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tables/table1.xml" ContentType="application/vnd.openxmlformats-officedocument.spreadsheetml.table+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628"/>
  <workbookPr filterPrivacy="1"/>
  <xr:revisionPtr revIDLastSave="0" documentId="11_F5037AC5A8AA3E53BD9ACECB98F1BC45DBDD78A6" xr6:coauthVersionLast="47" xr6:coauthVersionMax="47" xr10:uidLastSave="{00000000-0000-0000-0000-000000000000}"/>
  <bookViews>
    <workbookView xWindow="0" yWindow="0" windowWidth="24000" windowHeight="9135" tabRatio="807" xr2:uid="{00000000-000D-0000-FFFF-FFFF00000000}"/>
  </bookViews>
  <sheets>
    <sheet name="1. Introduction" sheetId="3" r:id="rId1"/>
    <sheet name="2. Questionnaire" sheetId="4" r:id="rId2"/>
    <sheet name="GaugeCalculations" sheetId="15" state="hidden" r:id="rId3"/>
    <sheet name="3. Risk Tolerance" sheetId="14" r:id="rId4"/>
    <sheet name="4. Gap Analysis" sheetId="9" r:id="rId5"/>
    <sheet name="Gap Analysis_Hidden" sheetId="10" state="hidden" r:id="rId6"/>
    <sheet name="5. Results" sheetId="11" r:id="rId7"/>
    <sheet name="6. Metrics Worksheet" sheetId="18" r:id="rId8"/>
    <sheet name="WorksheetHidden" sheetId="17" state="hidden" r:id="rId9"/>
    <sheet name="WorksheetHidden2" sheetId="19" state="hidden" r:id="rId10"/>
    <sheet name="7. Prioritization" sheetId="20" r:id="rId11"/>
    <sheet name="8. Roadmap" sheetId="23" r:id="rId12"/>
    <sheet name="Metrics_a" sheetId="5" state="hidden" r:id="rId13"/>
    <sheet name="Metrics_b" sheetId="6" state="hidden" r:id="rId14"/>
  </sheets>
  <externalReferences>
    <externalReference r:id="rId15"/>
    <externalReference r:id="rId16"/>
  </externalReferences>
  <definedNames>
    <definedName name="_xlnm._FilterDatabase" localSheetId="7" hidden="1">'6. Metrics Worksheet'!$BR$5:$BR$430</definedName>
    <definedName name="_xlnm._FilterDatabase" localSheetId="11" hidden="1">'8. Roadmap'!$BJ$5:$BJ$430</definedName>
    <definedName name="CurrentComplianceRequirements" localSheetId="7">#REF!</definedName>
    <definedName name="CurrentComplianceRequirements" localSheetId="11">#REF!</definedName>
    <definedName name="CurrentComplianceRequirements">#REF!</definedName>
    <definedName name="DropDown1" localSheetId="6">#REF!</definedName>
    <definedName name="DropDown1">'4. Gap Analysis'!$P$2:$P$4</definedName>
    <definedName name="DropDown2" localSheetId="6">#REF!</definedName>
    <definedName name="DropDown2">'4. Gap Analysis'!$T$8:$T$12</definedName>
    <definedName name="DropDown3">'Gap Analysis_Hidden'!$B$3:$B$5</definedName>
    <definedName name="DropDown4">WorksheetHidden!$B$35:$B$55</definedName>
    <definedName name="FifthLayer">OFFSET('[1]Heat Map Template'!$D$35,0,0,1,'[1]Heat Map Template'!$D$6)</definedName>
    <definedName name="FirstLayer">OFFSET('[1]Heat Map Template'!$D$31,0,0,1,'[1]Heat Map Template'!$D$6)</definedName>
    <definedName name="FourthLayer">OFFSET('[1]Heat Map Template'!$D$34,0,0,1,'[1]Heat Map Template'!$D$6)</definedName>
    <definedName name="impacts">[2]Calculations!$G$15:$G$19</definedName>
    <definedName name="likelihoods">[2]Calculations!$G$8:$G$12</definedName>
    <definedName name="Percentage">OFFSET('[1]Heat Map Template'!$D$30,0,0,1,'[1]Heat Map Template'!$D$6)</definedName>
    <definedName name="SecondLayer">OFFSET('[1]Heat Map Template'!$D$32,0,0,1,'[1]Heat Map Template'!$D$6)</definedName>
    <definedName name="SixthLayer">OFFSET('[1]Heat Map Template'!$D$36,0,0,1,'[1]Heat Map Template'!$D$6)</definedName>
    <definedName name="ThirdLayer">OFFSET('[1]Heat Map Template'!$D$33,0,0,1,'[1]Heat Map Template'!$D$6)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2" i="17" l="1"/>
  <c r="C30" i="17"/>
  <c r="C28" i="17"/>
  <c r="C26" i="17"/>
  <c r="C24" i="17"/>
  <c r="C22" i="17"/>
  <c r="C20" i="17"/>
  <c r="C18" i="17"/>
  <c r="C16" i="17"/>
  <c r="C14" i="17"/>
  <c r="C12" i="17"/>
  <c r="C10" i="17"/>
  <c r="C8" i="17"/>
  <c r="C6" i="17"/>
  <c r="C4" i="17"/>
  <c r="C11" i="9"/>
  <c r="O27" i="4" l="1"/>
  <c r="O24" i="4"/>
  <c r="O21" i="4"/>
  <c r="O16" i="4"/>
  <c r="O13" i="4"/>
  <c r="O9" i="4"/>
  <c r="O6" i="4"/>
  <c r="O46" i="4" l="1"/>
  <c r="O43" i="4"/>
  <c r="O40" i="4"/>
  <c r="O30" i="4"/>
  <c r="X7" i="23"/>
  <c r="X8" i="23"/>
  <c r="X9" i="23"/>
  <c r="X10" i="23"/>
  <c r="X11" i="23"/>
  <c r="X12" i="23"/>
  <c r="X13" i="23"/>
  <c r="X14" i="23"/>
  <c r="X15" i="23"/>
  <c r="X16" i="23"/>
  <c r="X17" i="23"/>
  <c r="X18" i="23"/>
  <c r="X19" i="23"/>
  <c r="X20" i="23"/>
  <c r="X21" i="23"/>
  <c r="X22" i="23"/>
  <c r="X23" i="23"/>
  <c r="X24" i="23"/>
  <c r="X25" i="23"/>
  <c r="X26" i="23"/>
  <c r="X27" i="23"/>
  <c r="X28" i="23"/>
  <c r="X29" i="23"/>
  <c r="X30" i="23"/>
  <c r="X31" i="23"/>
  <c r="X32" i="23"/>
  <c r="X33" i="23"/>
  <c r="X34" i="23"/>
  <c r="X35" i="23"/>
  <c r="X36" i="23"/>
  <c r="X37" i="23"/>
  <c r="X38" i="23"/>
  <c r="X39" i="23"/>
  <c r="X40" i="23"/>
  <c r="X41" i="23"/>
  <c r="X42" i="23"/>
  <c r="X43" i="23"/>
  <c r="X44" i="23"/>
  <c r="X45" i="23"/>
  <c r="X46" i="23"/>
  <c r="X47" i="23"/>
  <c r="X48" i="23"/>
  <c r="X49" i="23"/>
  <c r="X50" i="23"/>
  <c r="X51" i="23"/>
  <c r="X52" i="23"/>
  <c r="X53" i="23"/>
  <c r="X54" i="23"/>
  <c r="X55" i="23"/>
  <c r="X56" i="23"/>
  <c r="X57" i="23"/>
  <c r="X58" i="23"/>
  <c r="X59" i="23"/>
  <c r="X60" i="23"/>
  <c r="X61" i="23"/>
  <c r="X62" i="23"/>
  <c r="X63" i="23"/>
  <c r="X64" i="23"/>
  <c r="X65" i="23"/>
  <c r="X66" i="23"/>
  <c r="X67" i="23"/>
  <c r="X68" i="23"/>
  <c r="X69" i="23"/>
  <c r="X70" i="23"/>
  <c r="X71" i="23"/>
  <c r="X72" i="23"/>
  <c r="X73" i="23"/>
  <c r="X74" i="23"/>
  <c r="X75" i="23"/>
  <c r="X76" i="23"/>
  <c r="X77" i="23"/>
  <c r="X78" i="23"/>
  <c r="X79" i="23"/>
  <c r="X80" i="23"/>
  <c r="X81" i="23"/>
  <c r="X82" i="23"/>
  <c r="X83" i="23"/>
  <c r="X84" i="23"/>
  <c r="X85" i="23"/>
  <c r="X86" i="23"/>
  <c r="X87" i="23"/>
  <c r="X88" i="23"/>
  <c r="X89" i="23"/>
  <c r="X90" i="23"/>
  <c r="X91" i="23"/>
  <c r="X92" i="23"/>
  <c r="X93" i="23"/>
  <c r="X94" i="23"/>
  <c r="X95" i="23"/>
  <c r="X96" i="23"/>
  <c r="X97" i="23"/>
  <c r="X98" i="23"/>
  <c r="X99" i="23"/>
  <c r="X100" i="23"/>
  <c r="X101" i="23"/>
  <c r="X102" i="23"/>
  <c r="X103" i="23"/>
  <c r="X104" i="23"/>
  <c r="X105" i="23"/>
  <c r="X106" i="23"/>
  <c r="X107" i="23"/>
  <c r="X108" i="23"/>
  <c r="X109" i="23"/>
  <c r="X110" i="23"/>
  <c r="X111" i="23"/>
  <c r="X112" i="23"/>
  <c r="X113" i="23"/>
  <c r="X114" i="23"/>
  <c r="X115" i="23"/>
  <c r="X116" i="23"/>
  <c r="X117" i="23"/>
  <c r="X118" i="23"/>
  <c r="X119" i="23"/>
  <c r="X120" i="23"/>
  <c r="X121" i="23"/>
  <c r="X122" i="23"/>
  <c r="X123" i="23"/>
  <c r="X124" i="23"/>
  <c r="X125" i="23"/>
  <c r="X126" i="23"/>
  <c r="X127" i="23"/>
  <c r="X128" i="23"/>
  <c r="X129" i="23"/>
  <c r="X130" i="23"/>
  <c r="X131" i="23"/>
  <c r="X132" i="23"/>
  <c r="X133" i="23"/>
  <c r="X134" i="23"/>
  <c r="X135" i="23"/>
  <c r="X136" i="23"/>
  <c r="X137" i="23"/>
  <c r="X138" i="23"/>
  <c r="X139" i="23"/>
  <c r="X140" i="23"/>
  <c r="X141" i="23"/>
  <c r="X142" i="23"/>
  <c r="X143" i="23"/>
  <c r="X144" i="23"/>
  <c r="X145" i="23"/>
  <c r="X146" i="23"/>
  <c r="X147" i="23"/>
  <c r="X148" i="23"/>
  <c r="X149" i="23"/>
  <c r="X150" i="23"/>
  <c r="X151" i="23"/>
  <c r="X152" i="23"/>
  <c r="X153" i="23"/>
  <c r="X154" i="23"/>
  <c r="X155" i="23"/>
  <c r="X156" i="23"/>
  <c r="X157" i="23"/>
  <c r="X158" i="23"/>
  <c r="X159" i="23"/>
  <c r="X160" i="23"/>
  <c r="X161" i="23"/>
  <c r="X162" i="23"/>
  <c r="X163" i="23"/>
  <c r="X164" i="23"/>
  <c r="X165" i="23"/>
  <c r="X166" i="23"/>
  <c r="X167" i="23"/>
  <c r="X168" i="23"/>
  <c r="X169" i="23"/>
  <c r="X170" i="23"/>
  <c r="X171" i="23"/>
  <c r="X172" i="23"/>
  <c r="X173" i="23"/>
  <c r="X174" i="23"/>
  <c r="X175" i="23"/>
  <c r="X176" i="23"/>
  <c r="X177" i="23"/>
  <c r="X178" i="23"/>
  <c r="X179" i="23"/>
  <c r="X180" i="23"/>
  <c r="X181" i="23"/>
  <c r="X182" i="23"/>
  <c r="X183" i="23"/>
  <c r="X184" i="23"/>
  <c r="X185" i="23"/>
  <c r="X186" i="23"/>
  <c r="X187" i="23"/>
  <c r="X188" i="23"/>
  <c r="X189" i="23"/>
  <c r="X190" i="23"/>
  <c r="X191" i="23"/>
  <c r="X192" i="23"/>
  <c r="X193" i="23"/>
  <c r="X194" i="23"/>
  <c r="X195" i="23"/>
  <c r="X196" i="23"/>
  <c r="X197" i="23"/>
  <c r="X198" i="23"/>
  <c r="X199" i="23"/>
  <c r="X200" i="23"/>
  <c r="X201" i="23"/>
  <c r="X202" i="23"/>
  <c r="X203" i="23"/>
  <c r="X204" i="23"/>
  <c r="X205" i="23"/>
  <c r="X206" i="23"/>
  <c r="X207" i="23"/>
  <c r="X208" i="23"/>
  <c r="X209" i="23"/>
  <c r="X210" i="23"/>
  <c r="X211" i="23"/>
  <c r="X212" i="23"/>
  <c r="X213" i="23"/>
  <c r="X214" i="23"/>
  <c r="X215" i="23"/>
  <c r="X216" i="23"/>
  <c r="X217" i="23"/>
  <c r="X218" i="23"/>
  <c r="X219" i="23"/>
  <c r="X220" i="23"/>
  <c r="X221" i="23"/>
  <c r="X222" i="23"/>
  <c r="X223" i="23"/>
  <c r="X224" i="23"/>
  <c r="X225" i="23"/>
  <c r="X226" i="23"/>
  <c r="X227" i="23"/>
  <c r="X228" i="23"/>
  <c r="X229" i="23"/>
  <c r="X230" i="23"/>
  <c r="X231" i="23"/>
  <c r="X232" i="23"/>
  <c r="X233" i="23"/>
  <c r="X234" i="23"/>
  <c r="X235" i="23"/>
  <c r="X236" i="23"/>
  <c r="X237" i="23"/>
  <c r="X238" i="23"/>
  <c r="X239" i="23"/>
  <c r="X240" i="23"/>
  <c r="X241" i="23"/>
  <c r="X242" i="23"/>
  <c r="X243" i="23"/>
  <c r="X244" i="23"/>
  <c r="X245" i="23"/>
  <c r="X246" i="23"/>
  <c r="X247" i="23"/>
  <c r="X248" i="23"/>
  <c r="X249" i="23"/>
  <c r="X250" i="23"/>
  <c r="X251" i="23"/>
  <c r="X252" i="23"/>
  <c r="X253" i="23"/>
  <c r="X254" i="23"/>
  <c r="X255" i="23"/>
  <c r="X256" i="23"/>
  <c r="X257" i="23"/>
  <c r="X258" i="23"/>
  <c r="X259" i="23"/>
  <c r="X260" i="23"/>
  <c r="X261" i="23"/>
  <c r="X262" i="23"/>
  <c r="X263" i="23"/>
  <c r="X264" i="23"/>
  <c r="X265" i="23"/>
  <c r="X266" i="23"/>
  <c r="X267" i="23"/>
  <c r="X268" i="23"/>
  <c r="X269" i="23"/>
  <c r="X270" i="23"/>
  <c r="X271" i="23"/>
  <c r="X272" i="23"/>
  <c r="X273" i="23"/>
  <c r="X274" i="23"/>
  <c r="X275" i="23"/>
  <c r="X276" i="23"/>
  <c r="X277" i="23"/>
  <c r="X278" i="23"/>
  <c r="X279" i="23"/>
  <c r="X280" i="23"/>
  <c r="X281" i="23"/>
  <c r="X282" i="23"/>
  <c r="X283" i="23"/>
  <c r="X284" i="23"/>
  <c r="X285" i="23"/>
  <c r="X286" i="23"/>
  <c r="X287" i="23"/>
  <c r="X288" i="23"/>
  <c r="X289" i="23"/>
  <c r="X290" i="23"/>
  <c r="X291" i="23"/>
  <c r="X292" i="23"/>
  <c r="X293" i="23"/>
  <c r="X294" i="23"/>
  <c r="X295" i="23"/>
  <c r="X296" i="23"/>
  <c r="X297" i="23"/>
  <c r="X298" i="23"/>
  <c r="X299" i="23"/>
  <c r="X300" i="23"/>
  <c r="X301" i="23"/>
  <c r="X302" i="23"/>
  <c r="X303" i="23"/>
  <c r="X304" i="23"/>
  <c r="X305" i="23"/>
  <c r="X306" i="23"/>
  <c r="X307" i="23"/>
  <c r="X308" i="23"/>
  <c r="X309" i="23"/>
  <c r="X310" i="23"/>
  <c r="X311" i="23"/>
  <c r="X312" i="23"/>
  <c r="X313" i="23"/>
  <c r="X314" i="23"/>
  <c r="X315" i="23"/>
  <c r="X316" i="23"/>
  <c r="X317" i="23"/>
  <c r="X318" i="23"/>
  <c r="X319" i="23"/>
  <c r="X320" i="23"/>
  <c r="X321" i="23"/>
  <c r="X322" i="23"/>
  <c r="X323" i="23"/>
  <c r="X324" i="23"/>
  <c r="X325" i="23"/>
  <c r="X326" i="23"/>
  <c r="X327" i="23"/>
  <c r="X328" i="23"/>
  <c r="X329" i="23"/>
  <c r="X330" i="23"/>
  <c r="X331" i="23"/>
  <c r="X332" i="23"/>
  <c r="X333" i="23"/>
  <c r="X334" i="23"/>
  <c r="X335" i="23"/>
  <c r="X336" i="23"/>
  <c r="X337" i="23"/>
  <c r="X338" i="23"/>
  <c r="X339" i="23"/>
  <c r="X340" i="23"/>
  <c r="X341" i="23"/>
  <c r="X342" i="23"/>
  <c r="X343" i="23"/>
  <c r="X344" i="23"/>
  <c r="X345" i="23"/>
  <c r="X346" i="23"/>
  <c r="X347" i="23"/>
  <c r="X348" i="23"/>
  <c r="X349" i="23"/>
  <c r="X350" i="23"/>
  <c r="X351" i="23"/>
  <c r="X352" i="23"/>
  <c r="X353" i="23"/>
  <c r="X354" i="23"/>
  <c r="X355" i="23"/>
  <c r="X356" i="23"/>
  <c r="X357" i="23"/>
  <c r="X358" i="23"/>
  <c r="X359" i="23"/>
  <c r="X360" i="23"/>
  <c r="X361" i="23"/>
  <c r="X362" i="23"/>
  <c r="X363" i="23"/>
  <c r="X364" i="23"/>
  <c r="X365" i="23"/>
  <c r="X366" i="23"/>
  <c r="X367" i="23"/>
  <c r="X368" i="23"/>
  <c r="X369" i="23"/>
  <c r="X370" i="23"/>
  <c r="X371" i="23"/>
  <c r="X372" i="23"/>
  <c r="X373" i="23"/>
  <c r="X374" i="23"/>
  <c r="X375" i="23"/>
  <c r="X376" i="23"/>
  <c r="X377" i="23"/>
  <c r="X378" i="23"/>
  <c r="X379" i="23"/>
  <c r="X380" i="23"/>
  <c r="X381" i="23"/>
  <c r="X382" i="23"/>
  <c r="X383" i="23"/>
  <c r="X384" i="23"/>
  <c r="X385" i="23"/>
  <c r="X386" i="23"/>
  <c r="X387" i="23"/>
  <c r="X388" i="23"/>
  <c r="X389" i="23"/>
  <c r="X390" i="23"/>
  <c r="X391" i="23"/>
  <c r="X392" i="23"/>
  <c r="X393" i="23"/>
  <c r="X394" i="23"/>
  <c r="X395" i="23"/>
  <c r="X396" i="23"/>
  <c r="X397" i="23"/>
  <c r="X398" i="23"/>
  <c r="X399" i="23"/>
  <c r="X400" i="23"/>
  <c r="X401" i="23"/>
  <c r="X402" i="23"/>
  <c r="X403" i="23"/>
  <c r="X404" i="23"/>
  <c r="X405" i="23"/>
  <c r="X406" i="23"/>
  <c r="X407" i="23"/>
  <c r="X408" i="23"/>
  <c r="X409" i="23"/>
  <c r="X410" i="23"/>
  <c r="X411" i="23"/>
  <c r="X412" i="23"/>
  <c r="X413" i="23"/>
  <c r="X414" i="23"/>
  <c r="X415" i="23"/>
  <c r="X416" i="23"/>
  <c r="X417" i="23"/>
  <c r="X418" i="23"/>
  <c r="X419" i="23"/>
  <c r="X420" i="23"/>
  <c r="X421" i="23"/>
  <c r="X422" i="23"/>
  <c r="X423" i="23"/>
  <c r="X424" i="23"/>
  <c r="X425" i="23"/>
  <c r="X426" i="23"/>
  <c r="X427" i="23"/>
  <c r="X428" i="23"/>
  <c r="X429" i="23"/>
  <c r="X6" i="23"/>
  <c r="BJ430" i="23" l="1"/>
  <c r="B402" i="23"/>
  <c r="B374" i="23"/>
  <c r="B346" i="23"/>
  <c r="B318" i="23"/>
  <c r="B290" i="23"/>
  <c r="B237" i="23"/>
  <c r="B209" i="23"/>
  <c r="B181" i="23"/>
  <c r="B153" i="23"/>
  <c r="B125" i="23"/>
  <c r="B97" i="23"/>
  <c r="B69" i="23"/>
  <c r="B41" i="23"/>
  <c r="BJ17" i="23"/>
  <c r="BJ16" i="23"/>
  <c r="B6" i="23"/>
  <c r="T12" i="15" l="1"/>
  <c r="O33" i="4" l="1"/>
  <c r="O5" i="11" l="1"/>
  <c r="BR430" i="18"/>
  <c r="B402" i="18"/>
  <c r="B374" i="18"/>
  <c r="B346" i="18"/>
  <c r="B318" i="18"/>
  <c r="B290" i="18"/>
  <c r="B237" i="18"/>
  <c r="B209" i="18"/>
  <c r="B181" i="18"/>
  <c r="B153" i="18"/>
  <c r="B125" i="18"/>
  <c r="B97" i="18"/>
  <c r="B69" i="18"/>
  <c r="B6" i="18"/>
  <c r="B41" i="18"/>
  <c r="BR16" i="18" l="1"/>
  <c r="BR17" i="18"/>
  <c r="B32" i="17" l="1"/>
  <c r="C8" i="9" l="1"/>
  <c r="D3" i="17" s="1"/>
  <c r="D4" i="17" s="1"/>
  <c r="E1" i="17" l="1"/>
  <c r="E3" i="17"/>
  <c r="E4" i="17" s="1"/>
  <c r="F1" i="17"/>
  <c r="B6" i="17"/>
  <c r="B28" i="17"/>
  <c r="B30" i="17"/>
  <c r="B8" i="17"/>
  <c r="B10" i="17"/>
  <c r="B12" i="17"/>
  <c r="B14" i="17"/>
  <c r="B16" i="17"/>
  <c r="B18" i="17"/>
  <c r="B20" i="17"/>
  <c r="B22" i="17"/>
  <c r="B24" i="17"/>
  <c r="B26" i="17"/>
  <c r="B4" i="17"/>
  <c r="F3" i="17" l="1"/>
  <c r="F4" i="17" s="1"/>
  <c r="E2" i="17"/>
  <c r="O17" i="11"/>
  <c r="O18" i="11"/>
  <c r="O19" i="11"/>
  <c r="N17" i="11"/>
  <c r="N18" i="11"/>
  <c r="N19" i="11"/>
  <c r="C20" i="9"/>
  <c r="D27" i="17" s="1"/>
  <c r="C21" i="9"/>
  <c r="D29" i="17" s="1"/>
  <c r="C22" i="9"/>
  <c r="D31" i="17" s="1"/>
  <c r="J8" i="9"/>
  <c r="D30" i="17" l="1"/>
  <c r="E29" i="17" s="1"/>
  <c r="D28" i="17"/>
  <c r="E27" i="17" s="1"/>
  <c r="D32" i="17"/>
  <c r="E31" i="17" s="1"/>
  <c r="C9" i="9"/>
  <c r="D5" i="17" s="1"/>
  <c r="C10" i="9"/>
  <c r="D7" i="17" s="1"/>
  <c r="D9" i="17"/>
  <c r="C12" i="9"/>
  <c r="D11" i="17" s="1"/>
  <c r="C13" i="9"/>
  <c r="D13" i="17" s="1"/>
  <c r="C14" i="9"/>
  <c r="D15" i="17" s="1"/>
  <c r="C15" i="9"/>
  <c r="D17" i="17" s="1"/>
  <c r="C16" i="9"/>
  <c r="D19" i="17" s="1"/>
  <c r="C17" i="9"/>
  <c r="D21" i="17" s="1"/>
  <c r="C18" i="9"/>
  <c r="D23" i="17" s="1"/>
  <c r="C19" i="9"/>
  <c r="D25" i="17" s="1"/>
  <c r="K16" i="15"/>
  <c r="L16" i="15" s="1"/>
  <c r="K15" i="15"/>
  <c r="L15" i="15" s="1"/>
  <c r="K14" i="15"/>
  <c r="L14" i="15" s="1"/>
  <c r="K13" i="15"/>
  <c r="K12" i="15"/>
  <c r="L12" i="15" s="1"/>
  <c r="K11" i="15"/>
  <c r="L11" i="15" s="1"/>
  <c r="K10" i="15"/>
  <c r="L10" i="15" s="1"/>
  <c r="K9" i="15"/>
  <c r="L9" i="15" s="1"/>
  <c r="K8" i="15"/>
  <c r="L8" i="15" s="1"/>
  <c r="K5" i="15"/>
  <c r="L5" i="15" s="1"/>
  <c r="K7" i="15"/>
  <c r="L7" i="15" s="1"/>
  <c r="K6" i="15"/>
  <c r="L6" i="15" s="1"/>
  <c r="L13" i="15"/>
  <c r="C9" i="15"/>
  <c r="T13" i="15"/>
  <c r="D20" i="17" l="1"/>
  <c r="E19" i="17" s="1"/>
  <c r="D12" i="17"/>
  <c r="E11" i="17" s="1"/>
  <c r="E28" i="17"/>
  <c r="F27" i="17" s="1"/>
  <c r="D26" i="17"/>
  <c r="E25" i="17" s="1"/>
  <c r="D18" i="17"/>
  <c r="E17" i="17" s="1"/>
  <c r="D10" i="17"/>
  <c r="E9" i="17" s="1"/>
  <c r="D24" i="17"/>
  <c r="E23" i="17" s="1"/>
  <c r="D16" i="17"/>
  <c r="E15" i="17" s="1"/>
  <c r="D8" i="17"/>
  <c r="E7" i="17" s="1"/>
  <c r="E32" i="17"/>
  <c r="F31" i="17" s="1"/>
  <c r="E30" i="17"/>
  <c r="F29" i="17" s="1"/>
  <c r="D22" i="17"/>
  <c r="E21" i="17" s="1"/>
  <c r="D14" i="17"/>
  <c r="E13" i="17" s="1"/>
  <c r="D6" i="17"/>
  <c r="E5" i="17" s="1"/>
  <c r="G3" i="17"/>
  <c r="G4" i="17" s="1"/>
  <c r="L17" i="15"/>
  <c r="L19" i="15" s="1"/>
  <c r="E6" i="17" l="1"/>
  <c r="F5" i="17" s="1"/>
  <c r="E22" i="17"/>
  <c r="F21" i="17" s="1"/>
  <c r="F22" i="17" s="1"/>
  <c r="G21" i="17" s="1"/>
  <c r="G22" i="17" s="1"/>
  <c r="H21" i="17" s="1"/>
  <c r="H22" i="17" s="1"/>
  <c r="I21" i="17" s="1"/>
  <c r="F32" i="17"/>
  <c r="G31" i="17" s="1"/>
  <c r="G32" i="17" s="1"/>
  <c r="H31" i="17" s="1"/>
  <c r="H32" i="17" s="1"/>
  <c r="I31" i="17" s="1"/>
  <c r="E16" i="17"/>
  <c r="F15" i="17" s="1"/>
  <c r="E10" i="17"/>
  <c r="F9" i="17" s="1"/>
  <c r="E26" i="17"/>
  <c r="F25" i="17" s="1"/>
  <c r="E12" i="17"/>
  <c r="F11" i="17" s="1"/>
  <c r="E14" i="17"/>
  <c r="F13" i="17" s="1"/>
  <c r="F30" i="17"/>
  <c r="G29" i="17" s="1"/>
  <c r="E8" i="17"/>
  <c r="F7" i="17" s="1"/>
  <c r="E24" i="17"/>
  <c r="F23" i="17" s="1"/>
  <c r="E18" i="17"/>
  <c r="F17" i="17" s="1"/>
  <c r="F28" i="17"/>
  <c r="G27" i="17" s="1"/>
  <c r="E20" i="17"/>
  <c r="F19" i="17" s="1"/>
  <c r="H3" i="17"/>
  <c r="H4" i="17" s="1"/>
  <c r="H4" i="15"/>
  <c r="E6" i="15" l="1"/>
  <c r="E8" i="15" s="1"/>
  <c r="D9" i="15"/>
  <c r="G30" i="17"/>
  <c r="H29" i="17" s="1"/>
  <c r="F24" i="17"/>
  <c r="G23" i="17" s="1"/>
  <c r="I32" i="17"/>
  <c r="J31" i="17" s="1"/>
  <c r="G28" i="17"/>
  <c r="H27" i="17" s="1"/>
  <c r="F10" i="17"/>
  <c r="G9" i="17" s="1"/>
  <c r="I22" i="17"/>
  <c r="J21" i="17" s="1"/>
  <c r="J22" i="17" s="1"/>
  <c r="F12" i="17"/>
  <c r="G11" i="17" s="1"/>
  <c r="F6" i="17"/>
  <c r="G5" i="17" s="1"/>
  <c r="F18" i="17"/>
  <c r="G17" i="17" s="1"/>
  <c r="F8" i="17"/>
  <c r="G7" i="17" s="1"/>
  <c r="F26" i="17"/>
  <c r="G25" i="17" s="1"/>
  <c r="F20" i="17"/>
  <c r="G19" i="17" s="1"/>
  <c r="F14" i="17"/>
  <c r="G13" i="17" s="1"/>
  <c r="F16" i="17"/>
  <c r="G15" i="17" s="1"/>
  <c r="I3" i="17"/>
  <c r="I4" i="17" s="1"/>
  <c r="G18" i="17" l="1"/>
  <c r="H17" i="17" s="1"/>
  <c r="H30" i="17"/>
  <c r="I29" i="17" s="1"/>
  <c r="G26" i="17"/>
  <c r="H25" i="17" s="1"/>
  <c r="J32" i="17"/>
  <c r="K31" i="17" s="1"/>
  <c r="G14" i="17"/>
  <c r="H13" i="17" s="1"/>
  <c r="G10" i="17"/>
  <c r="H9" i="17" s="1"/>
  <c r="G12" i="17"/>
  <c r="H11" i="17" s="1"/>
  <c r="G16" i="17"/>
  <c r="H15" i="17" s="1"/>
  <c r="G20" i="17"/>
  <c r="H19" i="17" s="1"/>
  <c r="G8" i="17"/>
  <c r="H7" i="17" s="1"/>
  <c r="G6" i="17"/>
  <c r="H5" i="17" s="1"/>
  <c r="H28" i="17"/>
  <c r="I27" i="17" s="1"/>
  <c r="G24" i="17"/>
  <c r="H23" i="17" s="1"/>
  <c r="K21" i="17"/>
  <c r="K22" i="17" s="1"/>
  <c r="N5" i="11"/>
  <c r="N6" i="11"/>
  <c r="O6" i="11"/>
  <c r="N7" i="11"/>
  <c r="O7" i="11"/>
  <c r="N8" i="11"/>
  <c r="O8" i="11"/>
  <c r="N9" i="11"/>
  <c r="O9" i="11"/>
  <c r="N10" i="11"/>
  <c r="O10" i="11"/>
  <c r="N11" i="11"/>
  <c r="O11" i="11"/>
  <c r="N12" i="11"/>
  <c r="O12" i="11"/>
  <c r="N13" i="11"/>
  <c r="O13" i="11"/>
  <c r="N14" i="11"/>
  <c r="O14" i="11"/>
  <c r="N15" i="11"/>
  <c r="O15" i="11"/>
  <c r="N16" i="11"/>
  <c r="O16" i="11"/>
  <c r="H20" i="17" l="1"/>
  <c r="I19" i="17" s="1"/>
  <c r="H18" i="17"/>
  <c r="I17" i="17" s="1"/>
  <c r="H6" i="17"/>
  <c r="I5" i="17" s="1"/>
  <c r="H26" i="17"/>
  <c r="I25" i="17" s="1"/>
  <c r="H24" i="17"/>
  <c r="I23" i="17" s="1"/>
  <c r="H14" i="17"/>
  <c r="I13" i="17" s="1"/>
  <c r="H12" i="17"/>
  <c r="I11" i="17" s="1"/>
  <c r="I28" i="17"/>
  <c r="J27" i="17" s="1"/>
  <c r="H8" i="17"/>
  <c r="I7" i="17" s="1"/>
  <c r="H16" i="17"/>
  <c r="I15" i="17" s="1"/>
  <c r="H10" i="17"/>
  <c r="I9" i="17" s="1"/>
  <c r="K32" i="17"/>
  <c r="L31" i="17" s="1"/>
  <c r="I30" i="17"/>
  <c r="J29" i="17" s="1"/>
  <c r="L21" i="17"/>
  <c r="L22" i="17" s="1"/>
  <c r="J3" i="17"/>
  <c r="J4" i="17" s="1"/>
  <c r="J19" i="9"/>
  <c r="J18" i="9"/>
  <c r="J17" i="9"/>
  <c r="J16" i="9"/>
  <c r="J15" i="9"/>
  <c r="J14" i="9"/>
  <c r="J13" i="9"/>
  <c r="J12" i="9"/>
  <c r="J11" i="9"/>
  <c r="J10" i="9"/>
  <c r="J9" i="9"/>
  <c r="I12" i="17" l="1"/>
  <c r="J11" i="17" s="1"/>
  <c r="I8" i="17"/>
  <c r="J7" i="17" s="1"/>
  <c r="I20" i="17"/>
  <c r="J19" i="17" s="1"/>
  <c r="I10" i="17"/>
  <c r="J9" i="17" s="1"/>
  <c r="I6" i="17"/>
  <c r="J5" i="17" s="1"/>
  <c r="J30" i="17"/>
  <c r="K29" i="17" s="1"/>
  <c r="I24" i="17"/>
  <c r="J23" i="17" s="1"/>
  <c r="L32" i="17"/>
  <c r="M31" i="17" s="1"/>
  <c r="I16" i="17"/>
  <c r="J15" i="17" s="1"/>
  <c r="J28" i="17"/>
  <c r="K27" i="17" s="1"/>
  <c r="I14" i="17"/>
  <c r="J13" i="17" s="1"/>
  <c r="I26" i="17"/>
  <c r="J25" i="17" s="1"/>
  <c r="I18" i="17"/>
  <c r="J17" i="17" s="1"/>
  <c r="M21" i="17"/>
  <c r="M22" i="17" s="1"/>
  <c r="K3" i="17"/>
  <c r="K4" i="17" s="1"/>
  <c r="J18" i="17" l="1"/>
  <c r="K17" i="17" s="1"/>
  <c r="J16" i="17"/>
  <c r="K15" i="17" s="1"/>
  <c r="J24" i="17"/>
  <c r="K23" i="17" s="1"/>
  <c r="J6" i="17"/>
  <c r="K5" i="17" s="1"/>
  <c r="J20" i="17"/>
  <c r="K19" i="17" s="1"/>
  <c r="J12" i="17"/>
  <c r="K11" i="17" s="1"/>
  <c r="J26" i="17"/>
  <c r="K25" i="17" s="1"/>
  <c r="K28" i="17"/>
  <c r="L27" i="17" s="1"/>
  <c r="M32" i="17"/>
  <c r="N31" i="17" s="1"/>
  <c r="K30" i="17"/>
  <c r="L29" i="17" s="1"/>
  <c r="J10" i="17"/>
  <c r="K9" i="17" s="1"/>
  <c r="J8" i="17"/>
  <c r="K7" i="17" s="1"/>
  <c r="J14" i="17"/>
  <c r="K13" i="17" s="1"/>
  <c r="N21" i="17"/>
  <c r="N22" i="17" s="1"/>
  <c r="L3" i="17"/>
  <c r="L4" i="17" s="1"/>
  <c r="K8" i="17" l="1"/>
  <c r="L7" i="17" s="1"/>
  <c r="L30" i="17"/>
  <c r="M29" i="17" s="1"/>
  <c r="L28" i="17"/>
  <c r="M27" i="17" s="1"/>
  <c r="K12" i="17"/>
  <c r="L11" i="17" s="1"/>
  <c r="K6" i="17"/>
  <c r="L5" i="17" s="1"/>
  <c r="K16" i="17"/>
  <c r="L15" i="17" s="1"/>
  <c r="K14" i="17"/>
  <c r="L13" i="17" s="1"/>
  <c r="K10" i="17"/>
  <c r="L9" i="17" s="1"/>
  <c r="N32" i="17"/>
  <c r="O31" i="17" s="1"/>
  <c r="K26" i="17"/>
  <c r="L25" i="17" s="1"/>
  <c r="K20" i="17"/>
  <c r="L19" i="17" s="1"/>
  <c r="K24" i="17"/>
  <c r="L23" i="17" s="1"/>
  <c r="K18" i="17"/>
  <c r="L17" i="17" s="1"/>
  <c r="O21" i="17"/>
  <c r="O22" i="17" s="1"/>
  <c r="M3" i="17"/>
  <c r="M4" i="17" s="1"/>
  <c r="O32" i="17" l="1"/>
  <c r="P31" i="17" s="1"/>
  <c r="P32" i="17" s="1"/>
  <c r="Q31" i="17" s="1"/>
  <c r="L8" i="17"/>
  <c r="M7" i="17" s="1"/>
  <c r="L20" i="17"/>
  <c r="M19" i="17" s="1"/>
  <c r="M28" i="17"/>
  <c r="N27" i="17" s="1"/>
  <c r="L18" i="17"/>
  <c r="M17" i="17" s="1"/>
  <c r="L6" i="17"/>
  <c r="M5" i="17" s="1"/>
  <c r="L14" i="17"/>
  <c r="M13" i="17" s="1"/>
  <c r="L24" i="17"/>
  <c r="M23" i="17" s="1"/>
  <c r="L26" i="17"/>
  <c r="M25" i="17" s="1"/>
  <c r="L10" i="17"/>
  <c r="M9" i="17" s="1"/>
  <c r="L16" i="17"/>
  <c r="M15" i="17" s="1"/>
  <c r="L12" i="17"/>
  <c r="M11" i="17" s="1"/>
  <c r="M30" i="17"/>
  <c r="N29" i="17" s="1"/>
  <c r="P21" i="17"/>
  <c r="P22" i="17" s="1"/>
  <c r="N3" i="17"/>
  <c r="N4" i="17" s="1"/>
  <c r="M14" i="17" l="1"/>
  <c r="N13" i="17" s="1"/>
  <c r="M26" i="17"/>
  <c r="N25" i="17" s="1"/>
  <c r="Q32" i="17"/>
  <c r="R31" i="17" s="1"/>
  <c r="M16" i="17"/>
  <c r="N15" i="17" s="1"/>
  <c r="M20" i="17"/>
  <c r="N19" i="17" s="1"/>
  <c r="N30" i="17"/>
  <c r="O29" i="17" s="1"/>
  <c r="M18" i="17"/>
  <c r="N17" i="17" s="1"/>
  <c r="M12" i="17"/>
  <c r="N11" i="17" s="1"/>
  <c r="M10" i="17"/>
  <c r="N9" i="17" s="1"/>
  <c r="M6" i="17"/>
  <c r="N5" i="17" s="1"/>
  <c r="N28" i="17"/>
  <c r="O27" i="17" s="1"/>
  <c r="M8" i="17"/>
  <c r="N7" i="17" s="1"/>
  <c r="M24" i="17"/>
  <c r="N23" i="17" s="1"/>
  <c r="Q21" i="17"/>
  <c r="Q22" i="17" s="1"/>
  <c r="O3" i="17"/>
  <c r="O4" i="17" s="1"/>
  <c r="N18" i="17" l="1"/>
  <c r="O17" i="17" s="1"/>
  <c r="N10" i="17"/>
  <c r="O9" i="17" s="1"/>
  <c r="N14" i="17"/>
  <c r="O13" i="17" s="1"/>
  <c r="O28" i="17"/>
  <c r="P27" i="17" s="1"/>
  <c r="R32" i="17"/>
  <c r="S31" i="17" s="1"/>
  <c r="N24" i="17"/>
  <c r="O23" i="17" s="1"/>
  <c r="N20" i="17"/>
  <c r="O19" i="17" s="1"/>
  <c r="N8" i="17"/>
  <c r="O7" i="17" s="1"/>
  <c r="N12" i="17"/>
  <c r="O11" i="17" s="1"/>
  <c r="O30" i="17"/>
  <c r="P29" i="17" s="1"/>
  <c r="N26" i="17"/>
  <c r="O25" i="17" s="1"/>
  <c r="N6" i="17"/>
  <c r="O5" i="17" s="1"/>
  <c r="N16" i="17"/>
  <c r="O15" i="17" s="1"/>
  <c r="R21" i="17"/>
  <c r="R22" i="17" s="1"/>
  <c r="O20" i="17" l="1"/>
  <c r="P19" i="17" s="1"/>
  <c r="O12" i="17"/>
  <c r="P11" i="17" s="1"/>
  <c r="O18" i="17"/>
  <c r="P17" i="17" s="1"/>
  <c r="O26" i="17"/>
  <c r="P25" i="17" s="1"/>
  <c r="O14" i="17"/>
  <c r="P13" i="17" s="1"/>
  <c r="O16" i="17"/>
  <c r="P15" i="17" s="1"/>
  <c r="S32" i="17"/>
  <c r="T31" i="17" s="1"/>
  <c r="O8" i="17"/>
  <c r="P7" i="17" s="1"/>
  <c r="O6" i="17"/>
  <c r="P5" i="17" s="1"/>
  <c r="P30" i="17"/>
  <c r="Q29" i="17" s="1"/>
  <c r="O24" i="17"/>
  <c r="P23" i="17" s="1"/>
  <c r="P28" i="17"/>
  <c r="Q27" i="17" s="1"/>
  <c r="O10" i="17"/>
  <c r="P9" i="17" s="1"/>
  <c r="P3" i="17"/>
  <c r="S21" i="17"/>
  <c r="S22" i="17" s="1"/>
  <c r="P10" i="17" l="1"/>
  <c r="Q9" i="17" s="1"/>
  <c r="P24" i="17"/>
  <c r="Q23" i="17" s="1"/>
  <c r="P6" i="17"/>
  <c r="Q5" i="17" s="1"/>
  <c r="Q6" i="17" s="1"/>
  <c r="R5" i="17" s="1"/>
  <c r="R6" i="17" s="1"/>
  <c r="T32" i="17"/>
  <c r="U31" i="17" s="1"/>
  <c r="P14" i="17"/>
  <c r="Q13" i="17" s="1"/>
  <c r="P18" i="17"/>
  <c r="Q17" i="17" s="1"/>
  <c r="P20" i="17"/>
  <c r="Q19" i="17" s="1"/>
  <c r="Q28" i="17"/>
  <c r="R27" i="17" s="1"/>
  <c r="Q30" i="17"/>
  <c r="R29" i="17" s="1"/>
  <c r="P8" i="17"/>
  <c r="Q7" i="17" s="1"/>
  <c r="P16" i="17"/>
  <c r="Q15" i="17" s="1"/>
  <c r="P26" i="17"/>
  <c r="Q25" i="17" s="1"/>
  <c r="P12" i="17"/>
  <c r="Q11" i="17" s="1"/>
  <c r="P4" i="17"/>
  <c r="Q3" i="17" s="1"/>
  <c r="T21" i="17"/>
  <c r="T22" i="17" s="1"/>
  <c r="Q12" i="17" l="1"/>
  <c r="R11" i="17" s="1"/>
  <c r="Q16" i="17"/>
  <c r="R15" i="17" s="1"/>
  <c r="R30" i="17"/>
  <c r="S29" i="17" s="1"/>
  <c r="Q20" i="17"/>
  <c r="R19" i="17" s="1"/>
  <c r="Q14" i="17"/>
  <c r="R13" i="17" s="1"/>
  <c r="Q10" i="17"/>
  <c r="R9" i="17" s="1"/>
  <c r="S5" i="17"/>
  <c r="S6" i="17" s="1"/>
  <c r="Q26" i="17"/>
  <c r="R25" i="17" s="1"/>
  <c r="Q8" i="17"/>
  <c r="R7" i="17" s="1"/>
  <c r="R28" i="17"/>
  <c r="S27" i="17" s="1"/>
  <c r="Q18" i="17"/>
  <c r="R17" i="17" s="1"/>
  <c r="U32" i="17"/>
  <c r="V31" i="17" s="1"/>
  <c r="Q24" i="17"/>
  <c r="R23" i="17" s="1"/>
  <c r="Q4" i="17"/>
  <c r="R3" i="17" s="1"/>
  <c r="U21" i="17"/>
  <c r="U22" i="17" s="1"/>
  <c r="T5" i="17" l="1"/>
  <c r="T6" i="17" s="1"/>
  <c r="R26" i="17"/>
  <c r="S25" i="17" s="1"/>
  <c r="S28" i="17"/>
  <c r="T27" i="17" s="1"/>
  <c r="V32" i="17"/>
  <c r="W31" i="17" s="1"/>
  <c r="R14" i="17"/>
  <c r="S13" i="17" s="1"/>
  <c r="S30" i="17"/>
  <c r="T29" i="17" s="1"/>
  <c r="R12" i="17"/>
  <c r="S11" i="17" s="1"/>
  <c r="R24" i="17"/>
  <c r="S23" i="17" s="1"/>
  <c r="R18" i="17"/>
  <c r="S17" i="17" s="1"/>
  <c r="R8" i="17"/>
  <c r="S7" i="17" s="1"/>
  <c r="R10" i="17"/>
  <c r="S9" i="17" s="1"/>
  <c r="R20" i="17"/>
  <c r="S19" i="17" s="1"/>
  <c r="R16" i="17"/>
  <c r="S15" i="17" s="1"/>
  <c r="R4" i="17"/>
  <c r="S3" i="17" s="1"/>
  <c r="V21" i="17"/>
  <c r="V22" i="17" s="1"/>
  <c r="U5" i="17" l="1"/>
  <c r="U6" i="17" s="1"/>
  <c r="S20" i="17"/>
  <c r="T19" i="17" s="1"/>
  <c r="S8" i="17"/>
  <c r="T7" i="17" s="1"/>
  <c r="S24" i="17"/>
  <c r="T23" i="17" s="1"/>
  <c r="T30" i="17"/>
  <c r="U29" i="17" s="1"/>
  <c r="W32" i="17"/>
  <c r="X31" i="17" s="1"/>
  <c r="S26" i="17"/>
  <c r="T25" i="17" s="1"/>
  <c r="S16" i="17"/>
  <c r="T15" i="17" s="1"/>
  <c r="S10" i="17"/>
  <c r="T9" i="17" s="1"/>
  <c r="S18" i="17"/>
  <c r="T17" i="17" s="1"/>
  <c r="S12" i="17"/>
  <c r="T11" i="17" s="1"/>
  <c r="S14" i="17"/>
  <c r="T13" i="17" s="1"/>
  <c r="T28" i="17"/>
  <c r="U27" i="17" s="1"/>
  <c r="S4" i="17"/>
  <c r="T3" i="17" s="1"/>
  <c r="W21" i="17"/>
  <c r="W22" i="17" s="1"/>
  <c r="V5" i="17" l="1"/>
  <c r="V6" i="17" s="1"/>
  <c r="W5" i="17" s="1"/>
  <c r="W6" i="17" s="1"/>
  <c r="T14" i="17"/>
  <c r="U13" i="17" s="1"/>
  <c r="T18" i="17"/>
  <c r="U17" i="17" s="1"/>
  <c r="T16" i="17"/>
  <c r="U15" i="17" s="1"/>
  <c r="X32" i="17"/>
  <c r="Y31" i="17" s="1"/>
  <c r="T24" i="17"/>
  <c r="U23" i="17" s="1"/>
  <c r="T20" i="17"/>
  <c r="U19" i="17" s="1"/>
  <c r="U28" i="17"/>
  <c r="V27" i="17" s="1"/>
  <c r="T12" i="17"/>
  <c r="U11" i="17" s="1"/>
  <c r="T10" i="17"/>
  <c r="U9" i="17" s="1"/>
  <c r="T26" i="17"/>
  <c r="U25" i="17" s="1"/>
  <c r="U30" i="17"/>
  <c r="V29" i="17" s="1"/>
  <c r="T8" i="17"/>
  <c r="U7" i="17" s="1"/>
  <c r="T4" i="17"/>
  <c r="U3" i="17" s="1"/>
  <c r="X21" i="17"/>
  <c r="X22" i="17" s="1"/>
  <c r="V28" i="17" l="1"/>
  <c r="W27" i="17" s="1"/>
  <c r="U10" i="17"/>
  <c r="V9" i="17" s="1"/>
  <c r="V30" i="17"/>
  <c r="W29" i="17" s="1"/>
  <c r="U24" i="17"/>
  <c r="V23" i="17" s="1"/>
  <c r="U16" i="17"/>
  <c r="V15" i="17" s="1"/>
  <c r="U14" i="17"/>
  <c r="V13" i="17" s="1"/>
  <c r="U8" i="17"/>
  <c r="V7" i="17" s="1"/>
  <c r="U26" i="17"/>
  <c r="V25" i="17" s="1"/>
  <c r="U12" i="17"/>
  <c r="V11" i="17" s="1"/>
  <c r="X5" i="17"/>
  <c r="X6" i="17" s="1"/>
  <c r="U20" i="17"/>
  <c r="V19" i="17" s="1"/>
  <c r="Y32" i="17"/>
  <c r="Z31" i="17" s="1"/>
  <c r="U18" i="17"/>
  <c r="V17" i="17" s="1"/>
  <c r="U4" i="17"/>
  <c r="V3" i="17" s="1"/>
  <c r="Y21" i="17"/>
  <c r="Y22" i="17" s="1"/>
  <c r="Y5" i="17" l="1"/>
  <c r="Y6" i="17" s="1"/>
  <c r="Z32" i="17"/>
  <c r="AA31" i="17" s="1"/>
  <c r="V12" i="17"/>
  <c r="W11" i="17" s="1"/>
  <c r="V8" i="17"/>
  <c r="W7" i="17" s="1"/>
  <c r="V16" i="17"/>
  <c r="W15" i="17" s="1"/>
  <c r="W30" i="17"/>
  <c r="X29" i="17" s="1"/>
  <c r="W28" i="17"/>
  <c r="X27" i="17" s="1"/>
  <c r="V18" i="17"/>
  <c r="W17" i="17" s="1"/>
  <c r="V20" i="17"/>
  <c r="W19" i="17" s="1"/>
  <c r="V26" i="17"/>
  <c r="W25" i="17" s="1"/>
  <c r="V14" i="17"/>
  <c r="W13" i="17" s="1"/>
  <c r="V24" i="17"/>
  <c r="W23" i="17" s="1"/>
  <c r="V10" i="17"/>
  <c r="W9" i="17" s="1"/>
  <c r="V4" i="17"/>
  <c r="W3" i="17" s="1"/>
  <c r="Z21" i="17"/>
  <c r="Z22" i="17" s="1"/>
  <c r="Z5" i="17" l="1"/>
  <c r="Z6" i="17" s="1"/>
  <c r="W24" i="17"/>
  <c r="X23" i="17" s="1"/>
  <c r="W26" i="17"/>
  <c r="X25" i="17" s="1"/>
  <c r="W18" i="17"/>
  <c r="X17" i="17" s="1"/>
  <c r="X30" i="17"/>
  <c r="Y29" i="17" s="1"/>
  <c r="W8" i="17"/>
  <c r="X7" i="17" s="1"/>
  <c r="AA32" i="17"/>
  <c r="AB31" i="17" s="1"/>
  <c r="W10" i="17"/>
  <c r="X9" i="17" s="1"/>
  <c r="W14" i="17"/>
  <c r="X13" i="17" s="1"/>
  <c r="W20" i="17"/>
  <c r="X19" i="17" s="1"/>
  <c r="X28" i="17"/>
  <c r="Y27" i="17" s="1"/>
  <c r="W16" i="17"/>
  <c r="X15" i="17" s="1"/>
  <c r="W12" i="17"/>
  <c r="X11" i="17" s="1"/>
  <c r="W4" i="17"/>
  <c r="X3" i="17" s="1"/>
  <c r="AA21" i="17"/>
  <c r="AA22" i="17" s="1"/>
  <c r="AA5" i="17" l="1"/>
  <c r="AA6" i="17" s="1"/>
  <c r="X16" i="17"/>
  <c r="Y15" i="17" s="1"/>
  <c r="X20" i="17"/>
  <c r="Y19" i="17" s="1"/>
  <c r="X10" i="17"/>
  <c r="Y9" i="17" s="1"/>
  <c r="X8" i="17"/>
  <c r="Y7" i="17" s="1"/>
  <c r="X18" i="17"/>
  <c r="Y17" i="17" s="1"/>
  <c r="X24" i="17"/>
  <c r="Y23" i="17" s="1"/>
  <c r="X12" i="17"/>
  <c r="Y11" i="17" s="1"/>
  <c r="Y28" i="17"/>
  <c r="Z27" i="17" s="1"/>
  <c r="X14" i="17"/>
  <c r="Y13" i="17" s="1"/>
  <c r="AB32" i="17"/>
  <c r="AC31" i="17" s="1"/>
  <c r="Y30" i="17"/>
  <c r="Z29" i="17" s="1"/>
  <c r="X26" i="17"/>
  <c r="Y25" i="17" s="1"/>
  <c r="X4" i="17"/>
  <c r="Y3" i="17" s="1"/>
  <c r="AB21" i="17"/>
  <c r="AB22" i="17" s="1"/>
  <c r="AB5" i="17" l="1"/>
  <c r="AB6" i="17" s="1"/>
  <c r="Z30" i="17"/>
  <c r="AA29" i="17" s="1"/>
  <c r="Y14" i="17"/>
  <c r="Z13" i="17" s="1"/>
  <c r="Y12" i="17"/>
  <c r="Z11" i="17" s="1"/>
  <c r="Y18" i="17"/>
  <c r="Z17" i="17" s="1"/>
  <c r="Y10" i="17"/>
  <c r="Z9" i="17" s="1"/>
  <c r="Y16" i="17"/>
  <c r="Z15" i="17" s="1"/>
  <c r="Y26" i="17"/>
  <c r="Z25" i="17" s="1"/>
  <c r="AC32" i="17"/>
  <c r="AD31" i="17" s="1"/>
  <c r="Z28" i="17"/>
  <c r="AA27" i="17" s="1"/>
  <c r="Y24" i="17"/>
  <c r="Z23" i="17" s="1"/>
  <c r="Y8" i="17"/>
  <c r="Z7" i="17" s="1"/>
  <c r="Y20" i="17"/>
  <c r="Z19" i="17" s="1"/>
  <c r="Y4" i="17"/>
  <c r="Z3" i="17" s="1"/>
  <c r="AC21" i="17"/>
  <c r="AC22" i="17" s="1"/>
  <c r="AC5" i="17" l="1"/>
  <c r="AC6" i="17" s="1"/>
  <c r="Z8" i="17"/>
  <c r="AA7" i="17" s="1"/>
  <c r="AA28" i="17"/>
  <c r="AB27" i="17" s="1"/>
  <c r="Z26" i="17"/>
  <c r="AA25" i="17" s="1"/>
  <c r="Z10" i="17"/>
  <c r="AA9" i="17" s="1"/>
  <c r="Z12" i="17"/>
  <c r="AA11" i="17" s="1"/>
  <c r="AA30" i="17"/>
  <c r="AB29" i="17" s="1"/>
  <c r="Z20" i="17"/>
  <c r="AA19" i="17" s="1"/>
  <c r="Z24" i="17"/>
  <c r="AA23" i="17" s="1"/>
  <c r="AD32" i="17"/>
  <c r="AE31" i="17" s="1"/>
  <c r="AE32" i="17" s="1"/>
  <c r="Z16" i="17"/>
  <c r="AA15" i="17" s="1"/>
  <c r="Z18" i="17"/>
  <c r="AA17" i="17" s="1"/>
  <c r="Z14" i="17"/>
  <c r="AA13" i="17" s="1"/>
  <c r="Z4" i="17"/>
  <c r="AA3" i="17" s="1"/>
  <c r="AD21" i="17"/>
  <c r="AD22" i="17" s="1"/>
  <c r="AD5" i="17" l="1"/>
  <c r="AD6" i="17" s="1"/>
  <c r="AA18" i="17"/>
  <c r="AB17" i="17" s="1"/>
  <c r="AA20" i="17"/>
  <c r="AB19" i="17" s="1"/>
  <c r="AA12" i="17"/>
  <c r="AB11" i="17" s="1"/>
  <c r="AA26" i="17"/>
  <c r="AB25" i="17" s="1"/>
  <c r="AA8" i="17"/>
  <c r="AB7" i="17" s="1"/>
  <c r="Q3" i="19" a="1"/>
  <c r="AA14" i="17"/>
  <c r="AB13" i="17" s="1"/>
  <c r="AA16" i="17"/>
  <c r="AB15" i="17" s="1"/>
  <c r="AA24" i="17"/>
  <c r="AB23" i="17" s="1"/>
  <c r="AB30" i="17"/>
  <c r="AC29" i="17" s="1"/>
  <c r="AA10" i="17"/>
  <c r="AB9" i="17" s="1"/>
  <c r="AB28" i="17"/>
  <c r="AC27" i="17" s="1"/>
  <c r="AA4" i="17"/>
  <c r="AB3" i="17" s="1"/>
  <c r="AE5" i="17" l="1"/>
  <c r="AE6" i="17" s="1"/>
  <c r="D3" i="19" s="1" a="1"/>
  <c r="D5" i="19" s="1"/>
  <c r="AB16" i="17"/>
  <c r="AC15" i="17" s="1"/>
  <c r="AC30" i="17"/>
  <c r="AD29" i="17" s="1"/>
  <c r="AC28" i="17"/>
  <c r="AD27" i="17" s="1"/>
  <c r="AB8" i="17"/>
  <c r="AC7" i="17" s="1"/>
  <c r="AB12" i="17"/>
  <c r="AC11" i="17" s="1"/>
  <c r="AB18" i="17"/>
  <c r="AC17" i="17" s="1"/>
  <c r="AB10" i="17"/>
  <c r="AB24" i="17"/>
  <c r="AC23" i="17" s="1"/>
  <c r="AB14" i="17"/>
  <c r="AC13" i="17" s="1"/>
  <c r="AB26" i="17"/>
  <c r="AC25" i="17" s="1"/>
  <c r="AB20" i="17"/>
  <c r="Q17" i="19"/>
  <c r="Q14" i="19"/>
  <c r="Q11" i="19"/>
  <c r="Q16" i="19"/>
  <c r="Q7" i="19"/>
  <c r="Q22" i="19"/>
  <c r="Q18" i="19"/>
  <c r="Q10" i="19"/>
  <c r="Q8" i="19"/>
  <c r="Q6" i="19"/>
  <c r="Q29" i="19"/>
  <c r="Q5" i="19"/>
  <c r="Q20" i="19"/>
  <c r="Q12" i="19"/>
  <c r="Q28" i="19"/>
  <c r="Q3" i="19"/>
  <c r="Q24" i="19"/>
  <c r="Q4" i="19"/>
  <c r="Q26" i="19"/>
  <c r="Q30" i="19"/>
  <c r="Q27" i="19"/>
  <c r="Q23" i="19"/>
  <c r="Q19" i="19"/>
  <c r="Q9" i="19"/>
  <c r="Q15" i="19"/>
  <c r="Q13" i="19"/>
  <c r="Q25" i="19"/>
  <c r="Q21" i="19"/>
  <c r="AE21" i="17"/>
  <c r="AB4" i="17"/>
  <c r="AC3" i="17" s="1"/>
  <c r="C414" i="18" l="1"/>
  <c r="BR414" i="18" s="1"/>
  <c r="C414" i="23"/>
  <c r="C426" i="18"/>
  <c r="BR426" i="18" s="1"/>
  <c r="C426" i="23"/>
  <c r="C419" i="18"/>
  <c r="BR419" i="18" s="1"/>
  <c r="C419" i="23"/>
  <c r="C420" i="18"/>
  <c r="BR420" i="18" s="1"/>
  <c r="C420" i="23"/>
  <c r="C408" i="18"/>
  <c r="BR408" i="18" s="1"/>
  <c r="C408" i="23"/>
  <c r="C429" i="18"/>
  <c r="BR429" i="18" s="1"/>
  <c r="C429" i="23"/>
  <c r="C402" i="18"/>
  <c r="BR402" i="18" s="1"/>
  <c r="C402" i="23"/>
  <c r="C404" i="18"/>
  <c r="BR404" i="18" s="1"/>
  <c r="C404" i="23"/>
  <c r="C409" i="18"/>
  <c r="BR409" i="18" s="1"/>
  <c r="C409" i="23"/>
  <c r="C415" i="18"/>
  <c r="BR415" i="18" s="1"/>
  <c r="C415" i="23"/>
  <c r="C43" i="18"/>
  <c r="BR43" i="18" s="1"/>
  <c r="C43" i="23"/>
  <c r="C424" i="18"/>
  <c r="BR424" i="18" s="1"/>
  <c r="C424" i="23"/>
  <c r="C418" i="18"/>
  <c r="BR418" i="18" s="1"/>
  <c r="C418" i="23"/>
  <c r="C425" i="18"/>
  <c r="BR425" i="18" s="1"/>
  <c r="C425" i="23"/>
  <c r="C427" i="18"/>
  <c r="BR427" i="18" s="1"/>
  <c r="C427" i="23"/>
  <c r="C428" i="18"/>
  <c r="BR428" i="18" s="1"/>
  <c r="C428" i="23"/>
  <c r="C417" i="18"/>
  <c r="BR417" i="18" s="1"/>
  <c r="C417" i="23"/>
  <c r="C410" i="18"/>
  <c r="BR410" i="18" s="1"/>
  <c r="C410" i="23"/>
  <c r="C412" i="18"/>
  <c r="BR412" i="18" s="1"/>
  <c r="C412" i="23"/>
  <c r="C422" i="18"/>
  <c r="BR422" i="18" s="1"/>
  <c r="C422" i="23"/>
  <c r="C403" i="18"/>
  <c r="BR403" i="18" s="1"/>
  <c r="C403" i="23"/>
  <c r="C411" i="18"/>
  <c r="BR411" i="18" s="1"/>
  <c r="C411" i="23"/>
  <c r="C405" i="18"/>
  <c r="BR405" i="18" s="1"/>
  <c r="C405" i="23"/>
  <c r="C421" i="18"/>
  <c r="BR421" i="18" s="1"/>
  <c r="C421" i="23"/>
  <c r="C413" i="18"/>
  <c r="BR413" i="18" s="1"/>
  <c r="C413" i="23"/>
  <c r="C423" i="18"/>
  <c r="BR423" i="18" s="1"/>
  <c r="C423" i="23"/>
  <c r="C407" i="18"/>
  <c r="BR407" i="18" s="1"/>
  <c r="C407" i="23"/>
  <c r="C406" i="18"/>
  <c r="BR406" i="18" s="1"/>
  <c r="C406" i="23"/>
  <c r="C416" i="18"/>
  <c r="BR416" i="18" s="1"/>
  <c r="C416" i="23"/>
  <c r="AC12" i="17"/>
  <c r="AD11" i="17" s="1"/>
  <c r="AD28" i="17"/>
  <c r="AE27" i="17" s="1"/>
  <c r="AE28" i="17" s="1"/>
  <c r="O3" i="19" s="1" a="1"/>
  <c r="AC16" i="17"/>
  <c r="AD15" i="17" s="1"/>
  <c r="AC9" i="17"/>
  <c r="AC14" i="17"/>
  <c r="AD13" i="17" s="1"/>
  <c r="AC19" i="17"/>
  <c r="AC26" i="17"/>
  <c r="AD25" i="17" s="1"/>
  <c r="AC24" i="17"/>
  <c r="AD23" i="17" s="1"/>
  <c r="AC18" i="17"/>
  <c r="AD17" i="17" s="1"/>
  <c r="AC8" i="17"/>
  <c r="AD7" i="17" s="1"/>
  <c r="AD30" i="17"/>
  <c r="AE29" i="17" s="1"/>
  <c r="AE30" i="17" s="1"/>
  <c r="AE22" i="17"/>
  <c r="L3" i="19" s="1" a="1"/>
  <c r="AC4" i="17"/>
  <c r="AD3" i="17" s="1"/>
  <c r="D28" i="19"/>
  <c r="D12" i="19"/>
  <c r="D23" i="19"/>
  <c r="D7" i="19"/>
  <c r="D22" i="19"/>
  <c r="D6" i="19"/>
  <c r="D17" i="19"/>
  <c r="D24" i="19"/>
  <c r="D8" i="19"/>
  <c r="D19" i="19"/>
  <c r="D3" i="19"/>
  <c r="D18" i="19"/>
  <c r="D29" i="19"/>
  <c r="D13" i="19"/>
  <c r="D20" i="19"/>
  <c r="D4" i="19"/>
  <c r="D15" i="19"/>
  <c r="D30" i="19"/>
  <c r="D14" i="19"/>
  <c r="D25" i="19"/>
  <c r="D9" i="19"/>
  <c r="D16" i="19"/>
  <c r="D27" i="19"/>
  <c r="D11" i="19"/>
  <c r="D26" i="19"/>
  <c r="D10" i="19"/>
  <c r="D21" i="19"/>
  <c r="BJ405" i="23" l="1"/>
  <c r="BJ404" i="23"/>
  <c r="BJ403" i="23"/>
  <c r="BJ402" i="23"/>
  <c r="BJ406" i="23"/>
  <c r="BJ423" i="23"/>
  <c r="BJ421" i="23"/>
  <c r="BJ411" i="23"/>
  <c r="BJ422" i="23"/>
  <c r="BJ410" i="23"/>
  <c r="BJ428" i="23"/>
  <c r="BJ425" i="23"/>
  <c r="BJ424" i="23"/>
  <c r="BJ415" i="23"/>
  <c r="BJ429" i="23"/>
  <c r="BJ420" i="23"/>
  <c r="BJ426" i="23"/>
  <c r="BJ416" i="23"/>
  <c r="BJ407" i="23"/>
  <c r="BJ413" i="23"/>
  <c r="BJ412" i="23"/>
  <c r="BJ417" i="23"/>
  <c r="BJ427" i="23"/>
  <c r="BJ418" i="23"/>
  <c r="BJ409" i="23"/>
  <c r="BJ408" i="23"/>
  <c r="BJ419" i="23"/>
  <c r="BJ414" i="23"/>
  <c r="BJ43" i="23"/>
  <c r="C64" i="18"/>
  <c r="BR64" i="18" s="1"/>
  <c r="C64" i="23"/>
  <c r="C47" i="18"/>
  <c r="BR47" i="18" s="1"/>
  <c r="C47" i="23"/>
  <c r="C53" i="18"/>
  <c r="BR53" i="18" s="1"/>
  <c r="C53" i="23"/>
  <c r="C67" i="18"/>
  <c r="BR67" i="18" s="1"/>
  <c r="C67" i="23"/>
  <c r="C46" i="18"/>
  <c r="BR46" i="18" s="1"/>
  <c r="C46" i="23"/>
  <c r="C60" i="18"/>
  <c r="BR60" i="18" s="1"/>
  <c r="C60" i="23"/>
  <c r="C66" i="18"/>
  <c r="BR66" i="18" s="1"/>
  <c r="C66" i="23"/>
  <c r="C49" i="18"/>
  <c r="BR49" i="18" s="1"/>
  <c r="C49" i="23"/>
  <c r="C63" i="18"/>
  <c r="BR63" i="18" s="1"/>
  <c r="C63" i="23"/>
  <c r="C42" i="18"/>
  <c r="BR42" i="18" s="1"/>
  <c r="C42" i="23"/>
  <c r="C56" i="18"/>
  <c r="BR56" i="18" s="1"/>
  <c r="C56" i="23"/>
  <c r="C62" i="18"/>
  <c r="BR62" i="18" s="1"/>
  <c r="C62" i="23"/>
  <c r="C45" i="18"/>
  <c r="BR45" i="18" s="1"/>
  <c r="C45" i="23"/>
  <c r="C59" i="18"/>
  <c r="BR59" i="18" s="1"/>
  <c r="C59" i="23"/>
  <c r="C65" i="18"/>
  <c r="BR65" i="18" s="1"/>
  <c r="C65" i="23"/>
  <c r="C52" i="18"/>
  <c r="BR52" i="18" s="1"/>
  <c r="C52" i="23"/>
  <c r="C58" i="18"/>
  <c r="BR58" i="18" s="1"/>
  <c r="C58" i="23"/>
  <c r="C41" i="18"/>
  <c r="C41" i="23"/>
  <c r="C55" i="18"/>
  <c r="BR55" i="18" s="1"/>
  <c r="C55" i="23"/>
  <c r="C61" i="18"/>
  <c r="BR61" i="18" s="1"/>
  <c r="C61" i="23"/>
  <c r="C48" i="18"/>
  <c r="BR48" i="18" s="1"/>
  <c r="C48" i="23"/>
  <c r="C54" i="18"/>
  <c r="BR54" i="18" s="1"/>
  <c r="C54" i="23"/>
  <c r="C68" i="18"/>
  <c r="BR68" i="18" s="1"/>
  <c r="C68" i="23"/>
  <c r="C51" i="18"/>
  <c r="BR51" i="18" s="1"/>
  <c r="C51" i="23"/>
  <c r="C57" i="18"/>
  <c r="BR57" i="18" s="1"/>
  <c r="C57" i="23"/>
  <c r="C44" i="18"/>
  <c r="BR44" i="18" s="1"/>
  <c r="C44" i="23"/>
  <c r="C50" i="18"/>
  <c r="BR50" i="18" s="1"/>
  <c r="C50" i="23"/>
  <c r="O19" i="19"/>
  <c r="O15" i="19"/>
  <c r="O23" i="19"/>
  <c r="O10" i="19"/>
  <c r="O18" i="19"/>
  <c r="O11" i="19"/>
  <c r="O30" i="19"/>
  <c r="O26" i="19"/>
  <c r="O7" i="19"/>
  <c r="O5" i="19"/>
  <c r="O13" i="19"/>
  <c r="O27" i="19"/>
  <c r="O8" i="19"/>
  <c r="O28" i="19"/>
  <c r="O6" i="19"/>
  <c r="O12" i="19"/>
  <c r="O14" i="19"/>
  <c r="O29" i="19"/>
  <c r="O24" i="19"/>
  <c r="O25" i="19"/>
  <c r="O3" i="19"/>
  <c r="O20" i="19"/>
  <c r="O4" i="19"/>
  <c r="O21" i="19"/>
  <c r="O16" i="19"/>
  <c r="O22" i="19"/>
  <c r="O17" i="19"/>
  <c r="O9" i="19"/>
  <c r="AD18" i="17"/>
  <c r="AE17" i="17" s="1"/>
  <c r="AE18" i="17" s="1"/>
  <c r="AD24" i="17"/>
  <c r="AE23" i="17" s="1"/>
  <c r="AE24" i="17" s="1"/>
  <c r="M3" i="19" s="1" a="1"/>
  <c r="AD16" i="17"/>
  <c r="AD12" i="17"/>
  <c r="AE11" i="17" s="1"/>
  <c r="AE12" i="17" s="1"/>
  <c r="P3" i="19" a="1"/>
  <c r="AC20" i="17"/>
  <c r="AD19" i="17" s="1"/>
  <c r="AD8" i="17"/>
  <c r="AE7" i="17" s="1"/>
  <c r="AE8" i="17" s="1"/>
  <c r="E3" i="19" s="1" a="1"/>
  <c r="AD26" i="17"/>
  <c r="AE25" i="17" s="1"/>
  <c r="AE26" i="17" s="1"/>
  <c r="N3" i="19" s="1" a="1"/>
  <c r="AD14" i="17"/>
  <c r="AE13" i="17" s="1"/>
  <c r="AE14" i="17" s="1"/>
  <c r="AC10" i="17"/>
  <c r="AD9" i="17" s="1"/>
  <c r="L22" i="19"/>
  <c r="L20" i="19"/>
  <c r="L24" i="19"/>
  <c r="L3" i="19"/>
  <c r="L12" i="19"/>
  <c r="L13" i="19"/>
  <c r="L16" i="19"/>
  <c r="L21" i="19"/>
  <c r="L14" i="19"/>
  <c r="L26" i="19"/>
  <c r="L7" i="19"/>
  <c r="L30" i="19"/>
  <c r="L28" i="19"/>
  <c r="L19" i="19"/>
  <c r="L27" i="19"/>
  <c r="L8" i="19"/>
  <c r="L17" i="19"/>
  <c r="L9" i="19"/>
  <c r="L11" i="19"/>
  <c r="L29" i="19"/>
  <c r="L15" i="19"/>
  <c r="L18" i="19"/>
  <c r="L10" i="19"/>
  <c r="L4" i="19"/>
  <c r="L23" i="19"/>
  <c r="L25" i="19"/>
  <c r="L5" i="19"/>
  <c r="L6" i="19"/>
  <c r="AD4" i="17"/>
  <c r="AE3" i="17" s="1"/>
  <c r="AE4" i="17" s="1"/>
  <c r="C3" i="19" s="1" a="1"/>
  <c r="BJ50" i="23" l="1"/>
  <c r="BJ46" i="23"/>
  <c r="BJ57" i="23"/>
  <c r="BJ48" i="23"/>
  <c r="BJ45" i="23"/>
  <c r="BJ63" i="23"/>
  <c r="BJ66" i="23"/>
  <c r="BJ64" i="23"/>
  <c r="BJ44" i="23"/>
  <c r="BJ51" i="23"/>
  <c r="BJ54" i="23"/>
  <c r="BJ61" i="23"/>
  <c r="BJ41" i="23"/>
  <c r="BJ52" i="23"/>
  <c r="BJ59" i="23"/>
  <c r="BJ62" i="23"/>
  <c r="BJ42" i="23"/>
  <c r="BJ49" i="23"/>
  <c r="BJ60" i="23"/>
  <c r="BJ67" i="23"/>
  <c r="BJ47" i="23"/>
  <c r="BJ68" i="23"/>
  <c r="BJ55" i="23"/>
  <c r="BJ58" i="23"/>
  <c r="BJ65" i="23"/>
  <c r="BJ56" i="23"/>
  <c r="BJ53" i="23"/>
  <c r="BR41" i="18"/>
  <c r="C268" i="18"/>
  <c r="BR268" i="18" s="1"/>
  <c r="C268" i="23"/>
  <c r="C266" i="18"/>
  <c r="BR266" i="18" s="1"/>
  <c r="C266" i="23"/>
  <c r="C270" i="18"/>
  <c r="BR270" i="18" s="1"/>
  <c r="C270" i="23"/>
  <c r="C283" i="18"/>
  <c r="BR283" i="18" s="1"/>
  <c r="C283" i="23"/>
  <c r="C265" i="18"/>
  <c r="BR265" i="18" s="1"/>
  <c r="C265" i="23"/>
  <c r="C365" i="18"/>
  <c r="BR365" i="18" s="1"/>
  <c r="C365" i="23"/>
  <c r="C363" i="18"/>
  <c r="BR363" i="18" s="1"/>
  <c r="C363" i="23"/>
  <c r="C372" i="18"/>
  <c r="BR372" i="18" s="1"/>
  <c r="C372" i="23"/>
  <c r="C371" i="18"/>
  <c r="BR371" i="18" s="1"/>
  <c r="C371" i="23"/>
  <c r="C348" i="18"/>
  <c r="BR348" i="18" s="1"/>
  <c r="C348" i="23"/>
  <c r="C354" i="18"/>
  <c r="BR354" i="18" s="1"/>
  <c r="C354" i="23"/>
  <c r="C358" i="18"/>
  <c r="BR358" i="18" s="1"/>
  <c r="C358" i="23"/>
  <c r="C267" i="18"/>
  <c r="BR267" i="18" s="1"/>
  <c r="C267" i="23"/>
  <c r="C272" i="18"/>
  <c r="BR272" i="18" s="1"/>
  <c r="C272" i="23"/>
  <c r="C273" i="18"/>
  <c r="BR273" i="18" s="1"/>
  <c r="C273" i="23"/>
  <c r="C289" i="18"/>
  <c r="BR289" i="18" s="1"/>
  <c r="C289" i="23"/>
  <c r="C269" i="18"/>
  <c r="BR269" i="18" s="1"/>
  <c r="C269" i="23"/>
  <c r="C278" i="18"/>
  <c r="BR278" i="18" s="1"/>
  <c r="C278" i="23"/>
  <c r="C286" i="18"/>
  <c r="BR286" i="18" s="1"/>
  <c r="C286" i="23"/>
  <c r="C359" i="18"/>
  <c r="BR359" i="18" s="1"/>
  <c r="C359" i="23"/>
  <c r="C346" i="18"/>
  <c r="BR346" i="18" s="1"/>
  <c r="C346" i="23"/>
  <c r="C357" i="18"/>
  <c r="BR357" i="18" s="1"/>
  <c r="C357" i="23"/>
  <c r="C351" i="18"/>
  <c r="BR351" i="18" s="1"/>
  <c r="C351" i="23"/>
  <c r="C350" i="18"/>
  <c r="BR350" i="18" s="1"/>
  <c r="C350" i="23"/>
  <c r="C361" i="18"/>
  <c r="BR361" i="18" s="1"/>
  <c r="C361" i="23"/>
  <c r="C362" i="18"/>
  <c r="BR362" i="18" s="1"/>
  <c r="C362" i="23"/>
  <c r="C287" i="18"/>
  <c r="BR287" i="18" s="1"/>
  <c r="C287" i="23"/>
  <c r="C280" i="18"/>
  <c r="BR280" i="18" s="1"/>
  <c r="C280" i="23"/>
  <c r="C271" i="18"/>
  <c r="BR271" i="18" s="1"/>
  <c r="C271" i="23"/>
  <c r="C281" i="18"/>
  <c r="BR281" i="18" s="1"/>
  <c r="C281" i="23"/>
  <c r="C288" i="18"/>
  <c r="BR288" i="18" s="1"/>
  <c r="C288" i="23"/>
  <c r="C275" i="18"/>
  <c r="BR275" i="18" s="1"/>
  <c r="C275" i="23"/>
  <c r="C282" i="18"/>
  <c r="BR282" i="18" s="1"/>
  <c r="C282" i="23"/>
  <c r="C352" i="18"/>
  <c r="BR352" i="18" s="1"/>
  <c r="C352" i="23"/>
  <c r="C364" i="18"/>
  <c r="BR364" i="18" s="1"/>
  <c r="C364" i="23"/>
  <c r="C368" i="18"/>
  <c r="BR368" i="18" s="1"/>
  <c r="C368" i="23"/>
  <c r="C355" i="18"/>
  <c r="BR355" i="18" s="1"/>
  <c r="C355" i="23"/>
  <c r="C370" i="18"/>
  <c r="BR370" i="18" s="1"/>
  <c r="C370" i="23"/>
  <c r="C369" i="18"/>
  <c r="BR369" i="18" s="1"/>
  <c r="C369" i="23"/>
  <c r="C353" i="18"/>
  <c r="BR353" i="18" s="1"/>
  <c r="C353" i="23"/>
  <c r="C285" i="18"/>
  <c r="BR285" i="18" s="1"/>
  <c r="C285" i="23"/>
  <c r="C277" i="18"/>
  <c r="BR277" i="18" s="1"/>
  <c r="C277" i="23"/>
  <c r="C279" i="18"/>
  <c r="BR279" i="18" s="1"/>
  <c r="C279" i="23"/>
  <c r="C276" i="18"/>
  <c r="BR276" i="18" s="1"/>
  <c r="C276" i="23"/>
  <c r="C274" i="18"/>
  <c r="BR274" i="18" s="1"/>
  <c r="C274" i="23"/>
  <c r="C284" i="18"/>
  <c r="BR284" i="18" s="1"/>
  <c r="C284" i="23"/>
  <c r="C360" i="18"/>
  <c r="BR360" i="18" s="1"/>
  <c r="C360" i="23"/>
  <c r="C347" i="18"/>
  <c r="BR347" i="18" s="1"/>
  <c r="C347" i="23"/>
  <c r="C367" i="18"/>
  <c r="BR367" i="18" s="1"/>
  <c r="C367" i="23"/>
  <c r="C349" i="18"/>
  <c r="BR349" i="18" s="1"/>
  <c r="C349" i="23"/>
  <c r="C356" i="18"/>
  <c r="BR356" i="18" s="1"/>
  <c r="C356" i="23"/>
  <c r="C373" i="18"/>
  <c r="BR373" i="18" s="1"/>
  <c r="C373" i="23"/>
  <c r="C366" i="18"/>
  <c r="BR366" i="18" s="1"/>
  <c r="C366" i="23"/>
  <c r="E20" i="19"/>
  <c r="E17" i="19"/>
  <c r="E9" i="19"/>
  <c r="E11" i="19"/>
  <c r="E22" i="19"/>
  <c r="E25" i="19"/>
  <c r="E18" i="19"/>
  <c r="E3" i="19"/>
  <c r="E10" i="19"/>
  <c r="E19" i="19"/>
  <c r="E21" i="19"/>
  <c r="E26" i="19"/>
  <c r="E8" i="19"/>
  <c r="E28" i="19"/>
  <c r="E27" i="19"/>
  <c r="E13" i="19"/>
  <c r="E16" i="19"/>
  <c r="E29" i="19"/>
  <c r="E4" i="19"/>
  <c r="E5" i="19"/>
  <c r="E6" i="19"/>
  <c r="E14" i="19"/>
  <c r="E24" i="19"/>
  <c r="E7" i="19"/>
  <c r="E15" i="19"/>
  <c r="E30" i="19"/>
  <c r="E12" i="19"/>
  <c r="E23" i="19"/>
  <c r="M9" i="19"/>
  <c r="M15" i="19"/>
  <c r="M29" i="19"/>
  <c r="M12" i="19"/>
  <c r="M22" i="19"/>
  <c r="M21" i="19"/>
  <c r="M27" i="19"/>
  <c r="M5" i="19"/>
  <c r="M25" i="19"/>
  <c r="M8" i="19"/>
  <c r="M18" i="19"/>
  <c r="M28" i="19"/>
  <c r="M7" i="19"/>
  <c r="M10" i="19"/>
  <c r="M30" i="19"/>
  <c r="M19" i="19"/>
  <c r="M16" i="19"/>
  <c r="M4" i="19"/>
  <c r="M24" i="19"/>
  <c r="M17" i="19"/>
  <c r="M26" i="19"/>
  <c r="M20" i="19"/>
  <c r="M13" i="19"/>
  <c r="M6" i="19"/>
  <c r="M11" i="19"/>
  <c r="M14" i="19"/>
  <c r="M3" i="19"/>
  <c r="M23" i="19"/>
  <c r="P4" i="19"/>
  <c r="P15" i="19"/>
  <c r="P24" i="19"/>
  <c r="P19" i="19"/>
  <c r="P28" i="19"/>
  <c r="P13" i="19"/>
  <c r="P22" i="19"/>
  <c r="P11" i="19"/>
  <c r="P20" i="19"/>
  <c r="P5" i="19"/>
  <c r="P14" i="19"/>
  <c r="P9" i="19"/>
  <c r="P18" i="19"/>
  <c r="P29" i="19"/>
  <c r="P27" i="19"/>
  <c r="P10" i="19"/>
  <c r="P26" i="19"/>
  <c r="P3" i="19"/>
  <c r="P23" i="19"/>
  <c r="P21" i="19"/>
  <c r="P25" i="19"/>
  <c r="P16" i="19"/>
  <c r="P8" i="19"/>
  <c r="P12" i="19"/>
  <c r="P6" i="19"/>
  <c r="P17" i="19"/>
  <c r="P30" i="19"/>
  <c r="P7" i="19"/>
  <c r="AD10" i="17"/>
  <c r="AE9" i="17" s="1"/>
  <c r="AE10" i="17" s="1"/>
  <c r="F3" i="19" s="1" a="1"/>
  <c r="N10" i="19"/>
  <c r="N29" i="19"/>
  <c r="N19" i="19"/>
  <c r="N7" i="19"/>
  <c r="N28" i="19"/>
  <c r="N6" i="19"/>
  <c r="N9" i="19"/>
  <c r="N8" i="19"/>
  <c r="N13" i="19"/>
  <c r="N25" i="19"/>
  <c r="N12" i="19"/>
  <c r="N17" i="19"/>
  <c r="N11" i="19"/>
  <c r="N16" i="19"/>
  <c r="N24" i="19"/>
  <c r="N18" i="19"/>
  <c r="N20" i="19"/>
  <c r="N22" i="19"/>
  <c r="N5" i="19"/>
  <c r="N27" i="19"/>
  <c r="N21" i="19"/>
  <c r="N26" i="19"/>
  <c r="N15" i="19"/>
  <c r="N30" i="19"/>
  <c r="N23" i="19"/>
  <c r="N3" i="19"/>
  <c r="N4" i="19"/>
  <c r="N14" i="19"/>
  <c r="AD20" i="17"/>
  <c r="AE19" i="17" s="1"/>
  <c r="AE20" i="17" s="1"/>
  <c r="G3" i="19" a="1"/>
  <c r="H3" i="19" a="1"/>
  <c r="J3" i="19" a="1"/>
  <c r="AE15" i="17"/>
  <c r="AE16" i="17" s="1"/>
  <c r="I3" i="19" s="1" a="1"/>
  <c r="C28" i="19"/>
  <c r="C29" i="19"/>
  <c r="C35" i="19"/>
  <c r="C20" i="19"/>
  <c r="C34" i="19"/>
  <c r="C31" i="19"/>
  <c r="C36" i="19"/>
  <c r="C30" i="19"/>
  <c r="C27" i="19"/>
  <c r="C14" i="19"/>
  <c r="C11" i="19"/>
  <c r="C25" i="19"/>
  <c r="C10" i="19"/>
  <c r="C23" i="19"/>
  <c r="C21" i="19"/>
  <c r="C22" i="19"/>
  <c r="C32" i="19"/>
  <c r="C17" i="19"/>
  <c r="C24" i="19"/>
  <c r="C26" i="19"/>
  <c r="C39" i="19"/>
  <c r="C37" i="19"/>
  <c r="C38" i="19"/>
  <c r="C9" i="19"/>
  <c r="C33" i="19"/>
  <c r="C7" i="19"/>
  <c r="C5" i="19"/>
  <c r="C6" i="19"/>
  <c r="C12" i="19"/>
  <c r="C40" i="19"/>
  <c r="C3" i="19"/>
  <c r="C6" i="18" s="1"/>
  <c r="C8" i="19"/>
  <c r="C13" i="19"/>
  <c r="C19" i="19"/>
  <c r="C4" i="19"/>
  <c r="C18" i="19"/>
  <c r="C15" i="19"/>
  <c r="C16" i="19"/>
  <c r="BJ347" i="23" l="1"/>
  <c r="BJ346" i="23"/>
  <c r="BJ265" i="23"/>
  <c r="BJ373" i="23"/>
  <c r="BJ349" i="23"/>
  <c r="BJ284" i="23"/>
  <c r="BJ276" i="23"/>
  <c r="BJ277" i="23"/>
  <c r="BJ353" i="23"/>
  <c r="BJ370" i="23"/>
  <c r="BJ368" i="23"/>
  <c r="BJ352" i="23"/>
  <c r="BJ275" i="23"/>
  <c r="BJ281" i="23"/>
  <c r="BJ280" i="23"/>
  <c r="BJ362" i="23"/>
  <c r="BJ350" i="23"/>
  <c r="BJ357" i="23"/>
  <c r="BJ359" i="23"/>
  <c r="BJ278" i="23"/>
  <c r="BJ289" i="23"/>
  <c r="BJ272" i="23"/>
  <c r="BJ358" i="23"/>
  <c r="BJ348" i="23"/>
  <c r="BJ372" i="23"/>
  <c r="BJ365" i="23"/>
  <c r="BJ283" i="23"/>
  <c r="BJ266" i="23"/>
  <c r="BJ366" i="23"/>
  <c r="BJ356" i="23"/>
  <c r="BJ367" i="23"/>
  <c r="BJ360" i="23"/>
  <c r="BJ274" i="23"/>
  <c r="BJ279" i="23"/>
  <c r="BJ285" i="23"/>
  <c r="BJ369" i="23"/>
  <c r="BJ355" i="23"/>
  <c r="BJ364" i="23"/>
  <c r="BJ282" i="23"/>
  <c r="BJ288" i="23"/>
  <c r="BJ271" i="23"/>
  <c r="BJ287" i="23"/>
  <c r="BJ361" i="23"/>
  <c r="BJ351" i="23"/>
  <c r="BJ286" i="23"/>
  <c r="BJ269" i="23"/>
  <c r="BJ273" i="23"/>
  <c r="BJ267" i="23"/>
  <c r="BJ354" i="23"/>
  <c r="BJ371" i="23"/>
  <c r="BJ363" i="23"/>
  <c r="BJ270" i="23"/>
  <c r="BJ268" i="23"/>
  <c r="C374" i="18"/>
  <c r="BR374" i="18" s="1"/>
  <c r="C374" i="23"/>
  <c r="C308" i="18"/>
  <c r="BR308" i="18" s="1"/>
  <c r="C308" i="23"/>
  <c r="C377" i="18"/>
  <c r="BR377" i="18" s="1"/>
  <c r="C377" i="23"/>
  <c r="C396" i="18"/>
  <c r="BR396" i="18" s="1"/>
  <c r="C396" i="23"/>
  <c r="C397" i="18"/>
  <c r="BR397" i="18" s="1"/>
  <c r="C397" i="23"/>
  <c r="C389" i="18"/>
  <c r="BR389" i="18" s="1"/>
  <c r="C389" i="23"/>
  <c r="C391" i="18"/>
  <c r="BR391" i="18" s="1"/>
  <c r="C391" i="23"/>
  <c r="C399" i="18"/>
  <c r="BR399" i="18" s="1"/>
  <c r="C399" i="23"/>
  <c r="C375" i="18"/>
  <c r="BR375" i="18" s="1"/>
  <c r="C375" i="23"/>
  <c r="C298" i="18"/>
  <c r="BR298" i="18" s="1"/>
  <c r="C298" i="23"/>
  <c r="C313" i="18"/>
  <c r="BR313" i="18" s="1"/>
  <c r="C313" i="23"/>
  <c r="C303" i="18"/>
  <c r="BR303" i="18" s="1"/>
  <c r="C303" i="23"/>
  <c r="C294" i="18"/>
  <c r="BR294" i="18" s="1"/>
  <c r="C294" i="23"/>
  <c r="C312" i="18"/>
  <c r="BR312" i="18" s="1"/>
  <c r="C312" i="23"/>
  <c r="C309" i="18"/>
  <c r="BR309" i="18" s="1"/>
  <c r="C309" i="23"/>
  <c r="C296" i="18"/>
  <c r="BR296" i="18" s="1"/>
  <c r="C296" i="23"/>
  <c r="C81" i="18"/>
  <c r="BR81" i="18" s="1"/>
  <c r="C81" i="23"/>
  <c r="C72" i="18"/>
  <c r="BR72" i="18" s="1"/>
  <c r="C72" i="23"/>
  <c r="C82" i="18"/>
  <c r="BR82" i="18" s="1"/>
  <c r="C82" i="23"/>
  <c r="C74" i="18"/>
  <c r="BR74" i="18" s="1"/>
  <c r="C74" i="23"/>
  <c r="C76" i="18"/>
  <c r="BR76" i="18" s="1"/>
  <c r="C76" i="23"/>
  <c r="C88" i="18"/>
  <c r="BR88" i="18" s="1"/>
  <c r="C88" i="23"/>
  <c r="C86" i="18"/>
  <c r="BR86" i="18" s="1"/>
  <c r="C86" i="23"/>
  <c r="C338" i="18"/>
  <c r="BR338" i="18" s="1"/>
  <c r="C338" i="23"/>
  <c r="C336" i="18"/>
  <c r="BR336" i="18" s="1"/>
  <c r="C336" i="23"/>
  <c r="C326" i="18"/>
  <c r="BR326" i="18" s="1"/>
  <c r="C326" i="23"/>
  <c r="C328" i="18"/>
  <c r="BR328" i="18" s="1"/>
  <c r="C328" i="23"/>
  <c r="C343" i="18"/>
  <c r="BR343" i="18" s="1"/>
  <c r="C343" i="23"/>
  <c r="C325" i="18"/>
  <c r="BR325" i="18" s="1"/>
  <c r="C325" i="23"/>
  <c r="C388" i="18"/>
  <c r="BR388" i="18" s="1"/>
  <c r="C388" i="23"/>
  <c r="C387" i="18"/>
  <c r="BR387" i="18" s="1"/>
  <c r="C387" i="23"/>
  <c r="C400" i="18"/>
  <c r="BR400" i="18" s="1"/>
  <c r="C400" i="23"/>
  <c r="C376" i="18"/>
  <c r="BR376" i="18" s="1"/>
  <c r="C376" i="23"/>
  <c r="C386" i="18"/>
  <c r="BR386" i="18" s="1"/>
  <c r="C386" i="23"/>
  <c r="C301" i="18"/>
  <c r="BR301" i="18" s="1"/>
  <c r="C301" i="23"/>
  <c r="C307" i="18"/>
  <c r="BR307" i="18" s="1"/>
  <c r="C307" i="23"/>
  <c r="C291" i="18"/>
  <c r="BR291" i="18" s="1"/>
  <c r="C291" i="23"/>
  <c r="C297" i="18"/>
  <c r="BR297" i="18" s="1"/>
  <c r="C297" i="23"/>
  <c r="C295" i="18"/>
  <c r="BR295" i="18" s="1"/>
  <c r="C295" i="23"/>
  <c r="C302" i="18"/>
  <c r="BR302" i="18" s="1"/>
  <c r="C302" i="23"/>
  <c r="C80" i="18"/>
  <c r="BR80" i="18" s="1"/>
  <c r="C80" i="23"/>
  <c r="C95" i="18"/>
  <c r="BR95" i="18" s="1"/>
  <c r="C95" i="23"/>
  <c r="C94" i="18"/>
  <c r="BR94" i="18" s="1"/>
  <c r="C94" i="23"/>
  <c r="C85" i="18"/>
  <c r="BR85" i="18" s="1"/>
  <c r="C85" i="23"/>
  <c r="C91" i="18"/>
  <c r="BR91" i="18" s="1"/>
  <c r="C91" i="23"/>
  <c r="C83" i="18"/>
  <c r="BR83" i="18" s="1"/>
  <c r="C83" i="23"/>
  <c r="C7" i="18"/>
  <c r="C7" i="23"/>
  <c r="C6" i="23"/>
  <c r="C8" i="18"/>
  <c r="BR8" i="18" s="1"/>
  <c r="C8" i="23"/>
  <c r="C39" i="23"/>
  <c r="C27" i="23"/>
  <c r="C36" i="23"/>
  <c r="C24" i="23"/>
  <c r="C14" i="18"/>
  <c r="BR14" i="18" s="1"/>
  <c r="C14" i="23"/>
  <c r="C329" i="18"/>
  <c r="BR329" i="18" s="1"/>
  <c r="C329" i="23"/>
  <c r="C345" i="18"/>
  <c r="BR345" i="18" s="1"/>
  <c r="C345" i="23"/>
  <c r="C342" i="18"/>
  <c r="BR342" i="18" s="1"/>
  <c r="C342" i="23"/>
  <c r="C333" i="18"/>
  <c r="BR333" i="18" s="1"/>
  <c r="C333" i="23"/>
  <c r="C332" i="18"/>
  <c r="BR332" i="18" s="1"/>
  <c r="C332" i="23"/>
  <c r="C323" i="18"/>
  <c r="BR323" i="18" s="1"/>
  <c r="C323" i="23"/>
  <c r="C322" i="18"/>
  <c r="BR322" i="18" s="1"/>
  <c r="C322" i="23"/>
  <c r="C19" i="18"/>
  <c r="BR19" i="18" s="1"/>
  <c r="C19" i="23"/>
  <c r="C34" i="23"/>
  <c r="C22" i="23"/>
  <c r="C10" i="18"/>
  <c r="BR10" i="18" s="1"/>
  <c r="C10" i="23"/>
  <c r="C20" i="18"/>
  <c r="BR20" i="18" s="1"/>
  <c r="C20" i="23"/>
  <c r="C38" i="23"/>
  <c r="C26" i="23"/>
  <c r="C32" i="18"/>
  <c r="BR32" i="18" s="1"/>
  <c r="C32" i="23"/>
  <c r="C319" i="18"/>
  <c r="BR319" i="18" s="1"/>
  <c r="C319" i="23"/>
  <c r="C330" i="18"/>
  <c r="BR330" i="18" s="1"/>
  <c r="C330" i="23"/>
  <c r="C320" i="18"/>
  <c r="BR320" i="18" s="1"/>
  <c r="C320" i="23"/>
  <c r="C339" i="18"/>
  <c r="BR339" i="18" s="1"/>
  <c r="C339" i="23"/>
  <c r="C327" i="18"/>
  <c r="BR327" i="18" s="1"/>
  <c r="C327" i="23"/>
  <c r="C324" i="18"/>
  <c r="BR324" i="18" s="1"/>
  <c r="C324" i="23"/>
  <c r="C334" i="18"/>
  <c r="BR334" i="18" s="1"/>
  <c r="C334" i="23"/>
  <c r="C378" i="18"/>
  <c r="BR378" i="18" s="1"/>
  <c r="C378" i="23"/>
  <c r="C383" i="18"/>
  <c r="BR383" i="18" s="1"/>
  <c r="C383" i="23"/>
  <c r="C392" i="18"/>
  <c r="BR392" i="18" s="1"/>
  <c r="C392" i="23"/>
  <c r="C381" i="18"/>
  <c r="BR381" i="18" s="1"/>
  <c r="C381" i="23"/>
  <c r="C380" i="18"/>
  <c r="BR380" i="18" s="1"/>
  <c r="C380" i="23"/>
  <c r="C382" i="18"/>
  <c r="BR382" i="18" s="1"/>
  <c r="C382" i="23"/>
  <c r="C390" i="18"/>
  <c r="BR390" i="18" s="1"/>
  <c r="C390" i="23"/>
  <c r="C310" i="18"/>
  <c r="BR310" i="18" s="1"/>
  <c r="C310" i="23"/>
  <c r="C293" i="18"/>
  <c r="BR293" i="18" s="1"/>
  <c r="C293" i="23"/>
  <c r="C304" i="18"/>
  <c r="BR304" i="18" s="1"/>
  <c r="C304" i="23"/>
  <c r="C306" i="18"/>
  <c r="BR306" i="18" s="1"/>
  <c r="C306" i="23"/>
  <c r="C315" i="18"/>
  <c r="BR315" i="18" s="1"/>
  <c r="C315" i="23"/>
  <c r="C292" i="18"/>
  <c r="BR292" i="18" s="1"/>
  <c r="C292" i="23"/>
  <c r="C299" i="18"/>
  <c r="BR299" i="18" s="1"/>
  <c r="C299" i="23"/>
  <c r="C89" i="18"/>
  <c r="BR89" i="18" s="1"/>
  <c r="C89" i="23"/>
  <c r="C73" i="18"/>
  <c r="BR73" i="18" s="1"/>
  <c r="C73" i="23"/>
  <c r="C71" i="18"/>
  <c r="BR71" i="18" s="1"/>
  <c r="C71" i="23"/>
  <c r="C79" i="18"/>
  <c r="BR79" i="18" s="1"/>
  <c r="C79" i="23"/>
  <c r="C92" i="18"/>
  <c r="BR92" i="18" s="1"/>
  <c r="C92" i="23"/>
  <c r="C69" i="18"/>
  <c r="BR69" i="18" s="1"/>
  <c r="C69" i="23"/>
  <c r="C77" i="18"/>
  <c r="BR77" i="18" s="1"/>
  <c r="C77" i="23"/>
  <c r="C21" i="18"/>
  <c r="BR21" i="18" s="1"/>
  <c r="C21" i="23"/>
  <c r="C11" i="18"/>
  <c r="BR11" i="18" s="1"/>
  <c r="C11" i="23"/>
  <c r="C9" i="18"/>
  <c r="BR9" i="18" s="1"/>
  <c r="C9" i="23"/>
  <c r="C12" i="18"/>
  <c r="BR12" i="18" s="1"/>
  <c r="C12" i="23"/>
  <c r="C29" i="18"/>
  <c r="BR29" i="18" s="1"/>
  <c r="C29" i="23"/>
  <c r="C37" i="23"/>
  <c r="C25" i="23"/>
  <c r="C40" i="23"/>
  <c r="C28" i="23"/>
  <c r="C33" i="18"/>
  <c r="BR33" i="18" s="1"/>
  <c r="C33" i="23"/>
  <c r="C23" i="23"/>
  <c r="C35" i="23"/>
  <c r="C335" i="18"/>
  <c r="BR335" i="18" s="1"/>
  <c r="C335" i="23"/>
  <c r="C384" i="18"/>
  <c r="BR384" i="18" s="1"/>
  <c r="C384" i="23"/>
  <c r="C96" i="18"/>
  <c r="BR96" i="18" s="1"/>
  <c r="C96" i="23"/>
  <c r="C18" i="18"/>
  <c r="BR18" i="18" s="1"/>
  <c r="C18" i="23"/>
  <c r="C15" i="18"/>
  <c r="BR15" i="18" s="1"/>
  <c r="C15" i="23"/>
  <c r="C13" i="18"/>
  <c r="BR13" i="18" s="1"/>
  <c r="C13" i="23"/>
  <c r="C30" i="18"/>
  <c r="BR30" i="18" s="1"/>
  <c r="C30" i="23"/>
  <c r="C31" i="18"/>
  <c r="BR31" i="18" s="1"/>
  <c r="C31" i="23"/>
  <c r="C318" i="18"/>
  <c r="BR318" i="18" s="1"/>
  <c r="C318" i="23"/>
  <c r="C341" i="18"/>
  <c r="BR341" i="18" s="1"/>
  <c r="C341" i="23"/>
  <c r="C337" i="18"/>
  <c r="BR337" i="18" s="1"/>
  <c r="C337" i="23"/>
  <c r="C331" i="18"/>
  <c r="BR331" i="18" s="1"/>
  <c r="C331" i="23"/>
  <c r="C340" i="18"/>
  <c r="BR340" i="18" s="1"/>
  <c r="C340" i="23"/>
  <c r="C321" i="18"/>
  <c r="BR321" i="18" s="1"/>
  <c r="C321" i="23"/>
  <c r="C344" i="18"/>
  <c r="BR344" i="18" s="1"/>
  <c r="C344" i="23"/>
  <c r="C401" i="18"/>
  <c r="BR401" i="18" s="1"/>
  <c r="C401" i="23"/>
  <c r="C379" i="18"/>
  <c r="BR379" i="18" s="1"/>
  <c r="C379" i="23"/>
  <c r="C394" i="18"/>
  <c r="BR394" i="18" s="1"/>
  <c r="C394" i="23"/>
  <c r="C398" i="18"/>
  <c r="BR398" i="18" s="1"/>
  <c r="C398" i="23"/>
  <c r="C385" i="18"/>
  <c r="BR385" i="18" s="1"/>
  <c r="C385" i="23"/>
  <c r="C393" i="18"/>
  <c r="BR393" i="18" s="1"/>
  <c r="C393" i="23"/>
  <c r="C395" i="18"/>
  <c r="BR395" i="18" s="1"/>
  <c r="C395" i="23"/>
  <c r="C290" i="18"/>
  <c r="BR290" i="18" s="1"/>
  <c r="C290" i="23"/>
  <c r="C300" i="18"/>
  <c r="BR300" i="18" s="1"/>
  <c r="C300" i="23"/>
  <c r="C311" i="18"/>
  <c r="BR311" i="18" s="1"/>
  <c r="C311" i="23"/>
  <c r="C317" i="18"/>
  <c r="BR317" i="18" s="1"/>
  <c r="C317" i="23"/>
  <c r="C305" i="18"/>
  <c r="BR305" i="18" s="1"/>
  <c r="C305" i="23"/>
  <c r="C314" i="18"/>
  <c r="BR314" i="18" s="1"/>
  <c r="C314" i="23"/>
  <c r="C316" i="18"/>
  <c r="BR316" i="18" s="1"/>
  <c r="C316" i="23"/>
  <c r="C78" i="18"/>
  <c r="BR78" i="18" s="1"/>
  <c r="C78" i="23"/>
  <c r="C90" i="18"/>
  <c r="BR90" i="18" s="1"/>
  <c r="C90" i="23"/>
  <c r="C70" i="18"/>
  <c r="BR70" i="18" s="1"/>
  <c r="C70" i="23"/>
  <c r="C93" i="18"/>
  <c r="BR93" i="18" s="1"/>
  <c r="C93" i="23"/>
  <c r="C87" i="18"/>
  <c r="BR87" i="18" s="1"/>
  <c r="C87" i="23"/>
  <c r="C84" i="18"/>
  <c r="BR84" i="18" s="1"/>
  <c r="C84" i="23"/>
  <c r="C75" i="18"/>
  <c r="BR75" i="18" s="1"/>
  <c r="C75" i="23"/>
  <c r="K3" i="19" a="1"/>
  <c r="K18" i="19" s="1"/>
  <c r="F23" i="19"/>
  <c r="F15" i="19"/>
  <c r="F12" i="19"/>
  <c r="F14" i="19"/>
  <c r="F11" i="19"/>
  <c r="F24" i="19"/>
  <c r="F10" i="19"/>
  <c r="F9" i="19"/>
  <c r="F6" i="19"/>
  <c r="F25" i="19"/>
  <c r="F22" i="19"/>
  <c r="F8" i="19"/>
  <c r="F21" i="19"/>
  <c r="F7" i="19"/>
  <c r="F13" i="19"/>
  <c r="F29" i="19"/>
  <c r="F28" i="19"/>
  <c r="F27" i="19"/>
  <c r="F16" i="19"/>
  <c r="F5" i="19"/>
  <c r="F20" i="19"/>
  <c r="F26" i="19"/>
  <c r="F4" i="19"/>
  <c r="F30" i="19"/>
  <c r="F3" i="19"/>
  <c r="F19" i="19"/>
  <c r="F18" i="19"/>
  <c r="F17" i="19"/>
  <c r="J23" i="19"/>
  <c r="J11" i="19"/>
  <c r="J7" i="19"/>
  <c r="J18" i="19"/>
  <c r="J19" i="19"/>
  <c r="J14" i="19"/>
  <c r="J15" i="19"/>
  <c r="J24" i="19"/>
  <c r="J3" i="19"/>
  <c r="J8" i="19"/>
  <c r="J26" i="19"/>
  <c r="J4" i="19"/>
  <c r="J12" i="19"/>
  <c r="J27" i="19"/>
  <c r="J22" i="19"/>
  <c r="J9" i="19"/>
  <c r="J10" i="19"/>
  <c r="J20" i="19"/>
  <c r="J28" i="19"/>
  <c r="J16" i="19"/>
  <c r="J13" i="19"/>
  <c r="J30" i="19"/>
  <c r="J21" i="19"/>
  <c r="J17" i="19"/>
  <c r="J5" i="19"/>
  <c r="J29" i="19"/>
  <c r="J6" i="19"/>
  <c r="J25" i="19"/>
  <c r="H30" i="19"/>
  <c r="H13" i="19"/>
  <c r="H26" i="19"/>
  <c r="H27" i="19"/>
  <c r="H12" i="19"/>
  <c r="H19" i="19"/>
  <c r="H21" i="19"/>
  <c r="H20" i="19"/>
  <c r="H3" i="19"/>
  <c r="H16" i="19"/>
  <c r="H25" i="19"/>
  <c r="H7" i="19"/>
  <c r="H8" i="19"/>
  <c r="H29" i="19"/>
  <c r="H15" i="19"/>
  <c r="H5" i="19"/>
  <c r="H11" i="19"/>
  <c r="H28" i="19"/>
  <c r="H10" i="19"/>
  <c r="H9" i="19"/>
  <c r="H4" i="19"/>
  <c r="H23" i="19"/>
  <c r="H17" i="19"/>
  <c r="H14" i="19"/>
  <c r="H24" i="19"/>
  <c r="H22" i="19"/>
  <c r="H6" i="19"/>
  <c r="H18" i="19"/>
  <c r="I16" i="19"/>
  <c r="I26" i="19"/>
  <c r="I7" i="19"/>
  <c r="I5" i="19"/>
  <c r="I18" i="19"/>
  <c r="I14" i="19"/>
  <c r="I28" i="19"/>
  <c r="I17" i="19"/>
  <c r="I20" i="19"/>
  <c r="I10" i="19"/>
  <c r="I19" i="19"/>
  <c r="I21" i="19"/>
  <c r="I4" i="19"/>
  <c r="I11" i="19"/>
  <c r="I22" i="19"/>
  <c r="I8" i="19"/>
  <c r="I25" i="19"/>
  <c r="I15" i="19"/>
  <c r="I27" i="19"/>
  <c r="I9" i="19"/>
  <c r="I12" i="19"/>
  <c r="I24" i="19"/>
  <c r="I29" i="19"/>
  <c r="I6" i="19"/>
  <c r="I13" i="19"/>
  <c r="I23" i="19"/>
  <c r="I3" i="19"/>
  <c r="I30" i="19"/>
  <c r="G4" i="19"/>
  <c r="G28" i="19"/>
  <c r="G9" i="19"/>
  <c r="G26" i="19"/>
  <c r="G8" i="19"/>
  <c r="G14" i="19"/>
  <c r="G7" i="19"/>
  <c r="G18" i="19"/>
  <c r="G10" i="19"/>
  <c r="G19" i="19"/>
  <c r="G5" i="19"/>
  <c r="G6" i="19"/>
  <c r="G20" i="19"/>
  <c r="G17" i="19"/>
  <c r="G11" i="19"/>
  <c r="G24" i="19"/>
  <c r="G16" i="19"/>
  <c r="G29" i="19"/>
  <c r="G15" i="19"/>
  <c r="G12" i="19"/>
  <c r="G3" i="19"/>
  <c r="G21" i="19"/>
  <c r="G22" i="19"/>
  <c r="G30" i="19"/>
  <c r="G23" i="19"/>
  <c r="G25" i="19"/>
  <c r="G27" i="19"/>
  <c r="G13" i="19"/>
  <c r="C28" i="18"/>
  <c r="BR28" i="18" s="1"/>
  <c r="C40" i="18"/>
  <c r="BR40" i="18" s="1"/>
  <c r="C27" i="18"/>
  <c r="BR27" i="18" s="1"/>
  <c r="C39" i="18"/>
  <c r="BR39" i="18" s="1"/>
  <c r="C24" i="18"/>
  <c r="BR24" i="18" s="1"/>
  <c r="C36" i="18"/>
  <c r="BR36" i="18" s="1"/>
  <c r="C25" i="18"/>
  <c r="BR25" i="18" s="1"/>
  <c r="C37" i="18"/>
  <c r="BR37" i="18" s="1"/>
  <c r="C23" i="18"/>
  <c r="BR23" i="18" s="1"/>
  <c r="C35" i="18"/>
  <c r="BR35" i="18" s="1"/>
  <c r="C34" i="18"/>
  <c r="BR34" i="18" s="1"/>
  <c r="C22" i="18"/>
  <c r="BR22" i="18" s="1"/>
  <c r="C38" i="18"/>
  <c r="BR38" i="18" s="1"/>
  <c r="C26" i="18"/>
  <c r="BR26" i="18" s="1"/>
  <c r="D37" i="23" l="1"/>
  <c r="E37" i="23" s="1"/>
  <c r="F37" i="23" s="1"/>
  <c r="G37" i="23" s="1"/>
  <c r="H37" i="23" s="1"/>
  <c r="I37" i="23" s="1"/>
  <c r="J37" i="23" s="1"/>
  <c r="K37" i="23" s="1"/>
  <c r="L37" i="23" s="1"/>
  <c r="M37" i="23" s="1"/>
  <c r="N37" i="23" s="1"/>
  <c r="O37" i="23" s="1"/>
  <c r="P37" i="23" s="1"/>
  <c r="Q37" i="23" s="1"/>
  <c r="R37" i="23" s="1"/>
  <c r="S37" i="23" s="1"/>
  <c r="T37" i="23" s="1"/>
  <c r="U37" i="23" s="1"/>
  <c r="V37" i="23" s="1"/>
  <c r="W37" i="23" s="1"/>
  <c r="D34" i="23"/>
  <c r="E34" i="23" s="1"/>
  <c r="F34" i="23" s="1"/>
  <c r="G34" i="23" s="1"/>
  <c r="H34" i="23" s="1"/>
  <c r="I34" i="23" s="1"/>
  <c r="J34" i="23" s="1"/>
  <c r="K34" i="23" s="1"/>
  <c r="L34" i="23" s="1"/>
  <c r="M34" i="23" s="1"/>
  <c r="N34" i="23" s="1"/>
  <c r="O34" i="23" s="1"/>
  <c r="P34" i="23" s="1"/>
  <c r="Q34" i="23" s="1"/>
  <c r="R34" i="23" s="1"/>
  <c r="S34" i="23" s="1"/>
  <c r="T34" i="23" s="1"/>
  <c r="U34" i="23" s="1"/>
  <c r="V34" i="23" s="1"/>
  <c r="W34" i="23" s="1"/>
  <c r="D36" i="23"/>
  <c r="E36" i="23" s="1"/>
  <c r="F36" i="23" s="1"/>
  <c r="G36" i="23" s="1"/>
  <c r="H36" i="23" s="1"/>
  <c r="I36" i="23" s="1"/>
  <c r="J36" i="23" s="1"/>
  <c r="K36" i="23" s="1"/>
  <c r="L36" i="23" s="1"/>
  <c r="M36" i="23" s="1"/>
  <c r="N36" i="23" s="1"/>
  <c r="O36" i="23" s="1"/>
  <c r="P36" i="23" s="1"/>
  <c r="Q36" i="23" s="1"/>
  <c r="R36" i="23" s="1"/>
  <c r="S36" i="23" s="1"/>
  <c r="T36" i="23" s="1"/>
  <c r="U36" i="23" s="1"/>
  <c r="V36" i="23" s="1"/>
  <c r="W36" i="23" s="1"/>
  <c r="BR7" i="18"/>
  <c r="D361" i="23"/>
  <c r="E361" i="23" s="1"/>
  <c r="F361" i="23" s="1"/>
  <c r="G361" i="23" s="1"/>
  <c r="H361" i="23" s="1"/>
  <c r="I361" i="23" s="1"/>
  <c r="J361" i="23" s="1"/>
  <c r="K361" i="23" s="1"/>
  <c r="L361" i="23" s="1"/>
  <c r="M361" i="23" s="1"/>
  <c r="N361" i="23" s="1"/>
  <c r="O361" i="23" s="1"/>
  <c r="P361" i="23" s="1"/>
  <c r="Q361" i="23" s="1"/>
  <c r="R361" i="23" s="1"/>
  <c r="S361" i="23" s="1"/>
  <c r="T361" i="23" s="1"/>
  <c r="U361" i="23" s="1"/>
  <c r="V361" i="23" s="1"/>
  <c r="W361" i="23" s="1"/>
  <c r="D286" i="23"/>
  <c r="E286" i="23" s="1"/>
  <c r="F286" i="23" s="1"/>
  <c r="G286" i="23" s="1"/>
  <c r="H286" i="23" s="1"/>
  <c r="I286" i="23" s="1"/>
  <c r="J286" i="23" s="1"/>
  <c r="K286" i="23" s="1"/>
  <c r="L286" i="23" s="1"/>
  <c r="M286" i="23" s="1"/>
  <c r="N286" i="23" s="1"/>
  <c r="O286" i="23" s="1"/>
  <c r="P286" i="23" s="1"/>
  <c r="Q286" i="23" s="1"/>
  <c r="R286" i="23" s="1"/>
  <c r="S286" i="23" s="1"/>
  <c r="T286" i="23" s="1"/>
  <c r="U286" i="23" s="1"/>
  <c r="V286" i="23" s="1"/>
  <c r="W286" i="23" s="1"/>
  <c r="D282" i="23"/>
  <c r="E282" i="23" s="1"/>
  <c r="F282" i="23" s="1"/>
  <c r="G282" i="23" s="1"/>
  <c r="H282" i="23" s="1"/>
  <c r="I282" i="23" s="1"/>
  <c r="J282" i="23" s="1"/>
  <c r="K282" i="23" s="1"/>
  <c r="L282" i="23" s="1"/>
  <c r="M282" i="23" s="1"/>
  <c r="N282" i="23" s="1"/>
  <c r="O282" i="23" s="1"/>
  <c r="P282" i="23" s="1"/>
  <c r="Q282" i="23" s="1"/>
  <c r="R282" i="23" s="1"/>
  <c r="S282" i="23" s="1"/>
  <c r="T282" i="23" s="1"/>
  <c r="U282" i="23" s="1"/>
  <c r="V282" i="23" s="1"/>
  <c r="W282" i="23" s="1"/>
  <c r="D354" i="23"/>
  <c r="E354" i="23" s="1"/>
  <c r="F354" i="23" s="1"/>
  <c r="G354" i="23" s="1"/>
  <c r="H354" i="23" s="1"/>
  <c r="I354" i="23" s="1"/>
  <c r="J354" i="23" s="1"/>
  <c r="K354" i="23" s="1"/>
  <c r="L354" i="23" s="1"/>
  <c r="M354" i="23" s="1"/>
  <c r="N354" i="23" s="1"/>
  <c r="O354" i="23" s="1"/>
  <c r="P354" i="23" s="1"/>
  <c r="Q354" i="23" s="1"/>
  <c r="R354" i="23" s="1"/>
  <c r="S354" i="23" s="1"/>
  <c r="T354" i="23" s="1"/>
  <c r="U354" i="23" s="1"/>
  <c r="V354" i="23" s="1"/>
  <c r="W354" i="23" s="1"/>
  <c r="D75" i="23"/>
  <c r="E75" i="23" s="1"/>
  <c r="F75" i="23" s="1"/>
  <c r="G75" i="23" s="1"/>
  <c r="H75" i="23" s="1"/>
  <c r="I75" i="23" s="1"/>
  <c r="J75" i="23" s="1"/>
  <c r="K75" i="23" s="1"/>
  <c r="L75" i="23" s="1"/>
  <c r="M75" i="23" s="1"/>
  <c r="N75" i="23" s="1"/>
  <c r="O75" i="23" s="1"/>
  <c r="P75" i="23" s="1"/>
  <c r="Q75" i="23" s="1"/>
  <c r="R75" i="23" s="1"/>
  <c r="S75" i="23" s="1"/>
  <c r="T75" i="23" s="1"/>
  <c r="U75" i="23" s="1"/>
  <c r="V75" i="23" s="1"/>
  <c r="W75" i="23" s="1"/>
  <c r="D87" i="23"/>
  <c r="E87" i="23" s="1"/>
  <c r="F87" i="23" s="1"/>
  <c r="G87" i="23" s="1"/>
  <c r="H87" i="23" s="1"/>
  <c r="I87" i="23" s="1"/>
  <c r="J87" i="23" s="1"/>
  <c r="K87" i="23" s="1"/>
  <c r="L87" i="23" s="1"/>
  <c r="M87" i="23" s="1"/>
  <c r="N87" i="23" s="1"/>
  <c r="O87" i="23" s="1"/>
  <c r="P87" i="23" s="1"/>
  <c r="Q87" i="23" s="1"/>
  <c r="R87" i="23" s="1"/>
  <c r="S87" i="23" s="1"/>
  <c r="T87" i="23" s="1"/>
  <c r="U87" i="23" s="1"/>
  <c r="V87" i="23" s="1"/>
  <c r="W87" i="23" s="1"/>
  <c r="D78" i="23"/>
  <c r="E78" i="23" s="1"/>
  <c r="F78" i="23" s="1"/>
  <c r="G78" i="23" s="1"/>
  <c r="H78" i="23" s="1"/>
  <c r="I78" i="23" s="1"/>
  <c r="J78" i="23" s="1"/>
  <c r="K78" i="23" s="1"/>
  <c r="L78" i="23" s="1"/>
  <c r="M78" i="23" s="1"/>
  <c r="N78" i="23" s="1"/>
  <c r="O78" i="23" s="1"/>
  <c r="P78" i="23" s="1"/>
  <c r="Q78" i="23" s="1"/>
  <c r="R78" i="23" s="1"/>
  <c r="S78" i="23" s="1"/>
  <c r="T78" i="23" s="1"/>
  <c r="U78" i="23" s="1"/>
  <c r="V78" i="23" s="1"/>
  <c r="W78" i="23" s="1"/>
  <c r="D317" i="23"/>
  <c r="E317" i="23" s="1"/>
  <c r="F317" i="23" s="1"/>
  <c r="G317" i="23" s="1"/>
  <c r="H317" i="23" s="1"/>
  <c r="I317" i="23" s="1"/>
  <c r="J317" i="23" s="1"/>
  <c r="K317" i="23" s="1"/>
  <c r="L317" i="23" s="1"/>
  <c r="M317" i="23" s="1"/>
  <c r="N317" i="23" s="1"/>
  <c r="O317" i="23" s="1"/>
  <c r="P317" i="23" s="1"/>
  <c r="Q317" i="23" s="1"/>
  <c r="R317" i="23" s="1"/>
  <c r="S317" i="23" s="1"/>
  <c r="T317" i="23" s="1"/>
  <c r="U317" i="23" s="1"/>
  <c r="V317" i="23" s="1"/>
  <c r="W317" i="23" s="1"/>
  <c r="D395" i="23"/>
  <c r="E395" i="23" s="1"/>
  <c r="F395" i="23" s="1"/>
  <c r="G395" i="23" s="1"/>
  <c r="H395" i="23" s="1"/>
  <c r="I395" i="23" s="1"/>
  <c r="J395" i="23" s="1"/>
  <c r="K395" i="23" s="1"/>
  <c r="L395" i="23" s="1"/>
  <c r="M395" i="23" s="1"/>
  <c r="N395" i="23" s="1"/>
  <c r="O395" i="23" s="1"/>
  <c r="P395" i="23" s="1"/>
  <c r="Q395" i="23" s="1"/>
  <c r="R395" i="23" s="1"/>
  <c r="S395" i="23" s="1"/>
  <c r="T395" i="23" s="1"/>
  <c r="U395" i="23" s="1"/>
  <c r="V395" i="23" s="1"/>
  <c r="W395" i="23" s="1"/>
  <c r="D394" i="23"/>
  <c r="E394" i="23" s="1"/>
  <c r="F394" i="23" s="1"/>
  <c r="G394" i="23" s="1"/>
  <c r="H394" i="23" s="1"/>
  <c r="I394" i="23" s="1"/>
  <c r="J394" i="23" s="1"/>
  <c r="K394" i="23" s="1"/>
  <c r="L394" i="23" s="1"/>
  <c r="M394" i="23" s="1"/>
  <c r="N394" i="23" s="1"/>
  <c r="O394" i="23" s="1"/>
  <c r="P394" i="23" s="1"/>
  <c r="Q394" i="23" s="1"/>
  <c r="R394" i="23" s="1"/>
  <c r="S394" i="23" s="1"/>
  <c r="T394" i="23" s="1"/>
  <c r="U394" i="23" s="1"/>
  <c r="V394" i="23" s="1"/>
  <c r="W394" i="23" s="1"/>
  <c r="D321" i="23"/>
  <c r="E321" i="23" s="1"/>
  <c r="F321" i="23" s="1"/>
  <c r="G321" i="23" s="1"/>
  <c r="H321" i="23" s="1"/>
  <c r="I321" i="23" s="1"/>
  <c r="J321" i="23" s="1"/>
  <c r="K321" i="23" s="1"/>
  <c r="L321" i="23" s="1"/>
  <c r="M321" i="23" s="1"/>
  <c r="N321" i="23" s="1"/>
  <c r="O321" i="23" s="1"/>
  <c r="P321" i="23" s="1"/>
  <c r="Q321" i="23" s="1"/>
  <c r="R321" i="23" s="1"/>
  <c r="S321" i="23" s="1"/>
  <c r="T321" i="23" s="1"/>
  <c r="U321" i="23" s="1"/>
  <c r="V321" i="23" s="1"/>
  <c r="W321" i="23" s="1"/>
  <c r="D341" i="23"/>
  <c r="E341" i="23" s="1"/>
  <c r="F341" i="23" s="1"/>
  <c r="G341" i="23" s="1"/>
  <c r="H341" i="23" s="1"/>
  <c r="I341" i="23" s="1"/>
  <c r="J341" i="23" s="1"/>
  <c r="K341" i="23" s="1"/>
  <c r="L341" i="23" s="1"/>
  <c r="M341" i="23" s="1"/>
  <c r="N341" i="23" s="1"/>
  <c r="O341" i="23" s="1"/>
  <c r="P341" i="23" s="1"/>
  <c r="Q341" i="23" s="1"/>
  <c r="R341" i="23" s="1"/>
  <c r="S341" i="23" s="1"/>
  <c r="T341" i="23" s="1"/>
  <c r="U341" i="23" s="1"/>
  <c r="V341" i="23" s="1"/>
  <c r="W341" i="23" s="1"/>
  <c r="D31" i="23"/>
  <c r="E31" i="23" s="1"/>
  <c r="F31" i="23" s="1"/>
  <c r="G31" i="23" s="1"/>
  <c r="H31" i="23" s="1"/>
  <c r="I31" i="23" s="1"/>
  <c r="J31" i="23" s="1"/>
  <c r="K31" i="23" s="1"/>
  <c r="L31" i="23" s="1"/>
  <c r="M31" i="23" s="1"/>
  <c r="N31" i="23" s="1"/>
  <c r="O31" i="23" s="1"/>
  <c r="P31" i="23" s="1"/>
  <c r="Q31" i="23" s="1"/>
  <c r="R31" i="23" s="1"/>
  <c r="S31" i="23" s="1"/>
  <c r="T31" i="23" s="1"/>
  <c r="U31" i="23" s="1"/>
  <c r="V31" i="23" s="1"/>
  <c r="W31" i="23" s="1"/>
  <c r="D18" i="23"/>
  <c r="E18" i="23" s="1"/>
  <c r="F18" i="23" s="1"/>
  <c r="G18" i="23" s="1"/>
  <c r="H18" i="23" s="1"/>
  <c r="I18" i="23" s="1"/>
  <c r="J18" i="23" s="1"/>
  <c r="K18" i="23" s="1"/>
  <c r="L18" i="23" s="1"/>
  <c r="M18" i="23" s="1"/>
  <c r="N18" i="23" s="1"/>
  <c r="O18" i="23" s="1"/>
  <c r="P18" i="23" s="1"/>
  <c r="Q18" i="23" s="1"/>
  <c r="R18" i="23" s="1"/>
  <c r="S18" i="23" s="1"/>
  <c r="T18" i="23" s="1"/>
  <c r="U18" i="23" s="1"/>
  <c r="V18" i="23" s="1"/>
  <c r="W18" i="23" s="1"/>
  <c r="D35" i="23"/>
  <c r="E35" i="23" s="1"/>
  <c r="F35" i="23" s="1"/>
  <c r="G35" i="23" s="1"/>
  <c r="H35" i="23" s="1"/>
  <c r="I35" i="23" s="1"/>
  <c r="J35" i="23" s="1"/>
  <c r="K35" i="23" s="1"/>
  <c r="L35" i="23" s="1"/>
  <c r="M35" i="23" s="1"/>
  <c r="N35" i="23" s="1"/>
  <c r="O35" i="23" s="1"/>
  <c r="P35" i="23" s="1"/>
  <c r="Q35" i="23" s="1"/>
  <c r="R35" i="23" s="1"/>
  <c r="S35" i="23" s="1"/>
  <c r="T35" i="23" s="1"/>
  <c r="U35" i="23" s="1"/>
  <c r="V35" i="23" s="1"/>
  <c r="W35" i="23" s="1"/>
  <c r="D9" i="23"/>
  <c r="E9" i="23" s="1"/>
  <c r="F9" i="23" s="1"/>
  <c r="G9" i="23" s="1"/>
  <c r="H9" i="23" s="1"/>
  <c r="I9" i="23" s="1"/>
  <c r="J9" i="23" s="1"/>
  <c r="K9" i="23" s="1"/>
  <c r="L9" i="23" s="1"/>
  <c r="M9" i="23" s="1"/>
  <c r="N9" i="23" s="1"/>
  <c r="O9" i="23" s="1"/>
  <c r="P9" i="23" s="1"/>
  <c r="Q9" i="23" s="1"/>
  <c r="R9" i="23" s="1"/>
  <c r="S9" i="23" s="1"/>
  <c r="T9" i="23" s="1"/>
  <c r="U9" i="23" s="1"/>
  <c r="V9" i="23" s="1"/>
  <c r="W9" i="23" s="1"/>
  <c r="D21" i="23"/>
  <c r="E21" i="23" s="1"/>
  <c r="F21" i="23" s="1"/>
  <c r="G21" i="23" s="1"/>
  <c r="H21" i="23" s="1"/>
  <c r="I21" i="23" s="1"/>
  <c r="J21" i="23" s="1"/>
  <c r="K21" i="23" s="1"/>
  <c r="L21" i="23" s="1"/>
  <c r="M21" i="23" s="1"/>
  <c r="N21" i="23" s="1"/>
  <c r="O21" i="23" s="1"/>
  <c r="P21" i="23" s="1"/>
  <c r="Q21" i="23" s="1"/>
  <c r="R21" i="23" s="1"/>
  <c r="S21" i="23" s="1"/>
  <c r="T21" i="23" s="1"/>
  <c r="U21" i="23" s="1"/>
  <c r="V21" i="23" s="1"/>
  <c r="W21" i="23" s="1"/>
  <c r="D79" i="23"/>
  <c r="E79" i="23" s="1"/>
  <c r="F79" i="23" s="1"/>
  <c r="G79" i="23" s="1"/>
  <c r="H79" i="23" s="1"/>
  <c r="I79" i="23" s="1"/>
  <c r="J79" i="23" s="1"/>
  <c r="K79" i="23" s="1"/>
  <c r="L79" i="23" s="1"/>
  <c r="M79" i="23" s="1"/>
  <c r="N79" i="23" s="1"/>
  <c r="O79" i="23" s="1"/>
  <c r="P79" i="23" s="1"/>
  <c r="Q79" i="23" s="1"/>
  <c r="R79" i="23" s="1"/>
  <c r="S79" i="23" s="1"/>
  <c r="T79" i="23" s="1"/>
  <c r="U79" i="23" s="1"/>
  <c r="V79" i="23" s="1"/>
  <c r="W79" i="23" s="1"/>
  <c r="D299" i="23"/>
  <c r="E299" i="23" s="1"/>
  <c r="F299" i="23" s="1"/>
  <c r="G299" i="23" s="1"/>
  <c r="H299" i="23" s="1"/>
  <c r="I299" i="23" s="1"/>
  <c r="J299" i="23" s="1"/>
  <c r="K299" i="23" s="1"/>
  <c r="L299" i="23" s="1"/>
  <c r="M299" i="23" s="1"/>
  <c r="N299" i="23" s="1"/>
  <c r="O299" i="23" s="1"/>
  <c r="P299" i="23" s="1"/>
  <c r="Q299" i="23" s="1"/>
  <c r="R299" i="23" s="1"/>
  <c r="S299" i="23" s="1"/>
  <c r="T299" i="23" s="1"/>
  <c r="U299" i="23" s="1"/>
  <c r="V299" i="23" s="1"/>
  <c r="W299" i="23" s="1"/>
  <c r="D304" i="23"/>
  <c r="E304" i="23" s="1"/>
  <c r="F304" i="23" s="1"/>
  <c r="G304" i="23" s="1"/>
  <c r="H304" i="23" s="1"/>
  <c r="I304" i="23" s="1"/>
  <c r="J304" i="23" s="1"/>
  <c r="K304" i="23" s="1"/>
  <c r="L304" i="23" s="1"/>
  <c r="M304" i="23" s="1"/>
  <c r="N304" i="23" s="1"/>
  <c r="O304" i="23" s="1"/>
  <c r="P304" i="23" s="1"/>
  <c r="Q304" i="23" s="1"/>
  <c r="R304" i="23" s="1"/>
  <c r="S304" i="23" s="1"/>
  <c r="T304" i="23" s="1"/>
  <c r="U304" i="23" s="1"/>
  <c r="V304" i="23" s="1"/>
  <c r="W304" i="23" s="1"/>
  <c r="D382" i="23"/>
  <c r="E382" i="23" s="1"/>
  <c r="F382" i="23" s="1"/>
  <c r="G382" i="23" s="1"/>
  <c r="H382" i="23" s="1"/>
  <c r="I382" i="23" s="1"/>
  <c r="J382" i="23" s="1"/>
  <c r="K382" i="23" s="1"/>
  <c r="L382" i="23" s="1"/>
  <c r="M382" i="23" s="1"/>
  <c r="N382" i="23" s="1"/>
  <c r="O382" i="23" s="1"/>
  <c r="P382" i="23" s="1"/>
  <c r="Q382" i="23" s="1"/>
  <c r="R382" i="23" s="1"/>
  <c r="S382" i="23" s="1"/>
  <c r="T382" i="23" s="1"/>
  <c r="U382" i="23" s="1"/>
  <c r="V382" i="23" s="1"/>
  <c r="W382" i="23" s="1"/>
  <c r="D383" i="23"/>
  <c r="E383" i="23" s="1"/>
  <c r="F383" i="23" s="1"/>
  <c r="G383" i="23" s="1"/>
  <c r="H383" i="23" s="1"/>
  <c r="I383" i="23" s="1"/>
  <c r="J383" i="23" s="1"/>
  <c r="K383" i="23" s="1"/>
  <c r="L383" i="23" s="1"/>
  <c r="M383" i="23" s="1"/>
  <c r="N383" i="23" s="1"/>
  <c r="O383" i="23" s="1"/>
  <c r="P383" i="23" s="1"/>
  <c r="Q383" i="23" s="1"/>
  <c r="R383" i="23" s="1"/>
  <c r="S383" i="23" s="1"/>
  <c r="T383" i="23" s="1"/>
  <c r="U383" i="23" s="1"/>
  <c r="V383" i="23" s="1"/>
  <c r="W383" i="23" s="1"/>
  <c r="D327" i="23"/>
  <c r="E327" i="23" s="1"/>
  <c r="F327" i="23" s="1"/>
  <c r="G327" i="23" s="1"/>
  <c r="H327" i="23" s="1"/>
  <c r="I327" i="23" s="1"/>
  <c r="J327" i="23" s="1"/>
  <c r="K327" i="23" s="1"/>
  <c r="L327" i="23" s="1"/>
  <c r="M327" i="23" s="1"/>
  <c r="N327" i="23" s="1"/>
  <c r="O327" i="23" s="1"/>
  <c r="P327" i="23" s="1"/>
  <c r="Q327" i="23" s="1"/>
  <c r="R327" i="23" s="1"/>
  <c r="S327" i="23" s="1"/>
  <c r="T327" i="23" s="1"/>
  <c r="U327" i="23" s="1"/>
  <c r="V327" i="23" s="1"/>
  <c r="W327" i="23" s="1"/>
  <c r="D26" i="23"/>
  <c r="E26" i="23" s="1"/>
  <c r="F26" i="23" s="1"/>
  <c r="G26" i="23" s="1"/>
  <c r="H26" i="23" s="1"/>
  <c r="I26" i="23" s="1"/>
  <c r="J26" i="23" s="1"/>
  <c r="K26" i="23" s="1"/>
  <c r="L26" i="23" s="1"/>
  <c r="M26" i="23" s="1"/>
  <c r="N26" i="23" s="1"/>
  <c r="O26" i="23" s="1"/>
  <c r="P26" i="23" s="1"/>
  <c r="Q26" i="23" s="1"/>
  <c r="R26" i="23" s="1"/>
  <c r="S26" i="23" s="1"/>
  <c r="T26" i="23" s="1"/>
  <c r="U26" i="23" s="1"/>
  <c r="V26" i="23" s="1"/>
  <c r="W26" i="23" s="1"/>
  <c r="D19" i="23"/>
  <c r="E19" i="23" s="1"/>
  <c r="F19" i="23" s="1"/>
  <c r="G19" i="23" s="1"/>
  <c r="H19" i="23" s="1"/>
  <c r="I19" i="23" s="1"/>
  <c r="J19" i="23" s="1"/>
  <c r="K19" i="23" s="1"/>
  <c r="L19" i="23" s="1"/>
  <c r="M19" i="23" s="1"/>
  <c r="N19" i="23" s="1"/>
  <c r="O19" i="23" s="1"/>
  <c r="P19" i="23" s="1"/>
  <c r="Q19" i="23" s="1"/>
  <c r="R19" i="23" s="1"/>
  <c r="S19" i="23" s="1"/>
  <c r="T19" i="23" s="1"/>
  <c r="U19" i="23" s="1"/>
  <c r="V19" i="23" s="1"/>
  <c r="W19" i="23" s="1"/>
  <c r="D333" i="23"/>
  <c r="E333" i="23" s="1"/>
  <c r="F333" i="23" s="1"/>
  <c r="G333" i="23" s="1"/>
  <c r="H333" i="23" s="1"/>
  <c r="I333" i="23" s="1"/>
  <c r="J333" i="23" s="1"/>
  <c r="K333" i="23" s="1"/>
  <c r="L333" i="23" s="1"/>
  <c r="M333" i="23" s="1"/>
  <c r="N333" i="23" s="1"/>
  <c r="O333" i="23" s="1"/>
  <c r="P333" i="23" s="1"/>
  <c r="Q333" i="23" s="1"/>
  <c r="R333" i="23" s="1"/>
  <c r="S333" i="23" s="1"/>
  <c r="T333" i="23" s="1"/>
  <c r="U333" i="23" s="1"/>
  <c r="V333" i="23" s="1"/>
  <c r="W333" i="23" s="1"/>
  <c r="D14" i="23"/>
  <c r="E14" i="23" s="1"/>
  <c r="F14" i="23" s="1"/>
  <c r="G14" i="23" s="1"/>
  <c r="H14" i="23" s="1"/>
  <c r="I14" i="23" s="1"/>
  <c r="J14" i="23" s="1"/>
  <c r="K14" i="23" s="1"/>
  <c r="L14" i="23" s="1"/>
  <c r="M14" i="23" s="1"/>
  <c r="N14" i="23" s="1"/>
  <c r="O14" i="23" s="1"/>
  <c r="P14" i="23" s="1"/>
  <c r="Q14" i="23" s="1"/>
  <c r="R14" i="23" s="1"/>
  <c r="S14" i="23" s="1"/>
  <c r="T14" i="23" s="1"/>
  <c r="U14" i="23" s="1"/>
  <c r="V14" i="23" s="1"/>
  <c r="W14" i="23" s="1"/>
  <c r="D85" i="23"/>
  <c r="E85" i="23" s="1"/>
  <c r="F85" i="23" s="1"/>
  <c r="G85" i="23" s="1"/>
  <c r="H85" i="23" s="1"/>
  <c r="I85" i="23" s="1"/>
  <c r="J85" i="23" s="1"/>
  <c r="K85" i="23" s="1"/>
  <c r="L85" i="23" s="1"/>
  <c r="M85" i="23" s="1"/>
  <c r="N85" i="23" s="1"/>
  <c r="O85" i="23" s="1"/>
  <c r="P85" i="23" s="1"/>
  <c r="Q85" i="23" s="1"/>
  <c r="R85" i="23" s="1"/>
  <c r="S85" i="23" s="1"/>
  <c r="T85" i="23" s="1"/>
  <c r="U85" i="23" s="1"/>
  <c r="V85" i="23" s="1"/>
  <c r="W85" i="23" s="1"/>
  <c r="D302" i="23"/>
  <c r="E302" i="23" s="1"/>
  <c r="F302" i="23" s="1"/>
  <c r="G302" i="23" s="1"/>
  <c r="H302" i="23" s="1"/>
  <c r="I302" i="23" s="1"/>
  <c r="J302" i="23" s="1"/>
  <c r="K302" i="23" s="1"/>
  <c r="L302" i="23" s="1"/>
  <c r="M302" i="23" s="1"/>
  <c r="N302" i="23" s="1"/>
  <c r="O302" i="23" s="1"/>
  <c r="P302" i="23" s="1"/>
  <c r="Q302" i="23" s="1"/>
  <c r="R302" i="23" s="1"/>
  <c r="S302" i="23" s="1"/>
  <c r="T302" i="23" s="1"/>
  <c r="U302" i="23" s="1"/>
  <c r="V302" i="23" s="1"/>
  <c r="W302" i="23" s="1"/>
  <c r="D307" i="23"/>
  <c r="E307" i="23" s="1"/>
  <c r="F307" i="23" s="1"/>
  <c r="G307" i="23" s="1"/>
  <c r="H307" i="23" s="1"/>
  <c r="I307" i="23" s="1"/>
  <c r="J307" i="23" s="1"/>
  <c r="K307" i="23" s="1"/>
  <c r="L307" i="23" s="1"/>
  <c r="M307" i="23" s="1"/>
  <c r="N307" i="23" s="1"/>
  <c r="O307" i="23" s="1"/>
  <c r="P307" i="23" s="1"/>
  <c r="Q307" i="23" s="1"/>
  <c r="R307" i="23" s="1"/>
  <c r="S307" i="23" s="1"/>
  <c r="T307" i="23" s="1"/>
  <c r="U307" i="23" s="1"/>
  <c r="V307" i="23" s="1"/>
  <c r="W307" i="23" s="1"/>
  <c r="D400" i="23"/>
  <c r="E400" i="23" s="1"/>
  <c r="F400" i="23" s="1"/>
  <c r="G400" i="23" s="1"/>
  <c r="H400" i="23" s="1"/>
  <c r="I400" i="23" s="1"/>
  <c r="J400" i="23" s="1"/>
  <c r="K400" i="23" s="1"/>
  <c r="L400" i="23" s="1"/>
  <c r="M400" i="23" s="1"/>
  <c r="N400" i="23" s="1"/>
  <c r="O400" i="23" s="1"/>
  <c r="P400" i="23" s="1"/>
  <c r="Q400" i="23" s="1"/>
  <c r="R400" i="23" s="1"/>
  <c r="S400" i="23" s="1"/>
  <c r="T400" i="23" s="1"/>
  <c r="U400" i="23" s="1"/>
  <c r="V400" i="23" s="1"/>
  <c r="W400" i="23" s="1"/>
  <c r="D343" i="23"/>
  <c r="E343" i="23" s="1"/>
  <c r="F343" i="23" s="1"/>
  <c r="G343" i="23" s="1"/>
  <c r="H343" i="23" s="1"/>
  <c r="I343" i="23" s="1"/>
  <c r="J343" i="23" s="1"/>
  <c r="K343" i="23" s="1"/>
  <c r="L343" i="23" s="1"/>
  <c r="M343" i="23" s="1"/>
  <c r="N343" i="23" s="1"/>
  <c r="O343" i="23" s="1"/>
  <c r="P343" i="23" s="1"/>
  <c r="Q343" i="23" s="1"/>
  <c r="R343" i="23" s="1"/>
  <c r="S343" i="23" s="1"/>
  <c r="T343" i="23" s="1"/>
  <c r="U343" i="23" s="1"/>
  <c r="V343" i="23" s="1"/>
  <c r="W343" i="23" s="1"/>
  <c r="D338" i="23"/>
  <c r="E338" i="23" s="1"/>
  <c r="F338" i="23" s="1"/>
  <c r="G338" i="23" s="1"/>
  <c r="H338" i="23" s="1"/>
  <c r="I338" i="23" s="1"/>
  <c r="J338" i="23" s="1"/>
  <c r="K338" i="23" s="1"/>
  <c r="L338" i="23" s="1"/>
  <c r="M338" i="23" s="1"/>
  <c r="N338" i="23" s="1"/>
  <c r="O338" i="23" s="1"/>
  <c r="P338" i="23" s="1"/>
  <c r="Q338" i="23" s="1"/>
  <c r="R338" i="23" s="1"/>
  <c r="S338" i="23" s="1"/>
  <c r="T338" i="23" s="1"/>
  <c r="U338" i="23" s="1"/>
  <c r="V338" i="23" s="1"/>
  <c r="W338" i="23" s="1"/>
  <c r="D74" i="23"/>
  <c r="E74" i="23" s="1"/>
  <c r="F74" i="23" s="1"/>
  <c r="G74" i="23" s="1"/>
  <c r="H74" i="23" s="1"/>
  <c r="I74" i="23" s="1"/>
  <c r="J74" i="23" s="1"/>
  <c r="K74" i="23" s="1"/>
  <c r="L74" i="23" s="1"/>
  <c r="M74" i="23" s="1"/>
  <c r="N74" i="23" s="1"/>
  <c r="O74" i="23" s="1"/>
  <c r="P74" i="23" s="1"/>
  <c r="Q74" i="23" s="1"/>
  <c r="R74" i="23" s="1"/>
  <c r="S74" i="23" s="1"/>
  <c r="T74" i="23" s="1"/>
  <c r="U74" i="23" s="1"/>
  <c r="V74" i="23" s="1"/>
  <c r="W74" i="23" s="1"/>
  <c r="D303" i="23"/>
  <c r="E303" i="23" s="1"/>
  <c r="F303" i="23" s="1"/>
  <c r="G303" i="23" s="1"/>
  <c r="H303" i="23" s="1"/>
  <c r="I303" i="23" s="1"/>
  <c r="J303" i="23" s="1"/>
  <c r="K303" i="23" s="1"/>
  <c r="L303" i="23" s="1"/>
  <c r="M303" i="23" s="1"/>
  <c r="N303" i="23" s="1"/>
  <c r="O303" i="23" s="1"/>
  <c r="P303" i="23" s="1"/>
  <c r="Q303" i="23" s="1"/>
  <c r="R303" i="23" s="1"/>
  <c r="S303" i="23" s="1"/>
  <c r="T303" i="23" s="1"/>
  <c r="U303" i="23" s="1"/>
  <c r="V303" i="23" s="1"/>
  <c r="W303" i="23" s="1"/>
  <c r="D352" i="23"/>
  <c r="E352" i="23" s="1"/>
  <c r="F352" i="23" s="1"/>
  <c r="G352" i="23" s="1"/>
  <c r="H352" i="23" s="1"/>
  <c r="I352" i="23" s="1"/>
  <c r="J352" i="23" s="1"/>
  <c r="K352" i="23" s="1"/>
  <c r="L352" i="23" s="1"/>
  <c r="M352" i="23" s="1"/>
  <c r="N352" i="23" s="1"/>
  <c r="O352" i="23" s="1"/>
  <c r="P352" i="23" s="1"/>
  <c r="Q352" i="23" s="1"/>
  <c r="R352" i="23" s="1"/>
  <c r="S352" i="23" s="1"/>
  <c r="T352" i="23" s="1"/>
  <c r="U352" i="23" s="1"/>
  <c r="V352" i="23" s="1"/>
  <c r="W352" i="23" s="1"/>
  <c r="D351" i="23"/>
  <c r="E351" i="23" s="1"/>
  <c r="F351" i="23" s="1"/>
  <c r="G351" i="23" s="1"/>
  <c r="H351" i="23" s="1"/>
  <c r="I351" i="23" s="1"/>
  <c r="J351" i="23" s="1"/>
  <c r="K351" i="23" s="1"/>
  <c r="L351" i="23" s="1"/>
  <c r="M351" i="23" s="1"/>
  <c r="N351" i="23" s="1"/>
  <c r="O351" i="23" s="1"/>
  <c r="P351" i="23" s="1"/>
  <c r="Q351" i="23" s="1"/>
  <c r="R351" i="23" s="1"/>
  <c r="S351" i="23" s="1"/>
  <c r="T351" i="23" s="1"/>
  <c r="U351" i="23" s="1"/>
  <c r="V351" i="23" s="1"/>
  <c r="W351" i="23" s="1"/>
  <c r="D356" i="23"/>
  <c r="E356" i="23" s="1"/>
  <c r="F356" i="23" s="1"/>
  <c r="G356" i="23" s="1"/>
  <c r="H356" i="23" s="1"/>
  <c r="I356" i="23" s="1"/>
  <c r="J356" i="23" s="1"/>
  <c r="K356" i="23" s="1"/>
  <c r="L356" i="23" s="1"/>
  <c r="M356" i="23" s="1"/>
  <c r="N356" i="23" s="1"/>
  <c r="O356" i="23" s="1"/>
  <c r="P356" i="23" s="1"/>
  <c r="Q356" i="23" s="1"/>
  <c r="R356" i="23" s="1"/>
  <c r="S356" i="23" s="1"/>
  <c r="T356" i="23" s="1"/>
  <c r="U356" i="23" s="1"/>
  <c r="V356" i="23" s="1"/>
  <c r="W356" i="23" s="1"/>
  <c r="D70" i="23"/>
  <c r="E70" i="23" s="1"/>
  <c r="F70" i="23" s="1"/>
  <c r="G70" i="23" s="1"/>
  <c r="H70" i="23" s="1"/>
  <c r="I70" i="23" s="1"/>
  <c r="J70" i="23" s="1"/>
  <c r="K70" i="23" s="1"/>
  <c r="L70" i="23" s="1"/>
  <c r="M70" i="23" s="1"/>
  <c r="N70" i="23" s="1"/>
  <c r="O70" i="23" s="1"/>
  <c r="P70" i="23" s="1"/>
  <c r="Q70" i="23" s="1"/>
  <c r="R70" i="23" s="1"/>
  <c r="S70" i="23" s="1"/>
  <c r="T70" i="23" s="1"/>
  <c r="U70" i="23" s="1"/>
  <c r="V70" i="23" s="1"/>
  <c r="W70" i="23" s="1"/>
  <c r="D314" i="23"/>
  <c r="E314" i="23" s="1"/>
  <c r="F314" i="23" s="1"/>
  <c r="G314" i="23" s="1"/>
  <c r="H314" i="23" s="1"/>
  <c r="I314" i="23" s="1"/>
  <c r="J314" i="23" s="1"/>
  <c r="K314" i="23" s="1"/>
  <c r="L314" i="23" s="1"/>
  <c r="M314" i="23" s="1"/>
  <c r="N314" i="23" s="1"/>
  <c r="O314" i="23" s="1"/>
  <c r="P314" i="23" s="1"/>
  <c r="Q314" i="23" s="1"/>
  <c r="R314" i="23" s="1"/>
  <c r="S314" i="23" s="1"/>
  <c r="T314" i="23" s="1"/>
  <c r="U314" i="23" s="1"/>
  <c r="V314" i="23" s="1"/>
  <c r="W314" i="23" s="1"/>
  <c r="D300" i="23"/>
  <c r="E300" i="23" s="1"/>
  <c r="F300" i="23" s="1"/>
  <c r="G300" i="23" s="1"/>
  <c r="H300" i="23" s="1"/>
  <c r="I300" i="23" s="1"/>
  <c r="J300" i="23" s="1"/>
  <c r="K300" i="23" s="1"/>
  <c r="L300" i="23" s="1"/>
  <c r="M300" i="23" s="1"/>
  <c r="N300" i="23" s="1"/>
  <c r="O300" i="23" s="1"/>
  <c r="P300" i="23" s="1"/>
  <c r="Q300" i="23" s="1"/>
  <c r="R300" i="23" s="1"/>
  <c r="S300" i="23" s="1"/>
  <c r="T300" i="23" s="1"/>
  <c r="U300" i="23" s="1"/>
  <c r="V300" i="23" s="1"/>
  <c r="W300" i="23" s="1"/>
  <c r="D385" i="23"/>
  <c r="E385" i="23" s="1"/>
  <c r="F385" i="23" s="1"/>
  <c r="G385" i="23" s="1"/>
  <c r="H385" i="23" s="1"/>
  <c r="I385" i="23" s="1"/>
  <c r="J385" i="23" s="1"/>
  <c r="K385" i="23" s="1"/>
  <c r="L385" i="23" s="1"/>
  <c r="M385" i="23" s="1"/>
  <c r="N385" i="23" s="1"/>
  <c r="O385" i="23" s="1"/>
  <c r="P385" i="23" s="1"/>
  <c r="Q385" i="23" s="1"/>
  <c r="R385" i="23" s="1"/>
  <c r="S385" i="23" s="1"/>
  <c r="T385" i="23" s="1"/>
  <c r="U385" i="23" s="1"/>
  <c r="V385" i="23" s="1"/>
  <c r="W385" i="23" s="1"/>
  <c r="D401" i="23"/>
  <c r="E401" i="23" s="1"/>
  <c r="F401" i="23" s="1"/>
  <c r="G401" i="23" s="1"/>
  <c r="H401" i="23" s="1"/>
  <c r="I401" i="23" s="1"/>
  <c r="J401" i="23" s="1"/>
  <c r="K401" i="23" s="1"/>
  <c r="L401" i="23" s="1"/>
  <c r="M401" i="23" s="1"/>
  <c r="N401" i="23" s="1"/>
  <c r="O401" i="23" s="1"/>
  <c r="P401" i="23" s="1"/>
  <c r="Q401" i="23" s="1"/>
  <c r="R401" i="23" s="1"/>
  <c r="S401" i="23" s="1"/>
  <c r="T401" i="23" s="1"/>
  <c r="U401" i="23" s="1"/>
  <c r="V401" i="23" s="1"/>
  <c r="W401" i="23" s="1"/>
  <c r="D331" i="23"/>
  <c r="E331" i="23" s="1"/>
  <c r="F331" i="23" s="1"/>
  <c r="G331" i="23" s="1"/>
  <c r="H331" i="23" s="1"/>
  <c r="I331" i="23" s="1"/>
  <c r="J331" i="23" s="1"/>
  <c r="K331" i="23" s="1"/>
  <c r="L331" i="23" s="1"/>
  <c r="M331" i="23" s="1"/>
  <c r="N331" i="23" s="1"/>
  <c r="O331" i="23" s="1"/>
  <c r="P331" i="23" s="1"/>
  <c r="Q331" i="23" s="1"/>
  <c r="R331" i="23" s="1"/>
  <c r="S331" i="23" s="1"/>
  <c r="T331" i="23" s="1"/>
  <c r="U331" i="23" s="1"/>
  <c r="V331" i="23" s="1"/>
  <c r="W331" i="23" s="1"/>
  <c r="D13" i="23"/>
  <c r="E13" i="23" s="1"/>
  <c r="F13" i="23" s="1"/>
  <c r="G13" i="23" s="1"/>
  <c r="H13" i="23" s="1"/>
  <c r="I13" i="23" s="1"/>
  <c r="J13" i="23" s="1"/>
  <c r="K13" i="23" s="1"/>
  <c r="L13" i="23" s="1"/>
  <c r="M13" i="23" s="1"/>
  <c r="N13" i="23" s="1"/>
  <c r="O13" i="23" s="1"/>
  <c r="P13" i="23" s="1"/>
  <c r="Q13" i="23" s="1"/>
  <c r="R13" i="23" s="1"/>
  <c r="S13" i="23" s="1"/>
  <c r="T13" i="23" s="1"/>
  <c r="U13" i="23" s="1"/>
  <c r="V13" i="23" s="1"/>
  <c r="W13" i="23" s="1"/>
  <c r="D384" i="23"/>
  <c r="E384" i="23" s="1"/>
  <c r="F384" i="23" s="1"/>
  <c r="G384" i="23" s="1"/>
  <c r="H384" i="23" s="1"/>
  <c r="I384" i="23" s="1"/>
  <c r="J384" i="23" s="1"/>
  <c r="K384" i="23" s="1"/>
  <c r="L384" i="23" s="1"/>
  <c r="M384" i="23" s="1"/>
  <c r="N384" i="23" s="1"/>
  <c r="O384" i="23" s="1"/>
  <c r="P384" i="23" s="1"/>
  <c r="Q384" i="23" s="1"/>
  <c r="R384" i="23" s="1"/>
  <c r="S384" i="23" s="1"/>
  <c r="T384" i="23" s="1"/>
  <c r="U384" i="23" s="1"/>
  <c r="V384" i="23" s="1"/>
  <c r="W384" i="23" s="1"/>
  <c r="D28" i="23"/>
  <c r="E28" i="23" s="1"/>
  <c r="F28" i="23" s="1"/>
  <c r="G28" i="23" s="1"/>
  <c r="H28" i="23" s="1"/>
  <c r="I28" i="23" s="1"/>
  <c r="J28" i="23" s="1"/>
  <c r="K28" i="23" s="1"/>
  <c r="L28" i="23" s="1"/>
  <c r="M28" i="23" s="1"/>
  <c r="N28" i="23" s="1"/>
  <c r="O28" i="23" s="1"/>
  <c r="P28" i="23" s="1"/>
  <c r="Q28" i="23" s="1"/>
  <c r="R28" i="23" s="1"/>
  <c r="S28" i="23" s="1"/>
  <c r="T28" i="23" s="1"/>
  <c r="U28" i="23" s="1"/>
  <c r="V28" i="23" s="1"/>
  <c r="W28" i="23" s="1"/>
  <c r="D29" i="23"/>
  <c r="E29" i="23" s="1"/>
  <c r="F29" i="23" s="1"/>
  <c r="G29" i="23" s="1"/>
  <c r="H29" i="23" s="1"/>
  <c r="I29" i="23" s="1"/>
  <c r="J29" i="23" s="1"/>
  <c r="K29" i="23" s="1"/>
  <c r="L29" i="23" s="1"/>
  <c r="M29" i="23" s="1"/>
  <c r="N29" i="23" s="1"/>
  <c r="O29" i="23" s="1"/>
  <c r="P29" i="23" s="1"/>
  <c r="Q29" i="23" s="1"/>
  <c r="R29" i="23" s="1"/>
  <c r="S29" i="23" s="1"/>
  <c r="T29" i="23" s="1"/>
  <c r="U29" i="23" s="1"/>
  <c r="V29" i="23" s="1"/>
  <c r="W29" i="23" s="1"/>
  <c r="D69" i="23"/>
  <c r="E69" i="23" s="1"/>
  <c r="F69" i="23" s="1"/>
  <c r="G69" i="23" s="1"/>
  <c r="H69" i="23" s="1"/>
  <c r="I69" i="23" s="1"/>
  <c r="J69" i="23" s="1"/>
  <c r="K69" i="23" s="1"/>
  <c r="L69" i="23" s="1"/>
  <c r="M69" i="23" s="1"/>
  <c r="N69" i="23" s="1"/>
  <c r="O69" i="23" s="1"/>
  <c r="P69" i="23" s="1"/>
  <c r="Q69" i="23" s="1"/>
  <c r="R69" i="23" s="1"/>
  <c r="S69" i="23" s="1"/>
  <c r="T69" i="23" s="1"/>
  <c r="U69" i="23" s="1"/>
  <c r="V69" i="23" s="1"/>
  <c r="W69" i="23" s="1"/>
  <c r="D73" i="23"/>
  <c r="E73" i="23" s="1"/>
  <c r="F73" i="23" s="1"/>
  <c r="G73" i="23" s="1"/>
  <c r="H73" i="23" s="1"/>
  <c r="I73" i="23" s="1"/>
  <c r="J73" i="23" s="1"/>
  <c r="K73" i="23" s="1"/>
  <c r="L73" i="23" s="1"/>
  <c r="M73" i="23" s="1"/>
  <c r="N73" i="23" s="1"/>
  <c r="O73" i="23" s="1"/>
  <c r="P73" i="23" s="1"/>
  <c r="Q73" i="23" s="1"/>
  <c r="R73" i="23" s="1"/>
  <c r="S73" i="23" s="1"/>
  <c r="T73" i="23" s="1"/>
  <c r="U73" i="23" s="1"/>
  <c r="V73" i="23" s="1"/>
  <c r="W73" i="23" s="1"/>
  <c r="D315" i="23"/>
  <c r="E315" i="23" s="1"/>
  <c r="F315" i="23" s="1"/>
  <c r="G315" i="23" s="1"/>
  <c r="H315" i="23" s="1"/>
  <c r="I315" i="23" s="1"/>
  <c r="J315" i="23" s="1"/>
  <c r="K315" i="23" s="1"/>
  <c r="L315" i="23" s="1"/>
  <c r="M315" i="23" s="1"/>
  <c r="N315" i="23" s="1"/>
  <c r="O315" i="23" s="1"/>
  <c r="P315" i="23" s="1"/>
  <c r="Q315" i="23" s="1"/>
  <c r="R315" i="23" s="1"/>
  <c r="S315" i="23" s="1"/>
  <c r="T315" i="23" s="1"/>
  <c r="U315" i="23" s="1"/>
  <c r="V315" i="23" s="1"/>
  <c r="W315" i="23" s="1"/>
  <c r="D310" i="23"/>
  <c r="E310" i="23" s="1"/>
  <c r="F310" i="23" s="1"/>
  <c r="G310" i="23" s="1"/>
  <c r="H310" i="23" s="1"/>
  <c r="I310" i="23" s="1"/>
  <c r="J310" i="23" s="1"/>
  <c r="K310" i="23" s="1"/>
  <c r="L310" i="23" s="1"/>
  <c r="M310" i="23" s="1"/>
  <c r="N310" i="23" s="1"/>
  <c r="O310" i="23" s="1"/>
  <c r="P310" i="23" s="1"/>
  <c r="Q310" i="23" s="1"/>
  <c r="R310" i="23" s="1"/>
  <c r="S310" i="23" s="1"/>
  <c r="T310" i="23" s="1"/>
  <c r="U310" i="23" s="1"/>
  <c r="V310" i="23" s="1"/>
  <c r="W310" i="23" s="1"/>
  <c r="D381" i="23"/>
  <c r="E381" i="23" s="1"/>
  <c r="F381" i="23" s="1"/>
  <c r="G381" i="23" s="1"/>
  <c r="H381" i="23" s="1"/>
  <c r="I381" i="23" s="1"/>
  <c r="J381" i="23" s="1"/>
  <c r="K381" i="23" s="1"/>
  <c r="L381" i="23" s="1"/>
  <c r="M381" i="23" s="1"/>
  <c r="N381" i="23" s="1"/>
  <c r="O381" i="23" s="1"/>
  <c r="P381" i="23" s="1"/>
  <c r="Q381" i="23" s="1"/>
  <c r="R381" i="23" s="1"/>
  <c r="S381" i="23" s="1"/>
  <c r="T381" i="23" s="1"/>
  <c r="U381" i="23" s="1"/>
  <c r="V381" i="23" s="1"/>
  <c r="W381" i="23" s="1"/>
  <c r="D334" i="23"/>
  <c r="E334" i="23" s="1"/>
  <c r="F334" i="23" s="1"/>
  <c r="G334" i="23" s="1"/>
  <c r="H334" i="23" s="1"/>
  <c r="I334" i="23" s="1"/>
  <c r="J334" i="23" s="1"/>
  <c r="K334" i="23" s="1"/>
  <c r="L334" i="23" s="1"/>
  <c r="M334" i="23" s="1"/>
  <c r="N334" i="23" s="1"/>
  <c r="O334" i="23" s="1"/>
  <c r="P334" i="23" s="1"/>
  <c r="Q334" i="23" s="1"/>
  <c r="R334" i="23" s="1"/>
  <c r="S334" i="23" s="1"/>
  <c r="T334" i="23" s="1"/>
  <c r="U334" i="23" s="1"/>
  <c r="V334" i="23" s="1"/>
  <c r="W334" i="23" s="1"/>
  <c r="D320" i="23"/>
  <c r="E320" i="23" s="1"/>
  <c r="F320" i="23" s="1"/>
  <c r="G320" i="23" s="1"/>
  <c r="H320" i="23" s="1"/>
  <c r="I320" i="23" s="1"/>
  <c r="J320" i="23" s="1"/>
  <c r="K320" i="23" s="1"/>
  <c r="L320" i="23" s="1"/>
  <c r="M320" i="23" s="1"/>
  <c r="N320" i="23" s="1"/>
  <c r="O320" i="23" s="1"/>
  <c r="P320" i="23" s="1"/>
  <c r="Q320" i="23" s="1"/>
  <c r="R320" i="23" s="1"/>
  <c r="S320" i="23" s="1"/>
  <c r="T320" i="23" s="1"/>
  <c r="U320" i="23" s="1"/>
  <c r="V320" i="23" s="1"/>
  <c r="W320" i="23" s="1"/>
  <c r="D10" i="23"/>
  <c r="E10" i="23" s="1"/>
  <c r="F10" i="23" s="1"/>
  <c r="G10" i="23" s="1"/>
  <c r="H10" i="23" s="1"/>
  <c r="I10" i="23" s="1"/>
  <c r="J10" i="23" s="1"/>
  <c r="K10" i="23" s="1"/>
  <c r="L10" i="23" s="1"/>
  <c r="M10" i="23" s="1"/>
  <c r="N10" i="23" s="1"/>
  <c r="O10" i="23" s="1"/>
  <c r="P10" i="23" s="1"/>
  <c r="Q10" i="23" s="1"/>
  <c r="R10" i="23" s="1"/>
  <c r="S10" i="23" s="1"/>
  <c r="T10" i="23" s="1"/>
  <c r="U10" i="23" s="1"/>
  <c r="V10" i="23" s="1"/>
  <c r="W10" i="23" s="1"/>
  <c r="D323" i="23"/>
  <c r="E323" i="23" s="1"/>
  <c r="F323" i="23" s="1"/>
  <c r="G323" i="23" s="1"/>
  <c r="H323" i="23" s="1"/>
  <c r="I323" i="23" s="1"/>
  <c r="J323" i="23" s="1"/>
  <c r="K323" i="23" s="1"/>
  <c r="L323" i="23" s="1"/>
  <c r="M323" i="23" s="1"/>
  <c r="N323" i="23" s="1"/>
  <c r="O323" i="23" s="1"/>
  <c r="P323" i="23" s="1"/>
  <c r="Q323" i="23" s="1"/>
  <c r="R323" i="23" s="1"/>
  <c r="S323" i="23" s="1"/>
  <c r="T323" i="23" s="1"/>
  <c r="U323" i="23" s="1"/>
  <c r="V323" i="23" s="1"/>
  <c r="W323" i="23" s="1"/>
  <c r="D345" i="23"/>
  <c r="E345" i="23" s="1"/>
  <c r="F345" i="23" s="1"/>
  <c r="G345" i="23" s="1"/>
  <c r="H345" i="23" s="1"/>
  <c r="I345" i="23" s="1"/>
  <c r="J345" i="23" s="1"/>
  <c r="K345" i="23" s="1"/>
  <c r="L345" i="23" s="1"/>
  <c r="M345" i="23" s="1"/>
  <c r="N345" i="23" s="1"/>
  <c r="O345" i="23" s="1"/>
  <c r="P345" i="23" s="1"/>
  <c r="Q345" i="23" s="1"/>
  <c r="R345" i="23" s="1"/>
  <c r="S345" i="23" s="1"/>
  <c r="T345" i="23" s="1"/>
  <c r="U345" i="23" s="1"/>
  <c r="V345" i="23" s="1"/>
  <c r="W345" i="23" s="1"/>
  <c r="D27" i="23"/>
  <c r="E27" i="23" s="1"/>
  <c r="F27" i="23" s="1"/>
  <c r="G27" i="23" s="1"/>
  <c r="H27" i="23" s="1"/>
  <c r="I27" i="23" s="1"/>
  <c r="J27" i="23" s="1"/>
  <c r="K27" i="23" s="1"/>
  <c r="L27" i="23" s="1"/>
  <c r="M27" i="23" s="1"/>
  <c r="N27" i="23" s="1"/>
  <c r="O27" i="23" s="1"/>
  <c r="P27" i="23" s="1"/>
  <c r="Q27" i="23" s="1"/>
  <c r="R27" i="23" s="1"/>
  <c r="S27" i="23" s="1"/>
  <c r="T27" i="23" s="1"/>
  <c r="U27" i="23" s="1"/>
  <c r="V27" i="23" s="1"/>
  <c r="W27" i="23" s="1"/>
  <c r="D83" i="23"/>
  <c r="E83" i="23" s="1"/>
  <c r="F83" i="23" s="1"/>
  <c r="G83" i="23" s="1"/>
  <c r="H83" i="23" s="1"/>
  <c r="I83" i="23" s="1"/>
  <c r="J83" i="23" s="1"/>
  <c r="K83" i="23" s="1"/>
  <c r="L83" i="23" s="1"/>
  <c r="M83" i="23" s="1"/>
  <c r="N83" i="23" s="1"/>
  <c r="O83" i="23" s="1"/>
  <c r="P83" i="23" s="1"/>
  <c r="Q83" i="23" s="1"/>
  <c r="R83" i="23" s="1"/>
  <c r="S83" i="23" s="1"/>
  <c r="T83" i="23" s="1"/>
  <c r="U83" i="23" s="1"/>
  <c r="V83" i="23" s="1"/>
  <c r="W83" i="23" s="1"/>
  <c r="D95" i="23"/>
  <c r="E95" i="23" s="1"/>
  <c r="F95" i="23" s="1"/>
  <c r="G95" i="23" s="1"/>
  <c r="H95" i="23" s="1"/>
  <c r="I95" i="23" s="1"/>
  <c r="J95" i="23" s="1"/>
  <c r="K95" i="23" s="1"/>
  <c r="L95" i="23" s="1"/>
  <c r="M95" i="23" s="1"/>
  <c r="N95" i="23" s="1"/>
  <c r="O95" i="23" s="1"/>
  <c r="P95" i="23" s="1"/>
  <c r="Q95" i="23" s="1"/>
  <c r="R95" i="23" s="1"/>
  <c r="S95" i="23" s="1"/>
  <c r="T95" i="23" s="1"/>
  <c r="U95" i="23" s="1"/>
  <c r="V95" i="23" s="1"/>
  <c r="W95" i="23" s="1"/>
  <c r="D297" i="23"/>
  <c r="E297" i="23" s="1"/>
  <c r="F297" i="23" s="1"/>
  <c r="G297" i="23" s="1"/>
  <c r="H297" i="23" s="1"/>
  <c r="I297" i="23" s="1"/>
  <c r="J297" i="23" s="1"/>
  <c r="K297" i="23" s="1"/>
  <c r="L297" i="23" s="1"/>
  <c r="M297" i="23" s="1"/>
  <c r="N297" i="23" s="1"/>
  <c r="O297" i="23" s="1"/>
  <c r="P297" i="23" s="1"/>
  <c r="Q297" i="23" s="1"/>
  <c r="R297" i="23" s="1"/>
  <c r="S297" i="23" s="1"/>
  <c r="T297" i="23" s="1"/>
  <c r="U297" i="23" s="1"/>
  <c r="V297" i="23" s="1"/>
  <c r="W297" i="23" s="1"/>
  <c r="D386" i="23"/>
  <c r="E386" i="23" s="1"/>
  <c r="F386" i="23" s="1"/>
  <c r="G386" i="23" s="1"/>
  <c r="H386" i="23" s="1"/>
  <c r="I386" i="23" s="1"/>
  <c r="J386" i="23" s="1"/>
  <c r="K386" i="23" s="1"/>
  <c r="L386" i="23" s="1"/>
  <c r="M386" i="23" s="1"/>
  <c r="N386" i="23" s="1"/>
  <c r="O386" i="23" s="1"/>
  <c r="P386" i="23" s="1"/>
  <c r="Q386" i="23" s="1"/>
  <c r="R386" i="23" s="1"/>
  <c r="S386" i="23" s="1"/>
  <c r="T386" i="23" s="1"/>
  <c r="U386" i="23" s="1"/>
  <c r="V386" i="23" s="1"/>
  <c r="W386" i="23" s="1"/>
  <c r="D388" i="23"/>
  <c r="E388" i="23" s="1"/>
  <c r="F388" i="23" s="1"/>
  <c r="G388" i="23" s="1"/>
  <c r="H388" i="23" s="1"/>
  <c r="I388" i="23" s="1"/>
  <c r="J388" i="23" s="1"/>
  <c r="K388" i="23" s="1"/>
  <c r="L388" i="23" s="1"/>
  <c r="M388" i="23" s="1"/>
  <c r="N388" i="23" s="1"/>
  <c r="O388" i="23" s="1"/>
  <c r="P388" i="23" s="1"/>
  <c r="Q388" i="23" s="1"/>
  <c r="R388" i="23" s="1"/>
  <c r="S388" i="23" s="1"/>
  <c r="T388" i="23" s="1"/>
  <c r="U388" i="23" s="1"/>
  <c r="V388" i="23" s="1"/>
  <c r="W388" i="23" s="1"/>
  <c r="D326" i="23"/>
  <c r="E326" i="23" s="1"/>
  <c r="F326" i="23" s="1"/>
  <c r="G326" i="23" s="1"/>
  <c r="H326" i="23" s="1"/>
  <c r="I326" i="23" s="1"/>
  <c r="J326" i="23" s="1"/>
  <c r="K326" i="23" s="1"/>
  <c r="L326" i="23" s="1"/>
  <c r="M326" i="23" s="1"/>
  <c r="N326" i="23" s="1"/>
  <c r="O326" i="23" s="1"/>
  <c r="P326" i="23" s="1"/>
  <c r="Q326" i="23" s="1"/>
  <c r="R326" i="23" s="1"/>
  <c r="S326" i="23" s="1"/>
  <c r="T326" i="23" s="1"/>
  <c r="U326" i="23" s="1"/>
  <c r="V326" i="23" s="1"/>
  <c r="W326" i="23" s="1"/>
  <c r="D88" i="23"/>
  <c r="E88" i="23" s="1"/>
  <c r="F88" i="23" s="1"/>
  <c r="G88" i="23" s="1"/>
  <c r="H88" i="23" s="1"/>
  <c r="I88" i="23" s="1"/>
  <c r="J88" i="23" s="1"/>
  <c r="K88" i="23" s="1"/>
  <c r="L88" i="23" s="1"/>
  <c r="M88" i="23" s="1"/>
  <c r="N88" i="23" s="1"/>
  <c r="O88" i="23" s="1"/>
  <c r="P88" i="23" s="1"/>
  <c r="Q88" i="23" s="1"/>
  <c r="R88" i="23" s="1"/>
  <c r="S88" i="23" s="1"/>
  <c r="T88" i="23" s="1"/>
  <c r="U88" i="23" s="1"/>
  <c r="V88" i="23" s="1"/>
  <c r="W88" i="23" s="1"/>
  <c r="D72" i="23"/>
  <c r="E72" i="23" s="1"/>
  <c r="F72" i="23" s="1"/>
  <c r="G72" i="23" s="1"/>
  <c r="H72" i="23" s="1"/>
  <c r="I72" i="23" s="1"/>
  <c r="J72" i="23" s="1"/>
  <c r="K72" i="23" s="1"/>
  <c r="L72" i="23" s="1"/>
  <c r="M72" i="23" s="1"/>
  <c r="N72" i="23" s="1"/>
  <c r="O72" i="23" s="1"/>
  <c r="P72" i="23" s="1"/>
  <c r="Q72" i="23" s="1"/>
  <c r="R72" i="23" s="1"/>
  <c r="S72" i="23" s="1"/>
  <c r="T72" i="23" s="1"/>
  <c r="U72" i="23" s="1"/>
  <c r="V72" i="23" s="1"/>
  <c r="W72" i="23" s="1"/>
  <c r="D312" i="23"/>
  <c r="E312" i="23" s="1"/>
  <c r="F312" i="23" s="1"/>
  <c r="G312" i="23" s="1"/>
  <c r="H312" i="23" s="1"/>
  <c r="I312" i="23" s="1"/>
  <c r="J312" i="23" s="1"/>
  <c r="K312" i="23" s="1"/>
  <c r="L312" i="23" s="1"/>
  <c r="M312" i="23" s="1"/>
  <c r="N312" i="23" s="1"/>
  <c r="O312" i="23" s="1"/>
  <c r="P312" i="23" s="1"/>
  <c r="Q312" i="23" s="1"/>
  <c r="R312" i="23" s="1"/>
  <c r="S312" i="23" s="1"/>
  <c r="T312" i="23" s="1"/>
  <c r="U312" i="23" s="1"/>
  <c r="V312" i="23" s="1"/>
  <c r="W312" i="23" s="1"/>
  <c r="D298" i="23"/>
  <c r="E298" i="23" s="1"/>
  <c r="F298" i="23" s="1"/>
  <c r="G298" i="23" s="1"/>
  <c r="H298" i="23" s="1"/>
  <c r="I298" i="23" s="1"/>
  <c r="J298" i="23" s="1"/>
  <c r="K298" i="23" s="1"/>
  <c r="L298" i="23" s="1"/>
  <c r="M298" i="23" s="1"/>
  <c r="N298" i="23" s="1"/>
  <c r="O298" i="23" s="1"/>
  <c r="P298" i="23" s="1"/>
  <c r="Q298" i="23" s="1"/>
  <c r="R298" i="23" s="1"/>
  <c r="S298" i="23" s="1"/>
  <c r="T298" i="23" s="1"/>
  <c r="U298" i="23" s="1"/>
  <c r="V298" i="23" s="1"/>
  <c r="W298" i="23" s="1"/>
  <c r="D371" i="23"/>
  <c r="E371" i="23" s="1"/>
  <c r="F371" i="23" s="1"/>
  <c r="G371" i="23" s="1"/>
  <c r="H371" i="23" s="1"/>
  <c r="I371" i="23" s="1"/>
  <c r="J371" i="23" s="1"/>
  <c r="K371" i="23" s="1"/>
  <c r="L371" i="23" s="1"/>
  <c r="M371" i="23" s="1"/>
  <c r="N371" i="23" s="1"/>
  <c r="O371" i="23" s="1"/>
  <c r="P371" i="23" s="1"/>
  <c r="Q371" i="23" s="1"/>
  <c r="R371" i="23" s="1"/>
  <c r="S371" i="23" s="1"/>
  <c r="T371" i="23" s="1"/>
  <c r="U371" i="23" s="1"/>
  <c r="V371" i="23" s="1"/>
  <c r="W371" i="23" s="1"/>
  <c r="D288" i="23"/>
  <c r="E288" i="23" s="1"/>
  <c r="F288" i="23" s="1"/>
  <c r="G288" i="23" s="1"/>
  <c r="H288" i="23" s="1"/>
  <c r="I288" i="23" s="1"/>
  <c r="J288" i="23" s="1"/>
  <c r="K288" i="23" s="1"/>
  <c r="L288" i="23" s="1"/>
  <c r="M288" i="23" s="1"/>
  <c r="N288" i="23" s="1"/>
  <c r="O288" i="23" s="1"/>
  <c r="P288" i="23" s="1"/>
  <c r="Q288" i="23" s="1"/>
  <c r="R288" i="23" s="1"/>
  <c r="S288" i="23" s="1"/>
  <c r="T288" i="23" s="1"/>
  <c r="U288" i="23" s="1"/>
  <c r="V288" i="23" s="1"/>
  <c r="W288" i="23" s="1"/>
  <c r="D358" i="23"/>
  <c r="E358" i="23" s="1"/>
  <c r="F358" i="23" s="1"/>
  <c r="G358" i="23" s="1"/>
  <c r="H358" i="23" s="1"/>
  <c r="I358" i="23" s="1"/>
  <c r="J358" i="23" s="1"/>
  <c r="K358" i="23" s="1"/>
  <c r="L358" i="23" s="1"/>
  <c r="M358" i="23" s="1"/>
  <c r="N358" i="23" s="1"/>
  <c r="O358" i="23" s="1"/>
  <c r="P358" i="23" s="1"/>
  <c r="Q358" i="23" s="1"/>
  <c r="R358" i="23" s="1"/>
  <c r="S358" i="23" s="1"/>
  <c r="T358" i="23" s="1"/>
  <c r="U358" i="23" s="1"/>
  <c r="V358" i="23" s="1"/>
  <c r="W358" i="23" s="1"/>
  <c r="D284" i="23"/>
  <c r="E284" i="23" s="1"/>
  <c r="F284" i="23" s="1"/>
  <c r="G284" i="23" s="1"/>
  <c r="H284" i="23" s="1"/>
  <c r="I284" i="23" s="1"/>
  <c r="J284" i="23" s="1"/>
  <c r="K284" i="23" s="1"/>
  <c r="L284" i="23" s="1"/>
  <c r="M284" i="23" s="1"/>
  <c r="N284" i="23" s="1"/>
  <c r="O284" i="23" s="1"/>
  <c r="P284" i="23" s="1"/>
  <c r="Q284" i="23" s="1"/>
  <c r="R284" i="23" s="1"/>
  <c r="S284" i="23" s="1"/>
  <c r="T284" i="23" s="1"/>
  <c r="U284" i="23" s="1"/>
  <c r="V284" i="23" s="1"/>
  <c r="W284" i="23" s="1"/>
  <c r="D269" i="23"/>
  <c r="E269" i="23" s="1"/>
  <c r="F269" i="23" s="1"/>
  <c r="G269" i="23" s="1"/>
  <c r="H269" i="23" s="1"/>
  <c r="I269" i="23" s="1"/>
  <c r="J269" i="23" s="1"/>
  <c r="K269" i="23" s="1"/>
  <c r="L269" i="23" s="1"/>
  <c r="M269" i="23" s="1"/>
  <c r="N269" i="23" s="1"/>
  <c r="O269" i="23" s="1"/>
  <c r="P269" i="23" s="1"/>
  <c r="Q269" i="23" s="1"/>
  <c r="R269" i="23" s="1"/>
  <c r="S269" i="23" s="1"/>
  <c r="T269" i="23" s="1"/>
  <c r="U269" i="23" s="1"/>
  <c r="V269" i="23" s="1"/>
  <c r="W269" i="23" s="1"/>
  <c r="D279" i="23"/>
  <c r="E279" i="23" s="1"/>
  <c r="F279" i="23" s="1"/>
  <c r="G279" i="23" s="1"/>
  <c r="H279" i="23" s="1"/>
  <c r="I279" i="23" s="1"/>
  <c r="J279" i="23" s="1"/>
  <c r="K279" i="23" s="1"/>
  <c r="L279" i="23" s="1"/>
  <c r="M279" i="23" s="1"/>
  <c r="N279" i="23" s="1"/>
  <c r="O279" i="23" s="1"/>
  <c r="P279" i="23" s="1"/>
  <c r="Q279" i="23" s="1"/>
  <c r="R279" i="23" s="1"/>
  <c r="S279" i="23" s="1"/>
  <c r="T279" i="23" s="1"/>
  <c r="U279" i="23" s="1"/>
  <c r="V279" i="23" s="1"/>
  <c r="W279" i="23" s="1"/>
  <c r="D362" i="23"/>
  <c r="E362" i="23" s="1"/>
  <c r="F362" i="23" s="1"/>
  <c r="G362" i="23" s="1"/>
  <c r="H362" i="23" s="1"/>
  <c r="I362" i="23" s="1"/>
  <c r="J362" i="23" s="1"/>
  <c r="K362" i="23" s="1"/>
  <c r="L362" i="23" s="1"/>
  <c r="M362" i="23" s="1"/>
  <c r="N362" i="23" s="1"/>
  <c r="O362" i="23" s="1"/>
  <c r="P362" i="23" s="1"/>
  <c r="Q362" i="23" s="1"/>
  <c r="R362" i="23" s="1"/>
  <c r="S362" i="23" s="1"/>
  <c r="T362" i="23" s="1"/>
  <c r="U362" i="23" s="1"/>
  <c r="V362" i="23" s="1"/>
  <c r="W362" i="23" s="1"/>
  <c r="D270" i="23"/>
  <c r="E270" i="23" s="1"/>
  <c r="F270" i="23" s="1"/>
  <c r="G270" i="23" s="1"/>
  <c r="H270" i="23" s="1"/>
  <c r="I270" i="23" s="1"/>
  <c r="J270" i="23" s="1"/>
  <c r="K270" i="23" s="1"/>
  <c r="L270" i="23" s="1"/>
  <c r="M270" i="23" s="1"/>
  <c r="N270" i="23" s="1"/>
  <c r="O270" i="23" s="1"/>
  <c r="P270" i="23" s="1"/>
  <c r="Q270" i="23" s="1"/>
  <c r="R270" i="23" s="1"/>
  <c r="S270" i="23" s="1"/>
  <c r="T270" i="23" s="1"/>
  <c r="U270" i="23" s="1"/>
  <c r="V270" i="23" s="1"/>
  <c r="W270" i="23" s="1"/>
  <c r="D357" i="23"/>
  <c r="E357" i="23" s="1"/>
  <c r="F357" i="23" s="1"/>
  <c r="G357" i="23" s="1"/>
  <c r="H357" i="23" s="1"/>
  <c r="I357" i="23" s="1"/>
  <c r="J357" i="23" s="1"/>
  <c r="K357" i="23" s="1"/>
  <c r="L357" i="23" s="1"/>
  <c r="M357" i="23" s="1"/>
  <c r="N357" i="23" s="1"/>
  <c r="O357" i="23" s="1"/>
  <c r="P357" i="23" s="1"/>
  <c r="Q357" i="23" s="1"/>
  <c r="R357" i="23" s="1"/>
  <c r="S357" i="23" s="1"/>
  <c r="T357" i="23" s="1"/>
  <c r="U357" i="23" s="1"/>
  <c r="V357" i="23" s="1"/>
  <c r="W357" i="23" s="1"/>
  <c r="D355" i="23"/>
  <c r="E355" i="23" s="1"/>
  <c r="F355" i="23" s="1"/>
  <c r="G355" i="23" s="1"/>
  <c r="H355" i="23" s="1"/>
  <c r="I355" i="23" s="1"/>
  <c r="J355" i="23" s="1"/>
  <c r="K355" i="23" s="1"/>
  <c r="L355" i="23" s="1"/>
  <c r="M355" i="23" s="1"/>
  <c r="N355" i="23" s="1"/>
  <c r="O355" i="23" s="1"/>
  <c r="P355" i="23" s="1"/>
  <c r="Q355" i="23" s="1"/>
  <c r="R355" i="23" s="1"/>
  <c r="S355" i="23" s="1"/>
  <c r="T355" i="23" s="1"/>
  <c r="U355" i="23" s="1"/>
  <c r="V355" i="23" s="1"/>
  <c r="W355" i="23" s="1"/>
  <c r="D277" i="23"/>
  <c r="E277" i="23" s="1"/>
  <c r="F277" i="23" s="1"/>
  <c r="G277" i="23" s="1"/>
  <c r="H277" i="23" s="1"/>
  <c r="I277" i="23" s="1"/>
  <c r="J277" i="23" s="1"/>
  <c r="K277" i="23" s="1"/>
  <c r="L277" i="23" s="1"/>
  <c r="M277" i="23" s="1"/>
  <c r="N277" i="23" s="1"/>
  <c r="O277" i="23" s="1"/>
  <c r="P277" i="23" s="1"/>
  <c r="Q277" i="23" s="1"/>
  <c r="R277" i="23" s="1"/>
  <c r="S277" i="23" s="1"/>
  <c r="T277" i="23" s="1"/>
  <c r="U277" i="23" s="1"/>
  <c r="V277" i="23" s="1"/>
  <c r="W277" i="23" s="1"/>
  <c r="D399" i="23"/>
  <c r="E399" i="23" s="1"/>
  <c r="F399" i="23" s="1"/>
  <c r="G399" i="23" s="1"/>
  <c r="H399" i="23" s="1"/>
  <c r="I399" i="23" s="1"/>
  <c r="J399" i="23" s="1"/>
  <c r="K399" i="23" s="1"/>
  <c r="L399" i="23" s="1"/>
  <c r="M399" i="23" s="1"/>
  <c r="N399" i="23" s="1"/>
  <c r="O399" i="23" s="1"/>
  <c r="P399" i="23" s="1"/>
  <c r="Q399" i="23" s="1"/>
  <c r="R399" i="23" s="1"/>
  <c r="S399" i="23" s="1"/>
  <c r="T399" i="23" s="1"/>
  <c r="U399" i="23" s="1"/>
  <c r="V399" i="23" s="1"/>
  <c r="W399" i="23" s="1"/>
  <c r="D389" i="23"/>
  <c r="E389" i="23" s="1"/>
  <c r="F389" i="23" s="1"/>
  <c r="G389" i="23" s="1"/>
  <c r="H389" i="23" s="1"/>
  <c r="I389" i="23" s="1"/>
  <c r="J389" i="23" s="1"/>
  <c r="K389" i="23" s="1"/>
  <c r="L389" i="23" s="1"/>
  <c r="M389" i="23" s="1"/>
  <c r="N389" i="23" s="1"/>
  <c r="O389" i="23" s="1"/>
  <c r="P389" i="23" s="1"/>
  <c r="Q389" i="23" s="1"/>
  <c r="R389" i="23" s="1"/>
  <c r="S389" i="23" s="1"/>
  <c r="T389" i="23" s="1"/>
  <c r="U389" i="23" s="1"/>
  <c r="V389" i="23" s="1"/>
  <c r="W389" i="23" s="1"/>
  <c r="D396" i="23"/>
  <c r="E396" i="23" s="1"/>
  <c r="F396" i="23" s="1"/>
  <c r="G396" i="23" s="1"/>
  <c r="H396" i="23" s="1"/>
  <c r="I396" i="23" s="1"/>
  <c r="J396" i="23" s="1"/>
  <c r="K396" i="23" s="1"/>
  <c r="L396" i="23" s="1"/>
  <c r="M396" i="23" s="1"/>
  <c r="N396" i="23" s="1"/>
  <c r="O396" i="23" s="1"/>
  <c r="P396" i="23" s="1"/>
  <c r="Q396" i="23" s="1"/>
  <c r="R396" i="23" s="1"/>
  <c r="S396" i="23" s="1"/>
  <c r="T396" i="23" s="1"/>
  <c r="U396" i="23" s="1"/>
  <c r="V396" i="23" s="1"/>
  <c r="W396" i="23" s="1"/>
  <c r="D84" i="23"/>
  <c r="E84" i="23" s="1"/>
  <c r="F84" i="23" s="1"/>
  <c r="G84" i="23" s="1"/>
  <c r="H84" i="23" s="1"/>
  <c r="I84" i="23" s="1"/>
  <c r="J84" i="23" s="1"/>
  <c r="K84" i="23" s="1"/>
  <c r="L84" i="23" s="1"/>
  <c r="M84" i="23" s="1"/>
  <c r="N84" i="23" s="1"/>
  <c r="O84" i="23" s="1"/>
  <c r="P84" i="23" s="1"/>
  <c r="Q84" i="23" s="1"/>
  <c r="R84" i="23" s="1"/>
  <c r="S84" i="23" s="1"/>
  <c r="T84" i="23" s="1"/>
  <c r="U84" i="23" s="1"/>
  <c r="V84" i="23" s="1"/>
  <c r="W84" i="23" s="1"/>
  <c r="D93" i="23"/>
  <c r="E93" i="23" s="1"/>
  <c r="F93" i="23" s="1"/>
  <c r="G93" i="23" s="1"/>
  <c r="H93" i="23" s="1"/>
  <c r="I93" i="23" s="1"/>
  <c r="J93" i="23" s="1"/>
  <c r="K93" i="23" s="1"/>
  <c r="L93" i="23" s="1"/>
  <c r="M93" i="23" s="1"/>
  <c r="N93" i="23" s="1"/>
  <c r="O93" i="23" s="1"/>
  <c r="P93" i="23" s="1"/>
  <c r="Q93" i="23" s="1"/>
  <c r="R93" i="23" s="1"/>
  <c r="S93" i="23" s="1"/>
  <c r="T93" i="23" s="1"/>
  <c r="U93" i="23" s="1"/>
  <c r="V93" i="23" s="1"/>
  <c r="W93" i="23" s="1"/>
  <c r="D90" i="23"/>
  <c r="E90" i="23" s="1"/>
  <c r="F90" i="23" s="1"/>
  <c r="G90" i="23" s="1"/>
  <c r="H90" i="23" s="1"/>
  <c r="I90" i="23" s="1"/>
  <c r="J90" i="23" s="1"/>
  <c r="K90" i="23" s="1"/>
  <c r="L90" i="23" s="1"/>
  <c r="M90" i="23" s="1"/>
  <c r="N90" i="23" s="1"/>
  <c r="O90" i="23" s="1"/>
  <c r="P90" i="23" s="1"/>
  <c r="Q90" i="23" s="1"/>
  <c r="R90" i="23" s="1"/>
  <c r="S90" i="23" s="1"/>
  <c r="T90" i="23" s="1"/>
  <c r="U90" i="23" s="1"/>
  <c r="V90" i="23" s="1"/>
  <c r="W90" i="23" s="1"/>
  <c r="D316" i="23"/>
  <c r="E316" i="23" s="1"/>
  <c r="F316" i="23" s="1"/>
  <c r="G316" i="23" s="1"/>
  <c r="H316" i="23" s="1"/>
  <c r="I316" i="23" s="1"/>
  <c r="J316" i="23" s="1"/>
  <c r="K316" i="23" s="1"/>
  <c r="L316" i="23" s="1"/>
  <c r="M316" i="23" s="1"/>
  <c r="N316" i="23" s="1"/>
  <c r="O316" i="23" s="1"/>
  <c r="P316" i="23" s="1"/>
  <c r="Q316" i="23" s="1"/>
  <c r="R316" i="23" s="1"/>
  <c r="S316" i="23" s="1"/>
  <c r="T316" i="23" s="1"/>
  <c r="U316" i="23" s="1"/>
  <c r="V316" i="23" s="1"/>
  <c r="W316" i="23" s="1"/>
  <c r="D305" i="23"/>
  <c r="E305" i="23" s="1"/>
  <c r="F305" i="23" s="1"/>
  <c r="G305" i="23" s="1"/>
  <c r="H305" i="23" s="1"/>
  <c r="I305" i="23" s="1"/>
  <c r="J305" i="23" s="1"/>
  <c r="K305" i="23" s="1"/>
  <c r="L305" i="23" s="1"/>
  <c r="M305" i="23" s="1"/>
  <c r="N305" i="23" s="1"/>
  <c r="O305" i="23" s="1"/>
  <c r="P305" i="23" s="1"/>
  <c r="Q305" i="23" s="1"/>
  <c r="R305" i="23" s="1"/>
  <c r="S305" i="23" s="1"/>
  <c r="T305" i="23" s="1"/>
  <c r="U305" i="23" s="1"/>
  <c r="V305" i="23" s="1"/>
  <c r="W305" i="23" s="1"/>
  <c r="D311" i="23"/>
  <c r="E311" i="23" s="1"/>
  <c r="F311" i="23" s="1"/>
  <c r="G311" i="23" s="1"/>
  <c r="H311" i="23" s="1"/>
  <c r="I311" i="23" s="1"/>
  <c r="J311" i="23" s="1"/>
  <c r="K311" i="23" s="1"/>
  <c r="L311" i="23" s="1"/>
  <c r="M311" i="23" s="1"/>
  <c r="N311" i="23" s="1"/>
  <c r="O311" i="23" s="1"/>
  <c r="P311" i="23" s="1"/>
  <c r="Q311" i="23" s="1"/>
  <c r="R311" i="23" s="1"/>
  <c r="S311" i="23" s="1"/>
  <c r="T311" i="23" s="1"/>
  <c r="U311" i="23" s="1"/>
  <c r="V311" i="23" s="1"/>
  <c r="W311" i="23" s="1"/>
  <c r="D393" i="23"/>
  <c r="E393" i="23" s="1"/>
  <c r="F393" i="23" s="1"/>
  <c r="G393" i="23" s="1"/>
  <c r="H393" i="23" s="1"/>
  <c r="I393" i="23" s="1"/>
  <c r="J393" i="23" s="1"/>
  <c r="K393" i="23" s="1"/>
  <c r="L393" i="23" s="1"/>
  <c r="M393" i="23" s="1"/>
  <c r="N393" i="23" s="1"/>
  <c r="O393" i="23" s="1"/>
  <c r="P393" i="23" s="1"/>
  <c r="Q393" i="23" s="1"/>
  <c r="R393" i="23" s="1"/>
  <c r="S393" i="23" s="1"/>
  <c r="T393" i="23" s="1"/>
  <c r="U393" i="23" s="1"/>
  <c r="V393" i="23" s="1"/>
  <c r="W393" i="23" s="1"/>
  <c r="D398" i="23"/>
  <c r="E398" i="23" s="1"/>
  <c r="F398" i="23" s="1"/>
  <c r="G398" i="23" s="1"/>
  <c r="H398" i="23" s="1"/>
  <c r="I398" i="23" s="1"/>
  <c r="J398" i="23" s="1"/>
  <c r="K398" i="23" s="1"/>
  <c r="L398" i="23" s="1"/>
  <c r="M398" i="23" s="1"/>
  <c r="N398" i="23" s="1"/>
  <c r="O398" i="23" s="1"/>
  <c r="P398" i="23" s="1"/>
  <c r="Q398" i="23" s="1"/>
  <c r="R398" i="23" s="1"/>
  <c r="S398" i="23" s="1"/>
  <c r="T398" i="23" s="1"/>
  <c r="U398" i="23" s="1"/>
  <c r="V398" i="23" s="1"/>
  <c r="W398" i="23" s="1"/>
  <c r="D379" i="23"/>
  <c r="E379" i="23" s="1"/>
  <c r="F379" i="23" s="1"/>
  <c r="G379" i="23" s="1"/>
  <c r="H379" i="23" s="1"/>
  <c r="I379" i="23" s="1"/>
  <c r="J379" i="23" s="1"/>
  <c r="K379" i="23" s="1"/>
  <c r="L379" i="23" s="1"/>
  <c r="M379" i="23" s="1"/>
  <c r="N379" i="23" s="1"/>
  <c r="O379" i="23" s="1"/>
  <c r="P379" i="23" s="1"/>
  <c r="Q379" i="23" s="1"/>
  <c r="R379" i="23" s="1"/>
  <c r="S379" i="23" s="1"/>
  <c r="T379" i="23" s="1"/>
  <c r="U379" i="23" s="1"/>
  <c r="V379" i="23" s="1"/>
  <c r="W379" i="23" s="1"/>
  <c r="D344" i="23"/>
  <c r="E344" i="23" s="1"/>
  <c r="F344" i="23" s="1"/>
  <c r="G344" i="23" s="1"/>
  <c r="H344" i="23" s="1"/>
  <c r="I344" i="23" s="1"/>
  <c r="J344" i="23" s="1"/>
  <c r="K344" i="23" s="1"/>
  <c r="L344" i="23" s="1"/>
  <c r="M344" i="23" s="1"/>
  <c r="N344" i="23" s="1"/>
  <c r="O344" i="23" s="1"/>
  <c r="P344" i="23" s="1"/>
  <c r="Q344" i="23" s="1"/>
  <c r="R344" i="23" s="1"/>
  <c r="S344" i="23" s="1"/>
  <c r="T344" i="23" s="1"/>
  <c r="U344" i="23" s="1"/>
  <c r="V344" i="23" s="1"/>
  <c r="W344" i="23" s="1"/>
  <c r="D340" i="23"/>
  <c r="E340" i="23" s="1"/>
  <c r="F340" i="23" s="1"/>
  <c r="G340" i="23" s="1"/>
  <c r="H340" i="23" s="1"/>
  <c r="I340" i="23" s="1"/>
  <c r="J340" i="23" s="1"/>
  <c r="K340" i="23" s="1"/>
  <c r="L340" i="23" s="1"/>
  <c r="M340" i="23" s="1"/>
  <c r="N340" i="23" s="1"/>
  <c r="O340" i="23" s="1"/>
  <c r="P340" i="23" s="1"/>
  <c r="Q340" i="23" s="1"/>
  <c r="R340" i="23" s="1"/>
  <c r="S340" i="23" s="1"/>
  <c r="T340" i="23" s="1"/>
  <c r="U340" i="23" s="1"/>
  <c r="V340" i="23" s="1"/>
  <c r="W340" i="23" s="1"/>
  <c r="D337" i="23"/>
  <c r="E337" i="23" s="1"/>
  <c r="F337" i="23" s="1"/>
  <c r="G337" i="23" s="1"/>
  <c r="H337" i="23" s="1"/>
  <c r="I337" i="23" s="1"/>
  <c r="J337" i="23" s="1"/>
  <c r="K337" i="23" s="1"/>
  <c r="L337" i="23" s="1"/>
  <c r="M337" i="23" s="1"/>
  <c r="N337" i="23" s="1"/>
  <c r="O337" i="23" s="1"/>
  <c r="P337" i="23" s="1"/>
  <c r="Q337" i="23" s="1"/>
  <c r="R337" i="23" s="1"/>
  <c r="S337" i="23" s="1"/>
  <c r="T337" i="23" s="1"/>
  <c r="U337" i="23" s="1"/>
  <c r="V337" i="23" s="1"/>
  <c r="W337" i="23" s="1"/>
  <c r="D30" i="23"/>
  <c r="E30" i="23" s="1"/>
  <c r="F30" i="23" s="1"/>
  <c r="G30" i="23" s="1"/>
  <c r="H30" i="23" s="1"/>
  <c r="I30" i="23" s="1"/>
  <c r="J30" i="23" s="1"/>
  <c r="K30" i="23" s="1"/>
  <c r="L30" i="23" s="1"/>
  <c r="M30" i="23" s="1"/>
  <c r="N30" i="23" s="1"/>
  <c r="O30" i="23" s="1"/>
  <c r="P30" i="23" s="1"/>
  <c r="Q30" i="23" s="1"/>
  <c r="R30" i="23" s="1"/>
  <c r="S30" i="23" s="1"/>
  <c r="T30" i="23" s="1"/>
  <c r="U30" i="23" s="1"/>
  <c r="V30" i="23" s="1"/>
  <c r="W30" i="23" s="1"/>
  <c r="D15" i="23"/>
  <c r="E15" i="23" s="1"/>
  <c r="F15" i="23" s="1"/>
  <c r="G15" i="23" s="1"/>
  <c r="H15" i="23" s="1"/>
  <c r="I15" i="23" s="1"/>
  <c r="J15" i="23" s="1"/>
  <c r="K15" i="23" s="1"/>
  <c r="L15" i="23" s="1"/>
  <c r="M15" i="23" s="1"/>
  <c r="N15" i="23" s="1"/>
  <c r="O15" i="23" s="1"/>
  <c r="P15" i="23" s="1"/>
  <c r="Q15" i="23" s="1"/>
  <c r="R15" i="23" s="1"/>
  <c r="S15" i="23" s="1"/>
  <c r="T15" i="23" s="1"/>
  <c r="U15" i="23" s="1"/>
  <c r="V15" i="23" s="1"/>
  <c r="W15" i="23" s="1"/>
  <c r="D96" i="23"/>
  <c r="E96" i="23" s="1"/>
  <c r="F96" i="23" s="1"/>
  <c r="G96" i="23" s="1"/>
  <c r="H96" i="23" s="1"/>
  <c r="I96" i="23" s="1"/>
  <c r="J96" i="23" s="1"/>
  <c r="K96" i="23" s="1"/>
  <c r="L96" i="23" s="1"/>
  <c r="M96" i="23" s="1"/>
  <c r="N96" i="23" s="1"/>
  <c r="O96" i="23" s="1"/>
  <c r="P96" i="23" s="1"/>
  <c r="Q96" i="23" s="1"/>
  <c r="R96" i="23" s="1"/>
  <c r="S96" i="23" s="1"/>
  <c r="T96" i="23" s="1"/>
  <c r="U96" i="23" s="1"/>
  <c r="V96" i="23" s="1"/>
  <c r="W96" i="23" s="1"/>
  <c r="D335" i="23"/>
  <c r="E335" i="23" s="1"/>
  <c r="F335" i="23" s="1"/>
  <c r="G335" i="23" s="1"/>
  <c r="H335" i="23" s="1"/>
  <c r="I335" i="23" s="1"/>
  <c r="J335" i="23" s="1"/>
  <c r="K335" i="23" s="1"/>
  <c r="L335" i="23" s="1"/>
  <c r="M335" i="23" s="1"/>
  <c r="N335" i="23" s="1"/>
  <c r="O335" i="23" s="1"/>
  <c r="P335" i="23" s="1"/>
  <c r="Q335" i="23" s="1"/>
  <c r="R335" i="23" s="1"/>
  <c r="S335" i="23" s="1"/>
  <c r="T335" i="23" s="1"/>
  <c r="U335" i="23" s="1"/>
  <c r="V335" i="23" s="1"/>
  <c r="W335" i="23" s="1"/>
  <c r="D33" i="23"/>
  <c r="E33" i="23" s="1"/>
  <c r="F33" i="23" s="1"/>
  <c r="G33" i="23" s="1"/>
  <c r="H33" i="23" s="1"/>
  <c r="I33" i="23" s="1"/>
  <c r="J33" i="23" s="1"/>
  <c r="K33" i="23" s="1"/>
  <c r="L33" i="23" s="1"/>
  <c r="M33" i="23" s="1"/>
  <c r="N33" i="23" s="1"/>
  <c r="O33" i="23" s="1"/>
  <c r="P33" i="23" s="1"/>
  <c r="Q33" i="23" s="1"/>
  <c r="R33" i="23" s="1"/>
  <c r="S33" i="23" s="1"/>
  <c r="T33" i="23" s="1"/>
  <c r="U33" i="23" s="1"/>
  <c r="V33" i="23" s="1"/>
  <c r="W33" i="23" s="1"/>
  <c r="D25" i="23"/>
  <c r="E25" i="23" s="1"/>
  <c r="F25" i="23" s="1"/>
  <c r="G25" i="23" s="1"/>
  <c r="H25" i="23" s="1"/>
  <c r="I25" i="23" s="1"/>
  <c r="J25" i="23" s="1"/>
  <c r="K25" i="23" s="1"/>
  <c r="L25" i="23" s="1"/>
  <c r="M25" i="23" s="1"/>
  <c r="N25" i="23" s="1"/>
  <c r="O25" i="23" s="1"/>
  <c r="P25" i="23" s="1"/>
  <c r="Q25" i="23" s="1"/>
  <c r="R25" i="23" s="1"/>
  <c r="S25" i="23" s="1"/>
  <c r="T25" i="23" s="1"/>
  <c r="U25" i="23" s="1"/>
  <c r="V25" i="23" s="1"/>
  <c r="W25" i="23" s="1"/>
  <c r="D12" i="23"/>
  <c r="E12" i="23" s="1"/>
  <c r="F12" i="23" s="1"/>
  <c r="G12" i="23" s="1"/>
  <c r="H12" i="23" s="1"/>
  <c r="I12" i="23" s="1"/>
  <c r="J12" i="23" s="1"/>
  <c r="K12" i="23" s="1"/>
  <c r="L12" i="23" s="1"/>
  <c r="M12" i="23" s="1"/>
  <c r="N12" i="23" s="1"/>
  <c r="O12" i="23" s="1"/>
  <c r="P12" i="23" s="1"/>
  <c r="Q12" i="23" s="1"/>
  <c r="R12" i="23" s="1"/>
  <c r="S12" i="23" s="1"/>
  <c r="T12" i="23" s="1"/>
  <c r="U12" i="23" s="1"/>
  <c r="V12" i="23" s="1"/>
  <c r="W12" i="23" s="1"/>
  <c r="D11" i="23"/>
  <c r="E11" i="23" s="1"/>
  <c r="F11" i="23" s="1"/>
  <c r="G11" i="23" s="1"/>
  <c r="H11" i="23" s="1"/>
  <c r="I11" i="23" s="1"/>
  <c r="J11" i="23" s="1"/>
  <c r="K11" i="23" s="1"/>
  <c r="L11" i="23" s="1"/>
  <c r="M11" i="23" s="1"/>
  <c r="N11" i="23" s="1"/>
  <c r="O11" i="23" s="1"/>
  <c r="P11" i="23" s="1"/>
  <c r="Q11" i="23" s="1"/>
  <c r="R11" i="23" s="1"/>
  <c r="S11" i="23" s="1"/>
  <c r="T11" i="23" s="1"/>
  <c r="U11" i="23" s="1"/>
  <c r="V11" i="23" s="1"/>
  <c r="W11" i="23" s="1"/>
  <c r="D77" i="23"/>
  <c r="E77" i="23" s="1"/>
  <c r="F77" i="23" s="1"/>
  <c r="G77" i="23" s="1"/>
  <c r="H77" i="23" s="1"/>
  <c r="I77" i="23" s="1"/>
  <c r="J77" i="23" s="1"/>
  <c r="K77" i="23" s="1"/>
  <c r="L77" i="23" s="1"/>
  <c r="M77" i="23" s="1"/>
  <c r="N77" i="23" s="1"/>
  <c r="O77" i="23" s="1"/>
  <c r="P77" i="23" s="1"/>
  <c r="Q77" i="23" s="1"/>
  <c r="R77" i="23" s="1"/>
  <c r="S77" i="23" s="1"/>
  <c r="T77" i="23" s="1"/>
  <c r="U77" i="23" s="1"/>
  <c r="V77" i="23" s="1"/>
  <c r="W77" i="23" s="1"/>
  <c r="D92" i="23"/>
  <c r="E92" i="23" s="1"/>
  <c r="F92" i="23" s="1"/>
  <c r="G92" i="23" s="1"/>
  <c r="H92" i="23" s="1"/>
  <c r="I92" i="23" s="1"/>
  <c r="J92" i="23" s="1"/>
  <c r="K92" i="23" s="1"/>
  <c r="L92" i="23" s="1"/>
  <c r="M92" i="23" s="1"/>
  <c r="N92" i="23" s="1"/>
  <c r="O92" i="23" s="1"/>
  <c r="P92" i="23" s="1"/>
  <c r="Q92" i="23" s="1"/>
  <c r="R92" i="23" s="1"/>
  <c r="S92" i="23" s="1"/>
  <c r="T92" i="23" s="1"/>
  <c r="U92" i="23" s="1"/>
  <c r="V92" i="23" s="1"/>
  <c r="W92" i="23" s="1"/>
  <c r="D71" i="23"/>
  <c r="E71" i="23" s="1"/>
  <c r="F71" i="23" s="1"/>
  <c r="G71" i="23" s="1"/>
  <c r="H71" i="23" s="1"/>
  <c r="I71" i="23" s="1"/>
  <c r="J71" i="23" s="1"/>
  <c r="K71" i="23" s="1"/>
  <c r="L71" i="23" s="1"/>
  <c r="M71" i="23" s="1"/>
  <c r="N71" i="23" s="1"/>
  <c r="O71" i="23" s="1"/>
  <c r="P71" i="23" s="1"/>
  <c r="Q71" i="23" s="1"/>
  <c r="R71" i="23" s="1"/>
  <c r="S71" i="23" s="1"/>
  <c r="T71" i="23" s="1"/>
  <c r="U71" i="23" s="1"/>
  <c r="V71" i="23" s="1"/>
  <c r="W71" i="23" s="1"/>
  <c r="D89" i="23"/>
  <c r="E89" i="23" s="1"/>
  <c r="F89" i="23" s="1"/>
  <c r="G89" i="23" s="1"/>
  <c r="H89" i="23" s="1"/>
  <c r="I89" i="23" s="1"/>
  <c r="J89" i="23" s="1"/>
  <c r="K89" i="23" s="1"/>
  <c r="L89" i="23" s="1"/>
  <c r="M89" i="23" s="1"/>
  <c r="N89" i="23" s="1"/>
  <c r="O89" i="23" s="1"/>
  <c r="P89" i="23" s="1"/>
  <c r="Q89" i="23" s="1"/>
  <c r="R89" i="23" s="1"/>
  <c r="S89" i="23" s="1"/>
  <c r="T89" i="23" s="1"/>
  <c r="U89" i="23" s="1"/>
  <c r="V89" i="23" s="1"/>
  <c r="W89" i="23" s="1"/>
  <c r="D306" i="23"/>
  <c r="E306" i="23" s="1"/>
  <c r="F306" i="23" s="1"/>
  <c r="G306" i="23" s="1"/>
  <c r="H306" i="23" s="1"/>
  <c r="I306" i="23" s="1"/>
  <c r="J306" i="23" s="1"/>
  <c r="K306" i="23" s="1"/>
  <c r="L306" i="23" s="1"/>
  <c r="M306" i="23" s="1"/>
  <c r="N306" i="23" s="1"/>
  <c r="O306" i="23" s="1"/>
  <c r="P306" i="23" s="1"/>
  <c r="Q306" i="23" s="1"/>
  <c r="R306" i="23" s="1"/>
  <c r="S306" i="23" s="1"/>
  <c r="T306" i="23" s="1"/>
  <c r="U306" i="23" s="1"/>
  <c r="V306" i="23" s="1"/>
  <c r="W306" i="23" s="1"/>
  <c r="D390" i="23"/>
  <c r="E390" i="23" s="1"/>
  <c r="F390" i="23" s="1"/>
  <c r="G390" i="23" s="1"/>
  <c r="H390" i="23" s="1"/>
  <c r="I390" i="23" s="1"/>
  <c r="J390" i="23" s="1"/>
  <c r="K390" i="23" s="1"/>
  <c r="L390" i="23" s="1"/>
  <c r="M390" i="23" s="1"/>
  <c r="N390" i="23" s="1"/>
  <c r="O390" i="23" s="1"/>
  <c r="P390" i="23" s="1"/>
  <c r="Q390" i="23" s="1"/>
  <c r="R390" i="23" s="1"/>
  <c r="S390" i="23" s="1"/>
  <c r="T390" i="23" s="1"/>
  <c r="U390" i="23" s="1"/>
  <c r="V390" i="23" s="1"/>
  <c r="W390" i="23" s="1"/>
  <c r="D380" i="23"/>
  <c r="E380" i="23" s="1"/>
  <c r="F380" i="23" s="1"/>
  <c r="G380" i="23" s="1"/>
  <c r="H380" i="23" s="1"/>
  <c r="I380" i="23" s="1"/>
  <c r="J380" i="23" s="1"/>
  <c r="K380" i="23" s="1"/>
  <c r="L380" i="23" s="1"/>
  <c r="M380" i="23" s="1"/>
  <c r="N380" i="23" s="1"/>
  <c r="O380" i="23" s="1"/>
  <c r="P380" i="23" s="1"/>
  <c r="Q380" i="23" s="1"/>
  <c r="R380" i="23" s="1"/>
  <c r="S380" i="23" s="1"/>
  <c r="T380" i="23" s="1"/>
  <c r="U380" i="23" s="1"/>
  <c r="V380" i="23" s="1"/>
  <c r="W380" i="23" s="1"/>
  <c r="D392" i="23"/>
  <c r="E392" i="23" s="1"/>
  <c r="F392" i="23" s="1"/>
  <c r="G392" i="23" s="1"/>
  <c r="H392" i="23" s="1"/>
  <c r="I392" i="23" s="1"/>
  <c r="J392" i="23" s="1"/>
  <c r="K392" i="23" s="1"/>
  <c r="L392" i="23" s="1"/>
  <c r="M392" i="23" s="1"/>
  <c r="N392" i="23" s="1"/>
  <c r="O392" i="23" s="1"/>
  <c r="P392" i="23" s="1"/>
  <c r="Q392" i="23" s="1"/>
  <c r="R392" i="23" s="1"/>
  <c r="S392" i="23" s="1"/>
  <c r="T392" i="23" s="1"/>
  <c r="U392" i="23" s="1"/>
  <c r="V392" i="23" s="1"/>
  <c r="W392" i="23" s="1"/>
  <c r="D378" i="23"/>
  <c r="E378" i="23" s="1"/>
  <c r="F378" i="23" s="1"/>
  <c r="G378" i="23" s="1"/>
  <c r="H378" i="23" s="1"/>
  <c r="I378" i="23" s="1"/>
  <c r="J378" i="23" s="1"/>
  <c r="K378" i="23" s="1"/>
  <c r="L378" i="23" s="1"/>
  <c r="M378" i="23" s="1"/>
  <c r="N378" i="23" s="1"/>
  <c r="O378" i="23" s="1"/>
  <c r="P378" i="23" s="1"/>
  <c r="Q378" i="23" s="1"/>
  <c r="R378" i="23" s="1"/>
  <c r="S378" i="23" s="1"/>
  <c r="T378" i="23" s="1"/>
  <c r="U378" i="23" s="1"/>
  <c r="V378" i="23" s="1"/>
  <c r="W378" i="23" s="1"/>
  <c r="D324" i="23"/>
  <c r="E324" i="23" s="1"/>
  <c r="F324" i="23" s="1"/>
  <c r="G324" i="23" s="1"/>
  <c r="H324" i="23" s="1"/>
  <c r="I324" i="23" s="1"/>
  <c r="J324" i="23" s="1"/>
  <c r="K324" i="23" s="1"/>
  <c r="L324" i="23" s="1"/>
  <c r="M324" i="23" s="1"/>
  <c r="N324" i="23" s="1"/>
  <c r="O324" i="23" s="1"/>
  <c r="P324" i="23" s="1"/>
  <c r="Q324" i="23" s="1"/>
  <c r="R324" i="23" s="1"/>
  <c r="S324" i="23" s="1"/>
  <c r="T324" i="23" s="1"/>
  <c r="U324" i="23" s="1"/>
  <c r="V324" i="23" s="1"/>
  <c r="W324" i="23" s="1"/>
  <c r="D339" i="23"/>
  <c r="E339" i="23" s="1"/>
  <c r="F339" i="23" s="1"/>
  <c r="G339" i="23" s="1"/>
  <c r="H339" i="23" s="1"/>
  <c r="I339" i="23" s="1"/>
  <c r="J339" i="23" s="1"/>
  <c r="K339" i="23" s="1"/>
  <c r="L339" i="23" s="1"/>
  <c r="M339" i="23" s="1"/>
  <c r="N339" i="23" s="1"/>
  <c r="O339" i="23" s="1"/>
  <c r="P339" i="23" s="1"/>
  <c r="Q339" i="23" s="1"/>
  <c r="R339" i="23" s="1"/>
  <c r="S339" i="23" s="1"/>
  <c r="T339" i="23" s="1"/>
  <c r="U339" i="23" s="1"/>
  <c r="V339" i="23" s="1"/>
  <c r="W339" i="23" s="1"/>
  <c r="D330" i="23"/>
  <c r="E330" i="23" s="1"/>
  <c r="F330" i="23" s="1"/>
  <c r="G330" i="23" s="1"/>
  <c r="H330" i="23" s="1"/>
  <c r="I330" i="23" s="1"/>
  <c r="J330" i="23" s="1"/>
  <c r="K330" i="23" s="1"/>
  <c r="L330" i="23" s="1"/>
  <c r="M330" i="23" s="1"/>
  <c r="N330" i="23" s="1"/>
  <c r="O330" i="23" s="1"/>
  <c r="P330" i="23" s="1"/>
  <c r="Q330" i="23" s="1"/>
  <c r="R330" i="23" s="1"/>
  <c r="S330" i="23" s="1"/>
  <c r="T330" i="23" s="1"/>
  <c r="U330" i="23" s="1"/>
  <c r="V330" i="23" s="1"/>
  <c r="W330" i="23" s="1"/>
  <c r="D32" i="23"/>
  <c r="E32" i="23" s="1"/>
  <c r="F32" i="23" s="1"/>
  <c r="G32" i="23" s="1"/>
  <c r="H32" i="23" s="1"/>
  <c r="I32" i="23" s="1"/>
  <c r="J32" i="23" s="1"/>
  <c r="K32" i="23" s="1"/>
  <c r="L32" i="23" s="1"/>
  <c r="M32" i="23" s="1"/>
  <c r="N32" i="23" s="1"/>
  <c r="O32" i="23" s="1"/>
  <c r="P32" i="23" s="1"/>
  <c r="Q32" i="23" s="1"/>
  <c r="R32" i="23" s="1"/>
  <c r="S32" i="23" s="1"/>
  <c r="T32" i="23" s="1"/>
  <c r="U32" i="23" s="1"/>
  <c r="V32" i="23" s="1"/>
  <c r="W32" i="23" s="1"/>
  <c r="D20" i="23"/>
  <c r="E20" i="23" s="1"/>
  <c r="F20" i="23" s="1"/>
  <c r="G20" i="23" s="1"/>
  <c r="H20" i="23" s="1"/>
  <c r="I20" i="23" s="1"/>
  <c r="J20" i="23" s="1"/>
  <c r="K20" i="23" s="1"/>
  <c r="L20" i="23" s="1"/>
  <c r="M20" i="23" s="1"/>
  <c r="N20" i="23" s="1"/>
  <c r="O20" i="23" s="1"/>
  <c r="P20" i="23" s="1"/>
  <c r="Q20" i="23" s="1"/>
  <c r="R20" i="23" s="1"/>
  <c r="S20" i="23" s="1"/>
  <c r="T20" i="23" s="1"/>
  <c r="U20" i="23" s="1"/>
  <c r="V20" i="23" s="1"/>
  <c r="W20" i="23" s="1"/>
  <c r="D22" i="23"/>
  <c r="E22" i="23" s="1"/>
  <c r="F22" i="23" s="1"/>
  <c r="G22" i="23" s="1"/>
  <c r="H22" i="23" s="1"/>
  <c r="I22" i="23" s="1"/>
  <c r="J22" i="23" s="1"/>
  <c r="K22" i="23" s="1"/>
  <c r="L22" i="23" s="1"/>
  <c r="M22" i="23" s="1"/>
  <c r="N22" i="23" s="1"/>
  <c r="O22" i="23" s="1"/>
  <c r="P22" i="23" s="1"/>
  <c r="Q22" i="23" s="1"/>
  <c r="R22" i="23" s="1"/>
  <c r="S22" i="23" s="1"/>
  <c r="T22" i="23" s="1"/>
  <c r="U22" i="23" s="1"/>
  <c r="V22" i="23" s="1"/>
  <c r="W22" i="23" s="1"/>
  <c r="D322" i="23"/>
  <c r="E322" i="23" s="1"/>
  <c r="F322" i="23" s="1"/>
  <c r="G322" i="23" s="1"/>
  <c r="H322" i="23" s="1"/>
  <c r="I322" i="23" s="1"/>
  <c r="J322" i="23" s="1"/>
  <c r="K322" i="23" s="1"/>
  <c r="L322" i="23" s="1"/>
  <c r="M322" i="23" s="1"/>
  <c r="N322" i="23" s="1"/>
  <c r="O322" i="23" s="1"/>
  <c r="P322" i="23" s="1"/>
  <c r="Q322" i="23" s="1"/>
  <c r="R322" i="23" s="1"/>
  <c r="S322" i="23" s="1"/>
  <c r="T322" i="23" s="1"/>
  <c r="U322" i="23" s="1"/>
  <c r="V322" i="23" s="1"/>
  <c r="W322" i="23" s="1"/>
  <c r="D332" i="23"/>
  <c r="E332" i="23" s="1"/>
  <c r="F332" i="23" s="1"/>
  <c r="G332" i="23" s="1"/>
  <c r="H332" i="23" s="1"/>
  <c r="I332" i="23" s="1"/>
  <c r="J332" i="23" s="1"/>
  <c r="K332" i="23" s="1"/>
  <c r="L332" i="23" s="1"/>
  <c r="M332" i="23" s="1"/>
  <c r="N332" i="23" s="1"/>
  <c r="O332" i="23" s="1"/>
  <c r="P332" i="23" s="1"/>
  <c r="Q332" i="23" s="1"/>
  <c r="R332" i="23" s="1"/>
  <c r="S332" i="23" s="1"/>
  <c r="T332" i="23" s="1"/>
  <c r="U332" i="23" s="1"/>
  <c r="V332" i="23" s="1"/>
  <c r="W332" i="23" s="1"/>
  <c r="D342" i="23"/>
  <c r="E342" i="23" s="1"/>
  <c r="F342" i="23" s="1"/>
  <c r="G342" i="23" s="1"/>
  <c r="H342" i="23" s="1"/>
  <c r="I342" i="23" s="1"/>
  <c r="J342" i="23" s="1"/>
  <c r="K342" i="23" s="1"/>
  <c r="L342" i="23" s="1"/>
  <c r="M342" i="23" s="1"/>
  <c r="N342" i="23" s="1"/>
  <c r="O342" i="23" s="1"/>
  <c r="P342" i="23" s="1"/>
  <c r="Q342" i="23" s="1"/>
  <c r="R342" i="23" s="1"/>
  <c r="S342" i="23" s="1"/>
  <c r="T342" i="23" s="1"/>
  <c r="U342" i="23" s="1"/>
  <c r="V342" i="23" s="1"/>
  <c r="W342" i="23" s="1"/>
  <c r="D329" i="23"/>
  <c r="E329" i="23" s="1"/>
  <c r="F329" i="23" s="1"/>
  <c r="G329" i="23" s="1"/>
  <c r="H329" i="23" s="1"/>
  <c r="I329" i="23" s="1"/>
  <c r="J329" i="23" s="1"/>
  <c r="K329" i="23" s="1"/>
  <c r="L329" i="23" s="1"/>
  <c r="M329" i="23" s="1"/>
  <c r="N329" i="23" s="1"/>
  <c r="O329" i="23" s="1"/>
  <c r="P329" i="23" s="1"/>
  <c r="Q329" i="23" s="1"/>
  <c r="R329" i="23" s="1"/>
  <c r="S329" i="23" s="1"/>
  <c r="T329" i="23" s="1"/>
  <c r="U329" i="23" s="1"/>
  <c r="V329" i="23" s="1"/>
  <c r="W329" i="23" s="1"/>
  <c r="D24" i="23"/>
  <c r="E24" i="23" s="1"/>
  <c r="F24" i="23" s="1"/>
  <c r="G24" i="23" s="1"/>
  <c r="H24" i="23" s="1"/>
  <c r="I24" i="23" s="1"/>
  <c r="J24" i="23" s="1"/>
  <c r="K24" i="23" s="1"/>
  <c r="L24" i="23" s="1"/>
  <c r="M24" i="23" s="1"/>
  <c r="N24" i="23" s="1"/>
  <c r="O24" i="23" s="1"/>
  <c r="P24" i="23" s="1"/>
  <c r="Q24" i="23" s="1"/>
  <c r="R24" i="23" s="1"/>
  <c r="S24" i="23" s="1"/>
  <c r="T24" i="23" s="1"/>
  <c r="U24" i="23" s="1"/>
  <c r="V24" i="23" s="1"/>
  <c r="W24" i="23" s="1"/>
  <c r="D8" i="23"/>
  <c r="E8" i="23" s="1"/>
  <c r="F8" i="23" s="1"/>
  <c r="G8" i="23" s="1"/>
  <c r="H8" i="23" s="1"/>
  <c r="I8" i="23" s="1"/>
  <c r="J8" i="23" s="1"/>
  <c r="K8" i="23" s="1"/>
  <c r="L8" i="23" s="1"/>
  <c r="M8" i="23" s="1"/>
  <c r="N8" i="23" s="1"/>
  <c r="O8" i="23" s="1"/>
  <c r="P8" i="23" s="1"/>
  <c r="Q8" i="23" s="1"/>
  <c r="R8" i="23" s="1"/>
  <c r="S8" i="23" s="1"/>
  <c r="T8" i="23" s="1"/>
  <c r="U8" i="23" s="1"/>
  <c r="V8" i="23" s="1"/>
  <c r="W8" i="23" s="1"/>
  <c r="D7" i="23"/>
  <c r="E7" i="23" s="1"/>
  <c r="F7" i="23" s="1"/>
  <c r="G7" i="23" s="1"/>
  <c r="H7" i="23" s="1"/>
  <c r="I7" i="23" s="1"/>
  <c r="J7" i="23" s="1"/>
  <c r="K7" i="23" s="1"/>
  <c r="L7" i="23" s="1"/>
  <c r="M7" i="23" s="1"/>
  <c r="N7" i="23" s="1"/>
  <c r="O7" i="23" s="1"/>
  <c r="P7" i="23" s="1"/>
  <c r="Q7" i="23" s="1"/>
  <c r="R7" i="23" s="1"/>
  <c r="S7" i="23" s="1"/>
  <c r="T7" i="23" s="1"/>
  <c r="U7" i="23" s="1"/>
  <c r="V7" i="23" s="1"/>
  <c r="W7" i="23" s="1"/>
  <c r="D91" i="23"/>
  <c r="E91" i="23" s="1"/>
  <c r="F91" i="23" s="1"/>
  <c r="G91" i="23" s="1"/>
  <c r="H91" i="23" s="1"/>
  <c r="I91" i="23" s="1"/>
  <c r="J91" i="23" s="1"/>
  <c r="K91" i="23" s="1"/>
  <c r="L91" i="23" s="1"/>
  <c r="M91" i="23" s="1"/>
  <c r="N91" i="23" s="1"/>
  <c r="O91" i="23" s="1"/>
  <c r="P91" i="23" s="1"/>
  <c r="Q91" i="23" s="1"/>
  <c r="R91" i="23" s="1"/>
  <c r="S91" i="23" s="1"/>
  <c r="T91" i="23" s="1"/>
  <c r="U91" i="23" s="1"/>
  <c r="V91" i="23" s="1"/>
  <c r="W91" i="23" s="1"/>
  <c r="D94" i="23"/>
  <c r="E94" i="23" s="1"/>
  <c r="F94" i="23" s="1"/>
  <c r="G94" i="23" s="1"/>
  <c r="H94" i="23" s="1"/>
  <c r="I94" i="23" s="1"/>
  <c r="J94" i="23" s="1"/>
  <c r="K94" i="23" s="1"/>
  <c r="L94" i="23" s="1"/>
  <c r="M94" i="23" s="1"/>
  <c r="N94" i="23" s="1"/>
  <c r="O94" i="23" s="1"/>
  <c r="P94" i="23" s="1"/>
  <c r="Q94" i="23" s="1"/>
  <c r="R94" i="23" s="1"/>
  <c r="S94" i="23" s="1"/>
  <c r="T94" i="23" s="1"/>
  <c r="U94" i="23" s="1"/>
  <c r="V94" i="23" s="1"/>
  <c r="W94" i="23" s="1"/>
  <c r="D80" i="23"/>
  <c r="E80" i="23" s="1"/>
  <c r="F80" i="23" s="1"/>
  <c r="G80" i="23" s="1"/>
  <c r="H80" i="23" s="1"/>
  <c r="I80" i="23" s="1"/>
  <c r="J80" i="23" s="1"/>
  <c r="K80" i="23" s="1"/>
  <c r="L80" i="23" s="1"/>
  <c r="M80" i="23" s="1"/>
  <c r="N80" i="23" s="1"/>
  <c r="O80" i="23" s="1"/>
  <c r="P80" i="23" s="1"/>
  <c r="Q80" i="23" s="1"/>
  <c r="R80" i="23" s="1"/>
  <c r="S80" i="23" s="1"/>
  <c r="T80" i="23" s="1"/>
  <c r="U80" i="23" s="1"/>
  <c r="V80" i="23" s="1"/>
  <c r="W80" i="23" s="1"/>
  <c r="D301" i="23"/>
  <c r="E301" i="23" s="1"/>
  <c r="F301" i="23" s="1"/>
  <c r="G301" i="23" s="1"/>
  <c r="H301" i="23" s="1"/>
  <c r="I301" i="23" s="1"/>
  <c r="J301" i="23" s="1"/>
  <c r="K301" i="23" s="1"/>
  <c r="L301" i="23" s="1"/>
  <c r="M301" i="23" s="1"/>
  <c r="N301" i="23" s="1"/>
  <c r="O301" i="23" s="1"/>
  <c r="P301" i="23" s="1"/>
  <c r="Q301" i="23" s="1"/>
  <c r="R301" i="23" s="1"/>
  <c r="S301" i="23" s="1"/>
  <c r="T301" i="23" s="1"/>
  <c r="U301" i="23" s="1"/>
  <c r="V301" i="23" s="1"/>
  <c r="W301" i="23" s="1"/>
  <c r="D387" i="23"/>
  <c r="E387" i="23" s="1"/>
  <c r="F387" i="23" s="1"/>
  <c r="G387" i="23" s="1"/>
  <c r="H387" i="23" s="1"/>
  <c r="I387" i="23" s="1"/>
  <c r="J387" i="23" s="1"/>
  <c r="K387" i="23" s="1"/>
  <c r="L387" i="23" s="1"/>
  <c r="M387" i="23" s="1"/>
  <c r="N387" i="23" s="1"/>
  <c r="O387" i="23" s="1"/>
  <c r="P387" i="23" s="1"/>
  <c r="Q387" i="23" s="1"/>
  <c r="R387" i="23" s="1"/>
  <c r="S387" i="23" s="1"/>
  <c r="T387" i="23" s="1"/>
  <c r="U387" i="23" s="1"/>
  <c r="V387" i="23" s="1"/>
  <c r="W387" i="23" s="1"/>
  <c r="D325" i="23"/>
  <c r="E325" i="23" s="1"/>
  <c r="F325" i="23" s="1"/>
  <c r="G325" i="23" s="1"/>
  <c r="H325" i="23" s="1"/>
  <c r="I325" i="23" s="1"/>
  <c r="J325" i="23" s="1"/>
  <c r="K325" i="23" s="1"/>
  <c r="L325" i="23" s="1"/>
  <c r="M325" i="23" s="1"/>
  <c r="N325" i="23" s="1"/>
  <c r="O325" i="23" s="1"/>
  <c r="P325" i="23" s="1"/>
  <c r="Q325" i="23" s="1"/>
  <c r="R325" i="23" s="1"/>
  <c r="S325" i="23" s="1"/>
  <c r="T325" i="23" s="1"/>
  <c r="U325" i="23" s="1"/>
  <c r="V325" i="23" s="1"/>
  <c r="W325" i="23" s="1"/>
  <c r="D328" i="23"/>
  <c r="E328" i="23" s="1"/>
  <c r="F328" i="23" s="1"/>
  <c r="G328" i="23" s="1"/>
  <c r="H328" i="23" s="1"/>
  <c r="I328" i="23" s="1"/>
  <c r="J328" i="23" s="1"/>
  <c r="K328" i="23" s="1"/>
  <c r="L328" i="23" s="1"/>
  <c r="M328" i="23" s="1"/>
  <c r="N328" i="23" s="1"/>
  <c r="O328" i="23" s="1"/>
  <c r="P328" i="23" s="1"/>
  <c r="Q328" i="23" s="1"/>
  <c r="R328" i="23" s="1"/>
  <c r="S328" i="23" s="1"/>
  <c r="T328" i="23" s="1"/>
  <c r="U328" i="23" s="1"/>
  <c r="V328" i="23" s="1"/>
  <c r="W328" i="23" s="1"/>
  <c r="D336" i="23"/>
  <c r="E336" i="23" s="1"/>
  <c r="F336" i="23" s="1"/>
  <c r="G336" i="23" s="1"/>
  <c r="H336" i="23" s="1"/>
  <c r="I336" i="23" s="1"/>
  <c r="J336" i="23" s="1"/>
  <c r="K336" i="23" s="1"/>
  <c r="L336" i="23" s="1"/>
  <c r="M336" i="23" s="1"/>
  <c r="N336" i="23" s="1"/>
  <c r="O336" i="23" s="1"/>
  <c r="P336" i="23" s="1"/>
  <c r="Q336" i="23" s="1"/>
  <c r="R336" i="23" s="1"/>
  <c r="S336" i="23" s="1"/>
  <c r="T336" i="23" s="1"/>
  <c r="U336" i="23" s="1"/>
  <c r="V336" i="23" s="1"/>
  <c r="W336" i="23" s="1"/>
  <c r="D86" i="23"/>
  <c r="E86" i="23" s="1"/>
  <c r="F86" i="23" s="1"/>
  <c r="G86" i="23" s="1"/>
  <c r="H86" i="23" s="1"/>
  <c r="I86" i="23" s="1"/>
  <c r="J86" i="23" s="1"/>
  <c r="K86" i="23" s="1"/>
  <c r="L86" i="23" s="1"/>
  <c r="M86" i="23" s="1"/>
  <c r="N86" i="23" s="1"/>
  <c r="O86" i="23" s="1"/>
  <c r="P86" i="23" s="1"/>
  <c r="Q86" i="23" s="1"/>
  <c r="R86" i="23" s="1"/>
  <c r="S86" i="23" s="1"/>
  <c r="T86" i="23" s="1"/>
  <c r="U86" i="23" s="1"/>
  <c r="V86" i="23" s="1"/>
  <c r="W86" i="23" s="1"/>
  <c r="D76" i="23"/>
  <c r="E76" i="23" s="1"/>
  <c r="F76" i="23" s="1"/>
  <c r="G76" i="23" s="1"/>
  <c r="H76" i="23" s="1"/>
  <c r="I76" i="23" s="1"/>
  <c r="J76" i="23" s="1"/>
  <c r="K76" i="23" s="1"/>
  <c r="L76" i="23" s="1"/>
  <c r="M76" i="23" s="1"/>
  <c r="N76" i="23" s="1"/>
  <c r="O76" i="23" s="1"/>
  <c r="P76" i="23" s="1"/>
  <c r="Q76" i="23" s="1"/>
  <c r="R76" i="23" s="1"/>
  <c r="S76" i="23" s="1"/>
  <c r="T76" i="23" s="1"/>
  <c r="U76" i="23" s="1"/>
  <c r="V76" i="23" s="1"/>
  <c r="W76" i="23" s="1"/>
  <c r="D82" i="23"/>
  <c r="E82" i="23" s="1"/>
  <c r="F82" i="23" s="1"/>
  <c r="G82" i="23" s="1"/>
  <c r="H82" i="23" s="1"/>
  <c r="I82" i="23" s="1"/>
  <c r="J82" i="23" s="1"/>
  <c r="K82" i="23" s="1"/>
  <c r="L82" i="23" s="1"/>
  <c r="M82" i="23" s="1"/>
  <c r="N82" i="23" s="1"/>
  <c r="O82" i="23" s="1"/>
  <c r="P82" i="23" s="1"/>
  <c r="Q82" i="23" s="1"/>
  <c r="R82" i="23" s="1"/>
  <c r="S82" i="23" s="1"/>
  <c r="T82" i="23" s="1"/>
  <c r="U82" i="23" s="1"/>
  <c r="V82" i="23" s="1"/>
  <c r="W82" i="23" s="1"/>
  <c r="D81" i="23"/>
  <c r="E81" i="23" s="1"/>
  <c r="F81" i="23" s="1"/>
  <c r="G81" i="23" s="1"/>
  <c r="H81" i="23" s="1"/>
  <c r="I81" i="23" s="1"/>
  <c r="J81" i="23" s="1"/>
  <c r="K81" i="23" s="1"/>
  <c r="L81" i="23" s="1"/>
  <c r="M81" i="23" s="1"/>
  <c r="N81" i="23" s="1"/>
  <c r="O81" i="23" s="1"/>
  <c r="P81" i="23" s="1"/>
  <c r="Q81" i="23" s="1"/>
  <c r="R81" i="23" s="1"/>
  <c r="S81" i="23" s="1"/>
  <c r="T81" i="23" s="1"/>
  <c r="U81" i="23" s="1"/>
  <c r="V81" i="23" s="1"/>
  <c r="W81" i="23" s="1"/>
  <c r="D309" i="23"/>
  <c r="E309" i="23" s="1"/>
  <c r="F309" i="23" s="1"/>
  <c r="G309" i="23" s="1"/>
  <c r="H309" i="23" s="1"/>
  <c r="I309" i="23" s="1"/>
  <c r="J309" i="23" s="1"/>
  <c r="K309" i="23" s="1"/>
  <c r="L309" i="23" s="1"/>
  <c r="M309" i="23" s="1"/>
  <c r="N309" i="23" s="1"/>
  <c r="O309" i="23" s="1"/>
  <c r="P309" i="23" s="1"/>
  <c r="Q309" i="23" s="1"/>
  <c r="R309" i="23" s="1"/>
  <c r="S309" i="23" s="1"/>
  <c r="T309" i="23" s="1"/>
  <c r="U309" i="23" s="1"/>
  <c r="V309" i="23" s="1"/>
  <c r="W309" i="23" s="1"/>
  <c r="D313" i="23"/>
  <c r="E313" i="23" s="1"/>
  <c r="F313" i="23" s="1"/>
  <c r="G313" i="23" s="1"/>
  <c r="H313" i="23" s="1"/>
  <c r="I313" i="23" s="1"/>
  <c r="J313" i="23" s="1"/>
  <c r="K313" i="23" s="1"/>
  <c r="L313" i="23" s="1"/>
  <c r="M313" i="23" s="1"/>
  <c r="N313" i="23" s="1"/>
  <c r="O313" i="23" s="1"/>
  <c r="P313" i="23" s="1"/>
  <c r="Q313" i="23" s="1"/>
  <c r="R313" i="23" s="1"/>
  <c r="S313" i="23" s="1"/>
  <c r="T313" i="23" s="1"/>
  <c r="U313" i="23" s="1"/>
  <c r="V313" i="23" s="1"/>
  <c r="W313" i="23" s="1"/>
  <c r="D391" i="23"/>
  <c r="E391" i="23" s="1"/>
  <c r="F391" i="23" s="1"/>
  <c r="G391" i="23" s="1"/>
  <c r="H391" i="23" s="1"/>
  <c r="I391" i="23" s="1"/>
  <c r="J391" i="23" s="1"/>
  <c r="K391" i="23" s="1"/>
  <c r="L391" i="23" s="1"/>
  <c r="M391" i="23" s="1"/>
  <c r="N391" i="23" s="1"/>
  <c r="O391" i="23" s="1"/>
  <c r="P391" i="23" s="1"/>
  <c r="Q391" i="23" s="1"/>
  <c r="R391" i="23" s="1"/>
  <c r="S391" i="23" s="1"/>
  <c r="T391" i="23" s="1"/>
  <c r="U391" i="23" s="1"/>
  <c r="V391" i="23" s="1"/>
  <c r="W391" i="23" s="1"/>
  <c r="D397" i="23"/>
  <c r="E397" i="23" s="1"/>
  <c r="F397" i="23" s="1"/>
  <c r="G397" i="23" s="1"/>
  <c r="H397" i="23" s="1"/>
  <c r="I397" i="23" s="1"/>
  <c r="J397" i="23" s="1"/>
  <c r="K397" i="23" s="1"/>
  <c r="L397" i="23" s="1"/>
  <c r="M397" i="23" s="1"/>
  <c r="N397" i="23" s="1"/>
  <c r="O397" i="23" s="1"/>
  <c r="P397" i="23" s="1"/>
  <c r="Q397" i="23" s="1"/>
  <c r="R397" i="23" s="1"/>
  <c r="S397" i="23" s="1"/>
  <c r="T397" i="23" s="1"/>
  <c r="U397" i="23" s="1"/>
  <c r="V397" i="23" s="1"/>
  <c r="W397" i="23" s="1"/>
  <c r="D377" i="23"/>
  <c r="E377" i="23" s="1"/>
  <c r="F377" i="23" s="1"/>
  <c r="G377" i="23" s="1"/>
  <c r="H377" i="23" s="1"/>
  <c r="I377" i="23" s="1"/>
  <c r="J377" i="23" s="1"/>
  <c r="K377" i="23" s="1"/>
  <c r="L377" i="23" s="1"/>
  <c r="M377" i="23" s="1"/>
  <c r="N377" i="23" s="1"/>
  <c r="O377" i="23" s="1"/>
  <c r="P377" i="23" s="1"/>
  <c r="Q377" i="23" s="1"/>
  <c r="R377" i="23" s="1"/>
  <c r="S377" i="23" s="1"/>
  <c r="T377" i="23" s="1"/>
  <c r="U377" i="23" s="1"/>
  <c r="V377" i="23" s="1"/>
  <c r="W377" i="23" s="1"/>
  <c r="D268" i="23"/>
  <c r="E268" i="23" s="1"/>
  <c r="F268" i="23" s="1"/>
  <c r="G268" i="23" s="1"/>
  <c r="H268" i="23" s="1"/>
  <c r="I268" i="23" s="1"/>
  <c r="J268" i="23" s="1"/>
  <c r="K268" i="23" s="1"/>
  <c r="L268" i="23" s="1"/>
  <c r="M268" i="23" s="1"/>
  <c r="N268" i="23" s="1"/>
  <c r="O268" i="23" s="1"/>
  <c r="P268" i="23" s="1"/>
  <c r="Q268" i="23" s="1"/>
  <c r="R268" i="23" s="1"/>
  <c r="S268" i="23" s="1"/>
  <c r="T268" i="23" s="1"/>
  <c r="U268" i="23" s="1"/>
  <c r="V268" i="23" s="1"/>
  <c r="W268" i="23" s="1"/>
  <c r="D363" i="23"/>
  <c r="E363" i="23" s="1"/>
  <c r="F363" i="23" s="1"/>
  <c r="G363" i="23" s="1"/>
  <c r="H363" i="23" s="1"/>
  <c r="I363" i="23" s="1"/>
  <c r="J363" i="23" s="1"/>
  <c r="K363" i="23" s="1"/>
  <c r="L363" i="23" s="1"/>
  <c r="M363" i="23" s="1"/>
  <c r="N363" i="23" s="1"/>
  <c r="O363" i="23" s="1"/>
  <c r="P363" i="23" s="1"/>
  <c r="Q363" i="23" s="1"/>
  <c r="R363" i="23" s="1"/>
  <c r="S363" i="23" s="1"/>
  <c r="T363" i="23" s="1"/>
  <c r="U363" i="23" s="1"/>
  <c r="V363" i="23" s="1"/>
  <c r="W363" i="23" s="1"/>
  <c r="D273" i="23"/>
  <c r="E273" i="23" s="1"/>
  <c r="F273" i="23" s="1"/>
  <c r="G273" i="23" s="1"/>
  <c r="H273" i="23" s="1"/>
  <c r="I273" i="23" s="1"/>
  <c r="J273" i="23" s="1"/>
  <c r="K273" i="23" s="1"/>
  <c r="L273" i="23" s="1"/>
  <c r="M273" i="23" s="1"/>
  <c r="N273" i="23" s="1"/>
  <c r="O273" i="23" s="1"/>
  <c r="P273" i="23" s="1"/>
  <c r="Q273" i="23" s="1"/>
  <c r="R273" i="23" s="1"/>
  <c r="S273" i="23" s="1"/>
  <c r="T273" i="23" s="1"/>
  <c r="U273" i="23" s="1"/>
  <c r="V273" i="23" s="1"/>
  <c r="W273" i="23" s="1"/>
  <c r="D271" i="23"/>
  <c r="E271" i="23" s="1"/>
  <c r="F271" i="23" s="1"/>
  <c r="G271" i="23" s="1"/>
  <c r="H271" i="23" s="1"/>
  <c r="I271" i="23" s="1"/>
  <c r="J271" i="23" s="1"/>
  <c r="K271" i="23" s="1"/>
  <c r="L271" i="23" s="1"/>
  <c r="M271" i="23" s="1"/>
  <c r="N271" i="23" s="1"/>
  <c r="O271" i="23" s="1"/>
  <c r="P271" i="23" s="1"/>
  <c r="Q271" i="23" s="1"/>
  <c r="R271" i="23" s="1"/>
  <c r="S271" i="23" s="1"/>
  <c r="T271" i="23" s="1"/>
  <c r="U271" i="23" s="1"/>
  <c r="V271" i="23" s="1"/>
  <c r="W271" i="23" s="1"/>
  <c r="D369" i="23"/>
  <c r="E369" i="23" s="1"/>
  <c r="F369" i="23" s="1"/>
  <c r="G369" i="23" s="1"/>
  <c r="H369" i="23" s="1"/>
  <c r="I369" i="23" s="1"/>
  <c r="J369" i="23" s="1"/>
  <c r="K369" i="23" s="1"/>
  <c r="L369" i="23" s="1"/>
  <c r="M369" i="23" s="1"/>
  <c r="N369" i="23" s="1"/>
  <c r="O369" i="23" s="1"/>
  <c r="P369" i="23" s="1"/>
  <c r="Q369" i="23" s="1"/>
  <c r="R369" i="23" s="1"/>
  <c r="S369" i="23" s="1"/>
  <c r="T369" i="23" s="1"/>
  <c r="U369" i="23" s="1"/>
  <c r="V369" i="23" s="1"/>
  <c r="W369" i="23" s="1"/>
  <c r="D276" i="23"/>
  <c r="E276" i="23" s="1"/>
  <c r="F276" i="23" s="1"/>
  <c r="G276" i="23" s="1"/>
  <c r="H276" i="23" s="1"/>
  <c r="I276" i="23" s="1"/>
  <c r="J276" i="23" s="1"/>
  <c r="K276" i="23" s="1"/>
  <c r="L276" i="23" s="1"/>
  <c r="M276" i="23" s="1"/>
  <c r="N276" i="23" s="1"/>
  <c r="O276" i="23" s="1"/>
  <c r="P276" i="23" s="1"/>
  <c r="Q276" i="23" s="1"/>
  <c r="R276" i="23" s="1"/>
  <c r="S276" i="23" s="1"/>
  <c r="T276" i="23" s="1"/>
  <c r="U276" i="23" s="1"/>
  <c r="V276" i="23" s="1"/>
  <c r="W276" i="23" s="1"/>
  <c r="D360" i="23"/>
  <c r="E360" i="23" s="1"/>
  <c r="F360" i="23" s="1"/>
  <c r="G360" i="23" s="1"/>
  <c r="H360" i="23" s="1"/>
  <c r="I360" i="23" s="1"/>
  <c r="J360" i="23" s="1"/>
  <c r="K360" i="23" s="1"/>
  <c r="L360" i="23" s="1"/>
  <c r="M360" i="23" s="1"/>
  <c r="N360" i="23" s="1"/>
  <c r="O360" i="23" s="1"/>
  <c r="P360" i="23" s="1"/>
  <c r="Q360" i="23" s="1"/>
  <c r="R360" i="23" s="1"/>
  <c r="S360" i="23" s="1"/>
  <c r="T360" i="23" s="1"/>
  <c r="U360" i="23" s="1"/>
  <c r="V360" i="23" s="1"/>
  <c r="W360" i="23" s="1"/>
  <c r="D372" i="23"/>
  <c r="E372" i="23" s="1"/>
  <c r="F372" i="23" s="1"/>
  <c r="G372" i="23" s="1"/>
  <c r="H372" i="23" s="1"/>
  <c r="I372" i="23" s="1"/>
  <c r="J372" i="23" s="1"/>
  <c r="K372" i="23" s="1"/>
  <c r="L372" i="23" s="1"/>
  <c r="M372" i="23" s="1"/>
  <c r="N372" i="23" s="1"/>
  <c r="O372" i="23" s="1"/>
  <c r="P372" i="23" s="1"/>
  <c r="Q372" i="23" s="1"/>
  <c r="R372" i="23" s="1"/>
  <c r="S372" i="23" s="1"/>
  <c r="T372" i="23" s="1"/>
  <c r="U372" i="23" s="1"/>
  <c r="V372" i="23" s="1"/>
  <c r="W372" i="23" s="1"/>
  <c r="D359" i="23"/>
  <c r="E359" i="23" s="1"/>
  <c r="F359" i="23" s="1"/>
  <c r="G359" i="23" s="1"/>
  <c r="H359" i="23" s="1"/>
  <c r="I359" i="23" s="1"/>
  <c r="J359" i="23" s="1"/>
  <c r="K359" i="23" s="1"/>
  <c r="L359" i="23" s="1"/>
  <c r="M359" i="23" s="1"/>
  <c r="N359" i="23" s="1"/>
  <c r="O359" i="23" s="1"/>
  <c r="P359" i="23" s="1"/>
  <c r="Q359" i="23" s="1"/>
  <c r="R359" i="23" s="1"/>
  <c r="S359" i="23" s="1"/>
  <c r="T359" i="23" s="1"/>
  <c r="U359" i="23" s="1"/>
  <c r="V359" i="23" s="1"/>
  <c r="W359" i="23" s="1"/>
  <c r="D370" i="23"/>
  <c r="E370" i="23" s="1"/>
  <c r="F370" i="23" s="1"/>
  <c r="G370" i="23" s="1"/>
  <c r="H370" i="23" s="1"/>
  <c r="I370" i="23" s="1"/>
  <c r="J370" i="23" s="1"/>
  <c r="K370" i="23" s="1"/>
  <c r="L370" i="23" s="1"/>
  <c r="M370" i="23" s="1"/>
  <c r="N370" i="23" s="1"/>
  <c r="O370" i="23" s="1"/>
  <c r="P370" i="23" s="1"/>
  <c r="Q370" i="23" s="1"/>
  <c r="R370" i="23" s="1"/>
  <c r="S370" i="23" s="1"/>
  <c r="T370" i="23" s="1"/>
  <c r="U370" i="23" s="1"/>
  <c r="V370" i="23" s="1"/>
  <c r="W370" i="23" s="1"/>
  <c r="D367" i="23"/>
  <c r="E367" i="23" s="1"/>
  <c r="F367" i="23" s="1"/>
  <c r="G367" i="23" s="1"/>
  <c r="H367" i="23" s="1"/>
  <c r="I367" i="23" s="1"/>
  <c r="J367" i="23" s="1"/>
  <c r="K367" i="23" s="1"/>
  <c r="L367" i="23" s="1"/>
  <c r="M367" i="23" s="1"/>
  <c r="N367" i="23" s="1"/>
  <c r="O367" i="23" s="1"/>
  <c r="P367" i="23" s="1"/>
  <c r="Q367" i="23" s="1"/>
  <c r="R367" i="23" s="1"/>
  <c r="S367" i="23" s="1"/>
  <c r="T367" i="23" s="1"/>
  <c r="U367" i="23" s="1"/>
  <c r="V367" i="23" s="1"/>
  <c r="W367" i="23" s="1"/>
  <c r="D281" i="23"/>
  <c r="E281" i="23" s="1"/>
  <c r="F281" i="23" s="1"/>
  <c r="G281" i="23" s="1"/>
  <c r="H281" i="23" s="1"/>
  <c r="I281" i="23" s="1"/>
  <c r="J281" i="23" s="1"/>
  <c r="K281" i="23" s="1"/>
  <c r="L281" i="23" s="1"/>
  <c r="M281" i="23" s="1"/>
  <c r="N281" i="23" s="1"/>
  <c r="O281" i="23" s="1"/>
  <c r="P281" i="23" s="1"/>
  <c r="Q281" i="23" s="1"/>
  <c r="R281" i="23" s="1"/>
  <c r="S281" i="23" s="1"/>
  <c r="T281" i="23" s="1"/>
  <c r="U281" i="23" s="1"/>
  <c r="V281" i="23" s="1"/>
  <c r="W281" i="23" s="1"/>
  <c r="D266" i="23"/>
  <c r="E266" i="23" s="1"/>
  <c r="F266" i="23" s="1"/>
  <c r="G266" i="23" s="1"/>
  <c r="H266" i="23" s="1"/>
  <c r="I266" i="23" s="1"/>
  <c r="J266" i="23" s="1"/>
  <c r="K266" i="23" s="1"/>
  <c r="L266" i="23" s="1"/>
  <c r="M266" i="23" s="1"/>
  <c r="N266" i="23" s="1"/>
  <c r="O266" i="23" s="1"/>
  <c r="P266" i="23" s="1"/>
  <c r="Q266" i="23" s="1"/>
  <c r="R266" i="23" s="1"/>
  <c r="S266" i="23" s="1"/>
  <c r="T266" i="23" s="1"/>
  <c r="U266" i="23" s="1"/>
  <c r="V266" i="23" s="1"/>
  <c r="W266" i="23" s="1"/>
  <c r="D353" i="23"/>
  <c r="E353" i="23" s="1"/>
  <c r="F353" i="23" s="1"/>
  <c r="G353" i="23" s="1"/>
  <c r="H353" i="23" s="1"/>
  <c r="I353" i="23" s="1"/>
  <c r="J353" i="23" s="1"/>
  <c r="K353" i="23" s="1"/>
  <c r="L353" i="23" s="1"/>
  <c r="M353" i="23" s="1"/>
  <c r="N353" i="23" s="1"/>
  <c r="O353" i="23" s="1"/>
  <c r="P353" i="23" s="1"/>
  <c r="Q353" i="23" s="1"/>
  <c r="R353" i="23" s="1"/>
  <c r="S353" i="23" s="1"/>
  <c r="T353" i="23" s="1"/>
  <c r="U353" i="23" s="1"/>
  <c r="V353" i="23" s="1"/>
  <c r="W353" i="23" s="1"/>
  <c r="D285" i="23"/>
  <c r="E285" i="23" s="1"/>
  <c r="F285" i="23" s="1"/>
  <c r="G285" i="23" s="1"/>
  <c r="H285" i="23" s="1"/>
  <c r="I285" i="23" s="1"/>
  <c r="J285" i="23" s="1"/>
  <c r="K285" i="23" s="1"/>
  <c r="L285" i="23" s="1"/>
  <c r="M285" i="23" s="1"/>
  <c r="N285" i="23" s="1"/>
  <c r="O285" i="23" s="1"/>
  <c r="P285" i="23" s="1"/>
  <c r="Q285" i="23" s="1"/>
  <c r="R285" i="23" s="1"/>
  <c r="S285" i="23" s="1"/>
  <c r="T285" i="23" s="1"/>
  <c r="U285" i="23" s="1"/>
  <c r="V285" i="23" s="1"/>
  <c r="W285" i="23" s="1"/>
  <c r="D366" i="23"/>
  <c r="E366" i="23" s="1"/>
  <c r="F366" i="23" s="1"/>
  <c r="G366" i="23" s="1"/>
  <c r="H366" i="23" s="1"/>
  <c r="I366" i="23" s="1"/>
  <c r="J366" i="23" s="1"/>
  <c r="K366" i="23" s="1"/>
  <c r="L366" i="23" s="1"/>
  <c r="M366" i="23" s="1"/>
  <c r="N366" i="23" s="1"/>
  <c r="O366" i="23" s="1"/>
  <c r="P366" i="23" s="1"/>
  <c r="Q366" i="23" s="1"/>
  <c r="R366" i="23" s="1"/>
  <c r="S366" i="23" s="1"/>
  <c r="T366" i="23" s="1"/>
  <c r="U366" i="23" s="1"/>
  <c r="V366" i="23" s="1"/>
  <c r="W366" i="23" s="1"/>
  <c r="D272" i="23"/>
  <c r="E272" i="23" s="1"/>
  <c r="F272" i="23" s="1"/>
  <c r="G272" i="23" s="1"/>
  <c r="H272" i="23" s="1"/>
  <c r="I272" i="23" s="1"/>
  <c r="J272" i="23" s="1"/>
  <c r="K272" i="23" s="1"/>
  <c r="L272" i="23" s="1"/>
  <c r="M272" i="23" s="1"/>
  <c r="N272" i="23" s="1"/>
  <c r="O272" i="23" s="1"/>
  <c r="P272" i="23" s="1"/>
  <c r="Q272" i="23" s="1"/>
  <c r="R272" i="23" s="1"/>
  <c r="S272" i="23" s="1"/>
  <c r="T272" i="23" s="1"/>
  <c r="U272" i="23" s="1"/>
  <c r="V272" i="23" s="1"/>
  <c r="W272" i="23" s="1"/>
  <c r="D280" i="23"/>
  <c r="E280" i="23" s="1"/>
  <c r="F280" i="23" s="1"/>
  <c r="G280" i="23" s="1"/>
  <c r="H280" i="23" s="1"/>
  <c r="I280" i="23" s="1"/>
  <c r="J280" i="23" s="1"/>
  <c r="K280" i="23" s="1"/>
  <c r="L280" i="23" s="1"/>
  <c r="M280" i="23" s="1"/>
  <c r="N280" i="23" s="1"/>
  <c r="O280" i="23" s="1"/>
  <c r="P280" i="23" s="1"/>
  <c r="Q280" i="23" s="1"/>
  <c r="R280" i="23" s="1"/>
  <c r="S280" i="23" s="1"/>
  <c r="T280" i="23" s="1"/>
  <c r="U280" i="23" s="1"/>
  <c r="V280" i="23" s="1"/>
  <c r="W280" i="23" s="1"/>
  <c r="D308" i="23"/>
  <c r="E308" i="23" s="1"/>
  <c r="F308" i="23" s="1"/>
  <c r="G308" i="23" s="1"/>
  <c r="H308" i="23" s="1"/>
  <c r="I308" i="23" s="1"/>
  <c r="J308" i="23" s="1"/>
  <c r="K308" i="23" s="1"/>
  <c r="L308" i="23" s="1"/>
  <c r="M308" i="23" s="1"/>
  <c r="N308" i="23" s="1"/>
  <c r="O308" i="23" s="1"/>
  <c r="P308" i="23" s="1"/>
  <c r="Q308" i="23" s="1"/>
  <c r="R308" i="23" s="1"/>
  <c r="S308" i="23" s="1"/>
  <c r="T308" i="23" s="1"/>
  <c r="U308" i="23" s="1"/>
  <c r="V308" i="23" s="1"/>
  <c r="W308" i="23" s="1"/>
  <c r="D23" i="23"/>
  <c r="E23" i="23" s="1"/>
  <c r="F23" i="23" s="1"/>
  <c r="G23" i="23" s="1"/>
  <c r="H23" i="23" s="1"/>
  <c r="I23" i="23" s="1"/>
  <c r="J23" i="23" s="1"/>
  <c r="K23" i="23" s="1"/>
  <c r="L23" i="23" s="1"/>
  <c r="M23" i="23" s="1"/>
  <c r="N23" i="23" s="1"/>
  <c r="O23" i="23" s="1"/>
  <c r="P23" i="23" s="1"/>
  <c r="Q23" i="23" s="1"/>
  <c r="R23" i="23" s="1"/>
  <c r="S23" i="23" s="1"/>
  <c r="T23" i="23" s="1"/>
  <c r="U23" i="23" s="1"/>
  <c r="V23" i="23" s="1"/>
  <c r="W23" i="23" s="1"/>
  <c r="D40" i="23"/>
  <c r="E40" i="23" s="1"/>
  <c r="F40" i="23" s="1"/>
  <c r="G40" i="23" s="1"/>
  <c r="H40" i="23" s="1"/>
  <c r="I40" i="23" s="1"/>
  <c r="J40" i="23" s="1"/>
  <c r="K40" i="23" s="1"/>
  <c r="L40" i="23" s="1"/>
  <c r="M40" i="23" s="1"/>
  <c r="N40" i="23" s="1"/>
  <c r="O40" i="23" s="1"/>
  <c r="P40" i="23" s="1"/>
  <c r="Q40" i="23" s="1"/>
  <c r="R40" i="23" s="1"/>
  <c r="S40" i="23" s="1"/>
  <c r="T40" i="23" s="1"/>
  <c r="U40" i="23" s="1"/>
  <c r="V40" i="23" s="1"/>
  <c r="W40" i="23" s="1"/>
  <c r="D38" i="23"/>
  <c r="E38" i="23" s="1"/>
  <c r="F38" i="23" s="1"/>
  <c r="G38" i="23" s="1"/>
  <c r="H38" i="23" s="1"/>
  <c r="I38" i="23" s="1"/>
  <c r="J38" i="23" s="1"/>
  <c r="K38" i="23" s="1"/>
  <c r="L38" i="23" s="1"/>
  <c r="M38" i="23" s="1"/>
  <c r="N38" i="23" s="1"/>
  <c r="O38" i="23" s="1"/>
  <c r="P38" i="23" s="1"/>
  <c r="Q38" i="23" s="1"/>
  <c r="R38" i="23" s="1"/>
  <c r="S38" i="23" s="1"/>
  <c r="T38" i="23" s="1"/>
  <c r="U38" i="23" s="1"/>
  <c r="V38" i="23" s="1"/>
  <c r="W38" i="23" s="1"/>
  <c r="D39" i="23"/>
  <c r="E39" i="23" s="1"/>
  <c r="F39" i="23" s="1"/>
  <c r="G39" i="23" s="1"/>
  <c r="H39" i="23" s="1"/>
  <c r="I39" i="23" s="1"/>
  <c r="J39" i="23" s="1"/>
  <c r="K39" i="23" s="1"/>
  <c r="L39" i="23" s="1"/>
  <c r="M39" i="23" s="1"/>
  <c r="N39" i="23" s="1"/>
  <c r="O39" i="23" s="1"/>
  <c r="P39" i="23" s="1"/>
  <c r="Q39" i="23" s="1"/>
  <c r="R39" i="23" s="1"/>
  <c r="S39" i="23" s="1"/>
  <c r="T39" i="23" s="1"/>
  <c r="U39" i="23" s="1"/>
  <c r="V39" i="23" s="1"/>
  <c r="W39" i="23" s="1"/>
  <c r="D17" i="23"/>
  <c r="E17" i="23" s="1"/>
  <c r="F17" i="23" s="1"/>
  <c r="G17" i="23" s="1"/>
  <c r="H17" i="23" s="1"/>
  <c r="I17" i="23" s="1"/>
  <c r="J17" i="23" s="1"/>
  <c r="K17" i="23" s="1"/>
  <c r="L17" i="23" s="1"/>
  <c r="M17" i="23" s="1"/>
  <c r="N17" i="23" s="1"/>
  <c r="O17" i="23" s="1"/>
  <c r="P17" i="23" s="1"/>
  <c r="Q17" i="23" s="1"/>
  <c r="R17" i="23" s="1"/>
  <c r="S17" i="23" s="1"/>
  <c r="T17" i="23" s="1"/>
  <c r="U17" i="23" s="1"/>
  <c r="V17" i="23" s="1"/>
  <c r="W17" i="23" s="1"/>
  <c r="D16" i="23"/>
  <c r="E16" i="23" s="1"/>
  <c r="F16" i="23" s="1"/>
  <c r="G16" i="23" s="1"/>
  <c r="H16" i="23" s="1"/>
  <c r="I16" i="23" s="1"/>
  <c r="J16" i="23" s="1"/>
  <c r="K16" i="23" s="1"/>
  <c r="L16" i="23" s="1"/>
  <c r="M16" i="23" s="1"/>
  <c r="N16" i="23" s="1"/>
  <c r="O16" i="23" s="1"/>
  <c r="P16" i="23" s="1"/>
  <c r="Q16" i="23" s="1"/>
  <c r="R16" i="23" s="1"/>
  <c r="S16" i="23" s="1"/>
  <c r="T16" i="23" s="1"/>
  <c r="U16" i="23" s="1"/>
  <c r="V16" i="23" s="1"/>
  <c r="W16" i="23" s="1"/>
  <c r="D407" i="23"/>
  <c r="E407" i="23" s="1"/>
  <c r="F407" i="23" s="1"/>
  <c r="G407" i="23" s="1"/>
  <c r="H407" i="23" s="1"/>
  <c r="I407" i="23" s="1"/>
  <c r="J407" i="23" s="1"/>
  <c r="K407" i="23" s="1"/>
  <c r="L407" i="23" s="1"/>
  <c r="M407" i="23" s="1"/>
  <c r="N407" i="23" s="1"/>
  <c r="O407" i="23" s="1"/>
  <c r="P407" i="23" s="1"/>
  <c r="Q407" i="23" s="1"/>
  <c r="R407" i="23" s="1"/>
  <c r="S407" i="23" s="1"/>
  <c r="T407" i="23" s="1"/>
  <c r="U407" i="23" s="1"/>
  <c r="V407" i="23" s="1"/>
  <c r="W407" i="23" s="1"/>
  <c r="D43" i="23"/>
  <c r="E43" i="23" s="1"/>
  <c r="F43" i="23" s="1"/>
  <c r="G43" i="23" s="1"/>
  <c r="H43" i="23" s="1"/>
  <c r="I43" i="23" s="1"/>
  <c r="J43" i="23" s="1"/>
  <c r="K43" i="23" s="1"/>
  <c r="L43" i="23" s="1"/>
  <c r="M43" i="23" s="1"/>
  <c r="N43" i="23" s="1"/>
  <c r="O43" i="23" s="1"/>
  <c r="P43" i="23" s="1"/>
  <c r="Q43" i="23" s="1"/>
  <c r="R43" i="23" s="1"/>
  <c r="S43" i="23" s="1"/>
  <c r="T43" i="23" s="1"/>
  <c r="U43" i="23" s="1"/>
  <c r="V43" i="23" s="1"/>
  <c r="W43" i="23" s="1"/>
  <c r="D411" i="23"/>
  <c r="E411" i="23" s="1"/>
  <c r="F411" i="23" s="1"/>
  <c r="G411" i="23" s="1"/>
  <c r="H411" i="23" s="1"/>
  <c r="I411" i="23" s="1"/>
  <c r="J411" i="23" s="1"/>
  <c r="K411" i="23" s="1"/>
  <c r="L411" i="23" s="1"/>
  <c r="M411" i="23" s="1"/>
  <c r="N411" i="23" s="1"/>
  <c r="O411" i="23" s="1"/>
  <c r="P411" i="23" s="1"/>
  <c r="Q411" i="23" s="1"/>
  <c r="R411" i="23" s="1"/>
  <c r="S411" i="23" s="1"/>
  <c r="T411" i="23" s="1"/>
  <c r="U411" i="23" s="1"/>
  <c r="V411" i="23" s="1"/>
  <c r="W411" i="23" s="1"/>
  <c r="D425" i="23"/>
  <c r="E425" i="23" s="1"/>
  <c r="F425" i="23" s="1"/>
  <c r="G425" i="23" s="1"/>
  <c r="H425" i="23" s="1"/>
  <c r="I425" i="23" s="1"/>
  <c r="J425" i="23" s="1"/>
  <c r="K425" i="23" s="1"/>
  <c r="L425" i="23" s="1"/>
  <c r="M425" i="23" s="1"/>
  <c r="N425" i="23" s="1"/>
  <c r="O425" i="23" s="1"/>
  <c r="P425" i="23" s="1"/>
  <c r="Q425" i="23" s="1"/>
  <c r="R425" i="23" s="1"/>
  <c r="S425" i="23" s="1"/>
  <c r="T425" i="23" s="1"/>
  <c r="U425" i="23" s="1"/>
  <c r="V425" i="23" s="1"/>
  <c r="W425" i="23" s="1"/>
  <c r="D416" i="23"/>
  <c r="E416" i="23" s="1"/>
  <c r="F416" i="23" s="1"/>
  <c r="G416" i="23" s="1"/>
  <c r="H416" i="23" s="1"/>
  <c r="I416" i="23" s="1"/>
  <c r="J416" i="23" s="1"/>
  <c r="K416" i="23" s="1"/>
  <c r="L416" i="23" s="1"/>
  <c r="M416" i="23" s="1"/>
  <c r="N416" i="23" s="1"/>
  <c r="O416" i="23" s="1"/>
  <c r="P416" i="23" s="1"/>
  <c r="Q416" i="23" s="1"/>
  <c r="R416" i="23" s="1"/>
  <c r="S416" i="23" s="1"/>
  <c r="T416" i="23" s="1"/>
  <c r="U416" i="23" s="1"/>
  <c r="V416" i="23" s="1"/>
  <c r="W416" i="23" s="1"/>
  <c r="D417" i="23"/>
  <c r="E417" i="23" s="1"/>
  <c r="F417" i="23" s="1"/>
  <c r="G417" i="23" s="1"/>
  <c r="H417" i="23" s="1"/>
  <c r="I417" i="23" s="1"/>
  <c r="J417" i="23" s="1"/>
  <c r="K417" i="23" s="1"/>
  <c r="L417" i="23" s="1"/>
  <c r="M417" i="23" s="1"/>
  <c r="N417" i="23" s="1"/>
  <c r="O417" i="23" s="1"/>
  <c r="P417" i="23" s="1"/>
  <c r="Q417" i="23" s="1"/>
  <c r="R417" i="23" s="1"/>
  <c r="S417" i="23" s="1"/>
  <c r="T417" i="23" s="1"/>
  <c r="U417" i="23" s="1"/>
  <c r="V417" i="23" s="1"/>
  <c r="W417" i="23" s="1"/>
  <c r="D414" i="23"/>
  <c r="E414" i="23" s="1"/>
  <c r="F414" i="23" s="1"/>
  <c r="G414" i="23" s="1"/>
  <c r="H414" i="23" s="1"/>
  <c r="I414" i="23" s="1"/>
  <c r="J414" i="23" s="1"/>
  <c r="K414" i="23" s="1"/>
  <c r="L414" i="23" s="1"/>
  <c r="M414" i="23" s="1"/>
  <c r="N414" i="23" s="1"/>
  <c r="O414" i="23" s="1"/>
  <c r="P414" i="23" s="1"/>
  <c r="Q414" i="23" s="1"/>
  <c r="R414" i="23" s="1"/>
  <c r="S414" i="23" s="1"/>
  <c r="T414" i="23" s="1"/>
  <c r="U414" i="23" s="1"/>
  <c r="V414" i="23" s="1"/>
  <c r="W414" i="23" s="1"/>
  <c r="D406" i="23"/>
  <c r="E406" i="23" s="1"/>
  <c r="F406" i="23" s="1"/>
  <c r="G406" i="23" s="1"/>
  <c r="H406" i="23" s="1"/>
  <c r="I406" i="23" s="1"/>
  <c r="J406" i="23" s="1"/>
  <c r="K406" i="23" s="1"/>
  <c r="L406" i="23" s="1"/>
  <c r="M406" i="23" s="1"/>
  <c r="N406" i="23" s="1"/>
  <c r="O406" i="23" s="1"/>
  <c r="P406" i="23" s="1"/>
  <c r="Q406" i="23" s="1"/>
  <c r="R406" i="23" s="1"/>
  <c r="S406" i="23" s="1"/>
  <c r="T406" i="23" s="1"/>
  <c r="U406" i="23" s="1"/>
  <c r="V406" i="23" s="1"/>
  <c r="W406" i="23" s="1"/>
  <c r="D422" i="23"/>
  <c r="E422" i="23" s="1"/>
  <c r="F422" i="23" s="1"/>
  <c r="G422" i="23" s="1"/>
  <c r="H422" i="23" s="1"/>
  <c r="I422" i="23" s="1"/>
  <c r="J422" i="23" s="1"/>
  <c r="K422" i="23" s="1"/>
  <c r="L422" i="23" s="1"/>
  <c r="M422" i="23" s="1"/>
  <c r="N422" i="23" s="1"/>
  <c r="O422" i="23" s="1"/>
  <c r="P422" i="23" s="1"/>
  <c r="Q422" i="23" s="1"/>
  <c r="R422" i="23" s="1"/>
  <c r="S422" i="23" s="1"/>
  <c r="T422" i="23" s="1"/>
  <c r="U422" i="23" s="1"/>
  <c r="V422" i="23" s="1"/>
  <c r="W422" i="23" s="1"/>
  <c r="D424" i="23"/>
  <c r="E424" i="23" s="1"/>
  <c r="F424" i="23" s="1"/>
  <c r="G424" i="23" s="1"/>
  <c r="H424" i="23" s="1"/>
  <c r="I424" i="23" s="1"/>
  <c r="J424" i="23" s="1"/>
  <c r="K424" i="23" s="1"/>
  <c r="L424" i="23" s="1"/>
  <c r="M424" i="23" s="1"/>
  <c r="N424" i="23" s="1"/>
  <c r="O424" i="23" s="1"/>
  <c r="P424" i="23" s="1"/>
  <c r="Q424" i="23" s="1"/>
  <c r="R424" i="23" s="1"/>
  <c r="S424" i="23" s="1"/>
  <c r="T424" i="23" s="1"/>
  <c r="U424" i="23" s="1"/>
  <c r="V424" i="23" s="1"/>
  <c r="W424" i="23" s="1"/>
  <c r="D429" i="23"/>
  <c r="E429" i="23" s="1"/>
  <c r="F429" i="23" s="1"/>
  <c r="G429" i="23" s="1"/>
  <c r="H429" i="23" s="1"/>
  <c r="I429" i="23" s="1"/>
  <c r="J429" i="23" s="1"/>
  <c r="K429" i="23" s="1"/>
  <c r="L429" i="23" s="1"/>
  <c r="M429" i="23" s="1"/>
  <c r="N429" i="23" s="1"/>
  <c r="O429" i="23" s="1"/>
  <c r="P429" i="23" s="1"/>
  <c r="Q429" i="23" s="1"/>
  <c r="R429" i="23" s="1"/>
  <c r="S429" i="23" s="1"/>
  <c r="T429" i="23" s="1"/>
  <c r="U429" i="23" s="1"/>
  <c r="V429" i="23" s="1"/>
  <c r="W429" i="23" s="1"/>
  <c r="D413" i="23"/>
  <c r="E413" i="23" s="1"/>
  <c r="F413" i="23" s="1"/>
  <c r="G413" i="23" s="1"/>
  <c r="H413" i="23" s="1"/>
  <c r="I413" i="23" s="1"/>
  <c r="J413" i="23" s="1"/>
  <c r="K413" i="23" s="1"/>
  <c r="L413" i="23" s="1"/>
  <c r="M413" i="23" s="1"/>
  <c r="N413" i="23" s="1"/>
  <c r="O413" i="23" s="1"/>
  <c r="P413" i="23" s="1"/>
  <c r="Q413" i="23" s="1"/>
  <c r="R413" i="23" s="1"/>
  <c r="S413" i="23" s="1"/>
  <c r="T413" i="23" s="1"/>
  <c r="U413" i="23" s="1"/>
  <c r="V413" i="23" s="1"/>
  <c r="W413" i="23" s="1"/>
  <c r="D427" i="23"/>
  <c r="E427" i="23" s="1"/>
  <c r="F427" i="23" s="1"/>
  <c r="G427" i="23" s="1"/>
  <c r="H427" i="23" s="1"/>
  <c r="I427" i="23" s="1"/>
  <c r="J427" i="23" s="1"/>
  <c r="K427" i="23" s="1"/>
  <c r="L427" i="23" s="1"/>
  <c r="M427" i="23" s="1"/>
  <c r="N427" i="23" s="1"/>
  <c r="O427" i="23" s="1"/>
  <c r="P427" i="23" s="1"/>
  <c r="Q427" i="23" s="1"/>
  <c r="R427" i="23" s="1"/>
  <c r="S427" i="23" s="1"/>
  <c r="T427" i="23" s="1"/>
  <c r="U427" i="23" s="1"/>
  <c r="V427" i="23" s="1"/>
  <c r="W427" i="23" s="1"/>
  <c r="D412" i="23"/>
  <c r="E412" i="23" s="1"/>
  <c r="F412" i="23" s="1"/>
  <c r="G412" i="23" s="1"/>
  <c r="H412" i="23" s="1"/>
  <c r="I412" i="23" s="1"/>
  <c r="J412" i="23" s="1"/>
  <c r="K412" i="23" s="1"/>
  <c r="L412" i="23" s="1"/>
  <c r="M412" i="23" s="1"/>
  <c r="N412" i="23" s="1"/>
  <c r="O412" i="23" s="1"/>
  <c r="P412" i="23" s="1"/>
  <c r="Q412" i="23" s="1"/>
  <c r="R412" i="23" s="1"/>
  <c r="S412" i="23" s="1"/>
  <c r="T412" i="23" s="1"/>
  <c r="U412" i="23" s="1"/>
  <c r="V412" i="23" s="1"/>
  <c r="W412" i="23" s="1"/>
  <c r="D421" i="23"/>
  <c r="E421" i="23" s="1"/>
  <c r="F421" i="23" s="1"/>
  <c r="G421" i="23" s="1"/>
  <c r="H421" i="23" s="1"/>
  <c r="I421" i="23" s="1"/>
  <c r="J421" i="23" s="1"/>
  <c r="K421" i="23" s="1"/>
  <c r="L421" i="23" s="1"/>
  <c r="M421" i="23" s="1"/>
  <c r="N421" i="23" s="1"/>
  <c r="O421" i="23" s="1"/>
  <c r="P421" i="23" s="1"/>
  <c r="Q421" i="23" s="1"/>
  <c r="R421" i="23" s="1"/>
  <c r="S421" i="23" s="1"/>
  <c r="T421" i="23" s="1"/>
  <c r="U421" i="23" s="1"/>
  <c r="V421" i="23" s="1"/>
  <c r="W421" i="23" s="1"/>
  <c r="D428" i="23"/>
  <c r="E428" i="23" s="1"/>
  <c r="F428" i="23" s="1"/>
  <c r="G428" i="23" s="1"/>
  <c r="H428" i="23" s="1"/>
  <c r="I428" i="23" s="1"/>
  <c r="J428" i="23" s="1"/>
  <c r="K428" i="23" s="1"/>
  <c r="L428" i="23" s="1"/>
  <c r="M428" i="23" s="1"/>
  <c r="N428" i="23" s="1"/>
  <c r="O428" i="23" s="1"/>
  <c r="P428" i="23" s="1"/>
  <c r="Q428" i="23" s="1"/>
  <c r="R428" i="23" s="1"/>
  <c r="S428" i="23" s="1"/>
  <c r="T428" i="23" s="1"/>
  <c r="U428" i="23" s="1"/>
  <c r="V428" i="23" s="1"/>
  <c r="W428" i="23" s="1"/>
  <c r="D426" i="23"/>
  <c r="E426" i="23" s="1"/>
  <c r="F426" i="23" s="1"/>
  <c r="G426" i="23" s="1"/>
  <c r="H426" i="23" s="1"/>
  <c r="I426" i="23" s="1"/>
  <c r="J426" i="23" s="1"/>
  <c r="K426" i="23" s="1"/>
  <c r="L426" i="23" s="1"/>
  <c r="M426" i="23" s="1"/>
  <c r="N426" i="23" s="1"/>
  <c r="O426" i="23" s="1"/>
  <c r="P426" i="23" s="1"/>
  <c r="Q426" i="23" s="1"/>
  <c r="R426" i="23" s="1"/>
  <c r="S426" i="23" s="1"/>
  <c r="T426" i="23" s="1"/>
  <c r="U426" i="23" s="1"/>
  <c r="V426" i="23" s="1"/>
  <c r="W426" i="23" s="1"/>
  <c r="D409" i="23"/>
  <c r="E409" i="23" s="1"/>
  <c r="F409" i="23" s="1"/>
  <c r="G409" i="23" s="1"/>
  <c r="H409" i="23" s="1"/>
  <c r="I409" i="23" s="1"/>
  <c r="J409" i="23" s="1"/>
  <c r="K409" i="23" s="1"/>
  <c r="L409" i="23" s="1"/>
  <c r="M409" i="23" s="1"/>
  <c r="N409" i="23" s="1"/>
  <c r="O409" i="23" s="1"/>
  <c r="P409" i="23" s="1"/>
  <c r="Q409" i="23" s="1"/>
  <c r="R409" i="23" s="1"/>
  <c r="S409" i="23" s="1"/>
  <c r="T409" i="23" s="1"/>
  <c r="U409" i="23" s="1"/>
  <c r="V409" i="23" s="1"/>
  <c r="W409" i="23" s="1"/>
  <c r="D419" i="23"/>
  <c r="E419" i="23" s="1"/>
  <c r="F419" i="23" s="1"/>
  <c r="G419" i="23" s="1"/>
  <c r="H419" i="23" s="1"/>
  <c r="I419" i="23" s="1"/>
  <c r="J419" i="23" s="1"/>
  <c r="K419" i="23" s="1"/>
  <c r="L419" i="23" s="1"/>
  <c r="M419" i="23" s="1"/>
  <c r="N419" i="23" s="1"/>
  <c r="O419" i="23" s="1"/>
  <c r="P419" i="23" s="1"/>
  <c r="Q419" i="23" s="1"/>
  <c r="R419" i="23" s="1"/>
  <c r="S419" i="23" s="1"/>
  <c r="T419" i="23" s="1"/>
  <c r="U419" i="23" s="1"/>
  <c r="V419" i="23" s="1"/>
  <c r="W419" i="23" s="1"/>
  <c r="D423" i="23"/>
  <c r="E423" i="23" s="1"/>
  <c r="F423" i="23" s="1"/>
  <c r="G423" i="23" s="1"/>
  <c r="H423" i="23" s="1"/>
  <c r="I423" i="23" s="1"/>
  <c r="J423" i="23" s="1"/>
  <c r="K423" i="23" s="1"/>
  <c r="L423" i="23" s="1"/>
  <c r="M423" i="23" s="1"/>
  <c r="N423" i="23" s="1"/>
  <c r="O423" i="23" s="1"/>
  <c r="P423" i="23" s="1"/>
  <c r="Q423" i="23" s="1"/>
  <c r="R423" i="23" s="1"/>
  <c r="S423" i="23" s="1"/>
  <c r="T423" i="23" s="1"/>
  <c r="U423" i="23" s="1"/>
  <c r="V423" i="23" s="1"/>
  <c r="W423" i="23" s="1"/>
  <c r="D410" i="23"/>
  <c r="E410" i="23" s="1"/>
  <c r="F410" i="23" s="1"/>
  <c r="G410" i="23" s="1"/>
  <c r="H410" i="23" s="1"/>
  <c r="I410" i="23" s="1"/>
  <c r="J410" i="23" s="1"/>
  <c r="K410" i="23" s="1"/>
  <c r="L410" i="23" s="1"/>
  <c r="M410" i="23" s="1"/>
  <c r="N410" i="23" s="1"/>
  <c r="O410" i="23" s="1"/>
  <c r="P410" i="23" s="1"/>
  <c r="Q410" i="23" s="1"/>
  <c r="R410" i="23" s="1"/>
  <c r="S410" i="23" s="1"/>
  <c r="T410" i="23" s="1"/>
  <c r="U410" i="23" s="1"/>
  <c r="V410" i="23" s="1"/>
  <c r="W410" i="23" s="1"/>
  <c r="D415" i="23"/>
  <c r="E415" i="23" s="1"/>
  <c r="F415" i="23" s="1"/>
  <c r="G415" i="23" s="1"/>
  <c r="H415" i="23" s="1"/>
  <c r="I415" i="23" s="1"/>
  <c r="J415" i="23" s="1"/>
  <c r="K415" i="23" s="1"/>
  <c r="L415" i="23" s="1"/>
  <c r="M415" i="23" s="1"/>
  <c r="N415" i="23" s="1"/>
  <c r="O415" i="23" s="1"/>
  <c r="P415" i="23" s="1"/>
  <c r="Q415" i="23" s="1"/>
  <c r="R415" i="23" s="1"/>
  <c r="S415" i="23" s="1"/>
  <c r="T415" i="23" s="1"/>
  <c r="U415" i="23" s="1"/>
  <c r="V415" i="23" s="1"/>
  <c r="W415" i="23" s="1"/>
  <c r="D420" i="23"/>
  <c r="E420" i="23" s="1"/>
  <c r="F420" i="23" s="1"/>
  <c r="G420" i="23" s="1"/>
  <c r="H420" i="23" s="1"/>
  <c r="I420" i="23" s="1"/>
  <c r="J420" i="23" s="1"/>
  <c r="K420" i="23" s="1"/>
  <c r="L420" i="23" s="1"/>
  <c r="M420" i="23" s="1"/>
  <c r="N420" i="23" s="1"/>
  <c r="O420" i="23" s="1"/>
  <c r="P420" i="23" s="1"/>
  <c r="Q420" i="23" s="1"/>
  <c r="R420" i="23" s="1"/>
  <c r="S420" i="23" s="1"/>
  <c r="T420" i="23" s="1"/>
  <c r="U420" i="23" s="1"/>
  <c r="V420" i="23" s="1"/>
  <c r="W420" i="23" s="1"/>
  <c r="D418" i="23"/>
  <c r="E418" i="23" s="1"/>
  <c r="F418" i="23" s="1"/>
  <c r="G418" i="23" s="1"/>
  <c r="H418" i="23" s="1"/>
  <c r="I418" i="23" s="1"/>
  <c r="J418" i="23" s="1"/>
  <c r="K418" i="23" s="1"/>
  <c r="L418" i="23" s="1"/>
  <c r="M418" i="23" s="1"/>
  <c r="N418" i="23" s="1"/>
  <c r="O418" i="23" s="1"/>
  <c r="P418" i="23" s="1"/>
  <c r="Q418" i="23" s="1"/>
  <c r="R418" i="23" s="1"/>
  <c r="S418" i="23" s="1"/>
  <c r="T418" i="23" s="1"/>
  <c r="U418" i="23" s="1"/>
  <c r="V418" i="23" s="1"/>
  <c r="W418" i="23" s="1"/>
  <c r="D408" i="23"/>
  <c r="E408" i="23" s="1"/>
  <c r="F408" i="23" s="1"/>
  <c r="G408" i="23" s="1"/>
  <c r="H408" i="23" s="1"/>
  <c r="I408" i="23" s="1"/>
  <c r="J408" i="23" s="1"/>
  <c r="K408" i="23" s="1"/>
  <c r="L408" i="23" s="1"/>
  <c r="M408" i="23" s="1"/>
  <c r="N408" i="23" s="1"/>
  <c r="O408" i="23" s="1"/>
  <c r="P408" i="23" s="1"/>
  <c r="Q408" i="23" s="1"/>
  <c r="R408" i="23" s="1"/>
  <c r="S408" i="23" s="1"/>
  <c r="T408" i="23" s="1"/>
  <c r="U408" i="23" s="1"/>
  <c r="V408" i="23" s="1"/>
  <c r="W408" i="23" s="1"/>
  <c r="D50" i="23"/>
  <c r="E50" i="23" s="1"/>
  <c r="F50" i="23" s="1"/>
  <c r="G50" i="23" s="1"/>
  <c r="H50" i="23" s="1"/>
  <c r="I50" i="23" s="1"/>
  <c r="J50" i="23" s="1"/>
  <c r="K50" i="23" s="1"/>
  <c r="L50" i="23" s="1"/>
  <c r="M50" i="23" s="1"/>
  <c r="N50" i="23" s="1"/>
  <c r="O50" i="23" s="1"/>
  <c r="P50" i="23" s="1"/>
  <c r="Q50" i="23" s="1"/>
  <c r="R50" i="23" s="1"/>
  <c r="S50" i="23" s="1"/>
  <c r="T50" i="23" s="1"/>
  <c r="U50" i="23" s="1"/>
  <c r="V50" i="23" s="1"/>
  <c r="W50" i="23" s="1"/>
  <c r="D55" i="23"/>
  <c r="E55" i="23" s="1"/>
  <c r="F55" i="23" s="1"/>
  <c r="G55" i="23" s="1"/>
  <c r="H55" i="23" s="1"/>
  <c r="I55" i="23" s="1"/>
  <c r="J55" i="23" s="1"/>
  <c r="K55" i="23" s="1"/>
  <c r="L55" i="23" s="1"/>
  <c r="M55" i="23" s="1"/>
  <c r="N55" i="23" s="1"/>
  <c r="O55" i="23" s="1"/>
  <c r="P55" i="23" s="1"/>
  <c r="Q55" i="23" s="1"/>
  <c r="R55" i="23" s="1"/>
  <c r="S55" i="23" s="1"/>
  <c r="T55" i="23" s="1"/>
  <c r="U55" i="23" s="1"/>
  <c r="V55" i="23" s="1"/>
  <c r="W55" i="23" s="1"/>
  <c r="D56" i="23"/>
  <c r="E56" i="23" s="1"/>
  <c r="F56" i="23" s="1"/>
  <c r="G56" i="23" s="1"/>
  <c r="H56" i="23" s="1"/>
  <c r="I56" i="23" s="1"/>
  <c r="J56" i="23" s="1"/>
  <c r="K56" i="23" s="1"/>
  <c r="L56" i="23" s="1"/>
  <c r="M56" i="23" s="1"/>
  <c r="N56" i="23" s="1"/>
  <c r="O56" i="23" s="1"/>
  <c r="P56" i="23" s="1"/>
  <c r="Q56" i="23" s="1"/>
  <c r="R56" i="23" s="1"/>
  <c r="S56" i="23" s="1"/>
  <c r="T56" i="23" s="1"/>
  <c r="U56" i="23" s="1"/>
  <c r="V56" i="23" s="1"/>
  <c r="W56" i="23" s="1"/>
  <c r="D53" i="23"/>
  <c r="E53" i="23" s="1"/>
  <c r="F53" i="23" s="1"/>
  <c r="G53" i="23" s="1"/>
  <c r="H53" i="23" s="1"/>
  <c r="I53" i="23" s="1"/>
  <c r="J53" i="23" s="1"/>
  <c r="K53" i="23" s="1"/>
  <c r="L53" i="23" s="1"/>
  <c r="M53" i="23" s="1"/>
  <c r="N53" i="23" s="1"/>
  <c r="O53" i="23" s="1"/>
  <c r="P53" i="23" s="1"/>
  <c r="Q53" i="23" s="1"/>
  <c r="R53" i="23" s="1"/>
  <c r="S53" i="23" s="1"/>
  <c r="T53" i="23" s="1"/>
  <c r="U53" i="23" s="1"/>
  <c r="V53" i="23" s="1"/>
  <c r="W53" i="23" s="1"/>
  <c r="D54" i="23"/>
  <c r="E54" i="23" s="1"/>
  <c r="F54" i="23" s="1"/>
  <c r="G54" i="23" s="1"/>
  <c r="H54" i="23" s="1"/>
  <c r="I54" i="23" s="1"/>
  <c r="J54" i="23" s="1"/>
  <c r="K54" i="23" s="1"/>
  <c r="L54" i="23" s="1"/>
  <c r="M54" i="23" s="1"/>
  <c r="N54" i="23" s="1"/>
  <c r="O54" i="23" s="1"/>
  <c r="P54" i="23" s="1"/>
  <c r="Q54" i="23" s="1"/>
  <c r="R54" i="23" s="1"/>
  <c r="S54" i="23" s="1"/>
  <c r="T54" i="23" s="1"/>
  <c r="U54" i="23" s="1"/>
  <c r="V54" i="23" s="1"/>
  <c r="W54" i="23" s="1"/>
  <c r="D59" i="23"/>
  <c r="E59" i="23" s="1"/>
  <c r="F59" i="23" s="1"/>
  <c r="G59" i="23" s="1"/>
  <c r="H59" i="23" s="1"/>
  <c r="I59" i="23" s="1"/>
  <c r="J59" i="23" s="1"/>
  <c r="K59" i="23" s="1"/>
  <c r="L59" i="23" s="1"/>
  <c r="M59" i="23" s="1"/>
  <c r="N59" i="23" s="1"/>
  <c r="O59" i="23" s="1"/>
  <c r="P59" i="23" s="1"/>
  <c r="Q59" i="23" s="1"/>
  <c r="R59" i="23" s="1"/>
  <c r="S59" i="23" s="1"/>
  <c r="T59" i="23" s="1"/>
  <c r="U59" i="23" s="1"/>
  <c r="V59" i="23" s="1"/>
  <c r="W59" i="23" s="1"/>
  <c r="D60" i="23"/>
  <c r="E60" i="23" s="1"/>
  <c r="F60" i="23" s="1"/>
  <c r="G60" i="23" s="1"/>
  <c r="H60" i="23" s="1"/>
  <c r="I60" i="23" s="1"/>
  <c r="J60" i="23" s="1"/>
  <c r="K60" i="23" s="1"/>
  <c r="L60" i="23" s="1"/>
  <c r="M60" i="23" s="1"/>
  <c r="N60" i="23" s="1"/>
  <c r="O60" i="23" s="1"/>
  <c r="P60" i="23" s="1"/>
  <c r="Q60" i="23" s="1"/>
  <c r="R60" i="23" s="1"/>
  <c r="S60" i="23" s="1"/>
  <c r="T60" i="23" s="1"/>
  <c r="U60" i="23" s="1"/>
  <c r="V60" i="23" s="1"/>
  <c r="W60" i="23" s="1"/>
  <c r="D68" i="23"/>
  <c r="E68" i="23" s="1"/>
  <c r="F68" i="23" s="1"/>
  <c r="G68" i="23" s="1"/>
  <c r="H68" i="23" s="1"/>
  <c r="I68" i="23" s="1"/>
  <c r="J68" i="23" s="1"/>
  <c r="K68" i="23" s="1"/>
  <c r="L68" i="23" s="1"/>
  <c r="M68" i="23" s="1"/>
  <c r="N68" i="23" s="1"/>
  <c r="O68" i="23" s="1"/>
  <c r="P68" i="23" s="1"/>
  <c r="Q68" i="23" s="1"/>
  <c r="R68" i="23" s="1"/>
  <c r="S68" i="23" s="1"/>
  <c r="T68" i="23" s="1"/>
  <c r="U68" i="23" s="1"/>
  <c r="V68" i="23" s="1"/>
  <c r="W68" i="23" s="1"/>
  <c r="D66" i="23"/>
  <c r="E66" i="23" s="1"/>
  <c r="F66" i="23" s="1"/>
  <c r="G66" i="23" s="1"/>
  <c r="H66" i="23" s="1"/>
  <c r="I66" i="23" s="1"/>
  <c r="J66" i="23" s="1"/>
  <c r="K66" i="23" s="1"/>
  <c r="L66" i="23" s="1"/>
  <c r="M66" i="23" s="1"/>
  <c r="N66" i="23" s="1"/>
  <c r="O66" i="23" s="1"/>
  <c r="P66" i="23" s="1"/>
  <c r="Q66" i="23" s="1"/>
  <c r="R66" i="23" s="1"/>
  <c r="S66" i="23" s="1"/>
  <c r="T66" i="23" s="1"/>
  <c r="U66" i="23" s="1"/>
  <c r="V66" i="23" s="1"/>
  <c r="W66" i="23" s="1"/>
  <c r="D44" i="23"/>
  <c r="E44" i="23" s="1"/>
  <c r="F44" i="23" s="1"/>
  <c r="G44" i="23" s="1"/>
  <c r="H44" i="23" s="1"/>
  <c r="I44" i="23" s="1"/>
  <c r="J44" i="23" s="1"/>
  <c r="K44" i="23" s="1"/>
  <c r="L44" i="23" s="1"/>
  <c r="M44" i="23" s="1"/>
  <c r="N44" i="23" s="1"/>
  <c r="O44" i="23" s="1"/>
  <c r="P44" i="23" s="1"/>
  <c r="Q44" i="23" s="1"/>
  <c r="R44" i="23" s="1"/>
  <c r="S44" i="23" s="1"/>
  <c r="T44" i="23" s="1"/>
  <c r="U44" i="23" s="1"/>
  <c r="V44" i="23" s="1"/>
  <c r="W44" i="23" s="1"/>
  <c r="D47" i="23"/>
  <c r="E47" i="23" s="1"/>
  <c r="F47" i="23" s="1"/>
  <c r="G47" i="23" s="1"/>
  <c r="H47" i="23" s="1"/>
  <c r="I47" i="23" s="1"/>
  <c r="J47" i="23" s="1"/>
  <c r="K47" i="23" s="1"/>
  <c r="L47" i="23" s="1"/>
  <c r="M47" i="23" s="1"/>
  <c r="N47" i="23" s="1"/>
  <c r="O47" i="23" s="1"/>
  <c r="P47" i="23" s="1"/>
  <c r="Q47" i="23" s="1"/>
  <c r="R47" i="23" s="1"/>
  <c r="S47" i="23" s="1"/>
  <c r="T47" i="23" s="1"/>
  <c r="U47" i="23" s="1"/>
  <c r="V47" i="23" s="1"/>
  <c r="W47" i="23" s="1"/>
  <c r="D48" i="23"/>
  <c r="E48" i="23" s="1"/>
  <c r="F48" i="23" s="1"/>
  <c r="G48" i="23" s="1"/>
  <c r="H48" i="23" s="1"/>
  <c r="I48" i="23" s="1"/>
  <c r="J48" i="23" s="1"/>
  <c r="K48" i="23" s="1"/>
  <c r="L48" i="23" s="1"/>
  <c r="M48" i="23" s="1"/>
  <c r="N48" i="23" s="1"/>
  <c r="O48" i="23" s="1"/>
  <c r="P48" i="23" s="1"/>
  <c r="Q48" i="23" s="1"/>
  <c r="R48" i="23" s="1"/>
  <c r="S48" i="23" s="1"/>
  <c r="T48" i="23" s="1"/>
  <c r="U48" i="23" s="1"/>
  <c r="V48" i="23" s="1"/>
  <c r="W48" i="23" s="1"/>
  <c r="D45" i="23"/>
  <c r="E45" i="23" s="1"/>
  <c r="F45" i="23" s="1"/>
  <c r="G45" i="23" s="1"/>
  <c r="H45" i="23" s="1"/>
  <c r="I45" i="23" s="1"/>
  <c r="J45" i="23" s="1"/>
  <c r="K45" i="23" s="1"/>
  <c r="L45" i="23" s="1"/>
  <c r="M45" i="23" s="1"/>
  <c r="N45" i="23" s="1"/>
  <c r="O45" i="23" s="1"/>
  <c r="P45" i="23" s="1"/>
  <c r="Q45" i="23" s="1"/>
  <c r="R45" i="23" s="1"/>
  <c r="S45" i="23" s="1"/>
  <c r="T45" i="23" s="1"/>
  <c r="U45" i="23" s="1"/>
  <c r="V45" i="23" s="1"/>
  <c r="W45" i="23" s="1"/>
  <c r="D46" i="23"/>
  <c r="E46" i="23" s="1"/>
  <c r="F46" i="23" s="1"/>
  <c r="G46" i="23" s="1"/>
  <c r="H46" i="23" s="1"/>
  <c r="I46" i="23" s="1"/>
  <c r="J46" i="23" s="1"/>
  <c r="K46" i="23" s="1"/>
  <c r="L46" i="23" s="1"/>
  <c r="M46" i="23" s="1"/>
  <c r="N46" i="23" s="1"/>
  <c r="O46" i="23" s="1"/>
  <c r="P46" i="23" s="1"/>
  <c r="Q46" i="23" s="1"/>
  <c r="R46" i="23" s="1"/>
  <c r="S46" i="23" s="1"/>
  <c r="T46" i="23" s="1"/>
  <c r="U46" i="23" s="1"/>
  <c r="V46" i="23" s="1"/>
  <c r="W46" i="23" s="1"/>
  <c r="D51" i="23"/>
  <c r="E51" i="23" s="1"/>
  <c r="F51" i="23" s="1"/>
  <c r="G51" i="23" s="1"/>
  <c r="H51" i="23" s="1"/>
  <c r="I51" i="23" s="1"/>
  <c r="J51" i="23" s="1"/>
  <c r="K51" i="23" s="1"/>
  <c r="L51" i="23" s="1"/>
  <c r="M51" i="23" s="1"/>
  <c r="N51" i="23" s="1"/>
  <c r="O51" i="23" s="1"/>
  <c r="P51" i="23" s="1"/>
  <c r="Q51" i="23" s="1"/>
  <c r="R51" i="23" s="1"/>
  <c r="S51" i="23" s="1"/>
  <c r="T51" i="23" s="1"/>
  <c r="U51" i="23" s="1"/>
  <c r="V51" i="23" s="1"/>
  <c r="W51" i="23" s="1"/>
  <c r="D52" i="23"/>
  <c r="E52" i="23" s="1"/>
  <c r="F52" i="23" s="1"/>
  <c r="G52" i="23" s="1"/>
  <c r="H52" i="23" s="1"/>
  <c r="I52" i="23" s="1"/>
  <c r="J52" i="23" s="1"/>
  <c r="K52" i="23" s="1"/>
  <c r="L52" i="23" s="1"/>
  <c r="M52" i="23" s="1"/>
  <c r="N52" i="23" s="1"/>
  <c r="O52" i="23" s="1"/>
  <c r="P52" i="23" s="1"/>
  <c r="Q52" i="23" s="1"/>
  <c r="R52" i="23" s="1"/>
  <c r="S52" i="23" s="1"/>
  <c r="T52" i="23" s="1"/>
  <c r="U52" i="23" s="1"/>
  <c r="V52" i="23" s="1"/>
  <c r="W52" i="23" s="1"/>
  <c r="D49" i="23"/>
  <c r="E49" i="23" s="1"/>
  <c r="F49" i="23" s="1"/>
  <c r="G49" i="23" s="1"/>
  <c r="H49" i="23" s="1"/>
  <c r="I49" i="23" s="1"/>
  <c r="J49" i="23" s="1"/>
  <c r="K49" i="23" s="1"/>
  <c r="L49" i="23" s="1"/>
  <c r="M49" i="23" s="1"/>
  <c r="N49" i="23" s="1"/>
  <c r="O49" i="23" s="1"/>
  <c r="P49" i="23" s="1"/>
  <c r="Q49" i="23" s="1"/>
  <c r="R49" i="23" s="1"/>
  <c r="S49" i="23" s="1"/>
  <c r="T49" i="23" s="1"/>
  <c r="U49" i="23" s="1"/>
  <c r="V49" i="23" s="1"/>
  <c r="W49" i="23" s="1"/>
  <c r="D57" i="23"/>
  <c r="E57" i="23" s="1"/>
  <c r="F57" i="23" s="1"/>
  <c r="G57" i="23" s="1"/>
  <c r="H57" i="23" s="1"/>
  <c r="I57" i="23" s="1"/>
  <c r="J57" i="23" s="1"/>
  <c r="K57" i="23" s="1"/>
  <c r="L57" i="23" s="1"/>
  <c r="M57" i="23" s="1"/>
  <c r="N57" i="23" s="1"/>
  <c r="O57" i="23" s="1"/>
  <c r="P57" i="23" s="1"/>
  <c r="Q57" i="23" s="1"/>
  <c r="R57" i="23" s="1"/>
  <c r="S57" i="23" s="1"/>
  <c r="T57" i="23" s="1"/>
  <c r="U57" i="23" s="1"/>
  <c r="V57" i="23" s="1"/>
  <c r="W57" i="23" s="1"/>
  <c r="D58" i="23"/>
  <c r="E58" i="23" s="1"/>
  <c r="F58" i="23" s="1"/>
  <c r="G58" i="23" s="1"/>
  <c r="H58" i="23" s="1"/>
  <c r="I58" i="23" s="1"/>
  <c r="J58" i="23" s="1"/>
  <c r="K58" i="23" s="1"/>
  <c r="L58" i="23" s="1"/>
  <c r="M58" i="23" s="1"/>
  <c r="N58" i="23" s="1"/>
  <c r="O58" i="23" s="1"/>
  <c r="P58" i="23" s="1"/>
  <c r="Q58" i="23" s="1"/>
  <c r="R58" i="23" s="1"/>
  <c r="S58" i="23" s="1"/>
  <c r="T58" i="23" s="1"/>
  <c r="U58" i="23" s="1"/>
  <c r="V58" i="23" s="1"/>
  <c r="W58" i="23" s="1"/>
  <c r="D63" i="23"/>
  <c r="E63" i="23" s="1"/>
  <c r="F63" i="23" s="1"/>
  <c r="G63" i="23" s="1"/>
  <c r="H63" i="23" s="1"/>
  <c r="I63" i="23" s="1"/>
  <c r="J63" i="23" s="1"/>
  <c r="K63" i="23" s="1"/>
  <c r="L63" i="23" s="1"/>
  <c r="M63" i="23" s="1"/>
  <c r="N63" i="23" s="1"/>
  <c r="O63" i="23" s="1"/>
  <c r="P63" i="23" s="1"/>
  <c r="Q63" i="23" s="1"/>
  <c r="R63" i="23" s="1"/>
  <c r="S63" i="23" s="1"/>
  <c r="T63" i="23" s="1"/>
  <c r="U63" i="23" s="1"/>
  <c r="V63" i="23" s="1"/>
  <c r="W63" i="23" s="1"/>
  <c r="D64" i="23"/>
  <c r="E64" i="23" s="1"/>
  <c r="F64" i="23" s="1"/>
  <c r="G64" i="23" s="1"/>
  <c r="H64" i="23" s="1"/>
  <c r="I64" i="23" s="1"/>
  <c r="J64" i="23" s="1"/>
  <c r="K64" i="23" s="1"/>
  <c r="L64" i="23" s="1"/>
  <c r="M64" i="23" s="1"/>
  <c r="N64" i="23" s="1"/>
  <c r="O64" i="23" s="1"/>
  <c r="P64" i="23" s="1"/>
  <c r="Q64" i="23" s="1"/>
  <c r="R64" i="23" s="1"/>
  <c r="S64" i="23" s="1"/>
  <c r="T64" i="23" s="1"/>
  <c r="U64" i="23" s="1"/>
  <c r="V64" i="23" s="1"/>
  <c r="W64" i="23" s="1"/>
  <c r="D61" i="23"/>
  <c r="E61" i="23" s="1"/>
  <c r="F61" i="23" s="1"/>
  <c r="G61" i="23" s="1"/>
  <c r="H61" i="23" s="1"/>
  <c r="I61" i="23" s="1"/>
  <c r="J61" i="23" s="1"/>
  <c r="K61" i="23" s="1"/>
  <c r="L61" i="23" s="1"/>
  <c r="M61" i="23" s="1"/>
  <c r="N61" i="23" s="1"/>
  <c r="O61" i="23" s="1"/>
  <c r="P61" i="23" s="1"/>
  <c r="Q61" i="23" s="1"/>
  <c r="R61" i="23" s="1"/>
  <c r="S61" i="23" s="1"/>
  <c r="T61" i="23" s="1"/>
  <c r="U61" i="23" s="1"/>
  <c r="V61" i="23" s="1"/>
  <c r="W61" i="23" s="1"/>
  <c r="D62" i="23"/>
  <c r="E62" i="23" s="1"/>
  <c r="F62" i="23" s="1"/>
  <c r="G62" i="23" s="1"/>
  <c r="H62" i="23" s="1"/>
  <c r="I62" i="23" s="1"/>
  <c r="J62" i="23" s="1"/>
  <c r="K62" i="23" s="1"/>
  <c r="L62" i="23" s="1"/>
  <c r="M62" i="23" s="1"/>
  <c r="N62" i="23" s="1"/>
  <c r="O62" i="23" s="1"/>
  <c r="P62" i="23" s="1"/>
  <c r="Q62" i="23" s="1"/>
  <c r="R62" i="23" s="1"/>
  <c r="S62" i="23" s="1"/>
  <c r="T62" i="23" s="1"/>
  <c r="U62" i="23" s="1"/>
  <c r="V62" i="23" s="1"/>
  <c r="W62" i="23" s="1"/>
  <c r="D67" i="23"/>
  <c r="E67" i="23" s="1"/>
  <c r="F67" i="23" s="1"/>
  <c r="G67" i="23" s="1"/>
  <c r="H67" i="23" s="1"/>
  <c r="I67" i="23" s="1"/>
  <c r="J67" i="23" s="1"/>
  <c r="K67" i="23" s="1"/>
  <c r="L67" i="23" s="1"/>
  <c r="M67" i="23" s="1"/>
  <c r="N67" i="23" s="1"/>
  <c r="O67" i="23" s="1"/>
  <c r="P67" i="23" s="1"/>
  <c r="Q67" i="23" s="1"/>
  <c r="R67" i="23" s="1"/>
  <c r="S67" i="23" s="1"/>
  <c r="T67" i="23" s="1"/>
  <c r="U67" i="23" s="1"/>
  <c r="V67" i="23" s="1"/>
  <c r="W67" i="23" s="1"/>
  <c r="D65" i="23"/>
  <c r="E65" i="23" s="1"/>
  <c r="F65" i="23" s="1"/>
  <c r="G65" i="23" s="1"/>
  <c r="H65" i="23" s="1"/>
  <c r="I65" i="23" s="1"/>
  <c r="J65" i="23" s="1"/>
  <c r="K65" i="23" s="1"/>
  <c r="L65" i="23" s="1"/>
  <c r="M65" i="23" s="1"/>
  <c r="N65" i="23" s="1"/>
  <c r="O65" i="23" s="1"/>
  <c r="P65" i="23" s="1"/>
  <c r="Q65" i="23" s="1"/>
  <c r="R65" i="23" s="1"/>
  <c r="S65" i="23" s="1"/>
  <c r="T65" i="23" s="1"/>
  <c r="U65" i="23" s="1"/>
  <c r="V65" i="23" s="1"/>
  <c r="W65" i="23" s="1"/>
  <c r="D41" i="23"/>
  <c r="E41" i="23" s="1"/>
  <c r="F41" i="23" s="1"/>
  <c r="G41" i="23" s="1"/>
  <c r="H41" i="23" s="1"/>
  <c r="I41" i="23" s="1"/>
  <c r="J41" i="23" s="1"/>
  <c r="K41" i="23" s="1"/>
  <c r="L41" i="23" s="1"/>
  <c r="M41" i="23" s="1"/>
  <c r="N41" i="23" s="1"/>
  <c r="O41" i="23" s="1"/>
  <c r="P41" i="23" s="1"/>
  <c r="Q41" i="23" s="1"/>
  <c r="R41" i="23" s="1"/>
  <c r="S41" i="23" s="1"/>
  <c r="T41" i="23" s="1"/>
  <c r="U41" i="23" s="1"/>
  <c r="V41" i="23" s="1"/>
  <c r="W41" i="23" s="1"/>
  <c r="D42" i="23"/>
  <c r="E42" i="23" s="1"/>
  <c r="F42" i="23" s="1"/>
  <c r="G42" i="23" s="1"/>
  <c r="H42" i="23" s="1"/>
  <c r="I42" i="23" s="1"/>
  <c r="J42" i="23" s="1"/>
  <c r="K42" i="23" s="1"/>
  <c r="L42" i="23" s="1"/>
  <c r="M42" i="23" s="1"/>
  <c r="N42" i="23" s="1"/>
  <c r="O42" i="23" s="1"/>
  <c r="P42" i="23" s="1"/>
  <c r="Q42" i="23" s="1"/>
  <c r="R42" i="23" s="1"/>
  <c r="S42" i="23" s="1"/>
  <c r="T42" i="23" s="1"/>
  <c r="U42" i="23" s="1"/>
  <c r="V42" i="23" s="1"/>
  <c r="W42" i="23" s="1"/>
  <c r="D267" i="23"/>
  <c r="E267" i="23" s="1"/>
  <c r="F267" i="23" s="1"/>
  <c r="G267" i="23" s="1"/>
  <c r="H267" i="23" s="1"/>
  <c r="I267" i="23" s="1"/>
  <c r="J267" i="23" s="1"/>
  <c r="K267" i="23" s="1"/>
  <c r="L267" i="23" s="1"/>
  <c r="M267" i="23" s="1"/>
  <c r="N267" i="23" s="1"/>
  <c r="O267" i="23" s="1"/>
  <c r="P267" i="23" s="1"/>
  <c r="Q267" i="23" s="1"/>
  <c r="R267" i="23" s="1"/>
  <c r="S267" i="23" s="1"/>
  <c r="T267" i="23" s="1"/>
  <c r="U267" i="23" s="1"/>
  <c r="V267" i="23" s="1"/>
  <c r="W267" i="23" s="1"/>
  <c r="D287" i="23"/>
  <c r="E287" i="23" s="1"/>
  <c r="F287" i="23" s="1"/>
  <c r="G287" i="23" s="1"/>
  <c r="H287" i="23" s="1"/>
  <c r="I287" i="23" s="1"/>
  <c r="J287" i="23" s="1"/>
  <c r="K287" i="23" s="1"/>
  <c r="L287" i="23" s="1"/>
  <c r="M287" i="23" s="1"/>
  <c r="N287" i="23" s="1"/>
  <c r="O287" i="23" s="1"/>
  <c r="P287" i="23" s="1"/>
  <c r="Q287" i="23" s="1"/>
  <c r="R287" i="23" s="1"/>
  <c r="S287" i="23" s="1"/>
  <c r="T287" i="23" s="1"/>
  <c r="U287" i="23" s="1"/>
  <c r="V287" i="23" s="1"/>
  <c r="W287" i="23" s="1"/>
  <c r="D364" i="23"/>
  <c r="E364" i="23" s="1"/>
  <c r="F364" i="23" s="1"/>
  <c r="G364" i="23" s="1"/>
  <c r="H364" i="23" s="1"/>
  <c r="I364" i="23" s="1"/>
  <c r="J364" i="23" s="1"/>
  <c r="K364" i="23" s="1"/>
  <c r="L364" i="23" s="1"/>
  <c r="M364" i="23" s="1"/>
  <c r="N364" i="23" s="1"/>
  <c r="O364" i="23" s="1"/>
  <c r="P364" i="23" s="1"/>
  <c r="Q364" i="23" s="1"/>
  <c r="R364" i="23" s="1"/>
  <c r="S364" i="23" s="1"/>
  <c r="T364" i="23" s="1"/>
  <c r="U364" i="23" s="1"/>
  <c r="V364" i="23" s="1"/>
  <c r="W364" i="23" s="1"/>
  <c r="D365" i="23"/>
  <c r="E365" i="23" s="1"/>
  <c r="F365" i="23" s="1"/>
  <c r="G365" i="23" s="1"/>
  <c r="H365" i="23" s="1"/>
  <c r="I365" i="23" s="1"/>
  <c r="J365" i="23" s="1"/>
  <c r="K365" i="23" s="1"/>
  <c r="L365" i="23" s="1"/>
  <c r="M365" i="23" s="1"/>
  <c r="N365" i="23" s="1"/>
  <c r="O365" i="23" s="1"/>
  <c r="P365" i="23" s="1"/>
  <c r="Q365" i="23" s="1"/>
  <c r="R365" i="23" s="1"/>
  <c r="S365" i="23" s="1"/>
  <c r="T365" i="23" s="1"/>
  <c r="U365" i="23" s="1"/>
  <c r="V365" i="23" s="1"/>
  <c r="W365" i="23" s="1"/>
  <c r="D368" i="23"/>
  <c r="E368" i="23" s="1"/>
  <c r="F368" i="23" s="1"/>
  <c r="G368" i="23" s="1"/>
  <c r="H368" i="23" s="1"/>
  <c r="I368" i="23" s="1"/>
  <c r="J368" i="23" s="1"/>
  <c r="K368" i="23" s="1"/>
  <c r="L368" i="23" s="1"/>
  <c r="M368" i="23" s="1"/>
  <c r="N368" i="23" s="1"/>
  <c r="O368" i="23" s="1"/>
  <c r="P368" i="23" s="1"/>
  <c r="Q368" i="23" s="1"/>
  <c r="R368" i="23" s="1"/>
  <c r="S368" i="23" s="1"/>
  <c r="T368" i="23" s="1"/>
  <c r="U368" i="23" s="1"/>
  <c r="V368" i="23" s="1"/>
  <c r="W368" i="23" s="1"/>
  <c r="D289" i="23"/>
  <c r="E289" i="23" s="1"/>
  <c r="F289" i="23" s="1"/>
  <c r="G289" i="23" s="1"/>
  <c r="H289" i="23" s="1"/>
  <c r="I289" i="23" s="1"/>
  <c r="J289" i="23" s="1"/>
  <c r="K289" i="23" s="1"/>
  <c r="L289" i="23" s="1"/>
  <c r="M289" i="23" s="1"/>
  <c r="N289" i="23" s="1"/>
  <c r="O289" i="23" s="1"/>
  <c r="P289" i="23" s="1"/>
  <c r="Q289" i="23" s="1"/>
  <c r="R289" i="23" s="1"/>
  <c r="S289" i="23" s="1"/>
  <c r="T289" i="23" s="1"/>
  <c r="U289" i="23" s="1"/>
  <c r="V289" i="23" s="1"/>
  <c r="W289" i="23" s="1"/>
  <c r="D274" i="23"/>
  <c r="E274" i="23" s="1"/>
  <c r="F274" i="23" s="1"/>
  <c r="G274" i="23" s="1"/>
  <c r="H274" i="23" s="1"/>
  <c r="I274" i="23" s="1"/>
  <c r="J274" i="23" s="1"/>
  <c r="K274" i="23" s="1"/>
  <c r="L274" i="23" s="1"/>
  <c r="M274" i="23" s="1"/>
  <c r="N274" i="23" s="1"/>
  <c r="O274" i="23" s="1"/>
  <c r="P274" i="23" s="1"/>
  <c r="Q274" i="23" s="1"/>
  <c r="R274" i="23" s="1"/>
  <c r="S274" i="23" s="1"/>
  <c r="T274" i="23" s="1"/>
  <c r="U274" i="23" s="1"/>
  <c r="V274" i="23" s="1"/>
  <c r="W274" i="23" s="1"/>
  <c r="D283" i="23"/>
  <c r="E283" i="23" s="1"/>
  <c r="F283" i="23" s="1"/>
  <c r="G283" i="23" s="1"/>
  <c r="H283" i="23" s="1"/>
  <c r="I283" i="23" s="1"/>
  <c r="J283" i="23" s="1"/>
  <c r="K283" i="23" s="1"/>
  <c r="L283" i="23" s="1"/>
  <c r="M283" i="23" s="1"/>
  <c r="N283" i="23" s="1"/>
  <c r="O283" i="23" s="1"/>
  <c r="P283" i="23" s="1"/>
  <c r="Q283" i="23" s="1"/>
  <c r="R283" i="23" s="1"/>
  <c r="S283" i="23" s="1"/>
  <c r="T283" i="23" s="1"/>
  <c r="U283" i="23" s="1"/>
  <c r="V283" i="23" s="1"/>
  <c r="W283" i="23" s="1"/>
  <c r="D278" i="23"/>
  <c r="E278" i="23" s="1"/>
  <c r="F278" i="23" s="1"/>
  <c r="G278" i="23" s="1"/>
  <c r="H278" i="23" s="1"/>
  <c r="I278" i="23" s="1"/>
  <c r="J278" i="23" s="1"/>
  <c r="K278" i="23" s="1"/>
  <c r="L278" i="23" s="1"/>
  <c r="M278" i="23" s="1"/>
  <c r="N278" i="23" s="1"/>
  <c r="O278" i="23" s="1"/>
  <c r="P278" i="23" s="1"/>
  <c r="Q278" i="23" s="1"/>
  <c r="R278" i="23" s="1"/>
  <c r="S278" i="23" s="1"/>
  <c r="T278" i="23" s="1"/>
  <c r="U278" i="23" s="1"/>
  <c r="V278" i="23" s="1"/>
  <c r="W278" i="23" s="1"/>
  <c r="D275" i="23"/>
  <c r="E275" i="23" s="1"/>
  <c r="F275" i="23" s="1"/>
  <c r="G275" i="23" s="1"/>
  <c r="H275" i="23" s="1"/>
  <c r="I275" i="23" s="1"/>
  <c r="J275" i="23" s="1"/>
  <c r="K275" i="23" s="1"/>
  <c r="L275" i="23" s="1"/>
  <c r="M275" i="23" s="1"/>
  <c r="N275" i="23" s="1"/>
  <c r="O275" i="23" s="1"/>
  <c r="P275" i="23" s="1"/>
  <c r="Q275" i="23" s="1"/>
  <c r="R275" i="23" s="1"/>
  <c r="S275" i="23" s="1"/>
  <c r="T275" i="23" s="1"/>
  <c r="U275" i="23" s="1"/>
  <c r="V275" i="23" s="1"/>
  <c r="W275" i="23" s="1"/>
  <c r="D373" i="23"/>
  <c r="E373" i="23" s="1"/>
  <c r="F373" i="23" s="1"/>
  <c r="G373" i="23" s="1"/>
  <c r="H373" i="23" s="1"/>
  <c r="I373" i="23" s="1"/>
  <c r="J373" i="23" s="1"/>
  <c r="K373" i="23" s="1"/>
  <c r="L373" i="23" s="1"/>
  <c r="M373" i="23" s="1"/>
  <c r="N373" i="23" s="1"/>
  <c r="O373" i="23" s="1"/>
  <c r="P373" i="23" s="1"/>
  <c r="Q373" i="23" s="1"/>
  <c r="R373" i="23" s="1"/>
  <c r="S373" i="23" s="1"/>
  <c r="T373" i="23" s="1"/>
  <c r="U373" i="23" s="1"/>
  <c r="V373" i="23" s="1"/>
  <c r="W373" i="23" s="1"/>
  <c r="BJ75" i="23"/>
  <c r="BJ87" i="23"/>
  <c r="BJ78" i="23"/>
  <c r="BJ314" i="23"/>
  <c r="BJ300" i="23"/>
  <c r="BJ395" i="23"/>
  <c r="BJ385" i="23"/>
  <c r="BJ401" i="23"/>
  <c r="BJ321" i="23"/>
  <c r="BJ341" i="23"/>
  <c r="BJ31" i="23"/>
  <c r="BJ18" i="23"/>
  <c r="BJ384" i="23"/>
  <c r="BJ28" i="23"/>
  <c r="BJ9" i="23"/>
  <c r="BJ21" i="23"/>
  <c r="BJ299" i="23"/>
  <c r="BJ84" i="23"/>
  <c r="BJ93" i="23"/>
  <c r="BJ90" i="23"/>
  <c r="BJ316" i="23"/>
  <c r="BJ305" i="23"/>
  <c r="BJ311" i="23"/>
  <c r="BJ290" i="23"/>
  <c r="BJ393" i="23"/>
  <c r="BJ398" i="23"/>
  <c r="BJ379" i="23"/>
  <c r="BJ344" i="23"/>
  <c r="BJ340" i="23"/>
  <c r="BJ337" i="23"/>
  <c r="BJ318" i="23"/>
  <c r="BJ30" i="23"/>
  <c r="BJ15" i="23"/>
  <c r="BJ96" i="23"/>
  <c r="BJ335" i="23"/>
  <c r="BJ33" i="23"/>
  <c r="BJ25" i="23"/>
  <c r="BJ12" i="23"/>
  <c r="BJ11" i="23"/>
  <c r="BJ77" i="23"/>
  <c r="BJ92" i="23"/>
  <c r="BJ71" i="23"/>
  <c r="BJ89" i="23"/>
  <c r="BJ292" i="23"/>
  <c r="BJ306" i="23"/>
  <c r="BJ293" i="23"/>
  <c r="BJ390" i="23"/>
  <c r="BJ380" i="23"/>
  <c r="BJ392" i="23"/>
  <c r="BJ378" i="23"/>
  <c r="BJ324" i="23"/>
  <c r="BJ339" i="23"/>
  <c r="BJ330" i="23"/>
  <c r="BJ32" i="23"/>
  <c r="BJ20" i="23"/>
  <c r="BJ22" i="23"/>
  <c r="BJ322" i="23"/>
  <c r="BJ332" i="23"/>
  <c r="BJ342" i="23"/>
  <c r="BJ329" i="23"/>
  <c r="BJ24" i="23"/>
  <c r="BJ8" i="23"/>
  <c r="BJ7" i="23"/>
  <c r="BJ91" i="23"/>
  <c r="BJ94" i="23"/>
  <c r="BJ80" i="23"/>
  <c r="BJ295" i="23"/>
  <c r="BJ291" i="23"/>
  <c r="BJ301" i="23"/>
  <c r="BJ376" i="23"/>
  <c r="BJ387" i="23"/>
  <c r="BJ325" i="23"/>
  <c r="BJ328" i="23"/>
  <c r="BJ336" i="23"/>
  <c r="BJ86" i="23"/>
  <c r="BJ76" i="23"/>
  <c r="BJ82" i="23"/>
  <c r="BJ81" i="23"/>
  <c r="BJ309" i="23"/>
  <c r="BJ294" i="23"/>
  <c r="BJ313" i="23"/>
  <c r="BJ375" i="23"/>
  <c r="BJ391" i="23"/>
  <c r="BJ397" i="23"/>
  <c r="BJ377" i="23"/>
  <c r="BJ374" i="23"/>
  <c r="BJ37" i="23"/>
  <c r="BJ34" i="23"/>
  <c r="BJ36" i="23"/>
  <c r="BJ70" i="23"/>
  <c r="BJ317" i="23"/>
  <c r="BJ394" i="23"/>
  <c r="BJ331" i="23"/>
  <c r="BJ13" i="23"/>
  <c r="BJ35" i="23"/>
  <c r="BJ29" i="23"/>
  <c r="BJ69" i="23"/>
  <c r="BJ79" i="23"/>
  <c r="BJ73" i="23"/>
  <c r="BJ315" i="23"/>
  <c r="BJ304" i="23"/>
  <c r="BJ310" i="23"/>
  <c r="BJ382" i="23"/>
  <c r="BJ381" i="23"/>
  <c r="BJ383" i="23"/>
  <c r="BJ334" i="23"/>
  <c r="BJ327" i="23"/>
  <c r="BJ320" i="23"/>
  <c r="BJ319" i="23"/>
  <c r="BJ26" i="23"/>
  <c r="BJ10" i="23"/>
  <c r="BJ19" i="23"/>
  <c r="BJ323" i="23"/>
  <c r="BJ333" i="23"/>
  <c r="BJ345" i="23"/>
  <c r="BJ14" i="23"/>
  <c r="BJ27" i="23"/>
  <c r="BJ6" i="23"/>
  <c r="D6" i="23"/>
  <c r="BJ83" i="23"/>
  <c r="BJ85" i="23"/>
  <c r="BJ95" i="23"/>
  <c r="BJ302" i="23"/>
  <c r="BJ297" i="23"/>
  <c r="BJ307" i="23"/>
  <c r="BJ386" i="23"/>
  <c r="BJ400" i="23"/>
  <c r="BJ388" i="23"/>
  <c r="BJ343" i="23"/>
  <c r="BJ326" i="23"/>
  <c r="BJ338" i="23"/>
  <c r="BJ88" i="23"/>
  <c r="BJ74" i="23"/>
  <c r="BJ72" i="23"/>
  <c r="BJ296" i="23"/>
  <c r="BJ312" i="23"/>
  <c r="BJ303" i="23"/>
  <c r="BJ298" i="23"/>
  <c r="BJ399" i="23"/>
  <c r="BJ389" i="23"/>
  <c r="BJ396" i="23"/>
  <c r="BJ308" i="23"/>
  <c r="BJ23" i="23"/>
  <c r="BJ40" i="23"/>
  <c r="BJ38" i="23"/>
  <c r="BJ39" i="23"/>
  <c r="BR6" i="18"/>
  <c r="C147" i="18"/>
  <c r="BR147" i="18" s="1"/>
  <c r="C147" i="23"/>
  <c r="D147" i="23" s="1"/>
  <c r="E147" i="23" s="1"/>
  <c r="F147" i="23" s="1"/>
  <c r="G147" i="23" s="1"/>
  <c r="H147" i="23" s="1"/>
  <c r="I147" i="23" s="1"/>
  <c r="J147" i="23" s="1"/>
  <c r="K147" i="23" s="1"/>
  <c r="L147" i="23" s="1"/>
  <c r="M147" i="23" s="1"/>
  <c r="N147" i="23" s="1"/>
  <c r="O147" i="23" s="1"/>
  <c r="P147" i="23" s="1"/>
  <c r="Q147" i="23" s="1"/>
  <c r="R147" i="23" s="1"/>
  <c r="S147" i="23" s="1"/>
  <c r="T147" i="23" s="1"/>
  <c r="U147" i="23" s="1"/>
  <c r="V147" i="23" s="1"/>
  <c r="W147" i="23" s="1"/>
  <c r="C151" i="18"/>
  <c r="BR151" i="18" s="1"/>
  <c r="C151" i="23"/>
  <c r="D151" i="23" s="1"/>
  <c r="E151" i="23" s="1"/>
  <c r="F151" i="23" s="1"/>
  <c r="G151" i="23" s="1"/>
  <c r="H151" i="23" s="1"/>
  <c r="I151" i="23" s="1"/>
  <c r="J151" i="23" s="1"/>
  <c r="K151" i="23" s="1"/>
  <c r="L151" i="23" s="1"/>
  <c r="M151" i="23" s="1"/>
  <c r="N151" i="23" s="1"/>
  <c r="O151" i="23" s="1"/>
  <c r="P151" i="23" s="1"/>
  <c r="Q151" i="23" s="1"/>
  <c r="R151" i="23" s="1"/>
  <c r="S151" i="23" s="1"/>
  <c r="T151" i="23" s="1"/>
  <c r="U151" i="23" s="1"/>
  <c r="V151" i="23" s="1"/>
  <c r="W151" i="23" s="1"/>
  <c r="C141" i="18"/>
  <c r="BR141" i="18" s="1"/>
  <c r="C141" i="23"/>
  <c r="D141" i="23" s="1"/>
  <c r="E141" i="23" s="1"/>
  <c r="F141" i="23" s="1"/>
  <c r="G141" i="23" s="1"/>
  <c r="H141" i="23" s="1"/>
  <c r="I141" i="23" s="1"/>
  <c r="J141" i="23" s="1"/>
  <c r="K141" i="23" s="1"/>
  <c r="L141" i="23" s="1"/>
  <c r="M141" i="23" s="1"/>
  <c r="N141" i="23" s="1"/>
  <c r="O141" i="23" s="1"/>
  <c r="P141" i="23" s="1"/>
  <c r="Q141" i="23" s="1"/>
  <c r="R141" i="23" s="1"/>
  <c r="S141" i="23" s="1"/>
  <c r="T141" i="23" s="1"/>
  <c r="U141" i="23" s="1"/>
  <c r="V141" i="23" s="1"/>
  <c r="W141" i="23" s="1"/>
  <c r="C202" i="18"/>
  <c r="BR202" i="18" s="1"/>
  <c r="C202" i="23"/>
  <c r="D202" i="23" s="1"/>
  <c r="E202" i="23" s="1"/>
  <c r="F202" i="23" s="1"/>
  <c r="G202" i="23" s="1"/>
  <c r="H202" i="23" s="1"/>
  <c r="I202" i="23" s="1"/>
  <c r="J202" i="23" s="1"/>
  <c r="K202" i="23" s="1"/>
  <c r="L202" i="23" s="1"/>
  <c r="M202" i="23" s="1"/>
  <c r="N202" i="23" s="1"/>
  <c r="O202" i="23" s="1"/>
  <c r="P202" i="23" s="1"/>
  <c r="Q202" i="23" s="1"/>
  <c r="R202" i="23" s="1"/>
  <c r="S202" i="23" s="1"/>
  <c r="T202" i="23" s="1"/>
  <c r="U202" i="23" s="1"/>
  <c r="V202" i="23" s="1"/>
  <c r="W202" i="23" s="1"/>
  <c r="C189" i="18"/>
  <c r="BR189" i="18" s="1"/>
  <c r="C189" i="23"/>
  <c r="D189" i="23" s="1"/>
  <c r="E189" i="23" s="1"/>
  <c r="F189" i="23" s="1"/>
  <c r="G189" i="23" s="1"/>
  <c r="H189" i="23" s="1"/>
  <c r="I189" i="23" s="1"/>
  <c r="J189" i="23" s="1"/>
  <c r="K189" i="23" s="1"/>
  <c r="L189" i="23" s="1"/>
  <c r="M189" i="23" s="1"/>
  <c r="N189" i="23" s="1"/>
  <c r="O189" i="23" s="1"/>
  <c r="P189" i="23" s="1"/>
  <c r="Q189" i="23" s="1"/>
  <c r="R189" i="23" s="1"/>
  <c r="S189" i="23" s="1"/>
  <c r="T189" i="23" s="1"/>
  <c r="U189" i="23" s="1"/>
  <c r="V189" i="23" s="1"/>
  <c r="W189" i="23" s="1"/>
  <c r="C192" i="18"/>
  <c r="BR192" i="18" s="1"/>
  <c r="C192" i="23"/>
  <c r="D192" i="23" s="1"/>
  <c r="E192" i="23" s="1"/>
  <c r="F192" i="23" s="1"/>
  <c r="G192" i="23" s="1"/>
  <c r="H192" i="23" s="1"/>
  <c r="I192" i="23" s="1"/>
  <c r="J192" i="23" s="1"/>
  <c r="K192" i="23" s="1"/>
  <c r="L192" i="23" s="1"/>
  <c r="M192" i="23" s="1"/>
  <c r="N192" i="23" s="1"/>
  <c r="O192" i="23" s="1"/>
  <c r="P192" i="23" s="1"/>
  <c r="Q192" i="23" s="1"/>
  <c r="R192" i="23" s="1"/>
  <c r="S192" i="23" s="1"/>
  <c r="T192" i="23" s="1"/>
  <c r="U192" i="23" s="1"/>
  <c r="V192" i="23" s="1"/>
  <c r="W192" i="23" s="1"/>
  <c r="C172" i="18"/>
  <c r="BR172" i="18" s="1"/>
  <c r="C172" i="23"/>
  <c r="D172" i="23" s="1"/>
  <c r="E172" i="23" s="1"/>
  <c r="F172" i="23" s="1"/>
  <c r="G172" i="23" s="1"/>
  <c r="H172" i="23" s="1"/>
  <c r="I172" i="23" s="1"/>
  <c r="J172" i="23" s="1"/>
  <c r="K172" i="23" s="1"/>
  <c r="L172" i="23" s="1"/>
  <c r="M172" i="23" s="1"/>
  <c r="N172" i="23" s="1"/>
  <c r="O172" i="23" s="1"/>
  <c r="P172" i="23" s="1"/>
  <c r="Q172" i="23" s="1"/>
  <c r="R172" i="23" s="1"/>
  <c r="S172" i="23" s="1"/>
  <c r="T172" i="23" s="1"/>
  <c r="U172" i="23" s="1"/>
  <c r="V172" i="23" s="1"/>
  <c r="W172" i="23" s="1"/>
  <c r="C178" i="18"/>
  <c r="BR178" i="18" s="1"/>
  <c r="C178" i="23"/>
  <c r="D178" i="23" s="1"/>
  <c r="E178" i="23" s="1"/>
  <c r="F178" i="23" s="1"/>
  <c r="G178" i="23" s="1"/>
  <c r="H178" i="23" s="1"/>
  <c r="I178" i="23" s="1"/>
  <c r="J178" i="23" s="1"/>
  <c r="K178" i="23" s="1"/>
  <c r="L178" i="23" s="1"/>
  <c r="M178" i="23" s="1"/>
  <c r="N178" i="23" s="1"/>
  <c r="O178" i="23" s="1"/>
  <c r="P178" i="23" s="1"/>
  <c r="Q178" i="23" s="1"/>
  <c r="R178" i="23" s="1"/>
  <c r="S178" i="23" s="1"/>
  <c r="T178" i="23" s="1"/>
  <c r="U178" i="23" s="1"/>
  <c r="V178" i="23" s="1"/>
  <c r="W178" i="23" s="1"/>
  <c r="C179" i="18"/>
  <c r="BR179" i="18" s="1"/>
  <c r="C179" i="23"/>
  <c r="D179" i="23" s="1"/>
  <c r="E179" i="23" s="1"/>
  <c r="F179" i="23" s="1"/>
  <c r="G179" i="23" s="1"/>
  <c r="H179" i="23" s="1"/>
  <c r="I179" i="23" s="1"/>
  <c r="J179" i="23" s="1"/>
  <c r="K179" i="23" s="1"/>
  <c r="L179" i="23" s="1"/>
  <c r="M179" i="23" s="1"/>
  <c r="N179" i="23" s="1"/>
  <c r="O179" i="23" s="1"/>
  <c r="P179" i="23" s="1"/>
  <c r="Q179" i="23" s="1"/>
  <c r="R179" i="23" s="1"/>
  <c r="S179" i="23" s="1"/>
  <c r="T179" i="23" s="1"/>
  <c r="U179" i="23" s="1"/>
  <c r="V179" i="23" s="1"/>
  <c r="W179" i="23" s="1"/>
  <c r="C169" i="18"/>
  <c r="BR169" i="18" s="1"/>
  <c r="C169" i="23"/>
  <c r="D169" i="23" s="1"/>
  <c r="E169" i="23" s="1"/>
  <c r="F169" i="23" s="1"/>
  <c r="G169" i="23" s="1"/>
  <c r="H169" i="23" s="1"/>
  <c r="I169" i="23" s="1"/>
  <c r="J169" i="23" s="1"/>
  <c r="K169" i="23" s="1"/>
  <c r="L169" i="23" s="1"/>
  <c r="M169" i="23" s="1"/>
  <c r="N169" i="23" s="1"/>
  <c r="O169" i="23" s="1"/>
  <c r="P169" i="23" s="1"/>
  <c r="Q169" i="23" s="1"/>
  <c r="R169" i="23" s="1"/>
  <c r="S169" i="23" s="1"/>
  <c r="T169" i="23" s="1"/>
  <c r="U169" i="23" s="1"/>
  <c r="V169" i="23" s="1"/>
  <c r="W169" i="23" s="1"/>
  <c r="C163" i="18"/>
  <c r="BR163" i="18" s="1"/>
  <c r="C163" i="23"/>
  <c r="D163" i="23" s="1"/>
  <c r="E163" i="23" s="1"/>
  <c r="F163" i="23" s="1"/>
  <c r="G163" i="23" s="1"/>
  <c r="H163" i="23" s="1"/>
  <c r="I163" i="23" s="1"/>
  <c r="J163" i="23" s="1"/>
  <c r="K163" i="23" s="1"/>
  <c r="L163" i="23" s="1"/>
  <c r="M163" i="23" s="1"/>
  <c r="N163" i="23" s="1"/>
  <c r="O163" i="23" s="1"/>
  <c r="P163" i="23" s="1"/>
  <c r="Q163" i="23" s="1"/>
  <c r="R163" i="23" s="1"/>
  <c r="S163" i="23" s="1"/>
  <c r="T163" i="23" s="1"/>
  <c r="U163" i="23" s="1"/>
  <c r="V163" i="23" s="1"/>
  <c r="W163" i="23" s="1"/>
  <c r="C236" i="18"/>
  <c r="BR236" i="18" s="1"/>
  <c r="C236" i="23"/>
  <c r="D236" i="23" s="1"/>
  <c r="E236" i="23" s="1"/>
  <c r="F236" i="23" s="1"/>
  <c r="G236" i="23" s="1"/>
  <c r="H236" i="23" s="1"/>
  <c r="I236" i="23" s="1"/>
  <c r="J236" i="23" s="1"/>
  <c r="K236" i="23" s="1"/>
  <c r="L236" i="23" s="1"/>
  <c r="M236" i="23" s="1"/>
  <c r="N236" i="23" s="1"/>
  <c r="O236" i="23" s="1"/>
  <c r="P236" i="23" s="1"/>
  <c r="Q236" i="23" s="1"/>
  <c r="R236" i="23" s="1"/>
  <c r="S236" i="23" s="1"/>
  <c r="T236" i="23" s="1"/>
  <c r="U236" i="23" s="1"/>
  <c r="V236" i="23" s="1"/>
  <c r="W236" i="23" s="1"/>
  <c r="C226" i="18"/>
  <c r="BR226" i="18" s="1"/>
  <c r="C226" i="23"/>
  <c r="D226" i="23" s="1"/>
  <c r="E226" i="23" s="1"/>
  <c r="F226" i="23" s="1"/>
  <c r="G226" i="23" s="1"/>
  <c r="H226" i="23" s="1"/>
  <c r="I226" i="23" s="1"/>
  <c r="J226" i="23" s="1"/>
  <c r="K226" i="23" s="1"/>
  <c r="L226" i="23" s="1"/>
  <c r="M226" i="23" s="1"/>
  <c r="N226" i="23" s="1"/>
  <c r="O226" i="23" s="1"/>
  <c r="P226" i="23" s="1"/>
  <c r="Q226" i="23" s="1"/>
  <c r="R226" i="23" s="1"/>
  <c r="S226" i="23" s="1"/>
  <c r="T226" i="23" s="1"/>
  <c r="U226" i="23" s="1"/>
  <c r="V226" i="23" s="1"/>
  <c r="W226" i="23" s="1"/>
  <c r="C214" i="18"/>
  <c r="BR214" i="18" s="1"/>
  <c r="C214" i="23"/>
  <c r="D214" i="23" s="1"/>
  <c r="E214" i="23" s="1"/>
  <c r="F214" i="23" s="1"/>
  <c r="G214" i="23" s="1"/>
  <c r="H214" i="23" s="1"/>
  <c r="I214" i="23" s="1"/>
  <c r="J214" i="23" s="1"/>
  <c r="K214" i="23" s="1"/>
  <c r="L214" i="23" s="1"/>
  <c r="M214" i="23" s="1"/>
  <c r="N214" i="23" s="1"/>
  <c r="O214" i="23" s="1"/>
  <c r="P214" i="23" s="1"/>
  <c r="Q214" i="23" s="1"/>
  <c r="R214" i="23" s="1"/>
  <c r="S214" i="23" s="1"/>
  <c r="T214" i="23" s="1"/>
  <c r="U214" i="23" s="1"/>
  <c r="V214" i="23" s="1"/>
  <c r="W214" i="23" s="1"/>
  <c r="C220" i="18"/>
  <c r="BR220" i="18" s="1"/>
  <c r="C220" i="23"/>
  <c r="D220" i="23" s="1"/>
  <c r="E220" i="23" s="1"/>
  <c r="F220" i="23" s="1"/>
  <c r="G220" i="23" s="1"/>
  <c r="H220" i="23" s="1"/>
  <c r="I220" i="23" s="1"/>
  <c r="J220" i="23" s="1"/>
  <c r="K220" i="23" s="1"/>
  <c r="L220" i="23" s="1"/>
  <c r="M220" i="23" s="1"/>
  <c r="N220" i="23" s="1"/>
  <c r="O220" i="23" s="1"/>
  <c r="P220" i="23" s="1"/>
  <c r="Q220" i="23" s="1"/>
  <c r="R220" i="23" s="1"/>
  <c r="S220" i="23" s="1"/>
  <c r="T220" i="23" s="1"/>
  <c r="U220" i="23" s="1"/>
  <c r="V220" i="23" s="1"/>
  <c r="W220" i="23" s="1"/>
  <c r="C112" i="18"/>
  <c r="BR112" i="18" s="1"/>
  <c r="C112" i="23"/>
  <c r="D112" i="23" s="1"/>
  <c r="E112" i="23" s="1"/>
  <c r="F112" i="23" s="1"/>
  <c r="G112" i="23" s="1"/>
  <c r="H112" i="23" s="1"/>
  <c r="I112" i="23" s="1"/>
  <c r="J112" i="23" s="1"/>
  <c r="K112" i="23" s="1"/>
  <c r="L112" i="23" s="1"/>
  <c r="M112" i="23" s="1"/>
  <c r="N112" i="23" s="1"/>
  <c r="O112" i="23" s="1"/>
  <c r="P112" i="23" s="1"/>
  <c r="Q112" i="23" s="1"/>
  <c r="R112" i="23" s="1"/>
  <c r="S112" i="23" s="1"/>
  <c r="T112" i="23" s="1"/>
  <c r="U112" i="23" s="1"/>
  <c r="V112" i="23" s="1"/>
  <c r="W112" i="23" s="1"/>
  <c r="C98" i="18"/>
  <c r="BR98" i="18" s="1"/>
  <c r="C98" i="23"/>
  <c r="C107" i="18"/>
  <c r="BR107" i="18" s="1"/>
  <c r="C107" i="23"/>
  <c r="D107" i="23" s="1"/>
  <c r="E107" i="23" s="1"/>
  <c r="F107" i="23" s="1"/>
  <c r="G107" i="23" s="1"/>
  <c r="H107" i="23" s="1"/>
  <c r="I107" i="23" s="1"/>
  <c r="J107" i="23" s="1"/>
  <c r="K107" i="23" s="1"/>
  <c r="L107" i="23" s="1"/>
  <c r="M107" i="23" s="1"/>
  <c r="N107" i="23" s="1"/>
  <c r="O107" i="23" s="1"/>
  <c r="P107" i="23" s="1"/>
  <c r="Q107" i="23" s="1"/>
  <c r="R107" i="23" s="1"/>
  <c r="S107" i="23" s="1"/>
  <c r="T107" i="23" s="1"/>
  <c r="U107" i="23" s="1"/>
  <c r="V107" i="23" s="1"/>
  <c r="W107" i="23" s="1"/>
  <c r="C116" i="18"/>
  <c r="BR116" i="18" s="1"/>
  <c r="C116" i="23"/>
  <c r="D116" i="23" s="1"/>
  <c r="E116" i="23" s="1"/>
  <c r="F116" i="23" s="1"/>
  <c r="G116" i="23" s="1"/>
  <c r="H116" i="23" s="1"/>
  <c r="I116" i="23" s="1"/>
  <c r="J116" i="23" s="1"/>
  <c r="K116" i="23" s="1"/>
  <c r="L116" i="23" s="1"/>
  <c r="M116" i="23" s="1"/>
  <c r="N116" i="23" s="1"/>
  <c r="O116" i="23" s="1"/>
  <c r="P116" i="23" s="1"/>
  <c r="Q116" i="23" s="1"/>
  <c r="R116" i="23" s="1"/>
  <c r="S116" i="23" s="1"/>
  <c r="T116" i="23" s="1"/>
  <c r="U116" i="23" s="1"/>
  <c r="V116" i="23" s="1"/>
  <c r="W116" i="23" s="1"/>
  <c r="C106" i="18"/>
  <c r="BR106" i="18" s="1"/>
  <c r="C106" i="23"/>
  <c r="D106" i="23" s="1"/>
  <c r="E106" i="23" s="1"/>
  <c r="F106" i="23" s="1"/>
  <c r="G106" i="23" s="1"/>
  <c r="H106" i="23" s="1"/>
  <c r="I106" i="23" s="1"/>
  <c r="J106" i="23" s="1"/>
  <c r="K106" i="23" s="1"/>
  <c r="L106" i="23" s="1"/>
  <c r="M106" i="23" s="1"/>
  <c r="N106" i="23" s="1"/>
  <c r="O106" i="23" s="1"/>
  <c r="P106" i="23" s="1"/>
  <c r="Q106" i="23" s="1"/>
  <c r="R106" i="23" s="1"/>
  <c r="S106" i="23" s="1"/>
  <c r="T106" i="23" s="1"/>
  <c r="U106" i="23" s="1"/>
  <c r="V106" i="23" s="1"/>
  <c r="W106" i="23" s="1"/>
  <c r="C145" i="18"/>
  <c r="BR145" i="18" s="1"/>
  <c r="C145" i="23"/>
  <c r="D145" i="23" s="1"/>
  <c r="E145" i="23" s="1"/>
  <c r="F145" i="23" s="1"/>
  <c r="G145" i="23" s="1"/>
  <c r="H145" i="23" s="1"/>
  <c r="I145" i="23" s="1"/>
  <c r="J145" i="23" s="1"/>
  <c r="K145" i="23" s="1"/>
  <c r="L145" i="23" s="1"/>
  <c r="M145" i="23" s="1"/>
  <c r="N145" i="23" s="1"/>
  <c r="O145" i="23" s="1"/>
  <c r="P145" i="23" s="1"/>
  <c r="Q145" i="23" s="1"/>
  <c r="R145" i="23" s="1"/>
  <c r="S145" i="23" s="1"/>
  <c r="T145" i="23" s="1"/>
  <c r="U145" i="23" s="1"/>
  <c r="V145" i="23" s="1"/>
  <c r="W145" i="23" s="1"/>
  <c r="C125" i="18"/>
  <c r="BR125" i="18" s="1"/>
  <c r="C125" i="23"/>
  <c r="C138" i="18"/>
  <c r="BR138" i="18" s="1"/>
  <c r="C138" i="23"/>
  <c r="D138" i="23" s="1"/>
  <c r="E138" i="23" s="1"/>
  <c r="F138" i="23" s="1"/>
  <c r="G138" i="23" s="1"/>
  <c r="H138" i="23" s="1"/>
  <c r="I138" i="23" s="1"/>
  <c r="J138" i="23" s="1"/>
  <c r="K138" i="23" s="1"/>
  <c r="L138" i="23" s="1"/>
  <c r="M138" i="23" s="1"/>
  <c r="N138" i="23" s="1"/>
  <c r="O138" i="23" s="1"/>
  <c r="P138" i="23" s="1"/>
  <c r="Q138" i="23" s="1"/>
  <c r="R138" i="23" s="1"/>
  <c r="S138" i="23" s="1"/>
  <c r="T138" i="23" s="1"/>
  <c r="U138" i="23" s="1"/>
  <c r="V138" i="23" s="1"/>
  <c r="W138" i="23" s="1"/>
  <c r="C142" i="18"/>
  <c r="BR142" i="18" s="1"/>
  <c r="C142" i="23"/>
  <c r="D142" i="23" s="1"/>
  <c r="E142" i="23" s="1"/>
  <c r="F142" i="23" s="1"/>
  <c r="G142" i="23" s="1"/>
  <c r="H142" i="23" s="1"/>
  <c r="I142" i="23" s="1"/>
  <c r="J142" i="23" s="1"/>
  <c r="K142" i="23" s="1"/>
  <c r="L142" i="23" s="1"/>
  <c r="M142" i="23" s="1"/>
  <c r="N142" i="23" s="1"/>
  <c r="O142" i="23" s="1"/>
  <c r="P142" i="23" s="1"/>
  <c r="Q142" i="23" s="1"/>
  <c r="R142" i="23" s="1"/>
  <c r="S142" i="23" s="1"/>
  <c r="T142" i="23" s="1"/>
  <c r="U142" i="23" s="1"/>
  <c r="V142" i="23" s="1"/>
  <c r="W142" i="23" s="1"/>
  <c r="C132" i="18"/>
  <c r="BR132" i="18" s="1"/>
  <c r="C132" i="23"/>
  <c r="C130" i="18"/>
  <c r="BR130" i="18" s="1"/>
  <c r="C130" i="23"/>
  <c r="C126" i="18"/>
  <c r="BR126" i="18" s="1"/>
  <c r="C126" i="23"/>
  <c r="C191" i="18"/>
  <c r="BR191" i="18" s="1"/>
  <c r="C191" i="23"/>
  <c r="D191" i="23" s="1"/>
  <c r="E191" i="23" s="1"/>
  <c r="F191" i="23" s="1"/>
  <c r="G191" i="23" s="1"/>
  <c r="H191" i="23" s="1"/>
  <c r="I191" i="23" s="1"/>
  <c r="J191" i="23" s="1"/>
  <c r="K191" i="23" s="1"/>
  <c r="L191" i="23" s="1"/>
  <c r="M191" i="23" s="1"/>
  <c r="N191" i="23" s="1"/>
  <c r="O191" i="23" s="1"/>
  <c r="P191" i="23" s="1"/>
  <c r="Q191" i="23" s="1"/>
  <c r="R191" i="23" s="1"/>
  <c r="S191" i="23" s="1"/>
  <c r="T191" i="23" s="1"/>
  <c r="U191" i="23" s="1"/>
  <c r="V191" i="23" s="1"/>
  <c r="W191" i="23" s="1"/>
  <c r="C190" i="18"/>
  <c r="BR190" i="18" s="1"/>
  <c r="C190" i="23"/>
  <c r="D190" i="23" s="1"/>
  <c r="E190" i="23" s="1"/>
  <c r="F190" i="23" s="1"/>
  <c r="G190" i="23" s="1"/>
  <c r="H190" i="23" s="1"/>
  <c r="I190" i="23" s="1"/>
  <c r="J190" i="23" s="1"/>
  <c r="K190" i="23" s="1"/>
  <c r="L190" i="23" s="1"/>
  <c r="M190" i="23" s="1"/>
  <c r="N190" i="23" s="1"/>
  <c r="O190" i="23" s="1"/>
  <c r="P190" i="23" s="1"/>
  <c r="Q190" i="23" s="1"/>
  <c r="R190" i="23" s="1"/>
  <c r="S190" i="23" s="1"/>
  <c r="T190" i="23" s="1"/>
  <c r="U190" i="23" s="1"/>
  <c r="V190" i="23" s="1"/>
  <c r="W190" i="23" s="1"/>
  <c r="C203" i="18"/>
  <c r="BR203" i="18" s="1"/>
  <c r="C203" i="23"/>
  <c r="D203" i="23" s="1"/>
  <c r="E203" i="23" s="1"/>
  <c r="F203" i="23" s="1"/>
  <c r="G203" i="23" s="1"/>
  <c r="H203" i="23" s="1"/>
  <c r="I203" i="23" s="1"/>
  <c r="J203" i="23" s="1"/>
  <c r="K203" i="23" s="1"/>
  <c r="L203" i="23" s="1"/>
  <c r="M203" i="23" s="1"/>
  <c r="N203" i="23" s="1"/>
  <c r="O203" i="23" s="1"/>
  <c r="P203" i="23" s="1"/>
  <c r="Q203" i="23" s="1"/>
  <c r="R203" i="23" s="1"/>
  <c r="S203" i="23" s="1"/>
  <c r="T203" i="23" s="1"/>
  <c r="U203" i="23" s="1"/>
  <c r="V203" i="23" s="1"/>
  <c r="W203" i="23" s="1"/>
  <c r="C182" i="18"/>
  <c r="BR182" i="18" s="1"/>
  <c r="C182" i="23"/>
  <c r="C198" i="18"/>
  <c r="BR198" i="18" s="1"/>
  <c r="C198" i="23"/>
  <c r="D198" i="23" s="1"/>
  <c r="E198" i="23" s="1"/>
  <c r="F198" i="23" s="1"/>
  <c r="G198" i="23" s="1"/>
  <c r="H198" i="23" s="1"/>
  <c r="I198" i="23" s="1"/>
  <c r="J198" i="23" s="1"/>
  <c r="K198" i="23" s="1"/>
  <c r="L198" i="23" s="1"/>
  <c r="M198" i="23" s="1"/>
  <c r="N198" i="23" s="1"/>
  <c r="O198" i="23" s="1"/>
  <c r="P198" i="23" s="1"/>
  <c r="Q198" i="23" s="1"/>
  <c r="R198" i="23" s="1"/>
  <c r="S198" i="23" s="1"/>
  <c r="T198" i="23" s="1"/>
  <c r="U198" i="23" s="1"/>
  <c r="V198" i="23" s="1"/>
  <c r="W198" i="23" s="1"/>
  <c r="C196" i="18"/>
  <c r="BR196" i="18" s="1"/>
  <c r="C196" i="23"/>
  <c r="D196" i="23" s="1"/>
  <c r="E196" i="23" s="1"/>
  <c r="F196" i="23" s="1"/>
  <c r="G196" i="23" s="1"/>
  <c r="H196" i="23" s="1"/>
  <c r="I196" i="23" s="1"/>
  <c r="J196" i="23" s="1"/>
  <c r="K196" i="23" s="1"/>
  <c r="L196" i="23" s="1"/>
  <c r="M196" i="23" s="1"/>
  <c r="N196" i="23" s="1"/>
  <c r="O196" i="23" s="1"/>
  <c r="P196" i="23" s="1"/>
  <c r="Q196" i="23" s="1"/>
  <c r="R196" i="23" s="1"/>
  <c r="S196" i="23" s="1"/>
  <c r="T196" i="23" s="1"/>
  <c r="U196" i="23" s="1"/>
  <c r="V196" i="23" s="1"/>
  <c r="W196" i="23" s="1"/>
  <c r="C194" i="18"/>
  <c r="BR194" i="18" s="1"/>
  <c r="C194" i="23"/>
  <c r="D194" i="23" s="1"/>
  <c r="E194" i="23" s="1"/>
  <c r="F194" i="23" s="1"/>
  <c r="G194" i="23" s="1"/>
  <c r="H194" i="23" s="1"/>
  <c r="I194" i="23" s="1"/>
  <c r="J194" i="23" s="1"/>
  <c r="K194" i="23" s="1"/>
  <c r="L194" i="23" s="1"/>
  <c r="M194" i="23" s="1"/>
  <c r="N194" i="23" s="1"/>
  <c r="O194" i="23" s="1"/>
  <c r="P194" i="23" s="1"/>
  <c r="Q194" i="23" s="1"/>
  <c r="R194" i="23" s="1"/>
  <c r="S194" i="23" s="1"/>
  <c r="T194" i="23" s="1"/>
  <c r="U194" i="23" s="1"/>
  <c r="V194" i="23" s="1"/>
  <c r="W194" i="23" s="1"/>
  <c r="C174" i="18"/>
  <c r="BR174" i="18" s="1"/>
  <c r="C174" i="23"/>
  <c r="D174" i="23" s="1"/>
  <c r="E174" i="23" s="1"/>
  <c r="F174" i="23" s="1"/>
  <c r="G174" i="23" s="1"/>
  <c r="H174" i="23" s="1"/>
  <c r="I174" i="23" s="1"/>
  <c r="J174" i="23" s="1"/>
  <c r="K174" i="23" s="1"/>
  <c r="L174" i="23" s="1"/>
  <c r="M174" i="23" s="1"/>
  <c r="N174" i="23" s="1"/>
  <c r="O174" i="23" s="1"/>
  <c r="P174" i="23" s="1"/>
  <c r="Q174" i="23" s="1"/>
  <c r="R174" i="23" s="1"/>
  <c r="S174" i="23" s="1"/>
  <c r="T174" i="23" s="1"/>
  <c r="U174" i="23" s="1"/>
  <c r="V174" i="23" s="1"/>
  <c r="W174" i="23" s="1"/>
  <c r="C154" i="18"/>
  <c r="BR154" i="18" s="1"/>
  <c r="C154" i="23"/>
  <c r="C161" i="18"/>
  <c r="BR161" i="18" s="1"/>
  <c r="C161" i="23"/>
  <c r="D161" i="23" s="1"/>
  <c r="E161" i="23" s="1"/>
  <c r="F161" i="23" s="1"/>
  <c r="G161" i="23" s="1"/>
  <c r="H161" i="23" s="1"/>
  <c r="I161" i="23" s="1"/>
  <c r="J161" i="23" s="1"/>
  <c r="K161" i="23" s="1"/>
  <c r="L161" i="23" s="1"/>
  <c r="M161" i="23" s="1"/>
  <c r="N161" i="23" s="1"/>
  <c r="O161" i="23" s="1"/>
  <c r="P161" i="23" s="1"/>
  <c r="Q161" i="23" s="1"/>
  <c r="R161" i="23" s="1"/>
  <c r="S161" i="23" s="1"/>
  <c r="T161" i="23" s="1"/>
  <c r="U161" i="23" s="1"/>
  <c r="V161" i="23" s="1"/>
  <c r="W161" i="23" s="1"/>
  <c r="C158" i="18"/>
  <c r="BR158" i="18" s="1"/>
  <c r="C158" i="23"/>
  <c r="D158" i="23" s="1"/>
  <c r="E158" i="23" s="1"/>
  <c r="F158" i="23" s="1"/>
  <c r="G158" i="23" s="1"/>
  <c r="H158" i="23" s="1"/>
  <c r="I158" i="23" s="1"/>
  <c r="J158" i="23" s="1"/>
  <c r="K158" i="23" s="1"/>
  <c r="L158" i="23" s="1"/>
  <c r="M158" i="23" s="1"/>
  <c r="N158" i="23" s="1"/>
  <c r="O158" i="23" s="1"/>
  <c r="P158" i="23" s="1"/>
  <c r="Q158" i="23" s="1"/>
  <c r="R158" i="23" s="1"/>
  <c r="S158" i="23" s="1"/>
  <c r="T158" i="23" s="1"/>
  <c r="U158" i="23" s="1"/>
  <c r="V158" i="23" s="1"/>
  <c r="W158" i="23" s="1"/>
  <c r="C153" i="18"/>
  <c r="BR153" i="18" s="1"/>
  <c r="C153" i="23"/>
  <c r="C162" i="18"/>
  <c r="BR162" i="18" s="1"/>
  <c r="C162" i="23"/>
  <c r="D162" i="23" s="1"/>
  <c r="E162" i="23" s="1"/>
  <c r="F162" i="23" s="1"/>
  <c r="G162" i="23" s="1"/>
  <c r="H162" i="23" s="1"/>
  <c r="I162" i="23" s="1"/>
  <c r="J162" i="23" s="1"/>
  <c r="K162" i="23" s="1"/>
  <c r="L162" i="23" s="1"/>
  <c r="M162" i="23" s="1"/>
  <c r="N162" i="23" s="1"/>
  <c r="O162" i="23" s="1"/>
  <c r="P162" i="23" s="1"/>
  <c r="Q162" i="23" s="1"/>
  <c r="R162" i="23" s="1"/>
  <c r="S162" i="23" s="1"/>
  <c r="T162" i="23" s="1"/>
  <c r="U162" i="23" s="1"/>
  <c r="V162" i="23" s="1"/>
  <c r="W162" i="23" s="1"/>
  <c r="C180" i="18"/>
  <c r="BR180" i="18" s="1"/>
  <c r="C180" i="23"/>
  <c r="D180" i="23" s="1"/>
  <c r="E180" i="23" s="1"/>
  <c r="F180" i="23" s="1"/>
  <c r="G180" i="23" s="1"/>
  <c r="H180" i="23" s="1"/>
  <c r="I180" i="23" s="1"/>
  <c r="J180" i="23" s="1"/>
  <c r="K180" i="23" s="1"/>
  <c r="L180" i="23" s="1"/>
  <c r="M180" i="23" s="1"/>
  <c r="N180" i="23" s="1"/>
  <c r="O180" i="23" s="1"/>
  <c r="P180" i="23" s="1"/>
  <c r="Q180" i="23" s="1"/>
  <c r="R180" i="23" s="1"/>
  <c r="S180" i="23" s="1"/>
  <c r="T180" i="23" s="1"/>
  <c r="U180" i="23" s="1"/>
  <c r="V180" i="23" s="1"/>
  <c r="W180" i="23" s="1"/>
  <c r="C211" i="18"/>
  <c r="BR211" i="18" s="1"/>
  <c r="C211" i="23"/>
  <c r="C219" i="18"/>
  <c r="BR219" i="18" s="1"/>
  <c r="C219" i="23"/>
  <c r="D219" i="23" s="1"/>
  <c r="E219" i="23" s="1"/>
  <c r="F219" i="23" s="1"/>
  <c r="G219" i="23" s="1"/>
  <c r="H219" i="23" s="1"/>
  <c r="I219" i="23" s="1"/>
  <c r="J219" i="23" s="1"/>
  <c r="K219" i="23" s="1"/>
  <c r="L219" i="23" s="1"/>
  <c r="M219" i="23" s="1"/>
  <c r="N219" i="23" s="1"/>
  <c r="O219" i="23" s="1"/>
  <c r="P219" i="23" s="1"/>
  <c r="Q219" i="23" s="1"/>
  <c r="R219" i="23" s="1"/>
  <c r="S219" i="23" s="1"/>
  <c r="T219" i="23" s="1"/>
  <c r="U219" i="23" s="1"/>
  <c r="V219" i="23" s="1"/>
  <c r="W219" i="23" s="1"/>
  <c r="C216" i="18"/>
  <c r="BR216" i="18" s="1"/>
  <c r="C216" i="23"/>
  <c r="D216" i="23" s="1"/>
  <c r="E216" i="23" s="1"/>
  <c r="F216" i="23" s="1"/>
  <c r="G216" i="23" s="1"/>
  <c r="H216" i="23" s="1"/>
  <c r="I216" i="23" s="1"/>
  <c r="J216" i="23" s="1"/>
  <c r="K216" i="23" s="1"/>
  <c r="L216" i="23" s="1"/>
  <c r="M216" i="23" s="1"/>
  <c r="N216" i="23" s="1"/>
  <c r="O216" i="23" s="1"/>
  <c r="P216" i="23" s="1"/>
  <c r="Q216" i="23" s="1"/>
  <c r="R216" i="23" s="1"/>
  <c r="S216" i="23" s="1"/>
  <c r="T216" i="23" s="1"/>
  <c r="U216" i="23" s="1"/>
  <c r="V216" i="23" s="1"/>
  <c r="W216" i="23" s="1"/>
  <c r="C218" i="18"/>
  <c r="BR218" i="18" s="1"/>
  <c r="C218" i="23"/>
  <c r="D218" i="23" s="1"/>
  <c r="E218" i="23" s="1"/>
  <c r="F218" i="23" s="1"/>
  <c r="G218" i="23" s="1"/>
  <c r="H218" i="23" s="1"/>
  <c r="I218" i="23" s="1"/>
  <c r="J218" i="23" s="1"/>
  <c r="K218" i="23" s="1"/>
  <c r="L218" i="23" s="1"/>
  <c r="M218" i="23" s="1"/>
  <c r="N218" i="23" s="1"/>
  <c r="O218" i="23" s="1"/>
  <c r="P218" i="23" s="1"/>
  <c r="Q218" i="23" s="1"/>
  <c r="R218" i="23" s="1"/>
  <c r="S218" i="23" s="1"/>
  <c r="T218" i="23" s="1"/>
  <c r="U218" i="23" s="1"/>
  <c r="V218" i="23" s="1"/>
  <c r="W218" i="23" s="1"/>
  <c r="C209" i="18"/>
  <c r="BR209" i="18" s="1"/>
  <c r="C209" i="23"/>
  <c r="C225" i="18"/>
  <c r="BR225" i="18" s="1"/>
  <c r="C225" i="23"/>
  <c r="D225" i="23" s="1"/>
  <c r="E225" i="23" s="1"/>
  <c r="F225" i="23" s="1"/>
  <c r="G225" i="23" s="1"/>
  <c r="H225" i="23" s="1"/>
  <c r="I225" i="23" s="1"/>
  <c r="J225" i="23" s="1"/>
  <c r="K225" i="23" s="1"/>
  <c r="L225" i="23" s="1"/>
  <c r="M225" i="23" s="1"/>
  <c r="N225" i="23" s="1"/>
  <c r="O225" i="23" s="1"/>
  <c r="P225" i="23" s="1"/>
  <c r="Q225" i="23" s="1"/>
  <c r="R225" i="23" s="1"/>
  <c r="S225" i="23" s="1"/>
  <c r="T225" i="23" s="1"/>
  <c r="U225" i="23" s="1"/>
  <c r="V225" i="23" s="1"/>
  <c r="W225" i="23" s="1"/>
  <c r="C229" i="18"/>
  <c r="BR229" i="18" s="1"/>
  <c r="C229" i="23"/>
  <c r="D229" i="23" s="1"/>
  <c r="E229" i="23" s="1"/>
  <c r="F229" i="23" s="1"/>
  <c r="G229" i="23" s="1"/>
  <c r="H229" i="23" s="1"/>
  <c r="I229" i="23" s="1"/>
  <c r="J229" i="23" s="1"/>
  <c r="K229" i="23" s="1"/>
  <c r="L229" i="23" s="1"/>
  <c r="M229" i="23" s="1"/>
  <c r="N229" i="23" s="1"/>
  <c r="O229" i="23" s="1"/>
  <c r="P229" i="23" s="1"/>
  <c r="Q229" i="23" s="1"/>
  <c r="R229" i="23" s="1"/>
  <c r="S229" i="23" s="1"/>
  <c r="T229" i="23" s="1"/>
  <c r="U229" i="23" s="1"/>
  <c r="V229" i="23" s="1"/>
  <c r="W229" i="23" s="1"/>
  <c r="C113" i="18"/>
  <c r="BR113" i="18" s="1"/>
  <c r="C113" i="23"/>
  <c r="D113" i="23" s="1"/>
  <c r="E113" i="23" s="1"/>
  <c r="F113" i="23" s="1"/>
  <c r="G113" i="23" s="1"/>
  <c r="H113" i="23" s="1"/>
  <c r="I113" i="23" s="1"/>
  <c r="J113" i="23" s="1"/>
  <c r="K113" i="23" s="1"/>
  <c r="L113" i="23" s="1"/>
  <c r="M113" i="23" s="1"/>
  <c r="N113" i="23" s="1"/>
  <c r="O113" i="23" s="1"/>
  <c r="P113" i="23" s="1"/>
  <c r="Q113" i="23" s="1"/>
  <c r="R113" i="23" s="1"/>
  <c r="S113" i="23" s="1"/>
  <c r="T113" i="23" s="1"/>
  <c r="U113" i="23" s="1"/>
  <c r="V113" i="23" s="1"/>
  <c r="W113" i="23" s="1"/>
  <c r="C120" i="18"/>
  <c r="BR120" i="18" s="1"/>
  <c r="C120" i="23"/>
  <c r="D120" i="23" s="1"/>
  <c r="E120" i="23" s="1"/>
  <c r="F120" i="23" s="1"/>
  <c r="G120" i="23" s="1"/>
  <c r="H120" i="23" s="1"/>
  <c r="I120" i="23" s="1"/>
  <c r="J120" i="23" s="1"/>
  <c r="K120" i="23" s="1"/>
  <c r="L120" i="23" s="1"/>
  <c r="M120" i="23" s="1"/>
  <c r="N120" i="23" s="1"/>
  <c r="O120" i="23" s="1"/>
  <c r="P120" i="23" s="1"/>
  <c r="Q120" i="23" s="1"/>
  <c r="R120" i="23" s="1"/>
  <c r="S120" i="23" s="1"/>
  <c r="T120" i="23" s="1"/>
  <c r="U120" i="23" s="1"/>
  <c r="V120" i="23" s="1"/>
  <c r="W120" i="23" s="1"/>
  <c r="C121" i="18"/>
  <c r="BR121" i="18" s="1"/>
  <c r="C121" i="23"/>
  <c r="D121" i="23" s="1"/>
  <c r="E121" i="23" s="1"/>
  <c r="F121" i="23" s="1"/>
  <c r="G121" i="23" s="1"/>
  <c r="H121" i="23" s="1"/>
  <c r="I121" i="23" s="1"/>
  <c r="J121" i="23" s="1"/>
  <c r="K121" i="23" s="1"/>
  <c r="L121" i="23" s="1"/>
  <c r="M121" i="23" s="1"/>
  <c r="N121" i="23" s="1"/>
  <c r="O121" i="23" s="1"/>
  <c r="P121" i="23" s="1"/>
  <c r="Q121" i="23" s="1"/>
  <c r="R121" i="23" s="1"/>
  <c r="S121" i="23" s="1"/>
  <c r="T121" i="23" s="1"/>
  <c r="U121" i="23" s="1"/>
  <c r="V121" i="23" s="1"/>
  <c r="W121" i="23" s="1"/>
  <c r="C101" i="18"/>
  <c r="BR101" i="18" s="1"/>
  <c r="C101" i="23"/>
  <c r="C119" i="18"/>
  <c r="BR119" i="18" s="1"/>
  <c r="C119" i="23"/>
  <c r="D119" i="23" s="1"/>
  <c r="E119" i="23" s="1"/>
  <c r="F119" i="23" s="1"/>
  <c r="G119" i="23" s="1"/>
  <c r="H119" i="23" s="1"/>
  <c r="I119" i="23" s="1"/>
  <c r="J119" i="23" s="1"/>
  <c r="K119" i="23" s="1"/>
  <c r="L119" i="23" s="1"/>
  <c r="M119" i="23" s="1"/>
  <c r="N119" i="23" s="1"/>
  <c r="O119" i="23" s="1"/>
  <c r="P119" i="23" s="1"/>
  <c r="Q119" i="23" s="1"/>
  <c r="R119" i="23" s="1"/>
  <c r="S119" i="23" s="1"/>
  <c r="T119" i="23" s="1"/>
  <c r="U119" i="23" s="1"/>
  <c r="V119" i="23" s="1"/>
  <c r="W119" i="23" s="1"/>
  <c r="C118" i="18"/>
  <c r="BR118" i="18" s="1"/>
  <c r="C118" i="23"/>
  <c r="D118" i="23" s="1"/>
  <c r="E118" i="23" s="1"/>
  <c r="F118" i="23" s="1"/>
  <c r="G118" i="23" s="1"/>
  <c r="H118" i="23" s="1"/>
  <c r="I118" i="23" s="1"/>
  <c r="J118" i="23" s="1"/>
  <c r="K118" i="23" s="1"/>
  <c r="L118" i="23" s="1"/>
  <c r="M118" i="23" s="1"/>
  <c r="N118" i="23" s="1"/>
  <c r="O118" i="23" s="1"/>
  <c r="P118" i="23" s="1"/>
  <c r="Q118" i="23" s="1"/>
  <c r="R118" i="23" s="1"/>
  <c r="S118" i="23" s="1"/>
  <c r="T118" i="23" s="1"/>
  <c r="U118" i="23" s="1"/>
  <c r="V118" i="23" s="1"/>
  <c r="W118" i="23" s="1"/>
  <c r="C109" i="18"/>
  <c r="BR109" i="18" s="1"/>
  <c r="C109" i="23"/>
  <c r="D109" i="23" s="1"/>
  <c r="E109" i="23" s="1"/>
  <c r="F109" i="23" s="1"/>
  <c r="G109" i="23" s="1"/>
  <c r="H109" i="23" s="1"/>
  <c r="I109" i="23" s="1"/>
  <c r="J109" i="23" s="1"/>
  <c r="K109" i="23" s="1"/>
  <c r="L109" i="23" s="1"/>
  <c r="M109" i="23" s="1"/>
  <c r="N109" i="23" s="1"/>
  <c r="O109" i="23" s="1"/>
  <c r="P109" i="23" s="1"/>
  <c r="Q109" i="23" s="1"/>
  <c r="R109" i="23" s="1"/>
  <c r="S109" i="23" s="1"/>
  <c r="T109" i="23" s="1"/>
  <c r="U109" i="23" s="1"/>
  <c r="V109" i="23" s="1"/>
  <c r="W109" i="23" s="1"/>
  <c r="C135" i="18"/>
  <c r="BR135" i="18" s="1"/>
  <c r="C135" i="23"/>
  <c r="C152" i="18"/>
  <c r="BR152" i="18" s="1"/>
  <c r="C152" i="23"/>
  <c r="D152" i="23" s="1"/>
  <c r="E152" i="23" s="1"/>
  <c r="F152" i="23" s="1"/>
  <c r="G152" i="23" s="1"/>
  <c r="H152" i="23" s="1"/>
  <c r="I152" i="23" s="1"/>
  <c r="J152" i="23" s="1"/>
  <c r="K152" i="23" s="1"/>
  <c r="L152" i="23" s="1"/>
  <c r="M152" i="23" s="1"/>
  <c r="N152" i="23" s="1"/>
  <c r="O152" i="23" s="1"/>
  <c r="P152" i="23" s="1"/>
  <c r="Q152" i="23" s="1"/>
  <c r="R152" i="23" s="1"/>
  <c r="S152" i="23" s="1"/>
  <c r="T152" i="23" s="1"/>
  <c r="U152" i="23" s="1"/>
  <c r="V152" i="23" s="1"/>
  <c r="W152" i="23" s="1"/>
  <c r="C134" i="18"/>
  <c r="BR134" i="18" s="1"/>
  <c r="C134" i="23"/>
  <c r="C146" i="18"/>
  <c r="BR146" i="18" s="1"/>
  <c r="C146" i="23"/>
  <c r="D146" i="23" s="1"/>
  <c r="E146" i="23" s="1"/>
  <c r="F146" i="23" s="1"/>
  <c r="G146" i="23" s="1"/>
  <c r="H146" i="23" s="1"/>
  <c r="I146" i="23" s="1"/>
  <c r="J146" i="23" s="1"/>
  <c r="K146" i="23" s="1"/>
  <c r="L146" i="23" s="1"/>
  <c r="M146" i="23" s="1"/>
  <c r="N146" i="23" s="1"/>
  <c r="O146" i="23" s="1"/>
  <c r="P146" i="23" s="1"/>
  <c r="Q146" i="23" s="1"/>
  <c r="R146" i="23" s="1"/>
  <c r="S146" i="23" s="1"/>
  <c r="T146" i="23" s="1"/>
  <c r="U146" i="23" s="1"/>
  <c r="V146" i="23" s="1"/>
  <c r="W146" i="23" s="1"/>
  <c r="C128" i="18"/>
  <c r="BR128" i="18" s="1"/>
  <c r="C128" i="23"/>
  <c r="C140" i="18"/>
  <c r="BR140" i="18" s="1"/>
  <c r="C140" i="23"/>
  <c r="D140" i="23" s="1"/>
  <c r="E140" i="23" s="1"/>
  <c r="F140" i="23" s="1"/>
  <c r="G140" i="23" s="1"/>
  <c r="H140" i="23" s="1"/>
  <c r="I140" i="23" s="1"/>
  <c r="J140" i="23" s="1"/>
  <c r="K140" i="23" s="1"/>
  <c r="L140" i="23" s="1"/>
  <c r="M140" i="23" s="1"/>
  <c r="N140" i="23" s="1"/>
  <c r="O140" i="23" s="1"/>
  <c r="P140" i="23" s="1"/>
  <c r="Q140" i="23" s="1"/>
  <c r="R140" i="23" s="1"/>
  <c r="S140" i="23" s="1"/>
  <c r="T140" i="23" s="1"/>
  <c r="U140" i="23" s="1"/>
  <c r="V140" i="23" s="1"/>
  <c r="W140" i="23" s="1"/>
  <c r="C148" i="18"/>
  <c r="BR148" i="18" s="1"/>
  <c r="C148" i="23"/>
  <c r="D148" i="23" s="1"/>
  <c r="E148" i="23" s="1"/>
  <c r="F148" i="23" s="1"/>
  <c r="G148" i="23" s="1"/>
  <c r="H148" i="23" s="1"/>
  <c r="I148" i="23" s="1"/>
  <c r="J148" i="23" s="1"/>
  <c r="K148" i="23" s="1"/>
  <c r="L148" i="23" s="1"/>
  <c r="M148" i="23" s="1"/>
  <c r="N148" i="23" s="1"/>
  <c r="O148" i="23" s="1"/>
  <c r="P148" i="23" s="1"/>
  <c r="Q148" i="23" s="1"/>
  <c r="R148" i="23" s="1"/>
  <c r="S148" i="23" s="1"/>
  <c r="T148" i="23" s="1"/>
  <c r="U148" i="23" s="1"/>
  <c r="V148" i="23" s="1"/>
  <c r="W148" i="23" s="1"/>
  <c r="C208" i="18"/>
  <c r="BR208" i="18" s="1"/>
  <c r="C208" i="23"/>
  <c r="D208" i="23" s="1"/>
  <c r="E208" i="23" s="1"/>
  <c r="F208" i="23" s="1"/>
  <c r="G208" i="23" s="1"/>
  <c r="H208" i="23" s="1"/>
  <c r="I208" i="23" s="1"/>
  <c r="J208" i="23" s="1"/>
  <c r="K208" i="23" s="1"/>
  <c r="L208" i="23" s="1"/>
  <c r="M208" i="23" s="1"/>
  <c r="N208" i="23" s="1"/>
  <c r="O208" i="23" s="1"/>
  <c r="P208" i="23" s="1"/>
  <c r="Q208" i="23" s="1"/>
  <c r="R208" i="23" s="1"/>
  <c r="S208" i="23" s="1"/>
  <c r="T208" i="23" s="1"/>
  <c r="U208" i="23" s="1"/>
  <c r="V208" i="23" s="1"/>
  <c r="W208" i="23" s="1"/>
  <c r="C184" i="18"/>
  <c r="BR184" i="18" s="1"/>
  <c r="C184" i="23"/>
  <c r="D184" i="23" s="1"/>
  <c r="E184" i="23" s="1"/>
  <c r="F184" i="23" s="1"/>
  <c r="G184" i="23" s="1"/>
  <c r="H184" i="23" s="1"/>
  <c r="I184" i="23" s="1"/>
  <c r="J184" i="23" s="1"/>
  <c r="K184" i="23" s="1"/>
  <c r="L184" i="23" s="1"/>
  <c r="M184" i="23" s="1"/>
  <c r="N184" i="23" s="1"/>
  <c r="O184" i="23" s="1"/>
  <c r="P184" i="23" s="1"/>
  <c r="Q184" i="23" s="1"/>
  <c r="R184" i="23" s="1"/>
  <c r="S184" i="23" s="1"/>
  <c r="T184" i="23" s="1"/>
  <c r="U184" i="23" s="1"/>
  <c r="V184" i="23" s="1"/>
  <c r="W184" i="23" s="1"/>
  <c r="C187" i="18"/>
  <c r="BR187" i="18" s="1"/>
  <c r="C187" i="23"/>
  <c r="D187" i="23" s="1"/>
  <c r="E187" i="23" s="1"/>
  <c r="F187" i="23" s="1"/>
  <c r="G187" i="23" s="1"/>
  <c r="H187" i="23" s="1"/>
  <c r="I187" i="23" s="1"/>
  <c r="J187" i="23" s="1"/>
  <c r="K187" i="23" s="1"/>
  <c r="L187" i="23" s="1"/>
  <c r="M187" i="23" s="1"/>
  <c r="N187" i="23" s="1"/>
  <c r="O187" i="23" s="1"/>
  <c r="P187" i="23" s="1"/>
  <c r="Q187" i="23" s="1"/>
  <c r="R187" i="23" s="1"/>
  <c r="S187" i="23" s="1"/>
  <c r="T187" i="23" s="1"/>
  <c r="U187" i="23" s="1"/>
  <c r="V187" i="23" s="1"/>
  <c r="W187" i="23" s="1"/>
  <c r="C186" i="18"/>
  <c r="BR186" i="18" s="1"/>
  <c r="C186" i="23"/>
  <c r="D186" i="23" s="1"/>
  <c r="E186" i="23" s="1"/>
  <c r="F186" i="23" s="1"/>
  <c r="G186" i="23" s="1"/>
  <c r="H186" i="23" s="1"/>
  <c r="I186" i="23" s="1"/>
  <c r="J186" i="23" s="1"/>
  <c r="K186" i="23" s="1"/>
  <c r="L186" i="23" s="1"/>
  <c r="M186" i="23" s="1"/>
  <c r="N186" i="23" s="1"/>
  <c r="O186" i="23" s="1"/>
  <c r="P186" i="23" s="1"/>
  <c r="Q186" i="23" s="1"/>
  <c r="R186" i="23" s="1"/>
  <c r="S186" i="23" s="1"/>
  <c r="T186" i="23" s="1"/>
  <c r="U186" i="23" s="1"/>
  <c r="V186" i="23" s="1"/>
  <c r="W186" i="23" s="1"/>
  <c r="C199" i="18"/>
  <c r="BR199" i="18" s="1"/>
  <c r="C199" i="23"/>
  <c r="D199" i="23" s="1"/>
  <c r="E199" i="23" s="1"/>
  <c r="F199" i="23" s="1"/>
  <c r="G199" i="23" s="1"/>
  <c r="H199" i="23" s="1"/>
  <c r="I199" i="23" s="1"/>
  <c r="J199" i="23" s="1"/>
  <c r="K199" i="23" s="1"/>
  <c r="L199" i="23" s="1"/>
  <c r="M199" i="23" s="1"/>
  <c r="N199" i="23" s="1"/>
  <c r="O199" i="23" s="1"/>
  <c r="P199" i="23" s="1"/>
  <c r="Q199" i="23" s="1"/>
  <c r="R199" i="23" s="1"/>
  <c r="S199" i="23" s="1"/>
  <c r="T199" i="23" s="1"/>
  <c r="U199" i="23" s="1"/>
  <c r="V199" i="23" s="1"/>
  <c r="W199" i="23" s="1"/>
  <c r="C195" i="18"/>
  <c r="BR195" i="18" s="1"/>
  <c r="C195" i="23"/>
  <c r="D195" i="23" s="1"/>
  <c r="E195" i="23" s="1"/>
  <c r="F195" i="23" s="1"/>
  <c r="G195" i="23" s="1"/>
  <c r="H195" i="23" s="1"/>
  <c r="I195" i="23" s="1"/>
  <c r="J195" i="23" s="1"/>
  <c r="K195" i="23" s="1"/>
  <c r="L195" i="23" s="1"/>
  <c r="M195" i="23" s="1"/>
  <c r="N195" i="23" s="1"/>
  <c r="O195" i="23" s="1"/>
  <c r="P195" i="23" s="1"/>
  <c r="Q195" i="23" s="1"/>
  <c r="R195" i="23" s="1"/>
  <c r="S195" i="23" s="1"/>
  <c r="T195" i="23" s="1"/>
  <c r="U195" i="23" s="1"/>
  <c r="V195" i="23" s="1"/>
  <c r="W195" i="23" s="1"/>
  <c r="C183" i="18"/>
  <c r="BR183" i="18" s="1"/>
  <c r="C183" i="23"/>
  <c r="D183" i="23" s="1"/>
  <c r="E183" i="23" s="1"/>
  <c r="F183" i="23" s="1"/>
  <c r="G183" i="23" s="1"/>
  <c r="H183" i="23" s="1"/>
  <c r="I183" i="23" s="1"/>
  <c r="J183" i="23" s="1"/>
  <c r="K183" i="23" s="1"/>
  <c r="L183" i="23" s="1"/>
  <c r="M183" i="23" s="1"/>
  <c r="N183" i="23" s="1"/>
  <c r="O183" i="23" s="1"/>
  <c r="P183" i="23" s="1"/>
  <c r="Q183" i="23" s="1"/>
  <c r="R183" i="23" s="1"/>
  <c r="S183" i="23" s="1"/>
  <c r="T183" i="23" s="1"/>
  <c r="U183" i="23" s="1"/>
  <c r="V183" i="23" s="1"/>
  <c r="W183" i="23" s="1"/>
  <c r="C168" i="18"/>
  <c r="BR168" i="18" s="1"/>
  <c r="C168" i="23"/>
  <c r="D168" i="23" s="1"/>
  <c r="E168" i="23" s="1"/>
  <c r="F168" i="23" s="1"/>
  <c r="G168" i="23" s="1"/>
  <c r="H168" i="23" s="1"/>
  <c r="I168" i="23" s="1"/>
  <c r="J168" i="23" s="1"/>
  <c r="K168" i="23" s="1"/>
  <c r="L168" i="23" s="1"/>
  <c r="M168" i="23" s="1"/>
  <c r="N168" i="23" s="1"/>
  <c r="O168" i="23" s="1"/>
  <c r="P168" i="23" s="1"/>
  <c r="Q168" i="23" s="1"/>
  <c r="R168" i="23" s="1"/>
  <c r="S168" i="23" s="1"/>
  <c r="T168" i="23" s="1"/>
  <c r="U168" i="23" s="1"/>
  <c r="V168" i="23" s="1"/>
  <c r="W168" i="23" s="1"/>
  <c r="C164" i="18"/>
  <c r="BR164" i="18" s="1"/>
  <c r="C164" i="23"/>
  <c r="D164" i="23" s="1"/>
  <c r="E164" i="23" s="1"/>
  <c r="F164" i="23" s="1"/>
  <c r="G164" i="23" s="1"/>
  <c r="H164" i="23" s="1"/>
  <c r="I164" i="23" s="1"/>
  <c r="J164" i="23" s="1"/>
  <c r="K164" i="23" s="1"/>
  <c r="L164" i="23" s="1"/>
  <c r="M164" i="23" s="1"/>
  <c r="N164" i="23" s="1"/>
  <c r="O164" i="23" s="1"/>
  <c r="P164" i="23" s="1"/>
  <c r="Q164" i="23" s="1"/>
  <c r="R164" i="23" s="1"/>
  <c r="S164" i="23" s="1"/>
  <c r="T164" i="23" s="1"/>
  <c r="U164" i="23" s="1"/>
  <c r="V164" i="23" s="1"/>
  <c r="W164" i="23" s="1"/>
  <c r="C159" i="18"/>
  <c r="BR159" i="18" s="1"/>
  <c r="C159" i="23"/>
  <c r="D159" i="23" s="1"/>
  <c r="E159" i="23" s="1"/>
  <c r="F159" i="23" s="1"/>
  <c r="G159" i="23" s="1"/>
  <c r="H159" i="23" s="1"/>
  <c r="I159" i="23" s="1"/>
  <c r="J159" i="23" s="1"/>
  <c r="K159" i="23" s="1"/>
  <c r="L159" i="23" s="1"/>
  <c r="M159" i="23" s="1"/>
  <c r="N159" i="23" s="1"/>
  <c r="O159" i="23" s="1"/>
  <c r="P159" i="23" s="1"/>
  <c r="Q159" i="23" s="1"/>
  <c r="R159" i="23" s="1"/>
  <c r="S159" i="23" s="1"/>
  <c r="T159" i="23" s="1"/>
  <c r="U159" i="23" s="1"/>
  <c r="V159" i="23" s="1"/>
  <c r="W159" i="23" s="1"/>
  <c r="C155" i="18"/>
  <c r="BR155" i="18" s="1"/>
  <c r="C155" i="23"/>
  <c r="C157" i="18"/>
  <c r="BR157" i="18" s="1"/>
  <c r="C157" i="23"/>
  <c r="D157" i="23" s="1"/>
  <c r="E157" i="23" s="1"/>
  <c r="F157" i="23" s="1"/>
  <c r="G157" i="23" s="1"/>
  <c r="H157" i="23" s="1"/>
  <c r="I157" i="23" s="1"/>
  <c r="J157" i="23" s="1"/>
  <c r="K157" i="23" s="1"/>
  <c r="L157" i="23" s="1"/>
  <c r="M157" i="23" s="1"/>
  <c r="N157" i="23" s="1"/>
  <c r="O157" i="23" s="1"/>
  <c r="P157" i="23" s="1"/>
  <c r="Q157" i="23" s="1"/>
  <c r="R157" i="23" s="1"/>
  <c r="S157" i="23" s="1"/>
  <c r="T157" i="23" s="1"/>
  <c r="U157" i="23" s="1"/>
  <c r="V157" i="23" s="1"/>
  <c r="W157" i="23" s="1"/>
  <c r="C170" i="18"/>
  <c r="BR170" i="18" s="1"/>
  <c r="C170" i="23"/>
  <c r="D170" i="23" s="1"/>
  <c r="E170" i="23" s="1"/>
  <c r="F170" i="23" s="1"/>
  <c r="G170" i="23" s="1"/>
  <c r="H170" i="23" s="1"/>
  <c r="I170" i="23" s="1"/>
  <c r="J170" i="23" s="1"/>
  <c r="K170" i="23" s="1"/>
  <c r="L170" i="23" s="1"/>
  <c r="M170" i="23" s="1"/>
  <c r="N170" i="23" s="1"/>
  <c r="O170" i="23" s="1"/>
  <c r="P170" i="23" s="1"/>
  <c r="Q170" i="23" s="1"/>
  <c r="R170" i="23" s="1"/>
  <c r="S170" i="23" s="1"/>
  <c r="T170" i="23" s="1"/>
  <c r="U170" i="23" s="1"/>
  <c r="V170" i="23" s="1"/>
  <c r="W170" i="23" s="1"/>
  <c r="C177" i="18"/>
  <c r="BR177" i="18" s="1"/>
  <c r="C177" i="23"/>
  <c r="D177" i="23" s="1"/>
  <c r="E177" i="23" s="1"/>
  <c r="F177" i="23" s="1"/>
  <c r="G177" i="23" s="1"/>
  <c r="H177" i="23" s="1"/>
  <c r="I177" i="23" s="1"/>
  <c r="J177" i="23" s="1"/>
  <c r="K177" i="23" s="1"/>
  <c r="L177" i="23" s="1"/>
  <c r="M177" i="23" s="1"/>
  <c r="N177" i="23" s="1"/>
  <c r="O177" i="23" s="1"/>
  <c r="P177" i="23" s="1"/>
  <c r="Q177" i="23" s="1"/>
  <c r="R177" i="23" s="1"/>
  <c r="S177" i="23" s="1"/>
  <c r="T177" i="23" s="1"/>
  <c r="U177" i="23" s="1"/>
  <c r="V177" i="23" s="1"/>
  <c r="W177" i="23" s="1"/>
  <c r="C231" i="18"/>
  <c r="BR231" i="18" s="1"/>
  <c r="C231" i="23"/>
  <c r="D231" i="23" s="1"/>
  <c r="E231" i="23" s="1"/>
  <c r="F231" i="23" s="1"/>
  <c r="G231" i="23" s="1"/>
  <c r="H231" i="23" s="1"/>
  <c r="I231" i="23" s="1"/>
  <c r="J231" i="23" s="1"/>
  <c r="K231" i="23" s="1"/>
  <c r="L231" i="23" s="1"/>
  <c r="M231" i="23" s="1"/>
  <c r="N231" i="23" s="1"/>
  <c r="O231" i="23" s="1"/>
  <c r="P231" i="23" s="1"/>
  <c r="Q231" i="23" s="1"/>
  <c r="R231" i="23" s="1"/>
  <c r="S231" i="23" s="1"/>
  <c r="T231" i="23" s="1"/>
  <c r="U231" i="23" s="1"/>
  <c r="V231" i="23" s="1"/>
  <c r="W231" i="23" s="1"/>
  <c r="C223" i="18"/>
  <c r="BR223" i="18" s="1"/>
  <c r="C223" i="23"/>
  <c r="D223" i="23" s="1"/>
  <c r="E223" i="23" s="1"/>
  <c r="F223" i="23" s="1"/>
  <c r="G223" i="23" s="1"/>
  <c r="H223" i="23" s="1"/>
  <c r="I223" i="23" s="1"/>
  <c r="J223" i="23" s="1"/>
  <c r="K223" i="23" s="1"/>
  <c r="L223" i="23" s="1"/>
  <c r="M223" i="23" s="1"/>
  <c r="N223" i="23" s="1"/>
  <c r="O223" i="23" s="1"/>
  <c r="P223" i="23" s="1"/>
  <c r="Q223" i="23" s="1"/>
  <c r="R223" i="23" s="1"/>
  <c r="S223" i="23" s="1"/>
  <c r="T223" i="23" s="1"/>
  <c r="U223" i="23" s="1"/>
  <c r="V223" i="23" s="1"/>
  <c r="W223" i="23" s="1"/>
  <c r="C222" i="18"/>
  <c r="BR222" i="18" s="1"/>
  <c r="C222" i="23"/>
  <c r="D222" i="23" s="1"/>
  <c r="E222" i="23" s="1"/>
  <c r="F222" i="23" s="1"/>
  <c r="G222" i="23" s="1"/>
  <c r="H222" i="23" s="1"/>
  <c r="I222" i="23" s="1"/>
  <c r="J222" i="23" s="1"/>
  <c r="K222" i="23" s="1"/>
  <c r="L222" i="23" s="1"/>
  <c r="M222" i="23" s="1"/>
  <c r="N222" i="23" s="1"/>
  <c r="O222" i="23" s="1"/>
  <c r="P222" i="23" s="1"/>
  <c r="Q222" i="23" s="1"/>
  <c r="R222" i="23" s="1"/>
  <c r="S222" i="23" s="1"/>
  <c r="T222" i="23" s="1"/>
  <c r="U222" i="23" s="1"/>
  <c r="V222" i="23" s="1"/>
  <c r="W222" i="23" s="1"/>
  <c r="C215" i="18"/>
  <c r="BR215" i="18" s="1"/>
  <c r="C215" i="23"/>
  <c r="D215" i="23" s="1"/>
  <c r="E215" i="23" s="1"/>
  <c r="F215" i="23" s="1"/>
  <c r="G215" i="23" s="1"/>
  <c r="H215" i="23" s="1"/>
  <c r="I215" i="23" s="1"/>
  <c r="J215" i="23" s="1"/>
  <c r="K215" i="23" s="1"/>
  <c r="L215" i="23" s="1"/>
  <c r="M215" i="23" s="1"/>
  <c r="N215" i="23" s="1"/>
  <c r="O215" i="23" s="1"/>
  <c r="P215" i="23" s="1"/>
  <c r="Q215" i="23" s="1"/>
  <c r="R215" i="23" s="1"/>
  <c r="S215" i="23" s="1"/>
  <c r="T215" i="23" s="1"/>
  <c r="U215" i="23" s="1"/>
  <c r="V215" i="23" s="1"/>
  <c r="W215" i="23" s="1"/>
  <c r="C210" i="18"/>
  <c r="BR210" i="18" s="1"/>
  <c r="C210" i="23"/>
  <c r="C230" i="18"/>
  <c r="BR230" i="18" s="1"/>
  <c r="C230" i="23"/>
  <c r="D230" i="23" s="1"/>
  <c r="E230" i="23" s="1"/>
  <c r="F230" i="23" s="1"/>
  <c r="G230" i="23" s="1"/>
  <c r="H230" i="23" s="1"/>
  <c r="I230" i="23" s="1"/>
  <c r="J230" i="23" s="1"/>
  <c r="K230" i="23" s="1"/>
  <c r="L230" i="23" s="1"/>
  <c r="M230" i="23" s="1"/>
  <c r="N230" i="23" s="1"/>
  <c r="O230" i="23" s="1"/>
  <c r="P230" i="23" s="1"/>
  <c r="Q230" i="23" s="1"/>
  <c r="R230" i="23" s="1"/>
  <c r="S230" i="23" s="1"/>
  <c r="T230" i="23" s="1"/>
  <c r="U230" i="23" s="1"/>
  <c r="V230" i="23" s="1"/>
  <c r="W230" i="23" s="1"/>
  <c r="C224" i="18"/>
  <c r="BR224" i="18" s="1"/>
  <c r="C224" i="23"/>
  <c r="D224" i="23" s="1"/>
  <c r="E224" i="23" s="1"/>
  <c r="F224" i="23" s="1"/>
  <c r="G224" i="23" s="1"/>
  <c r="H224" i="23" s="1"/>
  <c r="I224" i="23" s="1"/>
  <c r="J224" i="23" s="1"/>
  <c r="K224" i="23" s="1"/>
  <c r="L224" i="23" s="1"/>
  <c r="M224" i="23" s="1"/>
  <c r="N224" i="23" s="1"/>
  <c r="O224" i="23" s="1"/>
  <c r="P224" i="23" s="1"/>
  <c r="Q224" i="23" s="1"/>
  <c r="R224" i="23" s="1"/>
  <c r="S224" i="23" s="1"/>
  <c r="T224" i="23" s="1"/>
  <c r="U224" i="23" s="1"/>
  <c r="V224" i="23" s="1"/>
  <c r="W224" i="23" s="1"/>
  <c r="K17" i="19"/>
  <c r="C97" i="18"/>
  <c r="BR97" i="18" s="1"/>
  <c r="C97" i="23"/>
  <c r="C114" i="18"/>
  <c r="BR114" i="18" s="1"/>
  <c r="C114" i="23"/>
  <c r="D114" i="23" s="1"/>
  <c r="E114" i="23" s="1"/>
  <c r="F114" i="23" s="1"/>
  <c r="G114" i="23" s="1"/>
  <c r="H114" i="23" s="1"/>
  <c r="I114" i="23" s="1"/>
  <c r="J114" i="23" s="1"/>
  <c r="K114" i="23" s="1"/>
  <c r="L114" i="23" s="1"/>
  <c r="M114" i="23" s="1"/>
  <c r="N114" i="23" s="1"/>
  <c r="O114" i="23" s="1"/>
  <c r="P114" i="23" s="1"/>
  <c r="Q114" i="23" s="1"/>
  <c r="R114" i="23" s="1"/>
  <c r="S114" i="23" s="1"/>
  <c r="T114" i="23" s="1"/>
  <c r="U114" i="23" s="1"/>
  <c r="V114" i="23" s="1"/>
  <c r="W114" i="23" s="1"/>
  <c r="C122" i="18"/>
  <c r="BR122" i="18" s="1"/>
  <c r="C122" i="23"/>
  <c r="D122" i="23" s="1"/>
  <c r="E122" i="23" s="1"/>
  <c r="F122" i="23" s="1"/>
  <c r="G122" i="23" s="1"/>
  <c r="H122" i="23" s="1"/>
  <c r="I122" i="23" s="1"/>
  <c r="J122" i="23" s="1"/>
  <c r="K122" i="23" s="1"/>
  <c r="L122" i="23" s="1"/>
  <c r="M122" i="23" s="1"/>
  <c r="N122" i="23" s="1"/>
  <c r="O122" i="23" s="1"/>
  <c r="P122" i="23" s="1"/>
  <c r="Q122" i="23" s="1"/>
  <c r="R122" i="23" s="1"/>
  <c r="S122" i="23" s="1"/>
  <c r="T122" i="23" s="1"/>
  <c r="U122" i="23" s="1"/>
  <c r="V122" i="23" s="1"/>
  <c r="W122" i="23" s="1"/>
  <c r="C115" i="18"/>
  <c r="BR115" i="18" s="1"/>
  <c r="C115" i="23"/>
  <c r="D115" i="23" s="1"/>
  <c r="E115" i="23" s="1"/>
  <c r="F115" i="23" s="1"/>
  <c r="G115" i="23" s="1"/>
  <c r="H115" i="23" s="1"/>
  <c r="I115" i="23" s="1"/>
  <c r="J115" i="23" s="1"/>
  <c r="K115" i="23" s="1"/>
  <c r="L115" i="23" s="1"/>
  <c r="M115" i="23" s="1"/>
  <c r="N115" i="23" s="1"/>
  <c r="O115" i="23" s="1"/>
  <c r="P115" i="23" s="1"/>
  <c r="Q115" i="23" s="1"/>
  <c r="R115" i="23" s="1"/>
  <c r="S115" i="23" s="1"/>
  <c r="T115" i="23" s="1"/>
  <c r="U115" i="23" s="1"/>
  <c r="V115" i="23" s="1"/>
  <c r="W115" i="23" s="1"/>
  <c r="C100" i="18"/>
  <c r="BR100" i="18" s="1"/>
  <c r="C100" i="23"/>
  <c r="C105" i="18"/>
  <c r="BR105" i="18" s="1"/>
  <c r="C105" i="23"/>
  <c r="D105" i="23" s="1"/>
  <c r="E105" i="23" s="1"/>
  <c r="F105" i="23" s="1"/>
  <c r="G105" i="23" s="1"/>
  <c r="H105" i="23" s="1"/>
  <c r="I105" i="23" s="1"/>
  <c r="J105" i="23" s="1"/>
  <c r="K105" i="23" s="1"/>
  <c r="L105" i="23" s="1"/>
  <c r="M105" i="23" s="1"/>
  <c r="N105" i="23" s="1"/>
  <c r="O105" i="23" s="1"/>
  <c r="P105" i="23" s="1"/>
  <c r="Q105" i="23" s="1"/>
  <c r="R105" i="23" s="1"/>
  <c r="S105" i="23" s="1"/>
  <c r="T105" i="23" s="1"/>
  <c r="U105" i="23" s="1"/>
  <c r="V105" i="23" s="1"/>
  <c r="W105" i="23" s="1"/>
  <c r="C117" i="18"/>
  <c r="BR117" i="18" s="1"/>
  <c r="C117" i="23"/>
  <c r="D117" i="23" s="1"/>
  <c r="E117" i="23" s="1"/>
  <c r="F117" i="23" s="1"/>
  <c r="G117" i="23" s="1"/>
  <c r="H117" i="23" s="1"/>
  <c r="I117" i="23" s="1"/>
  <c r="J117" i="23" s="1"/>
  <c r="K117" i="23" s="1"/>
  <c r="L117" i="23" s="1"/>
  <c r="M117" i="23" s="1"/>
  <c r="N117" i="23" s="1"/>
  <c r="O117" i="23" s="1"/>
  <c r="P117" i="23" s="1"/>
  <c r="Q117" i="23" s="1"/>
  <c r="R117" i="23" s="1"/>
  <c r="S117" i="23" s="1"/>
  <c r="T117" i="23" s="1"/>
  <c r="U117" i="23" s="1"/>
  <c r="V117" i="23" s="1"/>
  <c r="W117" i="23" s="1"/>
  <c r="C143" i="18"/>
  <c r="BR143" i="18" s="1"/>
  <c r="C143" i="23"/>
  <c r="D143" i="23" s="1"/>
  <c r="E143" i="23" s="1"/>
  <c r="F143" i="23" s="1"/>
  <c r="G143" i="23" s="1"/>
  <c r="H143" i="23" s="1"/>
  <c r="I143" i="23" s="1"/>
  <c r="J143" i="23" s="1"/>
  <c r="K143" i="23" s="1"/>
  <c r="L143" i="23" s="1"/>
  <c r="M143" i="23" s="1"/>
  <c r="N143" i="23" s="1"/>
  <c r="O143" i="23" s="1"/>
  <c r="P143" i="23" s="1"/>
  <c r="Q143" i="23" s="1"/>
  <c r="R143" i="23" s="1"/>
  <c r="S143" i="23" s="1"/>
  <c r="T143" i="23" s="1"/>
  <c r="U143" i="23" s="1"/>
  <c r="V143" i="23" s="1"/>
  <c r="W143" i="23" s="1"/>
  <c r="C139" i="18"/>
  <c r="BR139" i="18" s="1"/>
  <c r="C139" i="23"/>
  <c r="D139" i="23" s="1"/>
  <c r="E139" i="23" s="1"/>
  <c r="F139" i="23" s="1"/>
  <c r="G139" i="23" s="1"/>
  <c r="H139" i="23" s="1"/>
  <c r="I139" i="23" s="1"/>
  <c r="J139" i="23" s="1"/>
  <c r="K139" i="23" s="1"/>
  <c r="L139" i="23" s="1"/>
  <c r="M139" i="23" s="1"/>
  <c r="N139" i="23" s="1"/>
  <c r="O139" i="23" s="1"/>
  <c r="P139" i="23" s="1"/>
  <c r="Q139" i="23" s="1"/>
  <c r="R139" i="23" s="1"/>
  <c r="S139" i="23" s="1"/>
  <c r="T139" i="23" s="1"/>
  <c r="U139" i="23" s="1"/>
  <c r="V139" i="23" s="1"/>
  <c r="W139" i="23" s="1"/>
  <c r="C136" i="18"/>
  <c r="BR136" i="18" s="1"/>
  <c r="C136" i="23"/>
  <c r="D136" i="23" s="1"/>
  <c r="E136" i="23" s="1"/>
  <c r="F136" i="23" s="1"/>
  <c r="G136" i="23" s="1"/>
  <c r="H136" i="23" s="1"/>
  <c r="I136" i="23" s="1"/>
  <c r="J136" i="23" s="1"/>
  <c r="K136" i="23" s="1"/>
  <c r="L136" i="23" s="1"/>
  <c r="M136" i="23" s="1"/>
  <c r="N136" i="23" s="1"/>
  <c r="O136" i="23" s="1"/>
  <c r="P136" i="23" s="1"/>
  <c r="Q136" i="23" s="1"/>
  <c r="R136" i="23" s="1"/>
  <c r="S136" i="23" s="1"/>
  <c r="T136" i="23" s="1"/>
  <c r="U136" i="23" s="1"/>
  <c r="V136" i="23" s="1"/>
  <c r="W136" i="23" s="1"/>
  <c r="C150" i="18"/>
  <c r="BR150" i="18" s="1"/>
  <c r="C150" i="23"/>
  <c r="D150" i="23" s="1"/>
  <c r="E150" i="23" s="1"/>
  <c r="F150" i="23" s="1"/>
  <c r="G150" i="23" s="1"/>
  <c r="H150" i="23" s="1"/>
  <c r="I150" i="23" s="1"/>
  <c r="J150" i="23" s="1"/>
  <c r="K150" i="23" s="1"/>
  <c r="L150" i="23" s="1"/>
  <c r="M150" i="23" s="1"/>
  <c r="N150" i="23" s="1"/>
  <c r="O150" i="23" s="1"/>
  <c r="P150" i="23" s="1"/>
  <c r="Q150" i="23" s="1"/>
  <c r="R150" i="23" s="1"/>
  <c r="S150" i="23" s="1"/>
  <c r="T150" i="23" s="1"/>
  <c r="U150" i="23" s="1"/>
  <c r="V150" i="23" s="1"/>
  <c r="W150" i="23" s="1"/>
  <c r="C201" i="18"/>
  <c r="BR201" i="18" s="1"/>
  <c r="C201" i="23"/>
  <c r="D201" i="23" s="1"/>
  <c r="E201" i="23" s="1"/>
  <c r="F201" i="23" s="1"/>
  <c r="G201" i="23" s="1"/>
  <c r="H201" i="23" s="1"/>
  <c r="I201" i="23" s="1"/>
  <c r="J201" i="23" s="1"/>
  <c r="K201" i="23" s="1"/>
  <c r="L201" i="23" s="1"/>
  <c r="M201" i="23" s="1"/>
  <c r="N201" i="23" s="1"/>
  <c r="O201" i="23" s="1"/>
  <c r="P201" i="23" s="1"/>
  <c r="Q201" i="23" s="1"/>
  <c r="R201" i="23" s="1"/>
  <c r="S201" i="23" s="1"/>
  <c r="T201" i="23" s="1"/>
  <c r="U201" i="23" s="1"/>
  <c r="V201" i="23" s="1"/>
  <c r="W201" i="23" s="1"/>
  <c r="C193" i="18"/>
  <c r="BR193" i="18" s="1"/>
  <c r="C193" i="23"/>
  <c r="D193" i="23" s="1"/>
  <c r="E193" i="23" s="1"/>
  <c r="F193" i="23" s="1"/>
  <c r="G193" i="23" s="1"/>
  <c r="H193" i="23" s="1"/>
  <c r="I193" i="23" s="1"/>
  <c r="J193" i="23" s="1"/>
  <c r="K193" i="23" s="1"/>
  <c r="L193" i="23" s="1"/>
  <c r="M193" i="23" s="1"/>
  <c r="N193" i="23" s="1"/>
  <c r="O193" i="23" s="1"/>
  <c r="P193" i="23" s="1"/>
  <c r="Q193" i="23" s="1"/>
  <c r="R193" i="23" s="1"/>
  <c r="S193" i="23" s="1"/>
  <c r="T193" i="23" s="1"/>
  <c r="U193" i="23" s="1"/>
  <c r="V193" i="23" s="1"/>
  <c r="W193" i="23" s="1"/>
  <c r="C188" i="18"/>
  <c r="BR188" i="18" s="1"/>
  <c r="C188" i="23"/>
  <c r="D188" i="23" s="1"/>
  <c r="E188" i="23" s="1"/>
  <c r="F188" i="23" s="1"/>
  <c r="G188" i="23" s="1"/>
  <c r="H188" i="23" s="1"/>
  <c r="I188" i="23" s="1"/>
  <c r="J188" i="23" s="1"/>
  <c r="K188" i="23" s="1"/>
  <c r="L188" i="23" s="1"/>
  <c r="M188" i="23" s="1"/>
  <c r="N188" i="23" s="1"/>
  <c r="O188" i="23" s="1"/>
  <c r="P188" i="23" s="1"/>
  <c r="Q188" i="23" s="1"/>
  <c r="R188" i="23" s="1"/>
  <c r="S188" i="23" s="1"/>
  <c r="T188" i="23" s="1"/>
  <c r="U188" i="23" s="1"/>
  <c r="V188" i="23" s="1"/>
  <c r="W188" i="23" s="1"/>
  <c r="C204" i="18"/>
  <c r="BR204" i="18" s="1"/>
  <c r="C204" i="23"/>
  <c r="D204" i="23" s="1"/>
  <c r="E204" i="23" s="1"/>
  <c r="F204" i="23" s="1"/>
  <c r="G204" i="23" s="1"/>
  <c r="H204" i="23" s="1"/>
  <c r="I204" i="23" s="1"/>
  <c r="J204" i="23" s="1"/>
  <c r="K204" i="23" s="1"/>
  <c r="L204" i="23" s="1"/>
  <c r="M204" i="23" s="1"/>
  <c r="N204" i="23" s="1"/>
  <c r="O204" i="23" s="1"/>
  <c r="P204" i="23" s="1"/>
  <c r="Q204" i="23" s="1"/>
  <c r="R204" i="23" s="1"/>
  <c r="S204" i="23" s="1"/>
  <c r="T204" i="23" s="1"/>
  <c r="U204" i="23" s="1"/>
  <c r="V204" i="23" s="1"/>
  <c r="W204" i="23" s="1"/>
  <c r="C173" i="18"/>
  <c r="BR173" i="18" s="1"/>
  <c r="C173" i="23"/>
  <c r="D173" i="23" s="1"/>
  <c r="E173" i="23" s="1"/>
  <c r="F173" i="23" s="1"/>
  <c r="G173" i="23" s="1"/>
  <c r="H173" i="23" s="1"/>
  <c r="I173" i="23" s="1"/>
  <c r="J173" i="23" s="1"/>
  <c r="K173" i="23" s="1"/>
  <c r="L173" i="23" s="1"/>
  <c r="M173" i="23" s="1"/>
  <c r="N173" i="23" s="1"/>
  <c r="O173" i="23" s="1"/>
  <c r="P173" i="23" s="1"/>
  <c r="Q173" i="23" s="1"/>
  <c r="R173" i="23" s="1"/>
  <c r="S173" i="23" s="1"/>
  <c r="T173" i="23" s="1"/>
  <c r="U173" i="23" s="1"/>
  <c r="V173" i="23" s="1"/>
  <c r="W173" i="23" s="1"/>
  <c r="C166" i="18"/>
  <c r="BR166" i="18" s="1"/>
  <c r="C166" i="23"/>
  <c r="D166" i="23" s="1"/>
  <c r="E166" i="23" s="1"/>
  <c r="F166" i="23" s="1"/>
  <c r="G166" i="23" s="1"/>
  <c r="H166" i="23" s="1"/>
  <c r="I166" i="23" s="1"/>
  <c r="J166" i="23" s="1"/>
  <c r="K166" i="23" s="1"/>
  <c r="L166" i="23" s="1"/>
  <c r="M166" i="23" s="1"/>
  <c r="N166" i="23" s="1"/>
  <c r="O166" i="23" s="1"/>
  <c r="P166" i="23" s="1"/>
  <c r="Q166" i="23" s="1"/>
  <c r="R166" i="23" s="1"/>
  <c r="S166" i="23" s="1"/>
  <c r="T166" i="23" s="1"/>
  <c r="U166" i="23" s="1"/>
  <c r="V166" i="23" s="1"/>
  <c r="W166" i="23" s="1"/>
  <c r="C235" i="18"/>
  <c r="BR235" i="18" s="1"/>
  <c r="C235" i="23"/>
  <c r="D235" i="23" s="1"/>
  <c r="E235" i="23" s="1"/>
  <c r="F235" i="23" s="1"/>
  <c r="G235" i="23" s="1"/>
  <c r="H235" i="23" s="1"/>
  <c r="I235" i="23" s="1"/>
  <c r="J235" i="23" s="1"/>
  <c r="K235" i="23" s="1"/>
  <c r="L235" i="23" s="1"/>
  <c r="M235" i="23" s="1"/>
  <c r="N235" i="23" s="1"/>
  <c r="O235" i="23" s="1"/>
  <c r="P235" i="23" s="1"/>
  <c r="Q235" i="23" s="1"/>
  <c r="R235" i="23" s="1"/>
  <c r="S235" i="23" s="1"/>
  <c r="T235" i="23" s="1"/>
  <c r="U235" i="23" s="1"/>
  <c r="V235" i="23" s="1"/>
  <c r="W235" i="23" s="1"/>
  <c r="C233" i="18"/>
  <c r="BR233" i="18" s="1"/>
  <c r="C233" i="23"/>
  <c r="D233" i="23" s="1"/>
  <c r="E233" i="23" s="1"/>
  <c r="F233" i="23" s="1"/>
  <c r="G233" i="23" s="1"/>
  <c r="H233" i="23" s="1"/>
  <c r="I233" i="23" s="1"/>
  <c r="J233" i="23" s="1"/>
  <c r="K233" i="23" s="1"/>
  <c r="L233" i="23" s="1"/>
  <c r="M233" i="23" s="1"/>
  <c r="N233" i="23" s="1"/>
  <c r="O233" i="23" s="1"/>
  <c r="P233" i="23" s="1"/>
  <c r="Q233" i="23" s="1"/>
  <c r="R233" i="23" s="1"/>
  <c r="S233" i="23" s="1"/>
  <c r="T233" i="23" s="1"/>
  <c r="U233" i="23" s="1"/>
  <c r="V233" i="23" s="1"/>
  <c r="W233" i="23" s="1"/>
  <c r="C217" i="18"/>
  <c r="BR217" i="18" s="1"/>
  <c r="C217" i="23"/>
  <c r="D217" i="23" s="1"/>
  <c r="E217" i="23" s="1"/>
  <c r="F217" i="23" s="1"/>
  <c r="G217" i="23" s="1"/>
  <c r="H217" i="23" s="1"/>
  <c r="I217" i="23" s="1"/>
  <c r="J217" i="23" s="1"/>
  <c r="K217" i="23" s="1"/>
  <c r="L217" i="23" s="1"/>
  <c r="M217" i="23" s="1"/>
  <c r="N217" i="23" s="1"/>
  <c r="O217" i="23" s="1"/>
  <c r="P217" i="23" s="1"/>
  <c r="Q217" i="23" s="1"/>
  <c r="R217" i="23" s="1"/>
  <c r="S217" i="23" s="1"/>
  <c r="T217" i="23" s="1"/>
  <c r="U217" i="23" s="1"/>
  <c r="V217" i="23" s="1"/>
  <c r="W217" i="23" s="1"/>
  <c r="C110" i="18"/>
  <c r="BR110" i="18" s="1"/>
  <c r="C110" i="23"/>
  <c r="D110" i="23" s="1"/>
  <c r="E110" i="23" s="1"/>
  <c r="F110" i="23" s="1"/>
  <c r="G110" i="23" s="1"/>
  <c r="H110" i="23" s="1"/>
  <c r="I110" i="23" s="1"/>
  <c r="J110" i="23" s="1"/>
  <c r="K110" i="23" s="1"/>
  <c r="L110" i="23" s="1"/>
  <c r="M110" i="23" s="1"/>
  <c r="N110" i="23" s="1"/>
  <c r="O110" i="23" s="1"/>
  <c r="P110" i="23" s="1"/>
  <c r="Q110" i="23" s="1"/>
  <c r="R110" i="23" s="1"/>
  <c r="S110" i="23" s="1"/>
  <c r="T110" i="23" s="1"/>
  <c r="U110" i="23" s="1"/>
  <c r="V110" i="23" s="1"/>
  <c r="W110" i="23" s="1"/>
  <c r="C104" i="18"/>
  <c r="BR104" i="18" s="1"/>
  <c r="C104" i="23"/>
  <c r="D104" i="23" s="1"/>
  <c r="E104" i="23" s="1"/>
  <c r="F104" i="23" s="1"/>
  <c r="G104" i="23" s="1"/>
  <c r="H104" i="23" s="1"/>
  <c r="I104" i="23" s="1"/>
  <c r="J104" i="23" s="1"/>
  <c r="K104" i="23" s="1"/>
  <c r="L104" i="23" s="1"/>
  <c r="M104" i="23" s="1"/>
  <c r="N104" i="23" s="1"/>
  <c r="O104" i="23" s="1"/>
  <c r="P104" i="23" s="1"/>
  <c r="Q104" i="23" s="1"/>
  <c r="R104" i="23" s="1"/>
  <c r="S104" i="23" s="1"/>
  <c r="T104" i="23" s="1"/>
  <c r="U104" i="23" s="1"/>
  <c r="V104" i="23" s="1"/>
  <c r="W104" i="23" s="1"/>
  <c r="C149" i="18"/>
  <c r="BR149" i="18" s="1"/>
  <c r="C149" i="23"/>
  <c r="D149" i="23" s="1"/>
  <c r="E149" i="23" s="1"/>
  <c r="F149" i="23" s="1"/>
  <c r="G149" i="23" s="1"/>
  <c r="H149" i="23" s="1"/>
  <c r="I149" i="23" s="1"/>
  <c r="J149" i="23" s="1"/>
  <c r="K149" i="23" s="1"/>
  <c r="L149" i="23" s="1"/>
  <c r="M149" i="23" s="1"/>
  <c r="N149" i="23" s="1"/>
  <c r="O149" i="23" s="1"/>
  <c r="P149" i="23" s="1"/>
  <c r="Q149" i="23" s="1"/>
  <c r="R149" i="23" s="1"/>
  <c r="S149" i="23" s="1"/>
  <c r="T149" i="23" s="1"/>
  <c r="U149" i="23" s="1"/>
  <c r="V149" i="23" s="1"/>
  <c r="W149" i="23" s="1"/>
  <c r="C144" i="18"/>
  <c r="BR144" i="18" s="1"/>
  <c r="C144" i="23"/>
  <c r="D144" i="23" s="1"/>
  <c r="E144" i="23" s="1"/>
  <c r="F144" i="23" s="1"/>
  <c r="G144" i="23" s="1"/>
  <c r="H144" i="23" s="1"/>
  <c r="I144" i="23" s="1"/>
  <c r="J144" i="23" s="1"/>
  <c r="K144" i="23" s="1"/>
  <c r="L144" i="23" s="1"/>
  <c r="M144" i="23" s="1"/>
  <c r="N144" i="23" s="1"/>
  <c r="O144" i="23" s="1"/>
  <c r="P144" i="23" s="1"/>
  <c r="Q144" i="23" s="1"/>
  <c r="R144" i="23" s="1"/>
  <c r="S144" i="23" s="1"/>
  <c r="T144" i="23" s="1"/>
  <c r="U144" i="23" s="1"/>
  <c r="V144" i="23" s="1"/>
  <c r="W144" i="23" s="1"/>
  <c r="C137" i="18"/>
  <c r="BR137" i="18" s="1"/>
  <c r="C137" i="23"/>
  <c r="D137" i="23" s="1"/>
  <c r="E137" i="23" s="1"/>
  <c r="F137" i="23" s="1"/>
  <c r="G137" i="23" s="1"/>
  <c r="H137" i="23" s="1"/>
  <c r="I137" i="23" s="1"/>
  <c r="J137" i="23" s="1"/>
  <c r="K137" i="23" s="1"/>
  <c r="L137" i="23" s="1"/>
  <c r="M137" i="23" s="1"/>
  <c r="N137" i="23" s="1"/>
  <c r="O137" i="23" s="1"/>
  <c r="P137" i="23" s="1"/>
  <c r="Q137" i="23" s="1"/>
  <c r="R137" i="23" s="1"/>
  <c r="S137" i="23" s="1"/>
  <c r="T137" i="23" s="1"/>
  <c r="U137" i="23" s="1"/>
  <c r="V137" i="23" s="1"/>
  <c r="W137" i="23" s="1"/>
  <c r="C133" i="18"/>
  <c r="BR133" i="18" s="1"/>
  <c r="C133" i="23"/>
  <c r="C127" i="18"/>
  <c r="BR127" i="18" s="1"/>
  <c r="C127" i="23"/>
  <c r="C129" i="18"/>
  <c r="BR129" i="18" s="1"/>
  <c r="C129" i="23"/>
  <c r="C131" i="18"/>
  <c r="BR131" i="18" s="1"/>
  <c r="C131" i="23"/>
  <c r="C181" i="18"/>
  <c r="BR181" i="18" s="1"/>
  <c r="C181" i="23"/>
  <c r="C207" i="18"/>
  <c r="BR207" i="18" s="1"/>
  <c r="C207" i="23"/>
  <c r="D207" i="23" s="1"/>
  <c r="E207" i="23" s="1"/>
  <c r="F207" i="23" s="1"/>
  <c r="G207" i="23" s="1"/>
  <c r="H207" i="23" s="1"/>
  <c r="I207" i="23" s="1"/>
  <c r="J207" i="23" s="1"/>
  <c r="K207" i="23" s="1"/>
  <c r="L207" i="23" s="1"/>
  <c r="M207" i="23" s="1"/>
  <c r="N207" i="23" s="1"/>
  <c r="O207" i="23" s="1"/>
  <c r="P207" i="23" s="1"/>
  <c r="Q207" i="23" s="1"/>
  <c r="R207" i="23" s="1"/>
  <c r="S207" i="23" s="1"/>
  <c r="T207" i="23" s="1"/>
  <c r="U207" i="23" s="1"/>
  <c r="V207" i="23" s="1"/>
  <c r="W207" i="23" s="1"/>
  <c r="C205" i="18"/>
  <c r="BR205" i="18" s="1"/>
  <c r="C205" i="23"/>
  <c r="D205" i="23" s="1"/>
  <c r="E205" i="23" s="1"/>
  <c r="F205" i="23" s="1"/>
  <c r="G205" i="23" s="1"/>
  <c r="H205" i="23" s="1"/>
  <c r="I205" i="23" s="1"/>
  <c r="J205" i="23" s="1"/>
  <c r="K205" i="23" s="1"/>
  <c r="L205" i="23" s="1"/>
  <c r="M205" i="23" s="1"/>
  <c r="N205" i="23" s="1"/>
  <c r="O205" i="23" s="1"/>
  <c r="P205" i="23" s="1"/>
  <c r="Q205" i="23" s="1"/>
  <c r="R205" i="23" s="1"/>
  <c r="S205" i="23" s="1"/>
  <c r="T205" i="23" s="1"/>
  <c r="U205" i="23" s="1"/>
  <c r="V205" i="23" s="1"/>
  <c r="W205" i="23" s="1"/>
  <c r="C200" i="18"/>
  <c r="BR200" i="18" s="1"/>
  <c r="C200" i="23"/>
  <c r="D200" i="23" s="1"/>
  <c r="E200" i="23" s="1"/>
  <c r="F200" i="23" s="1"/>
  <c r="G200" i="23" s="1"/>
  <c r="H200" i="23" s="1"/>
  <c r="I200" i="23" s="1"/>
  <c r="J200" i="23" s="1"/>
  <c r="K200" i="23" s="1"/>
  <c r="L200" i="23" s="1"/>
  <c r="M200" i="23" s="1"/>
  <c r="N200" i="23" s="1"/>
  <c r="O200" i="23" s="1"/>
  <c r="P200" i="23" s="1"/>
  <c r="Q200" i="23" s="1"/>
  <c r="R200" i="23" s="1"/>
  <c r="S200" i="23" s="1"/>
  <c r="T200" i="23" s="1"/>
  <c r="U200" i="23" s="1"/>
  <c r="V200" i="23" s="1"/>
  <c r="W200" i="23" s="1"/>
  <c r="C197" i="18"/>
  <c r="BR197" i="18" s="1"/>
  <c r="C197" i="23"/>
  <c r="D197" i="23" s="1"/>
  <c r="E197" i="23" s="1"/>
  <c r="F197" i="23" s="1"/>
  <c r="G197" i="23" s="1"/>
  <c r="H197" i="23" s="1"/>
  <c r="I197" i="23" s="1"/>
  <c r="J197" i="23" s="1"/>
  <c r="K197" i="23" s="1"/>
  <c r="L197" i="23" s="1"/>
  <c r="M197" i="23" s="1"/>
  <c r="N197" i="23" s="1"/>
  <c r="O197" i="23" s="1"/>
  <c r="P197" i="23" s="1"/>
  <c r="Q197" i="23" s="1"/>
  <c r="R197" i="23" s="1"/>
  <c r="S197" i="23" s="1"/>
  <c r="T197" i="23" s="1"/>
  <c r="U197" i="23" s="1"/>
  <c r="V197" i="23" s="1"/>
  <c r="W197" i="23" s="1"/>
  <c r="C206" i="18"/>
  <c r="BR206" i="18" s="1"/>
  <c r="C206" i="23"/>
  <c r="D206" i="23" s="1"/>
  <c r="E206" i="23" s="1"/>
  <c r="F206" i="23" s="1"/>
  <c r="G206" i="23" s="1"/>
  <c r="H206" i="23" s="1"/>
  <c r="I206" i="23" s="1"/>
  <c r="J206" i="23" s="1"/>
  <c r="K206" i="23" s="1"/>
  <c r="L206" i="23" s="1"/>
  <c r="M206" i="23" s="1"/>
  <c r="N206" i="23" s="1"/>
  <c r="O206" i="23" s="1"/>
  <c r="P206" i="23" s="1"/>
  <c r="Q206" i="23" s="1"/>
  <c r="R206" i="23" s="1"/>
  <c r="S206" i="23" s="1"/>
  <c r="T206" i="23" s="1"/>
  <c r="U206" i="23" s="1"/>
  <c r="V206" i="23" s="1"/>
  <c r="W206" i="23" s="1"/>
  <c r="C185" i="18"/>
  <c r="BR185" i="18" s="1"/>
  <c r="C185" i="23"/>
  <c r="D185" i="23" s="1"/>
  <c r="E185" i="23" s="1"/>
  <c r="F185" i="23" s="1"/>
  <c r="G185" i="23" s="1"/>
  <c r="H185" i="23" s="1"/>
  <c r="I185" i="23" s="1"/>
  <c r="J185" i="23" s="1"/>
  <c r="K185" i="23" s="1"/>
  <c r="L185" i="23" s="1"/>
  <c r="M185" i="23" s="1"/>
  <c r="N185" i="23" s="1"/>
  <c r="O185" i="23" s="1"/>
  <c r="P185" i="23" s="1"/>
  <c r="Q185" i="23" s="1"/>
  <c r="R185" i="23" s="1"/>
  <c r="S185" i="23" s="1"/>
  <c r="T185" i="23" s="1"/>
  <c r="U185" i="23" s="1"/>
  <c r="V185" i="23" s="1"/>
  <c r="W185" i="23" s="1"/>
  <c r="C156" i="18"/>
  <c r="BR156" i="18" s="1"/>
  <c r="C156" i="23"/>
  <c r="D156" i="23" s="1"/>
  <c r="E156" i="23" s="1"/>
  <c r="F156" i="23" s="1"/>
  <c r="G156" i="23" s="1"/>
  <c r="H156" i="23" s="1"/>
  <c r="I156" i="23" s="1"/>
  <c r="J156" i="23" s="1"/>
  <c r="K156" i="23" s="1"/>
  <c r="L156" i="23" s="1"/>
  <c r="M156" i="23" s="1"/>
  <c r="N156" i="23" s="1"/>
  <c r="O156" i="23" s="1"/>
  <c r="P156" i="23" s="1"/>
  <c r="Q156" i="23" s="1"/>
  <c r="R156" i="23" s="1"/>
  <c r="S156" i="23" s="1"/>
  <c r="T156" i="23" s="1"/>
  <c r="U156" i="23" s="1"/>
  <c r="V156" i="23" s="1"/>
  <c r="W156" i="23" s="1"/>
  <c r="C167" i="18"/>
  <c r="BR167" i="18" s="1"/>
  <c r="C167" i="23"/>
  <c r="D167" i="23" s="1"/>
  <c r="E167" i="23" s="1"/>
  <c r="F167" i="23" s="1"/>
  <c r="G167" i="23" s="1"/>
  <c r="H167" i="23" s="1"/>
  <c r="I167" i="23" s="1"/>
  <c r="J167" i="23" s="1"/>
  <c r="K167" i="23" s="1"/>
  <c r="L167" i="23" s="1"/>
  <c r="M167" i="23" s="1"/>
  <c r="N167" i="23" s="1"/>
  <c r="O167" i="23" s="1"/>
  <c r="P167" i="23" s="1"/>
  <c r="Q167" i="23" s="1"/>
  <c r="R167" i="23" s="1"/>
  <c r="S167" i="23" s="1"/>
  <c r="T167" i="23" s="1"/>
  <c r="U167" i="23" s="1"/>
  <c r="V167" i="23" s="1"/>
  <c r="W167" i="23" s="1"/>
  <c r="C160" i="18"/>
  <c r="BR160" i="18" s="1"/>
  <c r="C160" i="23"/>
  <c r="D160" i="23" s="1"/>
  <c r="E160" i="23" s="1"/>
  <c r="F160" i="23" s="1"/>
  <c r="G160" i="23" s="1"/>
  <c r="H160" i="23" s="1"/>
  <c r="I160" i="23" s="1"/>
  <c r="J160" i="23" s="1"/>
  <c r="K160" i="23" s="1"/>
  <c r="L160" i="23" s="1"/>
  <c r="M160" i="23" s="1"/>
  <c r="N160" i="23" s="1"/>
  <c r="O160" i="23" s="1"/>
  <c r="P160" i="23" s="1"/>
  <c r="Q160" i="23" s="1"/>
  <c r="R160" i="23" s="1"/>
  <c r="S160" i="23" s="1"/>
  <c r="T160" i="23" s="1"/>
  <c r="U160" i="23" s="1"/>
  <c r="V160" i="23" s="1"/>
  <c r="W160" i="23" s="1"/>
  <c r="C165" i="18"/>
  <c r="BR165" i="18" s="1"/>
  <c r="C165" i="23"/>
  <c r="D165" i="23" s="1"/>
  <c r="E165" i="23" s="1"/>
  <c r="F165" i="23" s="1"/>
  <c r="G165" i="23" s="1"/>
  <c r="H165" i="23" s="1"/>
  <c r="I165" i="23" s="1"/>
  <c r="J165" i="23" s="1"/>
  <c r="K165" i="23" s="1"/>
  <c r="L165" i="23" s="1"/>
  <c r="M165" i="23" s="1"/>
  <c r="N165" i="23" s="1"/>
  <c r="O165" i="23" s="1"/>
  <c r="P165" i="23" s="1"/>
  <c r="Q165" i="23" s="1"/>
  <c r="R165" i="23" s="1"/>
  <c r="S165" i="23" s="1"/>
  <c r="T165" i="23" s="1"/>
  <c r="U165" i="23" s="1"/>
  <c r="V165" i="23" s="1"/>
  <c r="W165" i="23" s="1"/>
  <c r="C175" i="18"/>
  <c r="BR175" i="18" s="1"/>
  <c r="C175" i="23"/>
  <c r="D175" i="23" s="1"/>
  <c r="E175" i="23" s="1"/>
  <c r="F175" i="23" s="1"/>
  <c r="G175" i="23" s="1"/>
  <c r="H175" i="23" s="1"/>
  <c r="I175" i="23" s="1"/>
  <c r="J175" i="23" s="1"/>
  <c r="K175" i="23" s="1"/>
  <c r="L175" i="23" s="1"/>
  <c r="M175" i="23" s="1"/>
  <c r="N175" i="23" s="1"/>
  <c r="O175" i="23" s="1"/>
  <c r="P175" i="23" s="1"/>
  <c r="Q175" i="23" s="1"/>
  <c r="R175" i="23" s="1"/>
  <c r="S175" i="23" s="1"/>
  <c r="T175" i="23" s="1"/>
  <c r="U175" i="23" s="1"/>
  <c r="V175" i="23" s="1"/>
  <c r="W175" i="23" s="1"/>
  <c r="C171" i="18"/>
  <c r="BR171" i="18" s="1"/>
  <c r="C171" i="23"/>
  <c r="D171" i="23" s="1"/>
  <c r="E171" i="23" s="1"/>
  <c r="F171" i="23" s="1"/>
  <c r="G171" i="23" s="1"/>
  <c r="H171" i="23" s="1"/>
  <c r="I171" i="23" s="1"/>
  <c r="J171" i="23" s="1"/>
  <c r="K171" i="23" s="1"/>
  <c r="L171" i="23" s="1"/>
  <c r="M171" i="23" s="1"/>
  <c r="N171" i="23" s="1"/>
  <c r="O171" i="23" s="1"/>
  <c r="P171" i="23" s="1"/>
  <c r="Q171" i="23" s="1"/>
  <c r="R171" i="23" s="1"/>
  <c r="S171" i="23" s="1"/>
  <c r="T171" i="23" s="1"/>
  <c r="U171" i="23" s="1"/>
  <c r="V171" i="23" s="1"/>
  <c r="W171" i="23" s="1"/>
  <c r="C176" i="18"/>
  <c r="BR176" i="18" s="1"/>
  <c r="C176" i="23"/>
  <c r="D176" i="23" s="1"/>
  <c r="E176" i="23" s="1"/>
  <c r="F176" i="23" s="1"/>
  <c r="G176" i="23" s="1"/>
  <c r="H176" i="23" s="1"/>
  <c r="I176" i="23" s="1"/>
  <c r="J176" i="23" s="1"/>
  <c r="K176" i="23" s="1"/>
  <c r="L176" i="23" s="1"/>
  <c r="M176" i="23" s="1"/>
  <c r="N176" i="23" s="1"/>
  <c r="O176" i="23" s="1"/>
  <c r="P176" i="23" s="1"/>
  <c r="Q176" i="23" s="1"/>
  <c r="R176" i="23" s="1"/>
  <c r="S176" i="23" s="1"/>
  <c r="T176" i="23" s="1"/>
  <c r="U176" i="23" s="1"/>
  <c r="V176" i="23" s="1"/>
  <c r="W176" i="23" s="1"/>
  <c r="C212" i="18"/>
  <c r="BR212" i="18" s="1"/>
  <c r="C212" i="23"/>
  <c r="C227" i="18"/>
  <c r="BR227" i="18" s="1"/>
  <c r="C227" i="23"/>
  <c r="D227" i="23" s="1"/>
  <c r="E227" i="23" s="1"/>
  <c r="F227" i="23" s="1"/>
  <c r="G227" i="23" s="1"/>
  <c r="H227" i="23" s="1"/>
  <c r="I227" i="23" s="1"/>
  <c r="J227" i="23" s="1"/>
  <c r="K227" i="23" s="1"/>
  <c r="L227" i="23" s="1"/>
  <c r="M227" i="23" s="1"/>
  <c r="N227" i="23" s="1"/>
  <c r="O227" i="23" s="1"/>
  <c r="P227" i="23" s="1"/>
  <c r="Q227" i="23" s="1"/>
  <c r="R227" i="23" s="1"/>
  <c r="S227" i="23" s="1"/>
  <c r="T227" i="23" s="1"/>
  <c r="U227" i="23" s="1"/>
  <c r="V227" i="23" s="1"/>
  <c r="W227" i="23" s="1"/>
  <c r="C234" i="18"/>
  <c r="BR234" i="18" s="1"/>
  <c r="C234" i="23"/>
  <c r="D234" i="23" s="1"/>
  <c r="E234" i="23" s="1"/>
  <c r="F234" i="23" s="1"/>
  <c r="G234" i="23" s="1"/>
  <c r="H234" i="23" s="1"/>
  <c r="I234" i="23" s="1"/>
  <c r="J234" i="23" s="1"/>
  <c r="K234" i="23" s="1"/>
  <c r="L234" i="23" s="1"/>
  <c r="M234" i="23" s="1"/>
  <c r="N234" i="23" s="1"/>
  <c r="O234" i="23" s="1"/>
  <c r="P234" i="23" s="1"/>
  <c r="Q234" i="23" s="1"/>
  <c r="R234" i="23" s="1"/>
  <c r="S234" i="23" s="1"/>
  <c r="T234" i="23" s="1"/>
  <c r="U234" i="23" s="1"/>
  <c r="V234" i="23" s="1"/>
  <c r="W234" i="23" s="1"/>
  <c r="C228" i="18"/>
  <c r="BR228" i="18" s="1"/>
  <c r="C228" i="23"/>
  <c r="D228" i="23" s="1"/>
  <c r="E228" i="23" s="1"/>
  <c r="F228" i="23" s="1"/>
  <c r="G228" i="23" s="1"/>
  <c r="H228" i="23" s="1"/>
  <c r="I228" i="23" s="1"/>
  <c r="J228" i="23" s="1"/>
  <c r="K228" i="23" s="1"/>
  <c r="L228" i="23" s="1"/>
  <c r="M228" i="23" s="1"/>
  <c r="N228" i="23" s="1"/>
  <c r="O228" i="23" s="1"/>
  <c r="P228" i="23" s="1"/>
  <c r="Q228" i="23" s="1"/>
  <c r="R228" i="23" s="1"/>
  <c r="S228" i="23" s="1"/>
  <c r="T228" i="23" s="1"/>
  <c r="U228" i="23" s="1"/>
  <c r="V228" i="23" s="1"/>
  <c r="W228" i="23" s="1"/>
  <c r="C232" i="18"/>
  <c r="BR232" i="18" s="1"/>
  <c r="C232" i="23"/>
  <c r="D232" i="23" s="1"/>
  <c r="E232" i="23" s="1"/>
  <c r="F232" i="23" s="1"/>
  <c r="G232" i="23" s="1"/>
  <c r="H232" i="23" s="1"/>
  <c r="I232" i="23" s="1"/>
  <c r="J232" i="23" s="1"/>
  <c r="K232" i="23" s="1"/>
  <c r="L232" i="23" s="1"/>
  <c r="M232" i="23" s="1"/>
  <c r="N232" i="23" s="1"/>
  <c r="O232" i="23" s="1"/>
  <c r="P232" i="23" s="1"/>
  <c r="Q232" i="23" s="1"/>
  <c r="R232" i="23" s="1"/>
  <c r="S232" i="23" s="1"/>
  <c r="T232" i="23" s="1"/>
  <c r="U232" i="23" s="1"/>
  <c r="V232" i="23" s="1"/>
  <c r="W232" i="23" s="1"/>
  <c r="C221" i="18"/>
  <c r="BR221" i="18" s="1"/>
  <c r="C221" i="23"/>
  <c r="D221" i="23" s="1"/>
  <c r="E221" i="23" s="1"/>
  <c r="F221" i="23" s="1"/>
  <c r="G221" i="23" s="1"/>
  <c r="H221" i="23" s="1"/>
  <c r="I221" i="23" s="1"/>
  <c r="J221" i="23" s="1"/>
  <c r="K221" i="23" s="1"/>
  <c r="L221" i="23" s="1"/>
  <c r="M221" i="23" s="1"/>
  <c r="N221" i="23" s="1"/>
  <c r="O221" i="23" s="1"/>
  <c r="P221" i="23" s="1"/>
  <c r="Q221" i="23" s="1"/>
  <c r="R221" i="23" s="1"/>
  <c r="S221" i="23" s="1"/>
  <c r="T221" i="23" s="1"/>
  <c r="U221" i="23" s="1"/>
  <c r="V221" i="23" s="1"/>
  <c r="W221" i="23" s="1"/>
  <c r="C213" i="18"/>
  <c r="BR213" i="18" s="1"/>
  <c r="C213" i="23"/>
  <c r="D213" i="23" s="1"/>
  <c r="E213" i="23" s="1"/>
  <c r="F213" i="23" s="1"/>
  <c r="G213" i="23" s="1"/>
  <c r="H213" i="23" s="1"/>
  <c r="I213" i="23" s="1"/>
  <c r="J213" i="23" s="1"/>
  <c r="K213" i="23" s="1"/>
  <c r="L213" i="23" s="1"/>
  <c r="M213" i="23" s="1"/>
  <c r="N213" i="23" s="1"/>
  <c r="O213" i="23" s="1"/>
  <c r="P213" i="23" s="1"/>
  <c r="Q213" i="23" s="1"/>
  <c r="R213" i="23" s="1"/>
  <c r="S213" i="23" s="1"/>
  <c r="T213" i="23" s="1"/>
  <c r="U213" i="23" s="1"/>
  <c r="V213" i="23" s="1"/>
  <c r="W213" i="23" s="1"/>
  <c r="C111" i="18"/>
  <c r="BR111" i="18" s="1"/>
  <c r="C111" i="23"/>
  <c r="D111" i="23" s="1"/>
  <c r="E111" i="23" s="1"/>
  <c r="F111" i="23" s="1"/>
  <c r="G111" i="23" s="1"/>
  <c r="H111" i="23" s="1"/>
  <c r="I111" i="23" s="1"/>
  <c r="J111" i="23" s="1"/>
  <c r="K111" i="23" s="1"/>
  <c r="L111" i="23" s="1"/>
  <c r="M111" i="23" s="1"/>
  <c r="N111" i="23" s="1"/>
  <c r="O111" i="23" s="1"/>
  <c r="P111" i="23" s="1"/>
  <c r="Q111" i="23" s="1"/>
  <c r="R111" i="23" s="1"/>
  <c r="S111" i="23" s="1"/>
  <c r="T111" i="23" s="1"/>
  <c r="U111" i="23" s="1"/>
  <c r="V111" i="23" s="1"/>
  <c r="W111" i="23" s="1"/>
  <c r="C124" i="18"/>
  <c r="BR124" i="18" s="1"/>
  <c r="C124" i="23"/>
  <c r="D124" i="23" s="1"/>
  <c r="E124" i="23" s="1"/>
  <c r="F124" i="23" s="1"/>
  <c r="G124" i="23" s="1"/>
  <c r="H124" i="23" s="1"/>
  <c r="I124" i="23" s="1"/>
  <c r="J124" i="23" s="1"/>
  <c r="K124" i="23" s="1"/>
  <c r="L124" i="23" s="1"/>
  <c r="M124" i="23" s="1"/>
  <c r="N124" i="23" s="1"/>
  <c r="O124" i="23" s="1"/>
  <c r="P124" i="23" s="1"/>
  <c r="Q124" i="23" s="1"/>
  <c r="R124" i="23" s="1"/>
  <c r="S124" i="23" s="1"/>
  <c r="T124" i="23" s="1"/>
  <c r="U124" i="23" s="1"/>
  <c r="V124" i="23" s="1"/>
  <c r="W124" i="23" s="1"/>
  <c r="C99" i="18"/>
  <c r="BR99" i="18" s="1"/>
  <c r="C99" i="23"/>
  <c r="C123" i="18"/>
  <c r="BR123" i="18" s="1"/>
  <c r="C123" i="23"/>
  <c r="D123" i="23" s="1"/>
  <c r="E123" i="23" s="1"/>
  <c r="F123" i="23" s="1"/>
  <c r="G123" i="23" s="1"/>
  <c r="H123" i="23" s="1"/>
  <c r="I123" i="23" s="1"/>
  <c r="J123" i="23" s="1"/>
  <c r="K123" i="23" s="1"/>
  <c r="L123" i="23" s="1"/>
  <c r="M123" i="23" s="1"/>
  <c r="N123" i="23" s="1"/>
  <c r="O123" i="23" s="1"/>
  <c r="P123" i="23" s="1"/>
  <c r="Q123" i="23" s="1"/>
  <c r="R123" i="23" s="1"/>
  <c r="S123" i="23" s="1"/>
  <c r="T123" i="23" s="1"/>
  <c r="U123" i="23" s="1"/>
  <c r="V123" i="23" s="1"/>
  <c r="W123" i="23" s="1"/>
  <c r="C102" i="18"/>
  <c r="BR102" i="18" s="1"/>
  <c r="C102" i="23"/>
  <c r="C103" i="18"/>
  <c r="BR103" i="18" s="1"/>
  <c r="C103" i="23"/>
  <c r="D103" i="23" s="1"/>
  <c r="E103" i="23" s="1"/>
  <c r="F103" i="23" s="1"/>
  <c r="G103" i="23" s="1"/>
  <c r="H103" i="23" s="1"/>
  <c r="I103" i="23" s="1"/>
  <c r="J103" i="23" s="1"/>
  <c r="K103" i="23" s="1"/>
  <c r="L103" i="23" s="1"/>
  <c r="M103" i="23" s="1"/>
  <c r="N103" i="23" s="1"/>
  <c r="O103" i="23" s="1"/>
  <c r="P103" i="23" s="1"/>
  <c r="Q103" i="23" s="1"/>
  <c r="R103" i="23" s="1"/>
  <c r="S103" i="23" s="1"/>
  <c r="T103" i="23" s="1"/>
  <c r="U103" i="23" s="1"/>
  <c r="V103" i="23" s="1"/>
  <c r="W103" i="23" s="1"/>
  <c r="C108" i="18"/>
  <c r="BR108" i="18" s="1"/>
  <c r="C108" i="23"/>
  <c r="D108" i="23" s="1"/>
  <c r="E108" i="23" s="1"/>
  <c r="F108" i="23" s="1"/>
  <c r="G108" i="23" s="1"/>
  <c r="H108" i="23" s="1"/>
  <c r="I108" i="23" s="1"/>
  <c r="J108" i="23" s="1"/>
  <c r="K108" i="23" s="1"/>
  <c r="L108" i="23" s="1"/>
  <c r="M108" i="23" s="1"/>
  <c r="N108" i="23" s="1"/>
  <c r="O108" i="23" s="1"/>
  <c r="P108" i="23" s="1"/>
  <c r="Q108" i="23" s="1"/>
  <c r="R108" i="23" s="1"/>
  <c r="S108" i="23" s="1"/>
  <c r="T108" i="23" s="1"/>
  <c r="U108" i="23" s="1"/>
  <c r="V108" i="23" s="1"/>
  <c r="W108" i="23" s="1"/>
  <c r="C252" i="18"/>
  <c r="BR252" i="18" s="1"/>
  <c r="C252" i="23"/>
  <c r="D252" i="23" s="1"/>
  <c r="E252" i="23" s="1"/>
  <c r="F252" i="23" s="1"/>
  <c r="G252" i="23" s="1"/>
  <c r="H252" i="23" s="1"/>
  <c r="I252" i="23" s="1"/>
  <c r="J252" i="23" s="1"/>
  <c r="K252" i="23" s="1"/>
  <c r="L252" i="23" s="1"/>
  <c r="M252" i="23" s="1"/>
  <c r="N252" i="23" s="1"/>
  <c r="O252" i="23" s="1"/>
  <c r="P252" i="23" s="1"/>
  <c r="Q252" i="23" s="1"/>
  <c r="R252" i="23" s="1"/>
  <c r="S252" i="23" s="1"/>
  <c r="T252" i="23" s="1"/>
  <c r="U252" i="23" s="1"/>
  <c r="V252" i="23" s="1"/>
  <c r="W252" i="23" s="1"/>
  <c r="K28" i="19"/>
  <c r="K7" i="19"/>
  <c r="K23" i="19"/>
  <c r="K25" i="19"/>
  <c r="K30" i="19"/>
  <c r="K27" i="19"/>
  <c r="K3" i="19"/>
  <c r="K9" i="19"/>
  <c r="K6" i="19"/>
  <c r="K29" i="19"/>
  <c r="K13" i="19"/>
  <c r="K11" i="19"/>
  <c r="K8" i="19"/>
  <c r="K19" i="19"/>
  <c r="K4" i="19"/>
  <c r="K15" i="19"/>
  <c r="K26" i="19"/>
  <c r="K10" i="19"/>
  <c r="K21" i="19"/>
  <c r="K5" i="19"/>
  <c r="K16" i="19"/>
  <c r="K14" i="19"/>
  <c r="K12" i="19"/>
  <c r="K24" i="19"/>
  <c r="K22" i="19"/>
  <c r="K20" i="19"/>
  <c r="E6" i="23" l="1"/>
  <c r="F6" i="23" s="1"/>
  <c r="G6" i="23" s="1"/>
  <c r="H6" i="23" s="1"/>
  <c r="I6" i="23" s="1"/>
  <c r="J6" i="23" s="1"/>
  <c r="K6" i="23" s="1"/>
  <c r="L6" i="23" s="1"/>
  <c r="M6" i="23" s="1"/>
  <c r="N6" i="23" s="1"/>
  <c r="O6" i="23" s="1"/>
  <c r="P6" i="23" s="1"/>
  <c r="Q6" i="23" s="1"/>
  <c r="R6" i="23" s="1"/>
  <c r="S6" i="23" s="1"/>
  <c r="T6" i="23" s="1"/>
  <c r="U6" i="23" s="1"/>
  <c r="V6" i="23" s="1"/>
  <c r="W6" i="23" s="1"/>
  <c r="D102" i="23"/>
  <c r="E102" i="23" s="1"/>
  <c r="F102" i="23" s="1"/>
  <c r="G102" i="23" s="1"/>
  <c r="H102" i="23" s="1"/>
  <c r="I102" i="23" s="1"/>
  <c r="J102" i="23" s="1"/>
  <c r="K102" i="23" s="1"/>
  <c r="L102" i="23" s="1"/>
  <c r="M102" i="23" s="1"/>
  <c r="N102" i="23" s="1"/>
  <c r="O102" i="23" s="1"/>
  <c r="P102" i="23" s="1"/>
  <c r="Q102" i="23" s="1"/>
  <c r="R102" i="23" s="1"/>
  <c r="S102" i="23" s="1"/>
  <c r="T102" i="23" s="1"/>
  <c r="U102" i="23" s="1"/>
  <c r="V102" i="23" s="1"/>
  <c r="W102" i="23" s="1"/>
  <c r="D99" i="23"/>
  <c r="E99" i="23" s="1"/>
  <c r="F99" i="23" s="1"/>
  <c r="G99" i="23" s="1"/>
  <c r="H99" i="23" s="1"/>
  <c r="I99" i="23" s="1"/>
  <c r="J99" i="23" s="1"/>
  <c r="K99" i="23" s="1"/>
  <c r="L99" i="23" s="1"/>
  <c r="M99" i="23" s="1"/>
  <c r="N99" i="23" s="1"/>
  <c r="O99" i="23" s="1"/>
  <c r="P99" i="23" s="1"/>
  <c r="Q99" i="23" s="1"/>
  <c r="R99" i="23" s="1"/>
  <c r="S99" i="23" s="1"/>
  <c r="T99" i="23" s="1"/>
  <c r="U99" i="23" s="1"/>
  <c r="V99" i="23" s="1"/>
  <c r="W99" i="23" s="1"/>
  <c r="D100" i="23"/>
  <c r="E100" i="23" s="1"/>
  <c r="F100" i="23" s="1"/>
  <c r="G100" i="23" s="1"/>
  <c r="H100" i="23" s="1"/>
  <c r="I100" i="23" s="1"/>
  <c r="J100" i="23" s="1"/>
  <c r="K100" i="23" s="1"/>
  <c r="L100" i="23" s="1"/>
  <c r="M100" i="23" s="1"/>
  <c r="N100" i="23" s="1"/>
  <c r="O100" i="23" s="1"/>
  <c r="P100" i="23" s="1"/>
  <c r="Q100" i="23" s="1"/>
  <c r="R100" i="23" s="1"/>
  <c r="S100" i="23" s="1"/>
  <c r="T100" i="23" s="1"/>
  <c r="U100" i="23" s="1"/>
  <c r="V100" i="23" s="1"/>
  <c r="W100" i="23" s="1"/>
  <c r="D97" i="23"/>
  <c r="E97" i="23" s="1"/>
  <c r="F97" i="23" s="1"/>
  <c r="G97" i="23" s="1"/>
  <c r="H97" i="23" s="1"/>
  <c r="I97" i="23" s="1"/>
  <c r="J97" i="23" s="1"/>
  <c r="K97" i="23" s="1"/>
  <c r="L97" i="23" s="1"/>
  <c r="M97" i="23" s="1"/>
  <c r="N97" i="23" s="1"/>
  <c r="O97" i="23" s="1"/>
  <c r="P97" i="23" s="1"/>
  <c r="Q97" i="23" s="1"/>
  <c r="R97" i="23" s="1"/>
  <c r="S97" i="23" s="1"/>
  <c r="T97" i="23" s="1"/>
  <c r="U97" i="23" s="1"/>
  <c r="V97" i="23" s="1"/>
  <c r="W97" i="23" s="1"/>
  <c r="D155" i="23"/>
  <c r="E155" i="23" s="1"/>
  <c r="F155" i="23" s="1"/>
  <c r="G155" i="23" s="1"/>
  <c r="H155" i="23" s="1"/>
  <c r="I155" i="23" s="1"/>
  <c r="J155" i="23" s="1"/>
  <c r="K155" i="23" s="1"/>
  <c r="L155" i="23" s="1"/>
  <c r="M155" i="23" s="1"/>
  <c r="N155" i="23" s="1"/>
  <c r="O155" i="23" s="1"/>
  <c r="P155" i="23" s="1"/>
  <c r="Q155" i="23" s="1"/>
  <c r="R155" i="23" s="1"/>
  <c r="S155" i="23" s="1"/>
  <c r="T155" i="23" s="1"/>
  <c r="U155" i="23" s="1"/>
  <c r="V155" i="23" s="1"/>
  <c r="W155" i="23" s="1"/>
  <c r="D132" i="23"/>
  <c r="E132" i="23" s="1"/>
  <c r="F132" i="23" s="1"/>
  <c r="G132" i="23" s="1"/>
  <c r="H132" i="23" s="1"/>
  <c r="I132" i="23" s="1"/>
  <c r="J132" i="23" s="1"/>
  <c r="K132" i="23" s="1"/>
  <c r="L132" i="23" s="1"/>
  <c r="M132" i="23" s="1"/>
  <c r="N132" i="23" s="1"/>
  <c r="O132" i="23" s="1"/>
  <c r="P132" i="23" s="1"/>
  <c r="Q132" i="23" s="1"/>
  <c r="R132" i="23" s="1"/>
  <c r="S132" i="23" s="1"/>
  <c r="T132" i="23" s="1"/>
  <c r="U132" i="23" s="1"/>
  <c r="V132" i="23" s="1"/>
  <c r="W132" i="23" s="1"/>
  <c r="D134" i="23"/>
  <c r="E134" i="23" s="1"/>
  <c r="F134" i="23" s="1"/>
  <c r="G134" i="23" s="1"/>
  <c r="H134" i="23" s="1"/>
  <c r="I134" i="23" s="1"/>
  <c r="J134" i="23" s="1"/>
  <c r="K134" i="23" s="1"/>
  <c r="L134" i="23" s="1"/>
  <c r="M134" i="23" s="1"/>
  <c r="N134" i="23" s="1"/>
  <c r="O134" i="23" s="1"/>
  <c r="P134" i="23" s="1"/>
  <c r="Q134" i="23" s="1"/>
  <c r="R134" i="23" s="1"/>
  <c r="S134" i="23" s="1"/>
  <c r="T134" i="23" s="1"/>
  <c r="U134" i="23" s="1"/>
  <c r="V134" i="23" s="1"/>
  <c r="W134" i="23" s="1"/>
  <c r="D135" i="23"/>
  <c r="E135" i="23" s="1"/>
  <c r="F135" i="23" s="1"/>
  <c r="G135" i="23" s="1"/>
  <c r="H135" i="23" s="1"/>
  <c r="I135" i="23" s="1"/>
  <c r="J135" i="23" s="1"/>
  <c r="K135" i="23" s="1"/>
  <c r="L135" i="23" s="1"/>
  <c r="M135" i="23" s="1"/>
  <c r="N135" i="23" s="1"/>
  <c r="O135" i="23" s="1"/>
  <c r="P135" i="23" s="1"/>
  <c r="Q135" i="23" s="1"/>
  <c r="R135" i="23" s="1"/>
  <c r="S135" i="23" s="1"/>
  <c r="T135" i="23" s="1"/>
  <c r="U135" i="23" s="1"/>
  <c r="V135" i="23" s="1"/>
  <c r="W135" i="23" s="1"/>
  <c r="D101" i="23"/>
  <c r="E101" i="23" s="1"/>
  <c r="F101" i="23" s="1"/>
  <c r="G101" i="23" s="1"/>
  <c r="H101" i="23" s="1"/>
  <c r="I101" i="23" s="1"/>
  <c r="J101" i="23" s="1"/>
  <c r="K101" i="23" s="1"/>
  <c r="L101" i="23" s="1"/>
  <c r="M101" i="23" s="1"/>
  <c r="N101" i="23" s="1"/>
  <c r="O101" i="23" s="1"/>
  <c r="P101" i="23" s="1"/>
  <c r="Q101" i="23" s="1"/>
  <c r="R101" i="23" s="1"/>
  <c r="S101" i="23" s="1"/>
  <c r="T101" i="23" s="1"/>
  <c r="U101" i="23" s="1"/>
  <c r="V101" i="23" s="1"/>
  <c r="W101" i="23" s="1"/>
  <c r="D131" i="23"/>
  <c r="E131" i="23" s="1"/>
  <c r="F131" i="23" s="1"/>
  <c r="G131" i="23" s="1"/>
  <c r="H131" i="23" s="1"/>
  <c r="I131" i="23" s="1"/>
  <c r="J131" i="23" s="1"/>
  <c r="K131" i="23" s="1"/>
  <c r="L131" i="23" s="1"/>
  <c r="M131" i="23" s="1"/>
  <c r="N131" i="23" s="1"/>
  <c r="O131" i="23" s="1"/>
  <c r="P131" i="23" s="1"/>
  <c r="Q131" i="23" s="1"/>
  <c r="R131" i="23" s="1"/>
  <c r="S131" i="23" s="1"/>
  <c r="T131" i="23" s="1"/>
  <c r="U131" i="23" s="1"/>
  <c r="V131" i="23" s="1"/>
  <c r="W131" i="23" s="1"/>
  <c r="D127" i="23"/>
  <c r="E127" i="23" s="1"/>
  <c r="F127" i="23" s="1"/>
  <c r="G127" i="23" s="1"/>
  <c r="H127" i="23" s="1"/>
  <c r="I127" i="23" s="1"/>
  <c r="J127" i="23" s="1"/>
  <c r="K127" i="23" s="1"/>
  <c r="L127" i="23" s="1"/>
  <c r="M127" i="23" s="1"/>
  <c r="N127" i="23" s="1"/>
  <c r="O127" i="23" s="1"/>
  <c r="P127" i="23" s="1"/>
  <c r="Q127" i="23" s="1"/>
  <c r="R127" i="23" s="1"/>
  <c r="S127" i="23" s="1"/>
  <c r="T127" i="23" s="1"/>
  <c r="U127" i="23" s="1"/>
  <c r="V127" i="23" s="1"/>
  <c r="W127" i="23" s="1"/>
  <c r="D212" i="23"/>
  <c r="E212" i="23" s="1"/>
  <c r="F212" i="23" s="1"/>
  <c r="G212" i="23" s="1"/>
  <c r="H212" i="23" s="1"/>
  <c r="I212" i="23" s="1"/>
  <c r="J212" i="23" s="1"/>
  <c r="K212" i="23" s="1"/>
  <c r="L212" i="23" s="1"/>
  <c r="M212" i="23" s="1"/>
  <c r="N212" i="23" s="1"/>
  <c r="O212" i="23" s="1"/>
  <c r="P212" i="23" s="1"/>
  <c r="Q212" i="23" s="1"/>
  <c r="R212" i="23" s="1"/>
  <c r="S212" i="23" s="1"/>
  <c r="T212" i="23" s="1"/>
  <c r="U212" i="23" s="1"/>
  <c r="V212" i="23" s="1"/>
  <c r="W212" i="23" s="1"/>
  <c r="D133" i="23"/>
  <c r="E133" i="23" s="1"/>
  <c r="F133" i="23" s="1"/>
  <c r="G133" i="23" s="1"/>
  <c r="H133" i="23" s="1"/>
  <c r="I133" i="23" s="1"/>
  <c r="J133" i="23" s="1"/>
  <c r="K133" i="23" s="1"/>
  <c r="L133" i="23" s="1"/>
  <c r="M133" i="23" s="1"/>
  <c r="N133" i="23" s="1"/>
  <c r="O133" i="23" s="1"/>
  <c r="P133" i="23" s="1"/>
  <c r="Q133" i="23" s="1"/>
  <c r="R133" i="23" s="1"/>
  <c r="S133" i="23" s="1"/>
  <c r="T133" i="23" s="1"/>
  <c r="U133" i="23" s="1"/>
  <c r="V133" i="23" s="1"/>
  <c r="W133" i="23" s="1"/>
  <c r="D128" i="23"/>
  <c r="E128" i="23" s="1"/>
  <c r="F128" i="23" s="1"/>
  <c r="G128" i="23" s="1"/>
  <c r="H128" i="23" s="1"/>
  <c r="I128" i="23" s="1"/>
  <c r="J128" i="23" s="1"/>
  <c r="K128" i="23" s="1"/>
  <c r="L128" i="23" s="1"/>
  <c r="M128" i="23" s="1"/>
  <c r="N128" i="23" s="1"/>
  <c r="O128" i="23" s="1"/>
  <c r="P128" i="23" s="1"/>
  <c r="Q128" i="23" s="1"/>
  <c r="R128" i="23" s="1"/>
  <c r="S128" i="23" s="1"/>
  <c r="T128" i="23" s="1"/>
  <c r="U128" i="23" s="1"/>
  <c r="V128" i="23" s="1"/>
  <c r="W128" i="23" s="1"/>
  <c r="D211" i="23"/>
  <c r="E211" i="23" s="1"/>
  <c r="F211" i="23" s="1"/>
  <c r="G211" i="23" s="1"/>
  <c r="H211" i="23" s="1"/>
  <c r="I211" i="23" s="1"/>
  <c r="J211" i="23" s="1"/>
  <c r="K211" i="23" s="1"/>
  <c r="L211" i="23" s="1"/>
  <c r="M211" i="23" s="1"/>
  <c r="N211" i="23" s="1"/>
  <c r="O211" i="23" s="1"/>
  <c r="P211" i="23" s="1"/>
  <c r="Q211" i="23" s="1"/>
  <c r="R211" i="23" s="1"/>
  <c r="S211" i="23" s="1"/>
  <c r="T211" i="23" s="1"/>
  <c r="U211" i="23" s="1"/>
  <c r="V211" i="23" s="1"/>
  <c r="W211" i="23" s="1"/>
  <c r="D154" i="23"/>
  <c r="E154" i="23" s="1"/>
  <c r="F154" i="23" s="1"/>
  <c r="G154" i="23" s="1"/>
  <c r="H154" i="23" s="1"/>
  <c r="I154" i="23" s="1"/>
  <c r="J154" i="23" s="1"/>
  <c r="K154" i="23" s="1"/>
  <c r="L154" i="23" s="1"/>
  <c r="M154" i="23" s="1"/>
  <c r="N154" i="23" s="1"/>
  <c r="O154" i="23" s="1"/>
  <c r="P154" i="23" s="1"/>
  <c r="Q154" i="23" s="1"/>
  <c r="R154" i="23" s="1"/>
  <c r="S154" i="23" s="1"/>
  <c r="T154" i="23" s="1"/>
  <c r="U154" i="23" s="1"/>
  <c r="V154" i="23" s="1"/>
  <c r="W154" i="23" s="1"/>
  <c r="D130" i="23"/>
  <c r="E130" i="23" s="1"/>
  <c r="F130" i="23" s="1"/>
  <c r="G130" i="23" s="1"/>
  <c r="H130" i="23" s="1"/>
  <c r="I130" i="23" s="1"/>
  <c r="J130" i="23" s="1"/>
  <c r="K130" i="23" s="1"/>
  <c r="L130" i="23" s="1"/>
  <c r="M130" i="23" s="1"/>
  <c r="N130" i="23" s="1"/>
  <c r="O130" i="23" s="1"/>
  <c r="P130" i="23" s="1"/>
  <c r="Q130" i="23" s="1"/>
  <c r="R130" i="23" s="1"/>
  <c r="S130" i="23" s="1"/>
  <c r="T130" i="23" s="1"/>
  <c r="U130" i="23" s="1"/>
  <c r="V130" i="23" s="1"/>
  <c r="W130" i="23" s="1"/>
  <c r="D181" i="23"/>
  <c r="E181" i="23" s="1"/>
  <c r="F181" i="23" s="1"/>
  <c r="G181" i="23" s="1"/>
  <c r="H181" i="23" s="1"/>
  <c r="I181" i="23" s="1"/>
  <c r="J181" i="23" s="1"/>
  <c r="K181" i="23" s="1"/>
  <c r="L181" i="23" s="1"/>
  <c r="M181" i="23" s="1"/>
  <c r="N181" i="23" s="1"/>
  <c r="O181" i="23" s="1"/>
  <c r="P181" i="23" s="1"/>
  <c r="Q181" i="23" s="1"/>
  <c r="R181" i="23" s="1"/>
  <c r="S181" i="23" s="1"/>
  <c r="T181" i="23" s="1"/>
  <c r="U181" i="23" s="1"/>
  <c r="V181" i="23" s="1"/>
  <c r="W181" i="23" s="1"/>
  <c r="D129" i="23"/>
  <c r="E129" i="23" s="1"/>
  <c r="F129" i="23" s="1"/>
  <c r="G129" i="23" s="1"/>
  <c r="H129" i="23" s="1"/>
  <c r="I129" i="23" s="1"/>
  <c r="J129" i="23" s="1"/>
  <c r="K129" i="23" s="1"/>
  <c r="L129" i="23" s="1"/>
  <c r="M129" i="23" s="1"/>
  <c r="N129" i="23" s="1"/>
  <c r="O129" i="23" s="1"/>
  <c r="P129" i="23" s="1"/>
  <c r="Q129" i="23" s="1"/>
  <c r="R129" i="23" s="1"/>
  <c r="S129" i="23" s="1"/>
  <c r="T129" i="23" s="1"/>
  <c r="U129" i="23" s="1"/>
  <c r="V129" i="23" s="1"/>
  <c r="W129" i="23" s="1"/>
  <c r="D210" i="23"/>
  <c r="E210" i="23" s="1"/>
  <c r="F210" i="23" s="1"/>
  <c r="G210" i="23" s="1"/>
  <c r="H210" i="23" s="1"/>
  <c r="I210" i="23" s="1"/>
  <c r="J210" i="23" s="1"/>
  <c r="K210" i="23" s="1"/>
  <c r="L210" i="23" s="1"/>
  <c r="M210" i="23" s="1"/>
  <c r="N210" i="23" s="1"/>
  <c r="O210" i="23" s="1"/>
  <c r="P210" i="23" s="1"/>
  <c r="Q210" i="23" s="1"/>
  <c r="R210" i="23" s="1"/>
  <c r="S210" i="23" s="1"/>
  <c r="T210" i="23" s="1"/>
  <c r="U210" i="23" s="1"/>
  <c r="V210" i="23" s="1"/>
  <c r="W210" i="23" s="1"/>
  <c r="D153" i="23"/>
  <c r="E153" i="23" s="1"/>
  <c r="F153" i="23" s="1"/>
  <c r="G153" i="23" s="1"/>
  <c r="H153" i="23" s="1"/>
  <c r="I153" i="23" s="1"/>
  <c r="J153" i="23" s="1"/>
  <c r="K153" i="23" s="1"/>
  <c r="L153" i="23" s="1"/>
  <c r="M153" i="23" s="1"/>
  <c r="N153" i="23" s="1"/>
  <c r="O153" i="23" s="1"/>
  <c r="P153" i="23" s="1"/>
  <c r="Q153" i="23" s="1"/>
  <c r="R153" i="23" s="1"/>
  <c r="S153" i="23" s="1"/>
  <c r="T153" i="23" s="1"/>
  <c r="U153" i="23" s="1"/>
  <c r="V153" i="23" s="1"/>
  <c r="W153" i="23" s="1"/>
  <c r="D182" i="23"/>
  <c r="E182" i="23" s="1"/>
  <c r="F182" i="23" s="1"/>
  <c r="G182" i="23" s="1"/>
  <c r="H182" i="23" s="1"/>
  <c r="I182" i="23" s="1"/>
  <c r="J182" i="23" s="1"/>
  <c r="K182" i="23" s="1"/>
  <c r="L182" i="23" s="1"/>
  <c r="M182" i="23" s="1"/>
  <c r="N182" i="23" s="1"/>
  <c r="O182" i="23" s="1"/>
  <c r="P182" i="23" s="1"/>
  <c r="Q182" i="23" s="1"/>
  <c r="R182" i="23" s="1"/>
  <c r="S182" i="23" s="1"/>
  <c r="T182" i="23" s="1"/>
  <c r="U182" i="23" s="1"/>
  <c r="V182" i="23" s="1"/>
  <c r="W182" i="23" s="1"/>
  <c r="D126" i="23"/>
  <c r="E126" i="23" s="1"/>
  <c r="F126" i="23" s="1"/>
  <c r="G126" i="23" s="1"/>
  <c r="H126" i="23" s="1"/>
  <c r="I126" i="23" s="1"/>
  <c r="J126" i="23" s="1"/>
  <c r="K126" i="23" s="1"/>
  <c r="L126" i="23" s="1"/>
  <c r="M126" i="23" s="1"/>
  <c r="N126" i="23" s="1"/>
  <c r="O126" i="23" s="1"/>
  <c r="P126" i="23" s="1"/>
  <c r="Q126" i="23" s="1"/>
  <c r="R126" i="23" s="1"/>
  <c r="S126" i="23" s="1"/>
  <c r="T126" i="23" s="1"/>
  <c r="U126" i="23" s="1"/>
  <c r="V126" i="23" s="1"/>
  <c r="W126" i="23" s="1"/>
  <c r="D98" i="23"/>
  <c r="E98" i="23" s="1"/>
  <c r="F98" i="23" s="1"/>
  <c r="G98" i="23" s="1"/>
  <c r="H98" i="23" s="1"/>
  <c r="I98" i="23" s="1"/>
  <c r="J98" i="23" s="1"/>
  <c r="K98" i="23" s="1"/>
  <c r="L98" i="23" s="1"/>
  <c r="M98" i="23" s="1"/>
  <c r="N98" i="23" s="1"/>
  <c r="O98" i="23" s="1"/>
  <c r="P98" i="23" s="1"/>
  <c r="Q98" i="23" s="1"/>
  <c r="R98" i="23" s="1"/>
  <c r="S98" i="23" s="1"/>
  <c r="T98" i="23" s="1"/>
  <c r="U98" i="23" s="1"/>
  <c r="V98" i="23" s="1"/>
  <c r="W98" i="23" s="1"/>
  <c r="D209" i="23"/>
  <c r="E209" i="23" s="1"/>
  <c r="F209" i="23" s="1"/>
  <c r="G209" i="23" s="1"/>
  <c r="H209" i="23" s="1"/>
  <c r="I209" i="23" s="1"/>
  <c r="J209" i="23" s="1"/>
  <c r="K209" i="23" s="1"/>
  <c r="L209" i="23" s="1"/>
  <c r="M209" i="23" s="1"/>
  <c r="N209" i="23" s="1"/>
  <c r="O209" i="23" s="1"/>
  <c r="P209" i="23" s="1"/>
  <c r="Q209" i="23" s="1"/>
  <c r="R209" i="23" s="1"/>
  <c r="S209" i="23" s="1"/>
  <c r="T209" i="23" s="1"/>
  <c r="U209" i="23" s="1"/>
  <c r="V209" i="23" s="1"/>
  <c r="W209" i="23" s="1"/>
  <c r="D125" i="23"/>
  <c r="E125" i="23" s="1"/>
  <c r="F125" i="23" s="1"/>
  <c r="G125" i="23" s="1"/>
  <c r="H125" i="23" s="1"/>
  <c r="I125" i="23" s="1"/>
  <c r="J125" i="23" s="1"/>
  <c r="K125" i="23" s="1"/>
  <c r="L125" i="23" s="1"/>
  <c r="M125" i="23" s="1"/>
  <c r="N125" i="23" s="1"/>
  <c r="O125" i="23" s="1"/>
  <c r="P125" i="23" s="1"/>
  <c r="Q125" i="23" s="1"/>
  <c r="R125" i="23" s="1"/>
  <c r="S125" i="23" s="1"/>
  <c r="T125" i="23" s="1"/>
  <c r="U125" i="23" s="1"/>
  <c r="V125" i="23" s="1"/>
  <c r="W125" i="23" s="1"/>
  <c r="BJ108" i="23"/>
  <c r="BJ102" i="23"/>
  <c r="BJ99" i="23"/>
  <c r="BJ111" i="23"/>
  <c r="BJ221" i="23"/>
  <c r="BJ228" i="23"/>
  <c r="BJ227" i="23"/>
  <c r="BJ176" i="23"/>
  <c r="BJ175" i="23"/>
  <c r="BJ160" i="23"/>
  <c r="BJ156" i="23"/>
  <c r="BJ206" i="23"/>
  <c r="BJ200" i="23"/>
  <c r="BJ207" i="23"/>
  <c r="BJ131" i="23"/>
  <c r="BJ127" i="23"/>
  <c r="BJ137" i="23"/>
  <c r="BJ149" i="23"/>
  <c r="BJ110" i="23"/>
  <c r="BJ233" i="23"/>
  <c r="BJ166" i="23"/>
  <c r="BJ204" i="23"/>
  <c r="BJ193" i="23"/>
  <c r="BJ150" i="23"/>
  <c r="BJ139" i="23"/>
  <c r="BJ117" i="23"/>
  <c r="BJ100" i="23"/>
  <c r="BJ122" i="23"/>
  <c r="BJ97" i="23"/>
  <c r="BJ252" i="23"/>
  <c r="BJ103" i="23"/>
  <c r="BJ123" i="23"/>
  <c r="BJ124" i="23"/>
  <c r="BJ213" i="23"/>
  <c r="BJ232" i="23"/>
  <c r="BJ234" i="23"/>
  <c r="BJ212" i="23"/>
  <c r="BJ171" i="23"/>
  <c r="BJ165" i="23"/>
  <c r="BJ167" i="23"/>
  <c r="BJ185" i="23"/>
  <c r="BJ197" i="23"/>
  <c r="BJ205" i="23"/>
  <c r="BJ181" i="23"/>
  <c r="BJ129" i="23"/>
  <c r="BJ133" i="23"/>
  <c r="BJ144" i="23"/>
  <c r="BJ104" i="23"/>
  <c r="BJ217" i="23"/>
  <c r="BJ235" i="23"/>
  <c r="BJ173" i="23"/>
  <c r="BJ188" i="23"/>
  <c r="BJ201" i="23"/>
  <c r="BJ136" i="23"/>
  <c r="BJ143" i="23"/>
  <c r="BJ105" i="23"/>
  <c r="BJ115" i="23"/>
  <c r="BJ114" i="23"/>
  <c r="BJ224" i="23"/>
  <c r="BJ210" i="23"/>
  <c r="BJ222" i="23"/>
  <c r="BJ231" i="23"/>
  <c r="BJ170" i="23"/>
  <c r="BJ155" i="23"/>
  <c r="BJ164" i="23"/>
  <c r="BJ183" i="23"/>
  <c r="BJ199" i="23"/>
  <c r="BJ187" i="23"/>
  <c r="BJ208" i="23"/>
  <c r="BJ140" i="23"/>
  <c r="BJ146" i="23"/>
  <c r="BJ152" i="23"/>
  <c r="BJ109" i="23"/>
  <c r="BJ119" i="23"/>
  <c r="BJ121" i="23"/>
  <c r="BJ113" i="23"/>
  <c r="BJ225" i="23"/>
  <c r="BJ218" i="23"/>
  <c r="BJ219" i="23"/>
  <c r="BJ180" i="23"/>
  <c r="BJ153" i="23"/>
  <c r="BJ161" i="23"/>
  <c r="BJ174" i="23"/>
  <c r="BJ196" i="23"/>
  <c r="BJ182" i="23"/>
  <c r="BJ190" i="23"/>
  <c r="BJ126" i="23"/>
  <c r="BJ132" i="23"/>
  <c r="BJ138" i="23"/>
  <c r="BJ145" i="23"/>
  <c r="BJ116" i="23"/>
  <c r="BJ98" i="23"/>
  <c r="BJ220" i="23"/>
  <c r="BJ226" i="23"/>
  <c r="BJ163" i="23"/>
  <c r="BJ179" i="23"/>
  <c r="BJ172" i="23"/>
  <c r="BJ189" i="23"/>
  <c r="BJ141" i="23"/>
  <c r="BJ147" i="23"/>
  <c r="BJ230" i="23"/>
  <c r="BJ215" i="23"/>
  <c r="BJ223" i="23"/>
  <c r="BJ177" i="23"/>
  <c r="BJ157" i="23"/>
  <c r="BJ159" i="23"/>
  <c r="BJ168" i="23"/>
  <c r="BJ195" i="23"/>
  <c r="BJ186" i="23"/>
  <c r="BJ184" i="23"/>
  <c r="BJ148" i="23"/>
  <c r="BJ128" i="23"/>
  <c r="BJ134" i="23"/>
  <c r="BJ135" i="23"/>
  <c r="BJ118" i="23"/>
  <c r="BJ101" i="23"/>
  <c r="BJ120" i="23"/>
  <c r="BJ229" i="23"/>
  <c r="BJ209" i="23"/>
  <c r="BJ216" i="23"/>
  <c r="BJ211" i="23"/>
  <c r="BJ162" i="23"/>
  <c r="BJ158" i="23"/>
  <c r="BJ154" i="23"/>
  <c r="BJ194" i="23"/>
  <c r="BJ198" i="23"/>
  <c r="BJ203" i="23"/>
  <c r="BJ191" i="23"/>
  <c r="BJ130" i="23"/>
  <c r="BJ142" i="23"/>
  <c r="BJ125" i="23"/>
  <c r="BJ106" i="23"/>
  <c r="BJ107" i="23"/>
  <c r="BJ112" i="23"/>
  <c r="BJ214" i="23"/>
  <c r="BJ236" i="23"/>
  <c r="BJ169" i="23"/>
  <c r="BJ178" i="23"/>
  <c r="BJ192" i="23"/>
  <c r="BJ202" i="23"/>
  <c r="BJ151" i="23"/>
  <c r="C246" i="18"/>
  <c r="BR246" i="18" s="1"/>
  <c r="C246" i="23"/>
  <c r="D246" i="23" s="1"/>
  <c r="E246" i="23" s="1"/>
  <c r="F246" i="23" s="1"/>
  <c r="G246" i="23" s="1"/>
  <c r="H246" i="23" s="1"/>
  <c r="I246" i="23" s="1"/>
  <c r="J246" i="23" s="1"/>
  <c r="K246" i="23" s="1"/>
  <c r="L246" i="23" s="1"/>
  <c r="M246" i="23" s="1"/>
  <c r="N246" i="23" s="1"/>
  <c r="O246" i="23" s="1"/>
  <c r="P246" i="23" s="1"/>
  <c r="Q246" i="23" s="1"/>
  <c r="R246" i="23" s="1"/>
  <c r="S246" i="23" s="1"/>
  <c r="T246" i="23" s="1"/>
  <c r="U246" i="23" s="1"/>
  <c r="V246" i="23" s="1"/>
  <c r="W246" i="23" s="1"/>
  <c r="C247" i="18"/>
  <c r="BR247" i="18" s="1"/>
  <c r="C247" i="23"/>
  <c r="D247" i="23" s="1"/>
  <c r="E247" i="23" s="1"/>
  <c r="F247" i="23" s="1"/>
  <c r="G247" i="23" s="1"/>
  <c r="H247" i="23" s="1"/>
  <c r="I247" i="23" s="1"/>
  <c r="J247" i="23" s="1"/>
  <c r="K247" i="23" s="1"/>
  <c r="L247" i="23" s="1"/>
  <c r="M247" i="23" s="1"/>
  <c r="N247" i="23" s="1"/>
  <c r="O247" i="23" s="1"/>
  <c r="P247" i="23" s="1"/>
  <c r="Q247" i="23" s="1"/>
  <c r="R247" i="23" s="1"/>
  <c r="S247" i="23" s="1"/>
  <c r="T247" i="23" s="1"/>
  <c r="U247" i="23" s="1"/>
  <c r="V247" i="23" s="1"/>
  <c r="W247" i="23" s="1"/>
  <c r="C257" i="18"/>
  <c r="BR257" i="18" s="1"/>
  <c r="C257" i="23"/>
  <c r="D257" i="23" s="1"/>
  <c r="E257" i="23" s="1"/>
  <c r="F257" i="23" s="1"/>
  <c r="G257" i="23" s="1"/>
  <c r="H257" i="23" s="1"/>
  <c r="I257" i="23" s="1"/>
  <c r="J257" i="23" s="1"/>
  <c r="K257" i="23" s="1"/>
  <c r="L257" i="23" s="1"/>
  <c r="M257" i="23" s="1"/>
  <c r="N257" i="23" s="1"/>
  <c r="O257" i="23" s="1"/>
  <c r="P257" i="23" s="1"/>
  <c r="Q257" i="23" s="1"/>
  <c r="R257" i="23" s="1"/>
  <c r="S257" i="23" s="1"/>
  <c r="T257" i="23" s="1"/>
  <c r="U257" i="23" s="1"/>
  <c r="V257" i="23" s="1"/>
  <c r="W257" i="23" s="1"/>
  <c r="C254" i="18"/>
  <c r="BR254" i="18" s="1"/>
  <c r="C254" i="23"/>
  <c r="D254" i="23" s="1"/>
  <c r="E254" i="23" s="1"/>
  <c r="F254" i="23" s="1"/>
  <c r="G254" i="23" s="1"/>
  <c r="H254" i="23" s="1"/>
  <c r="I254" i="23" s="1"/>
  <c r="J254" i="23" s="1"/>
  <c r="K254" i="23" s="1"/>
  <c r="L254" i="23" s="1"/>
  <c r="M254" i="23" s="1"/>
  <c r="N254" i="23" s="1"/>
  <c r="O254" i="23" s="1"/>
  <c r="P254" i="23" s="1"/>
  <c r="Q254" i="23" s="1"/>
  <c r="R254" i="23" s="1"/>
  <c r="S254" i="23" s="1"/>
  <c r="T254" i="23" s="1"/>
  <c r="U254" i="23" s="1"/>
  <c r="V254" i="23" s="1"/>
  <c r="W254" i="23" s="1"/>
  <c r="C244" i="18"/>
  <c r="BR244" i="18" s="1"/>
  <c r="C244" i="23"/>
  <c r="D244" i="23" s="1"/>
  <c r="E244" i="23" s="1"/>
  <c r="F244" i="23" s="1"/>
  <c r="G244" i="23" s="1"/>
  <c r="H244" i="23" s="1"/>
  <c r="I244" i="23" s="1"/>
  <c r="J244" i="23" s="1"/>
  <c r="K244" i="23" s="1"/>
  <c r="L244" i="23" s="1"/>
  <c r="M244" i="23" s="1"/>
  <c r="N244" i="23" s="1"/>
  <c r="O244" i="23" s="1"/>
  <c r="P244" i="23" s="1"/>
  <c r="Q244" i="23" s="1"/>
  <c r="R244" i="23" s="1"/>
  <c r="S244" i="23" s="1"/>
  <c r="T244" i="23" s="1"/>
  <c r="U244" i="23" s="1"/>
  <c r="V244" i="23" s="1"/>
  <c r="W244" i="23" s="1"/>
  <c r="C263" i="18"/>
  <c r="BR263" i="18" s="1"/>
  <c r="C263" i="23"/>
  <c r="D263" i="23" s="1"/>
  <c r="E263" i="23" s="1"/>
  <c r="F263" i="23" s="1"/>
  <c r="G263" i="23" s="1"/>
  <c r="H263" i="23" s="1"/>
  <c r="I263" i="23" s="1"/>
  <c r="J263" i="23" s="1"/>
  <c r="K263" i="23" s="1"/>
  <c r="L263" i="23" s="1"/>
  <c r="M263" i="23" s="1"/>
  <c r="N263" i="23" s="1"/>
  <c r="O263" i="23" s="1"/>
  <c r="P263" i="23" s="1"/>
  <c r="Q263" i="23" s="1"/>
  <c r="R263" i="23" s="1"/>
  <c r="S263" i="23" s="1"/>
  <c r="T263" i="23" s="1"/>
  <c r="U263" i="23" s="1"/>
  <c r="V263" i="23" s="1"/>
  <c r="W263" i="23" s="1"/>
  <c r="C241" i="18"/>
  <c r="BR241" i="18" s="1"/>
  <c r="C241" i="23"/>
  <c r="C256" i="18"/>
  <c r="BR256" i="18" s="1"/>
  <c r="C256" i="23"/>
  <c r="D256" i="23" s="1"/>
  <c r="E256" i="23" s="1"/>
  <c r="F256" i="23" s="1"/>
  <c r="G256" i="23" s="1"/>
  <c r="H256" i="23" s="1"/>
  <c r="I256" i="23" s="1"/>
  <c r="J256" i="23" s="1"/>
  <c r="K256" i="23" s="1"/>
  <c r="L256" i="23" s="1"/>
  <c r="M256" i="23" s="1"/>
  <c r="N256" i="23" s="1"/>
  <c r="O256" i="23" s="1"/>
  <c r="P256" i="23" s="1"/>
  <c r="Q256" i="23" s="1"/>
  <c r="R256" i="23" s="1"/>
  <c r="S256" i="23" s="1"/>
  <c r="T256" i="23" s="1"/>
  <c r="U256" i="23" s="1"/>
  <c r="V256" i="23" s="1"/>
  <c r="W256" i="23" s="1"/>
  <c r="C250" i="18"/>
  <c r="BR250" i="18" s="1"/>
  <c r="C250" i="23"/>
  <c r="D250" i="23" s="1"/>
  <c r="E250" i="23" s="1"/>
  <c r="F250" i="23" s="1"/>
  <c r="G250" i="23" s="1"/>
  <c r="H250" i="23" s="1"/>
  <c r="I250" i="23" s="1"/>
  <c r="J250" i="23" s="1"/>
  <c r="K250" i="23" s="1"/>
  <c r="L250" i="23" s="1"/>
  <c r="M250" i="23" s="1"/>
  <c r="N250" i="23" s="1"/>
  <c r="O250" i="23" s="1"/>
  <c r="P250" i="23" s="1"/>
  <c r="Q250" i="23" s="1"/>
  <c r="R250" i="23" s="1"/>
  <c r="S250" i="23" s="1"/>
  <c r="T250" i="23" s="1"/>
  <c r="U250" i="23" s="1"/>
  <c r="V250" i="23" s="1"/>
  <c r="W250" i="23" s="1"/>
  <c r="C260" i="18"/>
  <c r="BR260" i="18" s="1"/>
  <c r="C260" i="23"/>
  <c r="D260" i="23" s="1"/>
  <c r="E260" i="23" s="1"/>
  <c r="F260" i="23" s="1"/>
  <c r="G260" i="23" s="1"/>
  <c r="H260" i="23" s="1"/>
  <c r="I260" i="23" s="1"/>
  <c r="J260" i="23" s="1"/>
  <c r="K260" i="23" s="1"/>
  <c r="L260" i="23" s="1"/>
  <c r="M260" i="23" s="1"/>
  <c r="N260" i="23" s="1"/>
  <c r="O260" i="23" s="1"/>
  <c r="P260" i="23" s="1"/>
  <c r="Q260" i="23" s="1"/>
  <c r="R260" i="23" s="1"/>
  <c r="S260" i="23" s="1"/>
  <c r="T260" i="23" s="1"/>
  <c r="U260" i="23" s="1"/>
  <c r="V260" i="23" s="1"/>
  <c r="W260" i="23" s="1"/>
  <c r="C242" i="18"/>
  <c r="BR242" i="18" s="1"/>
  <c r="C242" i="23"/>
  <c r="D242" i="23" s="1"/>
  <c r="E242" i="23" s="1"/>
  <c r="F242" i="23" s="1"/>
  <c r="G242" i="23" s="1"/>
  <c r="H242" i="23" s="1"/>
  <c r="I242" i="23" s="1"/>
  <c r="J242" i="23" s="1"/>
  <c r="K242" i="23" s="1"/>
  <c r="L242" i="23" s="1"/>
  <c r="M242" i="23" s="1"/>
  <c r="N242" i="23" s="1"/>
  <c r="O242" i="23" s="1"/>
  <c r="P242" i="23" s="1"/>
  <c r="Q242" i="23" s="1"/>
  <c r="R242" i="23" s="1"/>
  <c r="S242" i="23" s="1"/>
  <c r="T242" i="23" s="1"/>
  <c r="U242" i="23" s="1"/>
  <c r="V242" i="23" s="1"/>
  <c r="W242" i="23" s="1"/>
  <c r="C240" i="18"/>
  <c r="BR240" i="18" s="1"/>
  <c r="C240" i="23"/>
  <c r="C264" i="18"/>
  <c r="BR264" i="18" s="1"/>
  <c r="C264" i="23"/>
  <c r="D264" i="23" s="1"/>
  <c r="E264" i="23" s="1"/>
  <c r="F264" i="23" s="1"/>
  <c r="G264" i="23" s="1"/>
  <c r="H264" i="23" s="1"/>
  <c r="I264" i="23" s="1"/>
  <c r="J264" i="23" s="1"/>
  <c r="K264" i="23" s="1"/>
  <c r="L264" i="23" s="1"/>
  <c r="M264" i="23" s="1"/>
  <c r="N264" i="23" s="1"/>
  <c r="O264" i="23" s="1"/>
  <c r="P264" i="23" s="1"/>
  <c r="Q264" i="23" s="1"/>
  <c r="R264" i="23" s="1"/>
  <c r="S264" i="23" s="1"/>
  <c r="T264" i="23" s="1"/>
  <c r="U264" i="23" s="1"/>
  <c r="V264" i="23" s="1"/>
  <c r="W264" i="23" s="1"/>
  <c r="C262" i="18"/>
  <c r="BR262" i="18" s="1"/>
  <c r="C262" i="23"/>
  <c r="D262" i="23" s="1"/>
  <c r="E262" i="23" s="1"/>
  <c r="F262" i="23" s="1"/>
  <c r="G262" i="23" s="1"/>
  <c r="H262" i="23" s="1"/>
  <c r="I262" i="23" s="1"/>
  <c r="J262" i="23" s="1"/>
  <c r="K262" i="23" s="1"/>
  <c r="L262" i="23" s="1"/>
  <c r="M262" i="23" s="1"/>
  <c r="N262" i="23" s="1"/>
  <c r="O262" i="23" s="1"/>
  <c r="P262" i="23" s="1"/>
  <c r="Q262" i="23" s="1"/>
  <c r="R262" i="23" s="1"/>
  <c r="S262" i="23" s="1"/>
  <c r="T262" i="23" s="1"/>
  <c r="U262" i="23" s="1"/>
  <c r="V262" i="23" s="1"/>
  <c r="W262" i="23" s="1"/>
  <c r="C238" i="18"/>
  <c r="BR238" i="18" s="1"/>
  <c r="C238" i="23"/>
  <c r="C237" i="18"/>
  <c r="BR237" i="18" s="1"/>
  <c r="C237" i="23"/>
  <c r="C248" i="18"/>
  <c r="BR248" i="18" s="1"/>
  <c r="C248" i="23"/>
  <c r="D248" i="23" s="1"/>
  <c r="E248" i="23" s="1"/>
  <c r="F248" i="23" s="1"/>
  <c r="G248" i="23" s="1"/>
  <c r="H248" i="23" s="1"/>
  <c r="I248" i="23" s="1"/>
  <c r="J248" i="23" s="1"/>
  <c r="K248" i="23" s="1"/>
  <c r="L248" i="23" s="1"/>
  <c r="M248" i="23" s="1"/>
  <c r="N248" i="23" s="1"/>
  <c r="O248" i="23" s="1"/>
  <c r="P248" i="23" s="1"/>
  <c r="Q248" i="23" s="1"/>
  <c r="R248" i="23" s="1"/>
  <c r="S248" i="23" s="1"/>
  <c r="T248" i="23" s="1"/>
  <c r="U248" i="23" s="1"/>
  <c r="V248" i="23" s="1"/>
  <c r="W248" i="23" s="1"/>
  <c r="C253" i="18"/>
  <c r="BR253" i="18" s="1"/>
  <c r="C253" i="23"/>
  <c r="D253" i="23" s="1"/>
  <c r="E253" i="23" s="1"/>
  <c r="F253" i="23" s="1"/>
  <c r="G253" i="23" s="1"/>
  <c r="H253" i="23" s="1"/>
  <c r="I253" i="23" s="1"/>
  <c r="J253" i="23" s="1"/>
  <c r="K253" i="23" s="1"/>
  <c r="L253" i="23" s="1"/>
  <c r="M253" i="23" s="1"/>
  <c r="N253" i="23" s="1"/>
  <c r="O253" i="23" s="1"/>
  <c r="P253" i="23" s="1"/>
  <c r="Q253" i="23" s="1"/>
  <c r="R253" i="23" s="1"/>
  <c r="S253" i="23" s="1"/>
  <c r="T253" i="23" s="1"/>
  <c r="U253" i="23" s="1"/>
  <c r="V253" i="23" s="1"/>
  <c r="W253" i="23" s="1"/>
  <c r="C261" i="18"/>
  <c r="BR261" i="18" s="1"/>
  <c r="C261" i="23"/>
  <c r="D261" i="23" s="1"/>
  <c r="E261" i="23" s="1"/>
  <c r="F261" i="23" s="1"/>
  <c r="G261" i="23" s="1"/>
  <c r="H261" i="23" s="1"/>
  <c r="I261" i="23" s="1"/>
  <c r="J261" i="23" s="1"/>
  <c r="K261" i="23" s="1"/>
  <c r="L261" i="23" s="1"/>
  <c r="M261" i="23" s="1"/>
  <c r="N261" i="23" s="1"/>
  <c r="O261" i="23" s="1"/>
  <c r="P261" i="23" s="1"/>
  <c r="Q261" i="23" s="1"/>
  <c r="R261" i="23" s="1"/>
  <c r="S261" i="23" s="1"/>
  <c r="T261" i="23" s="1"/>
  <c r="U261" i="23" s="1"/>
  <c r="V261" i="23" s="1"/>
  <c r="W261" i="23" s="1"/>
  <c r="C258" i="18"/>
  <c r="BR258" i="18" s="1"/>
  <c r="C258" i="23"/>
  <c r="D258" i="23" s="1"/>
  <c r="E258" i="23" s="1"/>
  <c r="F258" i="23" s="1"/>
  <c r="G258" i="23" s="1"/>
  <c r="H258" i="23" s="1"/>
  <c r="I258" i="23" s="1"/>
  <c r="J258" i="23" s="1"/>
  <c r="K258" i="23" s="1"/>
  <c r="L258" i="23" s="1"/>
  <c r="M258" i="23" s="1"/>
  <c r="N258" i="23" s="1"/>
  <c r="O258" i="23" s="1"/>
  <c r="P258" i="23" s="1"/>
  <c r="Q258" i="23" s="1"/>
  <c r="R258" i="23" s="1"/>
  <c r="S258" i="23" s="1"/>
  <c r="T258" i="23" s="1"/>
  <c r="U258" i="23" s="1"/>
  <c r="V258" i="23" s="1"/>
  <c r="W258" i="23" s="1"/>
  <c r="C239" i="18"/>
  <c r="BR239" i="18" s="1"/>
  <c r="C239" i="23"/>
  <c r="C249" i="18"/>
  <c r="BR249" i="18" s="1"/>
  <c r="C249" i="23"/>
  <c r="D249" i="23" s="1"/>
  <c r="E249" i="23" s="1"/>
  <c r="F249" i="23" s="1"/>
  <c r="G249" i="23" s="1"/>
  <c r="H249" i="23" s="1"/>
  <c r="I249" i="23" s="1"/>
  <c r="J249" i="23" s="1"/>
  <c r="K249" i="23" s="1"/>
  <c r="L249" i="23" s="1"/>
  <c r="M249" i="23" s="1"/>
  <c r="N249" i="23" s="1"/>
  <c r="O249" i="23" s="1"/>
  <c r="P249" i="23" s="1"/>
  <c r="Q249" i="23" s="1"/>
  <c r="R249" i="23" s="1"/>
  <c r="S249" i="23" s="1"/>
  <c r="T249" i="23" s="1"/>
  <c r="U249" i="23" s="1"/>
  <c r="V249" i="23" s="1"/>
  <c r="W249" i="23" s="1"/>
  <c r="C245" i="18"/>
  <c r="BR245" i="18" s="1"/>
  <c r="C245" i="23"/>
  <c r="D245" i="23" s="1"/>
  <c r="E245" i="23" s="1"/>
  <c r="F245" i="23" s="1"/>
  <c r="G245" i="23" s="1"/>
  <c r="H245" i="23" s="1"/>
  <c r="I245" i="23" s="1"/>
  <c r="J245" i="23" s="1"/>
  <c r="K245" i="23" s="1"/>
  <c r="L245" i="23" s="1"/>
  <c r="M245" i="23" s="1"/>
  <c r="N245" i="23" s="1"/>
  <c r="O245" i="23" s="1"/>
  <c r="P245" i="23" s="1"/>
  <c r="Q245" i="23" s="1"/>
  <c r="R245" i="23" s="1"/>
  <c r="S245" i="23" s="1"/>
  <c r="T245" i="23" s="1"/>
  <c r="U245" i="23" s="1"/>
  <c r="V245" i="23" s="1"/>
  <c r="W245" i="23" s="1"/>
  <c r="C243" i="18"/>
  <c r="BR243" i="18" s="1"/>
  <c r="C243" i="23"/>
  <c r="D243" i="23" s="1"/>
  <c r="E243" i="23" s="1"/>
  <c r="F243" i="23" s="1"/>
  <c r="G243" i="23" s="1"/>
  <c r="H243" i="23" s="1"/>
  <c r="I243" i="23" s="1"/>
  <c r="J243" i="23" s="1"/>
  <c r="K243" i="23" s="1"/>
  <c r="L243" i="23" s="1"/>
  <c r="M243" i="23" s="1"/>
  <c r="N243" i="23" s="1"/>
  <c r="O243" i="23" s="1"/>
  <c r="P243" i="23" s="1"/>
  <c r="Q243" i="23" s="1"/>
  <c r="R243" i="23" s="1"/>
  <c r="S243" i="23" s="1"/>
  <c r="T243" i="23" s="1"/>
  <c r="U243" i="23" s="1"/>
  <c r="V243" i="23" s="1"/>
  <c r="W243" i="23" s="1"/>
  <c r="C259" i="18"/>
  <c r="BR259" i="18" s="1"/>
  <c r="C259" i="23"/>
  <c r="D259" i="23" s="1"/>
  <c r="E259" i="23" s="1"/>
  <c r="F259" i="23" s="1"/>
  <c r="G259" i="23" s="1"/>
  <c r="H259" i="23" s="1"/>
  <c r="I259" i="23" s="1"/>
  <c r="J259" i="23" s="1"/>
  <c r="K259" i="23" s="1"/>
  <c r="L259" i="23" s="1"/>
  <c r="M259" i="23" s="1"/>
  <c r="N259" i="23" s="1"/>
  <c r="O259" i="23" s="1"/>
  <c r="P259" i="23" s="1"/>
  <c r="Q259" i="23" s="1"/>
  <c r="R259" i="23" s="1"/>
  <c r="S259" i="23" s="1"/>
  <c r="T259" i="23" s="1"/>
  <c r="U259" i="23" s="1"/>
  <c r="V259" i="23" s="1"/>
  <c r="W259" i="23" s="1"/>
  <c r="C251" i="18"/>
  <c r="BR251" i="18" s="1"/>
  <c r="C251" i="23"/>
  <c r="D251" i="23" s="1"/>
  <c r="E251" i="23" s="1"/>
  <c r="F251" i="23" s="1"/>
  <c r="G251" i="23" s="1"/>
  <c r="H251" i="23" s="1"/>
  <c r="I251" i="23" s="1"/>
  <c r="J251" i="23" s="1"/>
  <c r="K251" i="23" s="1"/>
  <c r="L251" i="23" s="1"/>
  <c r="M251" i="23" s="1"/>
  <c r="N251" i="23" s="1"/>
  <c r="O251" i="23" s="1"/>
  <c r="P251" i="23" s="1"/>
  <c r="Q251" i="23" s="1"/>
  <c r="R251" i="23" s="1"/>
  <c r="S251" i="23" s="1"/>
  <c r="T251" i="23" s="1"/>
  <c r="U251" i="23" s="1"/>
  <c r="V251" i="23" s="1"/>
  <c r="W251" i="23" s="1"/>
  <c r="C255" i="18"/>
  <c r="BR255" i="18" s="1"/>
  <c r="C255" i="23"/>
  <c r="D255" i="23" s="1"/>
  <c r="E255" i="23" s="1"/>
  <c r="F255" i="23" s="1"/>
  <c r="G255" i="23" s="1"/>
  <c r="H255" i="23" s="1"/>
  <c r="I255" i="23" s="1"/>
  <c r="J255" i="23" s="1"/>
  <c r="K255" i="23" s="1"/>
  <c r="L255" i="23" s="1"/>
  <c r="M255" i="23" s="1"/>
  <c r="N255" i="23" s="1"/>
  <c r="O255" i="23" s="1"/>
  <c r="P255" i="23" s="1"/>
  <c r="Q255" i="23" s="1"/>
  <c r="R255" i="23" s="1"/>
  <c r="S255" i="23" s="1"/>
  <c r="T255" i="23" s="1"/>
  <c r="U255" i="23" s="1"/>
  <c r="V255" i="23" s="1"/>
  <c r="W255" i="23" s="1"/>
  <c r="D237" i="23" l="1"/>
  <c r="E237" i="23" s="1"/>
  <c r="F237" i="23" s="1"/>
  <c r="G237" i="23" s="1"/>
  <c r="H237" i="23" s="1"/>
  <c r="I237" i="23" s="1"/>
  <c r="J237" i="23" s="1"/>
  <c r="K237" i="23" s="1"/>
  <c r="L237" i="23" s="1"/>
  <c r="M237" i="23" s="1"/>
  <c r="N237" i="23" s="1"/>
  <c r="O237" i="23" s="1"/>
  <c r="P237" i="23" s="1"/>
  <c r="Q237" i="23" s="1"/>
  <c r="R237" i="23" s="1"/>
  <c r="S237" i="23" s="1"/>
  <c r="T237" i="23" s="1"/>
  <c r="U237" i="23" s="1"/>
  <c r="V237" i="23" s="1"/>
  <c r="W237" i="23" s="1"/>
  <c r="D296" i="23"/>
  <c r="E296" i="23" s="1"/>
  <c r="F296" i="23" s="1"/>
  <c r="G296" i="23" s="1"/>
  <c r="H296" i="23" s="1"/>
  <c r="I296" i="23" s="1"/>
  <c r="J296" i="23" s="1"/>
  <c r="K296" i="23" s="1"/>
  <c r="L296" i="23" s="1"/>
  <c r="M296" i="23" s="1"/>
  <c r="N296" i="23" s="1"/>
  <c r="O296" i="23" s="1"/>
  <c r="P296" i="23" s="1"/>
  <c r="Q296" i="23" s="1"/>
  <c r="R296" i="23" s="1"/>
  <c r="S296" i="23" s="1"/>
  <c r="T296" i="23" s="1"/>
  <c r="U296" i="23" s="1"/>
  <c r="V296" i="23" s="1"/>
  <c r="W296" i="23" s="1"/>
  <c r="D240" i="23"/>
  <c r="E240" i="23" s="1"/>
  <c r="F240" i="23" s="1"/>
  <c r="G240" i="23" s="1"/>
  <c r="H240" i="23" s="1"/>
  <c r="I240" i="23" s="1"/>
  <c r="J240" i="23" s="1"/>
  <c r="K240" i="23" s="1"/>
  <c r="L240" i="23" s="1"/>
  <c r="M240" i="23" s="1"/>
  <c r="N240" i="23" s="1"/>
  <c r="O240" i="23" s="1"/>
  <c r="P240" i="23" s="1"/>
  <c r="Q240" i="23" s="1"/>
  <c r="R240" i="23" s="1"/>
  <c r="S240" i="23" s="1"/>
  <c r="T240" i="23" s="1"/>
  <c r="U240" i="23" s="1"/>
  <c r="V240" i="23" s="1"/>
  <c r="W240" i="23" s="1"/>
  <c r="D319" i="23"/>
  <c r="E319" i="23" s="1"/>
  <c r="F319" i="23" s="1"/>
  <c r="G319" i="23" s="1"/>
  <c r="H319" i="23" s="1"/>
  <c r="I319" i="23" s="1"/>
  <c r="J319" i="23" s="1"/>
  <c r="K319" i="23" s="1"/>
  <c r="L319" i="23" s="1"/>
  <c r="M319" i="23" s="1"/>
  <c r="N319" i="23" s="1"/>
  <c r="O319" i="23" s="1"/>
  <c r="P319" i="23" s="1"/>
  <c r="Q319" i="23" s="1"/>
  <c r="R319" i="23" s="1"/>
  <c r="S319" i="23" s="1"/>
  <c r="T319" i="23" s="1"/>
  <c r="U319" i="23" s="1"/>
  <c r="V319" i="23" s="1"/>
  <c r="W319" i="23" s="1"/>
  <c r="D290" i="23"/>
  <c r="E290" i="23" s="1"/>
  <c r="F290" i="23" s="1"/>
  <c r="G290" i="23" s="1"/>
  <c r="H290" i="23" s="1"/>
  <c r="I290" i="23" s="1"/>
  <c r="J290" i="23" s="1"/>
  <c r="K290" i="23" s="1"/>
  <c r="L290" i="23" s="1"/>
  <c r="M290" i="23" s="1"/>
  <c r="N290" i="23" s="1"/>
  <c r="O290" i="23" s="1"/>
  <c r="P290" i="23" s="1"/>
  <c r="Q290" i="23" s="1"/>
  <c r="R290" i="23" s="1"/>
  <c r="S290" i="23" s="1"/>
  <c r="T290" i="23" s="1"/>
  <c r="U290" i="23" s="1"/>
  <c r="V290" i="23" s="1"/>
  <c r="W290" i="23" s="1"/>
  <c r="D348" i="23"/>
  <c r="E348" i="23" s="1"/>
  <c r="F348" i="23" s="1"/>
  <c r="G348" i="23" s="1"/>
  <c r="H348" i="23" s="1"/>
  <c r="I348" i="23" s="1"/>
  <c r="J348" i="23" s="1"/>
  <c r="K348" i="23" s="1"/>
  <c r="L348" i="23" s="1"/>
  <c r="M348" i="23" s="1"/>
  <c r="N348" i="23" s="1"/>
  <c r="O348" i="23" s="1"/>
  <c r="P348" i="23" s="1"/>
  <c r="Q348" i="23" s="1"/>
  <c r="R348" i="23" s="1"/>
  <c r="S348" i="23" s="1"/>
  <c r="T348" i="23" s="1"/>
  <c r="U348" i="23" s="1"/>
  <c r="V348" i="23" s="1"/>
  <c r="W348" i="23" s="1"/>
  <c r="D265" i="23"/>
  <c r="E265" i="23" s="1"/>
  <c r="F265" i="23" s="1"/>
  <c r="G265" i="23" s="1"/>
  <c r="H265" i="23" s="1"/>
  <c r="I265" i="23" s="1"/>
  <c r="J265" i="23" s="1"/>
  <c r="K265" i="23" s="1"/>
  <c r="L265" i="23" s="1"/>
  <c r="M265" i="23" s="1"/>
  <c r="N265" i="23" s="1"/>
  <c r="O265" i="23" s="1"/>
  <c r="P265" i="23" s="1"/>
  <c r="Q265" i="23" s="1"/>
  <c r="R265" i="23" s="1"/>
  <c r="S265" i="23" s="1"/>
  <c r="T265" i="23" s="1"/>
  <c r="U265" i="23" s="1"/>
  <c r="V265" i="23" s="1"/>
  <c r="W265" i="23" s="1"/>
  <c r="D318" i="23"/>
  <c r="E318" i="23" s="1"/>
  <c r="F318" i="23" s="1"/>
  <c r="G318" i="23" s="1"/>
  <c r="H318" i="23" s="1"/>
  <c r="I318" i="23" s="1"/>
  <c r="J318" i="23" s="1"/>
  <c r="K318" i="23" s="1"/>
  <c r="L318" i="23" s="1"/>
  <c r="M318" i="23" s="1"/>
  <c r="N318" i="23" s="1"/>
  <c r="O318" i="23" s="1"/>
  <c r="P318" i="23" s="1"/>
  <c r="Q318" i="23" s="1"/>
  <c r="R318" i="23" s="1"/>
  <c r="S318" i="23" s="1"/>
  <c r="T318" i="23" s="1"/>
  <c r="U318" i="23" s="1"/>
  <c r="V318" i="23" s="1"/>
  <c r="W318" i="23" s="1"/>
  <c r="D293" i="23"/>
  <c r="E293" i="23" s="1"/>
  <c r="F293" i="23" s="1"/>
  <c r="G293" i="23" s="1"/>
  <c r="H293" i="23" s="1"/>
  <c r="I293" i="23" s="1"/>
  <c r="J293" i="23" s="1"/>
  <c r="K293" i="23" s="1"/>
  <c r="L293" i="23" s="1"/>
  <c r="M293" i="23" s="1"/>
  <c r="N293" i="23" s="1"/>
  <c r="O293" i="23" s="1"/>
  <c r="P293" i="23" s="1"/>
  <c r="Q293" i="23" s="1"/>
  <c r="R293" i="23" s="1"/>
  <c r="S293" i="23" s="1"/>
  <c r="T293" i="23" s="1"/>
  <c r="U293" i="23" s="1"/>
  <c r="V293" i="23" s="1"/>
  <c r="W293" i="23" s="1"/>
  <c r="D295" i="23"/>
  <c r="E295" i="23" s="1"/>
  <c r="F295" i="23" s="1"/>
  <c r="G295" i="23" s="1"/>
  <c r="H295" i="23" s="1"/>
  <c r="I295" i="23" s="1"/>
  <c r="J295" i="23" s="1"/>
  <c r="K295" i="23" s="1"/>
  <c r="L295" i="23" s="1"/>
  <c r="M295" i="23" s="1"/>
  <c r="N295" i="23" s="1"/>
  <c r="O295" i="23" s="1"/>
  <c r="P295" i="23" s="1"/>
  <c r="Q295" i="23" s="1"/>
  <c r="R295" i="23" s="1"/>
  <c r="S295" i="23" s="1"/>
  <c r="T295" i="23" s="1"/>
  <c r="U295" i="23" s="1"/>
  <c r="V295" i="23" s="1"/>
  <c r="W295" i="23" s="1"/>
  <c r="D291" i="23"/>
  <c r="E291" i="23" s="1"/>
  <c r="F291" i="23" s="1"/>
  <c r="G291" i="23" s="1"/>
  <c r="H291" i="23" s="1"/>
  <c r="I291" i="23" s="1"/>
  <c r="J291" i="23" s="1"/>
  <c r="K291" i="23" s="1"/>
  <c r="L291" i="23" s="1"/>
  <c r="M291" i="23" s="1"/>
  <c r="N291" i="23" s="1"/>
  <c r="O291" i="23" s="1"/>
  <c r="P291" i="23" s="1"/>
  <c r="Q291" i="23" s="1"/>
  <c r="R291" i="23" s="1"/>
  <c r="S291" i="23" s="1"/>
  <c r="T291" i="23" s="1"/>
  <c r="U291" i="23" s="1"/>
  <c r="V291" i="23" s="1"/>
  <c r="W291" i="23" s="1"/>
  <c r="D405" i="23"/>
  <c r="E405" i="23" s="1"/>
  <c r="F405" i="23" s="1"/>
  <c r="G405" i="23" s="1"/>
  <c r="H405" i="23" s="1"/>
  <c r="I405" i="23" s="1"/>
  <c r="J405" i="23" s="1"/>
  <c r="K405" i="23" s="1"/>
  <c r="L405" i="23" s="1"/>
  <c r="M405" i="23" s="1"/>
  <c r="N405" i="23" s="1"/>
  <c r="O405" i="23" s="1"/>
  <c r="P405" i="23" s="1"/>
  <c r="Q405" i="23" s="1"/>
  <c r="R405" i="23" s="1"/>
  <c r="S405" i="23" s="1"/>
  <c r="T405" i="23" s="1"/>
  <c r="U405" i="23" s="1"/>
  <c r="V405" i="23" s="1"/>
  <c r="W405" i="23" s="1"/>
  <c r="D376" i="23"/>
  <c r="E376" i="23" s="1"/>
  <c r="F376" i="23" s="1"/>
  <c r="G376" i="23" s="1"/>
  <c r="H376" i="23" s="1"/>
  <c r="I376" i="23" s="1"/>
  <c r="J376" i="23" s="1"/>
  <c r="K376" i="23" s="1"/>
  <c r="L376" i="23" s="1"/>
  <c r="M376" i="23" s="1"/>
  <c r="N376" i="23" s="1"/>
  <c r="O376" i="23" s="1"/>
  <c r="P376" i="23" s="1"/>
  <c r="Q376" i="23" s="1"/>
  <c r="R376" i="23" s="1"/>
  <c r="S376" i="23" s="1"/>
  <c r="T376" i="23" s="1"/>
  <c r="U376" i="23" s="1"/>
  <c r="V376" i="23" s="1"/>
  <c r="W376" i="23" s="1"/>
  <c r="D375" i="23"/>
  <c r="E375" i="23" s="1"/>
  <c r="F375" i="23" s="1"/>
  <c r="G375" i="23" s="1"/>
  <c r="H375" i="23" s="1"/>
  <c r="I375" i="23" s="1"/>
  <c r="J375" i="23" s="1"/>
  <c r="K375" i="23" s="1"/>
  <c r="L375" i="23" s="1"/>
  <c r="M375" i="23" s="1"/>
  <c r="N375" i="23" s="1"/>
  <c r="O375" i="23" s="1"/>
  <c r="P375" i="23" s="1"/>
  <c r="Q375" i="23" s="1"/>
  <c r="R375" i="23" s="1"/>
  <c r="S375" i="23" s="1"/>
  <c r="T375" i="23" s="1"/>
  <c r="U375" i="23" s="1"/>
  <c r="V375" i="23" s="1"/>
  <c r="W375" i="23" s="1"/>
  <c r="D346" i="23"/>
  <c r="E346" i="23" s="1"/>
  <c r="F346" i="23" s="1"/>
  <c r="G346" i="23" s="1"/>
  <c r="H346" i="23" s="1"/>
  <c r="I346" i="23" s="1"/>
  <c r="J346" i="23" s="1"/>
  <c r="K346" i="23" s="1"/>
  <c r="L346" i="23" s="1"/>
  <c r="M346" i="23" s="1"/>
  <c r="N346" i="23" s="1"/>
  <c r="O346" i="23" s="1"/>
  <c r="P346" i="23" s="1"/>
  <c r="Q346" i="23" s="1"/>
  <c r="R346" i="23" s="1"/>
  <c r="S346" i="23" s="1"/>
  <c r="T346" i="23" s="1"/>
  <c r="U346" i="23" s="1"/>
  <c r="V346" i="23" s="1"/>
  <c r="W346" i="23" s="1"/>
  <c r="D403" i="23"/>
  <c r="E403" i="23" s="1"/>
  <c r="F403" i="23" s="1"/>
  <c r="G403" i="23" s="1"/>
  <c r="H403" i="23" s="1"/>
  <c r="I403" i="23" s="1"/>
  <c r="J403" i="23" s="1"/>
  <c r="K403" i="23" s="1"/>
  <c r="L403" i="23" s="1"/>
  <c r="M403" i="23" s="1"/>
  <c r="N403" i="23" s="1"/>
  <c r="O403" i="23" s="1"/>
  <c r="P403" i="23" s="1"/>
  <c r="Q403" i="23" s="1"/>
  <c r="R403" i="23" s="1"/>
  <c r="S403" i="23" s="1"/>
  <c r="T403" i="23" s="1"/>
  <c r="U403" i="23" s="1"/>
  <c r="V403" i="23" s="1"/>
  <c r="W403" i="23" s="1"/>
  <c r="D292" i="23"/>
  <c r="E292" i="23" s="1"/>
  <c r="F292" i="23" s="1"/>
  <c r="G292" i="23" s="1"/>
  <c r="H292" i="23" s="1"/>
  <c r="I292" i="23" s="1"/>
  <c r="J292" i="23" s="1"/>
  <c r="K292" i="23" s="1"/>
  <c r="L292" i="23" s="1"/>
  <c r="M292" i="23" s="1"/>
  <c r="N292" i="23" s="1"/>
  <c r="O292" i="23" s="1"/>
  <c r="P292" i="23" s="1"/>
  <c r="Q292" i="23" s="1"/>
  <c r="R292" i="23" s="1"/>
  <c r="S292" i="23" s="1"/>
  <c r="T292" i="23" s="1"/>
  <c r="U292" i="23" s="1"/>
  <c r="V292" i="23" s="1"/>
  <c r="W292" i="23" s="1"/>
  <c r="D402" i="23"/>
  <c r="E402" i="23" s="1"/>
  <c r="F402" i="23" s="1"/>
  <c r="G402" i="23" s="1"/>
  <c r="H402" i="23" s="1"/>
  <c r="I402" i="23" s="1"/>
  <c r="J402" i="23" s="1"/>
  <c r="K402" i="23" s="1"/>
  <c r="L402" i="23" s="1"/>
  <c r="M402" i="23" s="1"/>
  <c r="N402" i="23" s="1"/>
  <c r="O402" i="23" s="1"/>
  <c r="P402" i="23" s="1"/>
  <c r="Q402" i="23" s="1"/>
  <c r="R402" i="23" s="1"/>
  <c r="S402" i="23" s="1"/>
  <c r="T402" i="23" s="1"/>
  <c r="U402" i="23" s="1"/>
  <c r="V402" i="23" s="1"/>
  <c r="W402" i="23" s="1"/>
  <c r="D239" i="23"/>
  <c r="E239" i="23" s="1"/>
  <c r="F239" i="23" s="1"/>
  <c r="G239" i="23" s="1"/>
  <c r="H239" i="23" s="1"/>
  <c r="I239" i="23" s="1"/>
  <c r="J239" i="23" s="1"/>
  <c r="K239" i="23" s="1"/>
  <c r="L239" i="23" s="1"/>
  <c r="M239" i="23" s="1"/>
  <c r="N239" i="23" s="1"/>
  <c r="O239" i="23" s="1"/>
  <c r="P239" i="23" s="1"/>
  <c r="Q239" i="23" s="1"/>
  <c r="R239" i="23" s="1"/>
  <c r="S239" i="23" s="1"/>
  <c r="T239" i="23" s="1"/>
  <c r="U239" i="23" s="1"/>
  <c r="V239" i="23" s="1"/>
  <c r="W239" i="23" s="1"/>
  <c r="D238" i="23"/>
  <c r="E238" i="23" s="1"/>
  <c r="F238" i="23" s="1"/>
  <c r="G238" i="23" s="1"/>
  <c r="H238" i="23" s="1"/>
  <c r="I238" i="23" s="1"/>
  <c r="J238" i="23" s="1"/>
  <c r="K238" i="23" s="1"/>
  <c r="L238" i="23" s="1"/>
  <c r="M238" i="23" s="1"/>
  <c r="N238" i="23" s="1"/>
  <c r="O238" i="23" s="1"/>
  <c r="P238" i="23" s="1"/>
  <c r="Q238" i="23" s="1"/>
  <c r="R238" i="23" s="1"/>
  <c r="S238" i="23" s="1"/>
  <c r="T238" i="23" s="1"/>
  <c r="U238" i="23" s="1"/>
  <c r="V238" i="23" s="1"/>
  <c r="W238" i="23" s="1"/>
  <c r="D241" i="23"/>
  <c r="E241" i="23" s="1"/>
  <c r="F241" i="23" s="1"/>
  <c r="G241" i="23" s="1"/>
  <c r="H241" i="23" s="1"/>
  <c r="I241" i="23" s="1"/>
  <c r="J241" i="23" s="1"/>
  <c r="K241" i="23" s="1"/>
  <c r="L241" i="23" s="1"/>
  <c r="M241" i="23" s="1"/>
  <c r="N241" i="23" s="1"/>
  <c r="O241" i="23" s="1"/>
  <c r="P241" i="23" s="1"/>
  <c r="Q241" i="23" s="1"/>
  <c r="R241" i="23" s="1"/>
  <c r="S241" i="23" s="1"/>
  <c r="T241" i="23" s="1"/>
  <c r="U241" i="23" s="1"/>
  <c r="V241" i="23" s="1"/>
  <c r="W241" i="23" s="1"/>
  <c r="D349" i="23"/>
  <c r="E349" i="23" s="1"/>
  <c r="F349" i="23" s="1"/>
  <c r="G349" i="23" s="1"/>
  <c r="H349" i="23" s="1"/>
  <c r="I349" i="23" s="1"/>
  <c r="J349" i="23" s="1"/>
  <c r="K349" i="23" s="1"/>
  <c r="L349" i="23" s="1"/>
  <c r="M349" i="23" s="1"/>
  <c r="N349" i="23" s="1"/>
  <c r="O349" i="23" s="1"/>
  <c r="P349" i="23" s="1"/>
  <c r="Q349" i="23" s="1"/>
  <c r="R349" i="23" s="1"/>
  <c r="S349" i="23" s="1"/>
  <c r="T349" i="23" s="1"/>
  <c r="U349" i="23" s="1"/>
  <c r="V349" i="23" s="1"/>
  <c r="W349" i="23" s="1"/>
  <c r="D294" i="23"/>
  <c r="E294" i="23" s="1"/>
  <c r="F294" i="23" s="1"/>
  <c r="G294" i="23" s="1"/>
  <c r="H294" i="23" s="1"/>
  <c r="I294" i="23" s="1"/>
  <c r="J294" i="23" s="1"/>
  <c r="K294" i="23" s="1"/>
  <c r="L294" i="23" s="1"/>
  <c r="M294" i="23" s="1"/>
  <c r="N294" i="23" s="1"/>
  <c r="O294" i="23" s="1"/>
  <c r="P294" i="23" s="1"/>
  <c r="Q294" i="23" s="1"/>
  <c r="R294" i="23" s="1"/>
  <c r="S294" i="23" s="1"/>
  <c r="T294" i="23" s="1"/>
  <c r="U294" i="23" s="1"/>
  <c r="V294" i="23" s="1"/>
  <c r="W294" i="23" s="1"/>
  <c r="D347" i="23"/>
  <c r="E347" i="23" s="1"/>
  <c r="F347" i="23" s="1"/>
  <c r="G347" i="23" s="1"/>
  <c r="H347" i="23" s="1"/>
  <c r="I347" i="23" s="1"/>
  <c r="J347" i="23" s="1"/>
  <c r="K347" i="23" s="1"/>
  <c r="L347" i="23" s="1"/>
  <c r="M347" i="23" s="1"/>
  <c r="N347" i="23" s="1"/>
  <c r="O347" i="23" s="1"/>
  <c r="P347" i="23" s="1"/>
  <c r="Q347" i="23" s="1"/>
  <c r="R347" i="23" s="1"/>
  <c r="S347" i="23" s="1"/>
  <c r="T347" i="23" s="1"/>
  <c r="U347" i="23" s="1"/>
  <c r="V347" i="23" s="1"/>
  <c r="W347" i="23" s="1"/>
  <c r="D404" i="23"/>
  <c r="E404" i="23" s="1"/>
  <c r="F404" i="23" s="1"/>
  <c r="G404" i="23" s="1"/>
  <c r="H404" i="23" s="1"/>
  <c r="I404" i="23" s="1"/>
  <c r="J404" i="23" s="1"/>
  <c r="K404" i="23" s="1"/>
  <c r="L404" i="23" s="1"/>
  <c r="M404" i="23" s="1"/>
  <c r="N404" i="23" s="1"/>
  <c r="O404" i="23" s="1"/>
  <c r="P404" i="23" s="1"/>
  <c r="Q404" i="23" s="1"/>
  <c r="R404" i="23" s="1"/>
  <c r="S404" i="23" s="1"/>
  <c r="T404" i="23" s="1"/>
  <c r="U404" i="23" s="1"/>
  <c r="V404" i="23" s="1"/>
  <c r="W404" i="23" s="1"/>
  <c r="D374" i="23"/>
  <c r="E374" i="23" s="1"/>
  <c r="F374" i="23" s="1"/>
  <c r="G374" i="23" s="1"/>
  <c r="H374" i="23" s="1"/>
  <c r="I374" i="23" s="1"/>
  <c r="J374" i="23" s="1"/>
  <c r="K374" i="23" s="1"/>
  <c r="L374" i="23" s="1"/>
  <c r="M374" i="23" s="1"/>
  <c r="N374" i="23" s="1"/>
  <c r="O374" i="23" s="1"/>
  <c r="P374" i="23" s="1"/>
  <c r="Q374" i="23" s="1"/>
  <c r="R374" i="23" s="1"/>
  <c r="S374" i="23" s="1"/>
  <c r="T374" i="23" s="1"/>
  <c r="U374" i="23" s="1"/>
  <c r="V374" i="23" s="1"/>
  <c r="W374" i="23" s="1"/>
  <c r="D350" i="23"/>
  <c r="E350" i="23" s="1"/>
  <c r="F350" i="23" s="1"/>
  <c r="G350" i="23" s="1"/>
  <c r="H350" i="23" s="1"/>
  <c r="I350" i="23" s="1"/>
  <c r="J350" i="23" s="1"/>
  <c r="K350" i="23" s="1"/>
  <c r="L350" i="23" s="1"/>
  <c r="M350" i="23" s="1"/>
  <c r="N350" i="23" s="1"/>
  <c r="O350" i="23" s="1"/>
  <c r="P350" i="23" s="1"/>
  <c r="Q350" i="23" s="1"/>
  <c r="R350" i="23" s="1"/>
  <c r="S350" i="23" s="1"/>
  <c r="T350" i="23" s="1"/>
  <c r="U350" i="23" s="1"/>
  <c r="V350" i="23" s="1"/>
  <c r="W350" i="23" s="1"/>
  <c r="BJ237" i="23"/>
  <c r="BJ255" i="23"/>
  <c r="BJ259" i="23"/>
  <c r="BJ245" i="23"/>
  <c r="BJ239" i="23"/>
  <c r="BJ261" i="23"/>
  <c r="BJ248" i="23"/>
  <c r="BJ238" i="23"/>
  <c r="BJ264" i="23"/>
  <c r="BJ242" i="23"/>
  <c r="BJ250" i="23"/>
  <c r="BJ241" i="23"/>
  <c r="BJ244" i="23"/>
  <c r="BJ257" i="23"/>
  <c r="BJ246" i="23"/>
  <c r="BJ243" i="23"/>
  <c r="BJ251" i="23"/>
  <c r="BJ249" i="23"/>
  <c r="BJ258" i="23"/>
  <c r="BJ253" i="23"/>
  <c r="BJ262" i="23"/>
  <c r="BJ240" i="23"/>
  <c r="BJ260" i="23"/>
  <c r="BJ256" i="23"/>
  <c r="BJ263" i="23"/>
  <c r="BJ254" i="23"/>
  <c r="BJ247" i="23"/>
</calcChain>
</file>

<file path=xl/sharedStrings.xml><?xml version="1.0" encoding="utf-8"?>
<sst xmlns="http://schemas.openxmlformats.org/spreadsheetml/2006/main" count="1003" uniqueCount="307">
  <si>
    <t>Security Metrics Assessment Tool</t>
  </si>
  <si>
    <r>
      <t xml:space="preserve">Use this tool to understand your risk tolerance and corresponding goal of the metrics program. Perform a gap analysis to identify where improvement is required and create a comprehensive list of metrics that matches your needs. Prioritize the tracking of the most pertinent metrics to develop a roadmap for the initiative. 
</t>
    </r>
    <r>
      <rPr>
        <b/>
        <sz val="10"/>
        <rFont val="Arial"/>
        <family val="2"/>
      </rPr>
      <t>Tab 2.</t>
    </r>
    <r>
      <rPr>
        <sz val="10"/>
        <rFont val="Arial"/>
        <family val="2"/>
      </rPr>
      <t xml:space="preserve"> Complete the questionnaire to determine the risk tolerance level of your organization.
</t>
    </r>
    <r>
      <rPr>
        <b/>
        <sz val="10"/>
        <rFont val="Arial"/>
        <family val="2"/>
      </rPr>
      <t xml:space="preserve">Tab 3. </t>
    </r>
    <r>
      <rPr>
        <sz val="10"/>
        <rFont val="Arial"/>
        <family val="2"/>
      </rPr>
      <t xml:space="preserve">View the aggregated risk tolerance and understand the goal of your metrics program.
</t>
    </r>
    <r>
      <rPr>
        <b/>
        <sz val="10"/>
        <rFont val="Arial"/>
        <family val="2"/>
      </rPr>
      <t>Tab 4.</t>
    </r>
    <r>
      <rPr>
        <sz val="10"/>
        <rFont val="Arial"/>
        <family val="2"/>
      </rPr>
      <t xml:space="preserve"> Based on your goal, use the recommended list of metrics to determine your target state. Identify your current state and perform a gap analysis.
</t>
    </r>
    <r>
      <rPr>
        <b/>
        <sz val="10"/>
        <rFont val="Arial"/>
        <family val="2"/>
      </rPr>
      <t>Tab 5.</t>
    </r>
    <r>
      <rPr>
        <sz val="10"/>
        <rFont val="Arial"/>
        <family val="2"/>
      </rPr>
      <t xml:space="preserve"> Visualize and summarize your gaps.
</t>
    </r>
    <r>
      <rPr>
        <b/>
        <sz val="10"/>
        <rFont val="Arial"/>
        <family val="2"/>
      </rPr>
      <t>Tab 6.</t>
    </r>
    <r>
      <rPr>
        <sz val="10"/>
        <rFont val="Arial"/>
        <family val="2"/>
      </rPr>
      <t xml:space="preserve"> Fill in the worksheet to list the relevant metrics to track, providing details concerning audience, ownership, metric sources, etc. 
</t>
    </r>
    <r>
      <rPr>
        <b/>
        <sz val="10"/>
        <rFont val="Arial"/>
        <family val="2"/>
      </rPr>
      <t xml:space="preserve">Tab 7. </t>
    </r>
    <r>
      <rPr>
        <sz val="10"/>
        <rFont val="Arial"/>
        <family val="2"/>
      </rPr>
      <t xml:space="preserve">Conduct a prioritization activity to determine the estimated timeline of each metric.
</t>
    </r>
    <r>
      <rPr>
        <b/>
        <sz val="10"/>
        <rFont val="Arial"/>
        <family val="2"/>
      </rPr>
      <t xml:space="preserve">Tab 8. </t>
    </r>
    <r>
      <rPr>
        <sz val="10"/>
        <rFont val="Arial"/>
        <family val="2"/>
      </rPr>
      <t>After prioritizing the metrics and updating the worksheet, this roadmap will visualize the tracking timeline.</t>
    </r>
  </si>
  <si>
    <t>For acceptable use of this tool, refer to Info-Tech's Terms of Use. These documents are intended to supply general information only, not specific professional or personal advice, and are not intended to be used as a substitute for any kind of professional advice. Use this document either in whole or in part as a basis and guide for document creation. To customize this document with corporate marks and titles, simply replace the Info-Tech information in the Header and Footer fields of this document.</t>
  </si>
  <si>
    <t>Risk Tolerance Questionnaire</t>
  </si>
  <si>
    <t>Instructions</t>
  </si>
  <si>
    <t>Medium</t>
  </si>
  <si>
    <t>Answer the following questions to determine your organization's risk tolerance level.</t>
  </si>
  <si>
    <t>Consideration Domain</t>
  </si>
  <si>
    <t>Consideration Details</t>
  </si>
  <si>
    <t>Risk Tolerance for Each Domain</t>
  </si>
  <si>
    <r>
      <t xml:space="preserve">Industry Profile
</t>
    </r>
    <r>
      <rPr>
        <b/>
        <sz val="8"/>
        <rFont val="Arial"/>
        <family val="2"/>
      </rPr>
      <t xml:space="preserve">(Please answer "Yes" to the </t>
    </r>
    <r>
      <rPr>
        <b/>
        <sz val="8"/>
        <color theme="4" tint="-0.499984740745262"/>
        <rFont val="Arial"/>
        <family val="2"/>
      </rPr>
      <t>one</t>
    </r>
    <r>
      <rPr>
        <b/>
        <sz val="8"/>
        <rFont val="Arial"/>
        <family val="2"/>
      </rPr>
      <t xml:space="preserve"> item that most accurately reflects your organization's situation.)</t>
    </r>
  </si>
  <si>
    <t>Your organization operates in the finance, health care, or telecom sector.</t>
  </si>
  <si>
    <t>No</t>
  </si>
  <si>
    <t>Your organization operates in the government, research, or education sector.</t>
  </si>
  <si>
    <t>Yes</t>
  </si>
  <si>
    <t>Your organization falls under other sectors.</t>
  </si>
  <si>
    <r>
      <t xml:space="preserve">Compliance Requirements
</t>
    </r>
    <r>
      <rPr>
        <b/>
        <sz val="8"/>
        <rFont val="Arial"/>
        <family val="2"/>
      </rPr>
      <t xml:space="preserve">(Please answer "Yes" to </t>
    </r>
    <r>
      <rPr>
        <b/>
        <sz val="8"/>
        <color theme="4" tint="-0.499984740745262"/>
        <rFont val="Arial"/>
        <family val="2"/>
      </rPr>
      <t>all the compliance requirements</t>
    </r>
    <r>
      <rPr>
        <b/>
        <sz val="8"/>
        <rFont val="Arial"/>
        <family val="2"/>
      </rPr>
      <t xml:space="preserve"> that apply to your organization.)</t>
    </r>
  </si>
  <si>
    <r>
      <t xml:space="preserve">Regulatory compliance related to </t>
    </r>
    <r>
      <rPr>
        <b/>
        <sz val="10"/>
        <rFont val="Arial"/>
        <family val="2"/>
      </rPr>
      <t>confidentiality and privacy</t>
    </r>
    <r>
      <rPr>
        <sz val="10"/>
        <rFont val="Arial"/>
        <family val="2"/>
      </rPr>
      <t xml:space="preserve"> (i.e. HIPAA, PIPEDA).</t>
    </r>
  </si>
  <si>
    <r>
      <t xml:space="preserve">Regulatory compliance surrounding </t>
    </r>
    <r>
      <rPr>
        <b/>
        <sz val="10"/>
        <rFont val="Arial"/>
        <family val="2"/>
      </rPr>
      <t>internal control</t>
    </r>
    <r>
      <rPr>
        <sz val="10"/>
        <rFont val="Arial"/>
        <family val="2"/>
      </rPr>
      <t xml:space="preserve"> and/or </t>
    </r>
    <r>
      <rPr>
        <b/>
        <sz val="10"/>
        <rFont val="Arial"/>
        <family val="2"/>
      </rPr>
      <t>record retention</t>
    </r>
    <r>
      <rPr>
        <sz val="10"/>
        <rFont val="Arial"/>
        <family val="2"/>
      </rPr>
      <t xml:space="preserve"> (i.e. Sarbanes-Oxley).</t>
    </r>
  </si>
  <si>
    <r>
      <t xml:space="preserve">Regulatory compliance surrounding </t>
    </r>
    <r>
      <rPr>
        <b/>
        <sz val="10"/>
        <rFont val="Arial"/>
        <family val="2"/>
      </rPr>
      <t>financial information</t>
    </r>
    <r>
      <rPr>
        <sz val="10"/>
        <rFont val="Arial"/>
        <family val="2"/>
      </rPr>
      <t xml:space="preserve"> (i.e. PCI-DSS).</t>
    </r>
  </si>
  <si>
    <t>Securing intellectual property and internal employees' privacy, confidentiality, and records.</t>
  </si>
  <si>
    <r>
      <t xml:space="preserve">Customer Requirements
</t>
    </r>
    <r>
      <rPr>
        <b/>
        <sz val="8"/>
        <color theme="3" tint="0.39997558519241921"/>
        <rFont val="Arial"/>
        <family val="2"/>
      </rPr>
      <t xml:space="preserve">
</t>
    </r>
    <r>
      <rPr>
        <b/>
        <sz val="8"/>
        <rFont val="Arial"/>
        <family val="2"/>
      </rPr>
      <t xml:space="preserve">(Please answer "Yes" to the </t>
    </r>
    <r>
      <rPr>
        <b/>
        <sz val="8"/>
        <color theme="4" tint="-0.499984740745262"/>
        <rFont val="Arial"/>
        <family val="2"/>
      </rPr>
      <t>one</t>
    </r>
    <r>
      <rPr>
        <b/>
        <sz val="8"/>
        <rFont val="Arial"/>
        <family val="2"/>
      </rPr>
      <t xml:space="preserve"> item that most accurately reflects your organization's situation.)</t>
    </r>
  </si>
  <si>
    <t>Customers require and expect your organization to implement and maintain strong security controls to manage security risks.</t>
  </si>
  <si>
    <t>Customers don't have explicit requirements of your organization's security controls at this point in time. However, based on their business activities, they might need stronger security controls in the near future.</t>
  </si>
  <si>
    <r>
      <t xml:space="preserve">Customers do </t>
    </r>
    <r>
      <rPr>
        <b/>
        <sz val="10"/>
        <rFont val="Arial"/>
        <family val="2"/>
      </rPr>
      <t>not</t>
    </r>
    <r>
      <rPr>
        <sz val="10"/>
        <rFont val="Arial"/>
        <family val="2"/>
      </rPr>
      <t xml:space="preserve"> require or expect your organization to implement and maintain strong security controls to manage security risks.</t>
    </r>
  </si>
  <si>
    <r>
      <t xml:space="preserve">Security Risk Management
</t>
    </r>
    <r>
      <rPr>
        <b/>
        <sz val="8"/>
        <rFont val="Arial"/>
        <family val="2"/>
      </rPr>
      <t>(Please answer "Yes" to</t>
    </r>
    <r>
      <rPr>
        <b/>
        <sz val="8"/>
        <color rgb="FF0070C0"/>
        <rFont val="Arial"/>
        <family val="2"/>
      </rPr>
      <t xml:space="preserve"> </t>
    </r>
    <r>
      <rPr>
        <b/>
        <sz val="8"/>
        <color theme="4" tint="-0.499984740745262"/>
        <rFont val="Arial"/>
        <family val="2"/>
      </rPr>
      <t>all the items</t>
    </r>
    <r>
      <rPr>
        <b/>
        <sz val="8"/>
        <color rgb="FF0070C0"/>
        <rFont val="Arial"/>
        <family val="2"/>
      </rPr>
      <t xml:space="preserve"> </t>
    </r>
    <r>
      <rPr>
        <b/>
        <sz val="8"/>
        <rFont val="Arial"/>
        <family val="2"/>
      </rPr>
      <t>that apply to your organization.)</t>
    </r>
  </si>
  <si>
    <r>
      <t xml:space="preserve">Your organization's risk tolerance level is </t>
    </r>
    <r>
      <rPr>
        <b/>
        <sz val="10"/>
        <rFont val="Arial"/>
        <family val="2"/>
      </rPr>
      <t>high:</t>
    </r>
    <r>
      <rPr>
        <sz val="10"/>
        <rFont val="Arial"/>
        <family val="2"/>
      </rPr>
      <t xml:space="preserve"> Your organization is willing to withstand high security risks based on your organization's security risk management methodology.</t>
    </r>
  </si>
  <si>
    <r>
      <t xml:space="preserve">Your organization's risk tolerance level is </t>
    </r>
    <r>
      <rPr>
        <b/>
        <sz val="10"/>
        <rFont val="Arial"/>
        <family val="2"/>
      </rPr>
      <t>medium:</t>
    </r>
    <r>
      <rPr>
        <sz val="10"/>
        <rFont val="Arial"/>
        <family val="2"/>
      </rPr>
      <t xml:space="preserve"> Your organization is willing to withstand medium security risks based on your organization's security risk management methodology.</t>
    </r>
  </si>
  <si>
    <r>
      <t xml:space="preserve">Your organization's risk tolerance level is </t>
    </r>
    <r>
      <rPr>
        <b/>
        <sz val="10"/>
        <rFont val="Arial"/>
        <family val="2"/>
      </rPr>
      <t>low:</t>
    </r>
    <r>
      <rPr>
        <sz val="10"/>
        <rFont val="Arial"/>
        <family val="2"/>
      </rPr>
      <t xml:space="preserve"> Your organization is willing to withstand only low security risks based on your organization's security risk management methodology.</t>
    </r>
  </si>
  <si>
    <t>Information security risks are highly visible to senior management in your organization.</t>
  </si>
  <si>
    <t>Information security risks are highly visible to public investors in your organization.</t>
  </si>
  <si>
    <r>
      <t xml:space="preserve">Capability vs. RTO and RPO requirements of BCM
</t>
    </r>
    <r>
      <rPr>
        <b/>
        <sz val="8"/>
        <rFont val="Arial"/>
        <family val="2"/>
      </rPr>
      <t xml:space="preserve">(Please answer "Yes" to the </t>
    </r>
    <r>
      <rPr>
        <b/>
        <sz val="8"/>
        <color theme="4" tint="-0.499984740745262"/>
        <rFont val="Arial"/>
        <family val="2"/>
      </rPr>
      <t>one</t>
    </r>
    <r>
      <rPr>
        <b/>
        <sz val="8"/>
        <rFont val="Arial"/>
        <family val="2"/>
      </rPr>
      <t xml:space="preserve"> statement that best reflects your organization's situation.)</t>
    </r>
  </si>
  <si>
    <t>You're currently more than capable of meeting the RTO (Recovery Time Objective) and RPO (Recovery Point Objective) requirements for IT systems that support your business processes.</t>
  </si>
  <si>
    <t>You're currently just capable of meeting the RTO (Recovery Time Objective) and RPO (Recovery Point Objective) requirements for IT systems that support your business processes.</t>
  </si>
  <si>
    <t>You're currently incapable of meeting the RTO (Recovery Time Objective) and RPO (Recovery Point Objective) requirements for IT systems that support your business processes.</t>
  </si>
  <si>
    <r>
      <t xml:space="preserve">Capability vs. Volume of Event and Incident
</t>
    </r>
    <r>
      <rPr>
        <b/>
        <sz val="8"/>
        <rFont val="Arial"/>
        <family val="2"/>
      </rPr>
      <t xml:space="preserve">(Please answer "Yes" to the </t>
    </r>
    <r>
      <rPr>
        <b/>
        <sz val="8"/>
        <color theme="4" tint="-0.499984740745262"/>
        <rFont val="Arial"/>
        <family val="2"/>
      </rPr>
      <t>one</t>
    </r>
    <r>
      <rPr>
        <b/>
        <sz val="8"/>
        <rFont val="Arial"/>
        <family val="2"/>
      </rPr>
      <t xml:space="preserve"> statement that best reflects your organization's situation.)</t>
    </r>
  </si>
  <si>
    <t>You're currently more than capable of effectively handling security events and incidents.</t>
  </si>
  <si>
    <t>You're currently just capable of effectively handling security events and incidents.</t>
  </si>
  <si>
    <t>You're currently incapable of effectively handling security events and incidents.</t>
  </si>
  <si>
    <r>
      <t xml:space="preserve">Number of Employees
</t>
    </r>
    <r>
      <rPr>
        <b/>
        <sz val="8"/>
        <color theme="3" tint="0.39997558519241921"/>
        <rFont val="Arial"/>
        <family val="2"/>
      </rPr>
      <t xml:space="preserve">
</t>
    </r>
    <r>
      <rPr>
        <b/>
        <sz val="8"/>
        <rFont val="Arial"/>
        <family val="2"/>
      </rPr>
      <t xml:space="preserve">(Please answer "Yes" to the </t>
    </r>
    <r>
      <rPr>
        <b/>
        <sz val="8"/>
        <color theme="4" tint="-0.499984740745262"/>
        <rFont val="Arial"/>
        <family val="2"/>
      </rPr>
      <t>one</t>
    </r>
    <r>
      <rPr>
        <b/>
        <sz val="8"/>
        <rFont val="Arial"/>
        <family val="2"/>
      </rPr>
      <t xml:space="preserve"> statement that best reflects your organization's situation.)</t>
    </r>
  </si>
  <si>
    <t>&lt; 50</t>
  </si>
  <si>
    <t>51-500</t>
  </si>
  <si>
    <t>&gt; 500</t>
  </si>
  <si>
    <r>
      <t xml:space="preserve">Number of Physical Locations
</t>
    </r>
    <r>
      <rPr>
        <b/>
        <sz val="8"/>
        <color theme="3" tint="0.39997558519241921"/>
        <rFont val="Arial"/>
        <family val="2"/>
      </rPr>
      <t xml:space="preserve">
</t>
    </r>
    <r>
      <rPr>
        <b/>
        <sz val="8"/>
        <rFont val="Arial"/>
        <family val="2"/>
      </rPr>
      <t xml:space="preserve">
(Please answer "Yes" to the</t>
    </r>
    <r>
      <rPr>
        <b/>
        <sz val="8"/>
        <color theme="4" tint="-0.499984740745262"/>
        <rFont val="Arial"/>
        <family val="2"/>
      </rPr>
      <t xml:space="preserve"> one</t>
    </r>
    <r>
      <rPr>
        <b/>
        <sz val="8"/>
        <color theme="3" tint="0.39997558519241921"/>
        <rFont val="Arial"/>
        <family val="2"/>
      </rPr>
      <t xml:space="preserve"> </t>
    </r>
    <r>
      <rPr>
        <b/>
        <sz val="8"/>
        <rFont val="Arial"/>
        <family val="2"/>
      </rPr>
      <t>item that best reflects your organization's situation.)</t>
    </r>
  </si>
  <si>
    <t>1-3</t>
  </si>
  <si>
    <t>4-10</t>
  </si>
  <si>
    <t>&gt;10</t>
  </si>
  <si>
    <r>
      <t xml:space="preserve">Complexity of Technology Environment
</t>
    </r>
    <r>
      <rPr>
        <b/>
        <sz val="8"/>
        <rFont val="Arial"/>
        <family val="2"/>
      </rPr>
      <t xml:space="preserve">(Please answer "Yes" to </t>
    </r>
    <r>
      <rPr>
        <b/>
        <sz val="8"/>
        <color theme="4" tint="-0.499984740745262"/>
        <rFont val="Arial"/>
        <family val="2"/>
      </rPr>
      <t>all the items</t>
    </r>
    <r>
      <rPr>
        <b/>
        <sz val="8"/>
        <rFont val="Arial"/>
        <family val="2"/>
      </rPr>
      <t xml:space="preserve"> that apply to your organization's situation.)</t>
    </r>
  </si>
  <si>
    <t>Have two or more data centers.</t>
  </si>
  <si>
    <t>Have more than two server platforms (e.g. Intel, Unix, Linux, Mainframe, etc.).</t>
  </si>
  <si>
    <t>Have databases across more than two platforms (e.g. LUW, Mainframe, etc.).</t>
  </si>
  <si>
    <t>Applications are implemented both in-house and by leveraging cloud services.</t>
  </si>
  <si>
    <t>There are more than 20 applications implemented and maintained.</t>
  </si>
  <si>
    <t>There are two or more XML standards used and maintained.</t>
  </si>
  <si>
    <t>There are two or more data input channels (e.g. web/online, EDI, email, telephone, fax, mail, etc.).</t>
  </si>
  <si>
    <r>
      <t xml:space="preserve">Budget Constraint
</t>
    </r>
    <r>
      <rPr>
        <b/>
        <sz val="8"/>
        <rFont val="Arial"/>
        <family val="2"/>
      </rPr>
      <t xml:space="preserve">(Please answer "Yes" to the </t>
    </r>
    <r>
      <rPr>
        <b/>
        <sz val="8"/>
        <color theme="4" tint="-0.499984740745262"/>
        <rFont val="Arial"/>
        <family val="2"/>
      </rPr>
      <t>one</t>
    </r>
    <r>
      <rPr>
        <b/>
        <sz val="8"/>
        <rFont val="Arial"/>
        <family val="2"/>
      </rPr>
      <t xml:space="preserve"> item that most accurately reflects your organization's situation.)</t>
    </r>
  </si>
  <si>
    <t>The budget for security controls is well understood and easy to get approved.</t>
  </si>
  <si>
    <t>The budget for security controls requires negotiation for approval.</t>
  </si>
  <si>
    <t>Budget for security controls is not understood and very difficult to get approved.</t>
  </si>
  <si>
    <r>
      <t xml:space="preserve">Resource Constraint
</t>
    </r>
    <r>
      <rPr>
        <b/>
        <sz val="8"/>
        <rFont val="Arial"/>
        <family val="2"/>
      </rPr>
      <t>(Please answer "Yes" to the</t>
    </r>
    <r>
      <rPr>
        <b/>
        <sz val="8"/>
        <color theme="4" tint="-0.499984740745262"/>
        <rFont val="Arial"/>
        <family val="2"/>
      </rPr>
      <t xml:space="preserve"> one</t>
    </r>
    <r>
      <rPr>
        <b/>
        <sz val="8"/>
        <rFont val="Arial"/>
        <family val="2"/>
      </rPr>
      <t xml:space="preserve"> item that most accurately reflects your organization's situation.)</t>
    </r>
  </si>
  <si>
    <t>The current resources are capable of handling security related activities.</t>
  </si>
  <si>
    <t>The current resources are not capable of handling security related activities.</t>
  </si>
  <si>
    <t>There is a large gap between resource supply and demand.</t>
  </si>
  <si>
    <r>
      <t xml:space="preserve">Culture and Management Style
</t>
    </r>
    <r>
      <rPr>
        <b/>
        <sz val="8"/>
        <color theme="3" tint="0.39997558519241921"/>
        <rFont val="Arial"/>
        <family val="2"/>
      </rPr>
      <t xml:space="preserve">
</t>
    </r>
    <r>
      <rPr>
        <b/>
        <sz val="8"/>
        <rFont val="Arial"/>
        <family val="2"/>
      </rPr>
      <t>(Please answer "Yes" to the</t>
    </r>
    <r>
      <rPr>
        <b/>
        <sz val="8"/>
        <color theme="4" tint="-0.499984740745262"/>
        <rFont val="Arial"/>
        <family val="2"/>
      </rPr>
      <t xml:space="preserve"> one</t>
    </r>
    <r>
      <rPr>
        <b/>
        <sz val="8"/>
        <rFont val="Arial"/>
        <family val="2"/>
      </rPr>
      <t xml:space="preserve"> item that most accurately reflects your organization's situation.)</t>
    </r>
  </si>
  <si>
    <t>The organization's culture and management style is very supportive, dynamic, and willing to make changes and improvement.</t>
  </si>
  <si>
    <t>Some level of push is needed to make changes and improvement.</t>
  </si>
  <si>
    <t>The organization's culture and management style is not supportive and not willing to make changes and improvement.</t>
  </si>
  <si>
    <t>Percentage</t>
  </si>
  <si>
    <t>Swapped Low/High when changing to Risk Tolerance from Pressure Posture</t>
  </si>
  <si>
    <t>Risk</t>
  </si>
  <si>
    <t>Labels</t>
  </si>
  <si>
    <t>Indicator</t>
  </si>
  <si>
    <t>Low</t>
  </si>
  <si>
    <t>High Tolerance</t>
  </si>
  <si>
    <t>Medium Tolerance</t>
  </si>
  <si>
    <t>High</t>
  </si>
  <si>
    <t>Low Tolerance</t>
  </si>
  <si>
    <t>Risk Tolerance and Recommended Metrics Goal</t>
  </si>
  <si>
    <r>
      <rPr>
        <b/>
        <sz val="14"/>
        <rFont val="Arial"/>
        <family val="2"/>
      </rPr>
      <t>High Risk Tolerance</t>
    </r>
    <r>
      <rPr>
        <b/>
        <sz val="11"/>
        <rFont val="Arial"/>
        <family val="2"/>
      </rPr>
      <t xml:space="preserve">
</t>
    </r>
    <r>
      <rPr>
        <sz val="10"/>
        <rFont val="Arial"/>
        <family val="2"/>
      </rPr>
      <t xml:space="preserve">Organizations with a high risk tolerance can often accept more risk on their security controls and processes in terms of less restrictive compliance requirements and no clear business drivers.
They have a low security pressure posture and are often less attractive to cyber attackers. However, their high tolerance does not necessarily mean they are more comfortable with risk. They may be unable to afford the right technologies, or stakeholders would prefer to invest in the business rather than security. 
</t>
    </r>
    <r>
      <rPr>
        <sz val="11"/>
        <rFont val="Arial"/>
        <family val="2"/>
      </rPr>
      <t xml:space="preserve">
</t>
    </r>
    <r>
      <rPr>
        <b/>
        <sz val="11"/>
        <rFont val="Arial"/>
        <family val="2"/>
      </rPr>
      <t>Goal: Use metrics to get basic visibility.</t>
    </r>
  </si>
  <si>
    <r>
      <rPr>
        <b/>
        <sz val="14"/>
        <rFont val="Arial"/>
        <family val="2"/>
      </rPr>
      <t>Medium Risk Tolerance</t>
    </r>
    <r>
      <rPr>
        <b/>
        <sz val="11"/>
        <rFont val="Arial"/>
        <family val="2"/>
      </rPr>
      <t xml:space="preserve">
</t>
    </r>
    <r>
      <rPr>
        <sz val="10"/>
        <rFont val="Arial"/>
        <family val="2"/>
      </rPr>
      <t xml:space="preserve">Organizations with a medium risk tolerance are somewhat attractive to cyber attackers and require strong security risk controls and assurance in terms of a certain level of compliance requirements and some business drivers. 
They have a medium security pressure posture and are somewhat attractive to cyber attackers. Usually, they will leverage best practices as their baseline and balance the cost and security risks when designing and implementing security solutions.
</t>
    </r>
    <r>
      <rPr>
        <b/>
        <sz val="11"/>
        <rFont val="Arial"/>
        <family val="2"/>
      </rPr>
      <t xml:space="preserve">Goal: Use metrics to manage your security resources effectively. </t>
    </r>
  </si>
  <si>
    <r>
      <rPr>
        <b/>
        <sz val="14"/>
        <rFont val="Arial"/>
        <family val="2"/>
      </rPr>
      <t>Low Risk Tolerance</t>
    </r>
    <r>
      <rPr>
        <b/>
        <sz val="11"/>
        <rFont val="Arial"/>
        <family val="2"/>
      </rPr>
      <t xml:space="preserve">
</t>
    </r>
    <r>
      <rPr>
        <sz val="10"/>
        <rFont val="Arial"/>
        <family val="2"/>
      </rPr>
      <t>Organizations with a low risk tolerance require very strong and solid security risk governance, management, and assurance in terms of high-level compliance requirements and strong business drivers. 
They have a high security pressure posture and are highly attractive to cyber attackers. Usually, they take a proactive approach and leverage strong security intelligence to support their analysis. Information security is one of the critical topics on their boardroom agenda.</t>
    </r>
    <r>
      <rPr>
        <sz val="11"/>
        <rFont val="Arial"/>
        <family val="2"/>
      </rPr>
      <t xml:space="preserve">
</t>
    </r>
    <r>
      <rPr>
        <b/>
        <sz val="11"/>
        <rFont val="Arial"/>
        <family val="2"/>
      </rPr>
      <t xml:space="preserve">Goal: Use metrics to manage your security resources effectively and comprehensively. </t>
    </r>
  </si>
  <si>
    <t>Security Metrics Target Framework and Gap Analysis</t>
  </si>
  <si>
    <t>Select your security metrics program goal (from tab 3. Risk Tolerance) from the drop-down box below. Use the recommended baseline as a starting point and customize your components in the Target State column if necessary. Ensure all metrics are separated by a semi-colon (";"). If no customizations are required, copy and paste the Recommended Baseline Targets into the Target State column. Document your current state in its respective column and the gap between your target state and current state. Summarize the actions required to fill the gap under Gap Summary and scale the size of your gap in the Gap Scale column.</t>
  </si>
  <si>
    <t xml:space="preserve">Our goal of the security metrics program
is to: </t>
  </si>
  <si>
    <t>Manage effectively
 (medium risk tolerance)</t>
  </si>
  <si>
    <t>Components</t>
  </si>
  <si>
    <t>Recommended Baseline Target</t>
  </si>
  <si>
    <t>Target State</t>
  </si>
  <si>
    <t>Current State</t>
  </si>
  <si>
    <t>Gap Detail</t>
  </si>
  <si>
    <t>Gap Summary</t>
  </si>
  <si>
    <t>Gap Scale (1-5)</t>
  </si>
  <si>
    <t>Compliance &amp; Audit</t>
  </si>
  <si>
    <r>
      <rPr>
        <sz val="10"/>
        <color rgb="FFFF0000"/>
        <rFont val="Arial"/>
        <family val="2"/>
      </rPr>
      <t xml:space="preserve">Copy &amp; paste from the Recommended Baseline Target or modify to assign your own target state. </t>
    </r>
    <r>
      <rPr>
        <b/>
        <sz val="10"/>
        <color rgb="FFFF0000"/>
        <rFont val="Arial"/>
        <family val="2"/>
      </rPr>
      <t>Ensure all metrics are separated by a semi-colon;</t>
    </r>
    <r>
      <rPr>
        <b/>
        <sz val="10"/>
        <color theme="0" tint="-0.499984740745262"/>
        <rFont val="Arial"/>
        <family val="2"/>
      </rPr>
      <t xml:space="preserve">  </t>
    </r>
    <r>
      <rPr>
        <sz val="10"/>
        <color theme="0" tint="-0.499984740745262"/>
        <rFont val="Arial"/>
        <family val="2"/>
      </rPr>
      <t>Number and severity of findings in audit reports, reviews, assessments, etc. (ideally by source/regulation); Percentage of systems checked to applicable standards; Number of outstanding deficiencies from previous audit reports; Number of outstanding deficiencies from security assessments; Number of outstanding deficiencies from Pen Test; Number of outstanding deficiencies by internal/external obligation (by severity); On-time/satisfactory audit completion rate</t>
    </r>
    <r>
      <rPr>
        <b/>
        <sz val="10"/>
        <color theme="0" tint="-0.499984740745262"/>
        <rFont val="Arial"/>
        <family val="2"/>
      </rPr>
      <t xml:space="preserve">
</t>
    </r>
  </si>
  <si>
    <t>E.g. Results of audit reports; Frequency of audit review; Number of deficiencies</t>
  </si>
  <si>
    <t>E.g. Audit findings, focusing on number and severity of deficiencies</t>
  </si>
  <si>
    <t>E.g. Need to meet established audit expectation, define high-level responsibilities, and governing principles</t>
  </si>
  <si>
    <t>Security Incidents &amp; Threats</t>
  </si>
  <si>
    <t>Number of incidents reported (from help desk, SIEM, or AV); Number of information security incidents (by severity); Number of information security threats (by severity); Number of incidents escalated from detection software; Number of threats escalated from detection software; Mean time to recovery (by severity and type); Percentage of incidents for which root causes have been diagnosed and addressed; Days since the last serious information security incident; Percentage of recurring incidents; Number of attacks; Average days open; Incident rate (by type and severity); Percentage of incidents detected by internal controls; Number of virus infections during a given period; Aggregated availability impact due to security incidents</t>
  </si>
  <si>
    <t>Asset Management</t>
  </si>
  <si>
    <t>Number of orphaned information assets without an owner; Percentage of information assets not correctly classified; RCV for the physical computer assets</t>
  </si>
  <si>
    <t>BCM/BCP/DR</t>
  </si>
  <si>
    <t>Coverage of business impact analysis; Percentage of critical business processes having defined RTOs and RPOs; Business continuity expenditure; Disaster recovery test results</t>
  </si>
  <si>
    <t>Security Configuration, Vulnerability, and Patch Management</t>
  </si>
  <si>
    <t>Percentage of IT devices not securely configured; Number of unpatched technical vulnerabilities; Percentage of servers needing OS updates; Percentage of end-user devices needing OS updates; Percentage of fleet needing anti-virus updates; Number of vulnerabilities discovered (by severity); Percentage of systems with/without known severe vulnerabilities</t>
  </si>
  <si>
    <t>Encryption</t>
  </si>
  <si>
    <t>Percentage of desktops encrypted; Percentage of laptops encrypted</t>
  </si>
  <si>
    <t>Security Awareness &amp; Training</t>
  </si>
  <si>
    <t>Number of end users who have received appropriate training; Security awareness level score</t>
  </si>
  <si>
    <t>Budget &amp; Cost</t>
  </si>
  <si>
    <t>Annual cost of information security controls; Information security budget allocation; Information security budget as percentage of IT budget</t>
  </si>
  <si>
    <t>Number of security risks identified (by severity); Percentage of high risks identified; Percentage of risks currently unresolved (by severity); Mean time to resolve risks (by severity); Mean open time for unresolved risks (by severity)</t>
  </si>
  <si>
    <t>Customer Satisfaction</t>
  </si>
  <si>
    <t>Information security management customer satisfaction</t>
  </si>
  <si>
    <t>Policies, Standards, and Procedures</t>
  </si>
  <si>
    <t>Number of policies, standards, procedures, and metrics with committed owners; Number of policy exceptions and exemptions; Number of unapproved/unlicensed software installations identified on corporate IT equipment; Number of important operations with documents and tested security procedures; Number of security policy violations in a given period; Number of policy exceptions during a given period</t>
  </si>
  <si>
    <t>Objective Alignment</t>
  </si>
  <si>
    <t>Number of controls meeting defined control criteria/objectives</t>
  </si>
  <si>
    <t>Application Security</t>
  </si>
  <si>
    <t>Number of applications; Percentage of critical application; Risk assessment coverage; Security testing coverage; Percentage of apps meeting security standards using AAA services (by criticality)</t>
  </si>
  <si>
    <t>Configuration Change Management</t>
  </si>
  <si>
    <t>Mean time to complete security-relevant changes; Percentage of changes with security review; Percentage of changes with security exceptions</t>
  </si>
  <si>
    <t>Password</t>
  </si>
  <si>
    <t>Number of successful logons; Number of unsuccessful logons; Percentage of expired passwords; Number of guessed passwords (e.g. use a password cracker to test passwords)</t>
  </si>
  <si>
    <t>Min/Rec/Advanced Categories:</t>
  </si>
  <si>
    <t>Gain basic visibility 
(high risk tolerance)</t>
  </si>
  <si>
    <t>Minimum</t>
  </si>
  <si>
    <t>Recommended</t>
  </si>
  <si>
    <t xml:space="preserve">Advanced </t>
  </si>
  <si>
    <t>Volume of audit obligations (total number, including internal and external audits/assessments, etc.)</t>
  </si>
  <si>
    <t>Number and severity of findings in audit reports, reviews, assessments, etc. (ideally by source/regulation); Percentage of systems checked to applicable standards; Number of outstanding deficiencies from previous audit reports; Number of outstanding deficiencies from security assessments; Number of outstanding deficiencies from Pen Test; Number of outstanding deficiencies by internal/external obligation (by severity); On-time/satisfactory audit completion rate</t>
  </si>
  <si>
    <t>Number and severity of findings in audit reports, reviews, assessments, etc. (ideally by source/regulation); Percentage of systems checked to applicable standards; Number of outstanding deficiencies from previous audit reports; Number of outstanding deficiencies from security assessments; Number of outstanding deficiencies from Pen Test; Number of outstanding deficiencies by internal/external obligation (by severity); Mean time to resolve findings (by severity); Mean open time for unresolved findings (by severity); On-time/satisfactory audit completion rate</t>
  </si>
  <si>
    <t>Manage effectively and comprehensively 
(low risk tolerance)</t>
  </si>
  <si>
    <t>Security Incidents</t>
  </si>
  <si>
    <t>Number of incidents reported (from help desk tickets); Number of information security incidents (by severity); Number of information security threats (by severity); Days since the last serious information security incident; Number of attacks; Number of virus infections during a given period</t>
  </si>
  <si>
    <t>Number of incidents reported (from help desk, SIEM, or AV); Number of information security incidents (by severity); Number of information security threats (by severity); Number of incidents escalated from detection software; Number of threats escalated from detection software; Mean time to detect incident; Mean time to analyze incident; Mean time to contain incident; Mean time to eradicate the root cause of the incident; Mean time to recovery (by severity and type); Mean time between security incidents; Percentage of incidents for which root causes have been diagnosed and addressed; Days since the last serious information security incident; Percentage of recurring incidents; Number of attacks; Incident to attack/threat ratio (by type); Number of APTs detected; Number of APTs prevented; Average days open; Incident rate (by type and severity); Percentage of incidents detected by internal controls; Number of virus infections during a given period; Aggregated availability impact due to security incidents</t>
  </si>
  <si>
    <t>Percentage of information assets not correctly classified; RCV for the physical computer assets</t>
  </si>
  <si>
    <t>Integrity of the information asset inventory; Number of orphaned information assets without an owner; Percentage of information assets not correctly classified; RCV for the physical computer assets</t>
  </si>
  <si>
    <t>N/A</t>
  </si>
  <si>
    <t>Coverage of business impact analysis; Percentage of critical business processes having defined RTOs and RPOs; Percentage of critical business processes having adequate business continuity expenditure; Percentage of corporate revenue protected by formal BCP; Business continuity expenditure; Disaster recovery test results</t>
  </si>
  <si>
    <t>Number of unpatched technical vulnerabilities; Percentage of servers needing OS updates; Percentage of end-user devices needing OS updates; Percentage of fleet needing anti-virus updates</t>
  </si>
  <si>
    <t>Percentage of IT devices not securely configured; Number of unpatched technical vulnerabilities; Percentage of servers needing OS updates; Percentage of end-user devices needing OS updates; Percentage of fleet needing anti-virus updates; Number of mobile devices (iOS/Android/other); Number of vulnerabilities discovered (by severity); Percentage of systems with/without known severe vulnerabilities; Patch policy compliance; Mean time to patch/mitigate vulnerabilities; Number of exploitable vulnerabilities (by severity &amp; system criticality)</t>
  </si>
  <si>
    <t>Percentage of desktops encrypted; Percentage of laptops encrypted; Percentage of mobile devices encrypted</t>
  </si>
  <si>
    <t>Number of end users who have received appropriate training</t>
  </si>
  <si>
    <t>Annual cost of information security controls; Incident response cost (by type of incident); Information security budget allocation; Information security budget as percentage of IT budget</t>
  </si>
  <si>
    <t>Number of security risks identified (by severity); Percentage of high risks identified; Percentage of risks currently unresolved (by severity)</t>
  </si>
  <si>
    <t>Number of security policies, standards, procedures, and metrics with committed owners; Number of security policy violations during a given period; Number of policy exceptions during a given period</t>
  </si>
  <si>
    <t>Number of policies, standards, procedures, and metrics with committed owners; Number OR rate of security policy noncompliance infractions detected; Number of policy exceptions and exemptions; Number of unapproved/unlicensed software installations identified on corporate IT equipment; Number of important operations with documents and tested security procedures; Number of security policy violations in a given period; Number of policy exceptions during a given period</t>
  </si>
  <si>
    <t>Percentage of controls unambiguously linked to control objectives; Number of controls meeting defined control criteria/objectives</t>
  </si>
  <si>
    <t>Number of applications; Percentage of critical applications</t>
  </si>
  <si>
    <t>Gap Analysis Visual View</t>
  </si>
  <si>
    <t>The chart below provides a visual view of your gap analysis. The larger gaps will require more work. Use the summary to kick-start your implementation process.</t>
  </si>
  <si>
    <t>Gap Analysis Summary</t>
  </si>
  <si>
    <t>Security Metrics Summary</t>
  </si>
  <si>
    <t>Updating the tool? Select "Data" &gt; "Reapply" (in the Sort &amp; Filter" Section)</t>
  </si>
  <si>
    <r>
      <t xml:space="preserve">Use the metrics below as a starting point for building your own metrics program. For each metric, decide on the audience, reporting format, reporting frequency, source, and who will be responsible for it. 
</t>
    </r>
    <r>
      <rPr>
        <b/>
        <sz val="10"/>
        <rFont val="Arial"/>
        <family val="2"/>
      </rPr>
      <t xml:space="preserve">Whenever this tool is updated with more or fewer metrics, select the "Data" tab from the Excel ribbon and click "Reapply" (in the "Sort &amp; Filter" section). </t>
    </r>
  </si>
  <si>
    <t>Category</t>
  </si>
  <si>
    <t>Metrics</t>
  </si>
  <si>
    <t>View Type</t>
  </si>
  <si>
    <t>Audience</t>
  </si>
  <si>
    <t>Reporting Format</t>
  </si>
  <si>
    <t>Frequency of Reporting</t>
  </si>
  <si>
    <t>Responsible</t>
  </si>
  <si>
    <t>Metrics Source(s)</t>
  </si>
  <si>
    <t>Start Date</t>
  </si>
  <si>
    <t>Number of Quarters Tracked Until Reported</t>
  </si>
  <si>
    <t>Hide this row?</t>
  </si>
  <si>
    <t>Management View, Operational View, Technical View</t>
  </si>
  <si>
    <t>E.g. Security Manager, CISO, CEO</t>
  </si>
  <si>
    <t>E.g. Pie chart of high/medium/low risks currently unsolved</t>
  </si>
  <si>
    <t>E.g. Monthly</t>
  </si>
  <si>
    <t>E.g. Jim (Compliance Officer)</t>
  </si>
  <si>
    <t>E.g. Compliance Officer, SIEM</t>
  </si>
  <si>
    <t>2016Q2</t>
  </si>
  <si>
    <t>--</t>
  </si>
  <si>
    <t xml:space="preserve">Reduced List &gt; </t>
  </si>
  <si>
    <t>Reduced List: Incidents</t>
  </si>
  <si>
    <t>Reduced List: Asset Management</t>
  </si>
  <si>
    <t>Reduced List: BCM</t>
  </si>
  <si>
    <t>Reduced List: Configs, Vuln, etc.</t>
  </si>
  <si>
    <t>2016Q1</t>
  </si>
  <si>
    <t>2016Q3</t>
  </si>
  <si>
    <t>2016Q4</t>
  </si>
  <si>
    <t>2017Q1</t>
  </si>
  <si>
    <t>2017Q2</t>
  </si>
  <si>
    <t>2017Q3</t>
  </si>
  <si>
    <t>2017Q4</t>
  </si>
  <si>
    <t>2018Q1</t>
  </si>
  <si>
    <t>2018Q2</t>
  </si>
  <si>
    <t>2018Q3</t>
  </si>
  <si>
    <t>2018Q4</t>
  </si>
  <si>
    <t>2019Q1</t>
  </si>
  <si>
    <t>2019Q2</t>
  </si>
  <si>
    <t>2019Q3</t>
  </si>
  <si>
    <t>2019Q4</t>
  </si>
  <si>
    <t>2020Q1</t>
  </si>
  <si>
    <t>2020Q2</t>
  </si>
  <si>
    <t>2020Q3</t>
  </si>
  <si>
    <t>2020Q4</t>
  </si>
  <si>
    <r>
      <t xml:space="preserve">1. Create a grid (example below) of Affordability vs. Alignment with Business Objectives on a whiteboard or tabletop. 
</t>
    </r>
    <r>
      <rPr>
        <b/>
        <sz val="10"/>
        <rFont val="Arial"/>
        <family val="2"/>
      </rPr>
      <t>Affordability:</t>
    </r>
    <r>
      <rPr>
        <sz val="10"/>
        <rFont val="Arial"/>
        <family val="2"/>
      </rPr>
      <t xml:space="preserve"> Consider the up-front cost of the tracking tool, as well as the cost of collecting, managing, and analyzing the data. Include estimates for the time and effort required. 
</t>
    </r>
    <r>
      <rPr>
        <b/>
        <sz val="10"/>
        <rFont val="Arial"/>
        <family val="2"/>
      </rPr>
      <t>Alignment with Business Objectives:</t>
    </r>
    <r>
      <rPr>
        <sz val="10"/>
        <rFont val="Arial"/>
        <family val="2"/>
      </rPr>
      <t xml:space="preserve"> Consider how crucial the metric is to reaching corporate goals and keeping the organization secure. 
2. Assign each square an estimated start date for beginning to track metrics. For example: Upper-right may represent metrics to begin during the next quarter.
3. Write each metric on a sticky note or piece of paper. 
4. Discuss with team members and place each metric on the corresponding square. Make sure you can justify each placement. 
5. Analyze the resulting grid: Focus primarily on metrics in the upper right, optimizing both affordability and alignment with business objectives. 
6. Consider the duration of time (in quarters) that will elapse from when a metric is first tracked until it is compiled and reported to management. Use this information to fill in the "Start Date" and "Number of Quarters Tracked Until Reported" columns in tab "6. Metrics Worksheet" in order to develop the Metrics Roadmap.  </t>
    </r>
  </si>
  <si>
    <t>Security Metrics Roadmap</t>
  </si>
  <si>
    <r>
      <t xml:space="preserve">Use the roadmap below to plan the timeline of when particular metrics will be tracked. The right end of the red bar indicates when that metric will first be analyzed and reported.
</t>
    </r>
    <r>
      <rPr>
        <b/>
        <sz val="10"/>
        <rFont val="Arial"/>
        <family val="2"/>
      </rPr>
      <t xml:space="preserve">Whenever this tool is updated with more or fewer metrics, select the "Data" tab from the Excel ribbon and click "Reapply" (in the "Sort &amp; Filter" section).  </t>
    </r>
  </si>
  <si>
    <t>Responsibility</t>
  </si>
  <si>
    <t>Q1</t>
  </si>
  <si>
    <t>Q2</t>
  </si>
  <si>
    <t>Q3</t>
  </si>
  <si>
    <t>Q4</t>
  </si>
  <si>
    <t>Hide rows?</t>
  </si>
  <si>
    <t>Security Governance and Management Metrics Tool</t>
  </si>
  <si>
    <t xml:space="preserve">Use the metrics below as a starting point for building your own metrics program. For each metric, decide on the audience, reporting format, reporting frequency, source, and who will be responsible for it. </t>
  </si>
  <si>
    <t>Number of security risks identified (high, medium, and low)</t>
  </si>
  <si>
    <t>E.g. Security Risk Manager</t>
  </si>
  <si>
    <t>E.g. Security Risk Management Processes (tracking record)</t>
  </si>
  <si>
    <t>Percentage of high risks identified</t>
  </si>
  <si>
    <t>Number of high/medium/low risks currently unresolved</t>
  </si>
  <si>
    <t>Compliance and Audit</t>
  </si>
  <si>
    <t>Status of compliance with external obligations</t>
  </si>
  <si>
    <t>Management View, Operational View</t>
  </si>
  <si>
    <t>Number and severity of findings in audit reports, reviews, assessments, etc.</t>
  </si>
  <si>
    <t>Percentage of systems checked and fully compliant to applicable standards</t>
  </si>
  <si>
    <t>Operational</t>
  </si>
  <si>
    <t>Security Incident</t>
  </si>
  <si>
    <t>Number of information security incidents (different severity)</t>
  </si>
  <si>
    <t>Time lag between incident and detection</t>
  </si>
  <si>
    <t>Technical View, Operational View</t>
  </si>
  <si>
    <t>Percentage of incidents for which root causes have been diagnosed and addressed</t>
  </si>
  <si>
    <t>Days since the last serious information security incident</t>
  </si>
  <si>
    <t>Time taken to remediate security incidents</t>
  </si>
  <si>
    <t>Percentage of recurring incidents</t>
  </si>
  <si>
    <t>Operational View, Technical View</t>
  </si>
  <si>
    <t>Number of attacks</t>
  </si>
  <si>
    <t>Number of security policies, standards, procedures, and metrics with committed owners</t>
  </si>
  <si>
    <t>Number of rate of security policy noncompliance infractions detected</t>
  </si>
  <si>
    <t>Number of policy exceptions and exemptions</t>
  </si>
  <si>
    <t>Number of unapproved/unlicensed software installations identified on corporate IT equipment</t>
  </si>
  <si>
    <t>Operational View</t>
  </si>
  <si>
    <t>Number of important operations with documented and tested security procedures</t>
  </si>
  <si>
    <t>Percentage of controls unambiguously linked to control objectives</t>
  </si>
  <si>
    <t>Integrity of the information asset inventory</t>
  </si>
  <si>
    <t>Number of orphaned information assets without an owner</t>
  </si>
  <si>
    <t>Percentage of information assets not correctly classified</t>
  </si>
  <si>
    <t>BCM/BCP</t>
  </si>
  <si>
    <t>Coverage of business impact analyses</t>
  </si>
  <si>
    <t>Percentage of critical business processes having defined RTOs and RPOs</t>
  </si>
  <si>
    <t>Percentage of critical business processes having adequate business continuity arrangements</t>
  </si>
  <si>
    <t>Business continuity expenditure</t>
  </si>
  <si>
    <t>Disater recovery test results</t>
  </si>
  <si>
    <t xml:space="preserve">Management View, Operational View,
Technical View, </t>
  </si>
  <si>
    <t>Percentage of IT devices not securely configured</t>
  </si>
  <si>
    <t>Number of unpatched technical vulnerabilities</t>
  </si>
  <si>
    <t xml:space="preserve">Availability </t>
  </si>
  <si>
    <t>Uptime of critical systems</t>
  </si>
  <si>
    <t>Awareness and Training</t>
  </si>
  <si>
    <t>Number of end users that have received appropriate training</t>
  </si>
  <si>
    <t>Security awareness level</t>
  </si>
  <si>
    <t>Budget and Cost</t>
  </si>
  <si>
    <t>Annual cost of information security controls</t>
  </si>
  <si>
    <t>Information Security expenditure</t>
  </si>
  <si>
    <t>Information Security management customer satisfaction</t>
  </si>
  <si>
    <t>Security Metrics Tool</t>
  </si>
  <si>
    <t xml:space="preserve">Use the metrics below as a starting point for building your own metrics program. For each metric, decide on the audience, reporting format, reporting frequency, who will be responsible for it, and source. </t>
  </si>
  <si>
    <t>Number of outstanding deficiencies from previous audit reports</t>
  </si>
  <si>
    <t>CIO and ELT and ITSC</t>
  </si>
  <si>
    <t>Excel</t>
  </si>
  <si>
    <t>Monthly</t>
  </si>
  <si>
    <t>CIO</t>
  </si>
  <si>
    <t>Audit Report</t>
  </si>
  <si>
    <t>Number of outstanding deficiencies from security assessments</t>
  </si>
  <si>
    <t>Manager, Security</t>
  </si>
  <si>
    <t>Assessment Report</t>
  </si>
  <si>
    <t>Number of outstanding deficiencies from Pen Test</t>
  </si>
  <si>
    <t>Monthly/Semi-Annually</t>
  </si>
  <si>
    <t>Test Report</t>
  </si>
  <si>
    <t>Threats/Incidents</t>
  </si>
  <si>
    <t>Total number of threats</t>
  </si>
  <si>
    <t>Weekly for CIO; monthly for ELT and ITSC</t>
  </si>
  <si>
    <t>Alert Logic and FireEye</t>
  </si>
  <si>
    <t>Number of threats/incidents escalated from Alert Logic and FireEye</t>
  </si>
  <si>
    <t>Number of APTs</t>
  </si>
  <si>
    <t>Manager, Security
CIO</t>
  </si>
  <si>
    <t>Weekly for CIO and Manager, Security</t>
  </si>
  <si>
    <t>Alert Logic</t>
  </si>
  <si>
    <t>Average days open</t>
  </si>
  <si>
    <t>Alexys</t>
  </si>
  <si>
    <t>External environment threat indicators (FSIAC)</t>
  </si>
  <si>
    <t>FSIAC weekly report</t>
  </si>
  <si>
    <t>RCV for the physical computer assets</t>
  </si>
  <si>
    <t>Once a year</t>
  </si>
  <si>
    <t>Director, Infrastructure</t>
  </si>
  <si>
    <t>SCCM, AD, Alexys, Epicor, Suppliers</t>
  </si>
  <si>
    <t>Percentage of corporate revenue protected by formal BCP</t>
  </si>
  <si>
    <t>CIO and ELT and ITSC, Global CIO</t>
  </si>
  <si>
    <t>VP, Administration</t>
  </si>
  <si>
    <t>Cognos</t>
  </si>
  <si>
    <t>AP</t>
  </si>
  <si>
    <t>Disaster recovery test results</t>
  </si>
  <si>
    <t>PDF/Excel</t>
  </si>
  <si>
    <t>Third party</t>
  </si>
  <si>
    <t>Windows updates (percentage of fleet)</t>
  </si>
  <si>
    <t>MS SCCM</t>
  </si>
  <si>
    <t>Anti-virus updates (percentage of fleet)</t>
  </si>
  <si>
    <t>Number of vulnerabilities discovered by severity</t>
  </si>
  <si>
    <t>Percentage of fleet</t>
  </si>
  <si>
    <t>Network availability</t>
  </si>
  <si>
    <t>SolarWinds</t>
  </si>
  <si>
    <t>Application availability</t>
  </si>
  <si>
    <t>Branch server availability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</si>
</sst>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3">
    <font>
      <sz val="11"/>
      <color theme="1"/>
      <name val="Calibri"/>
      <family val="2"/>
      <scheme val="minor"/>
    </font>
    <font>
      <sz val="10"/>
      <name val="Arial"/>
      <family val="2"/>
    </font>
    <font>
      <b/>
      <sz val="18"/>
      <name val="Arial"/>
      <family val="2"/>
    </font>
    <font>
      <sz val="10"/>
      <color indexed="9"/>
      <name val="Arial"/>
      <family val="2"/>
    </font>
    <font>
      <b/>
      <sz val="11"/>
      <color theme="1"/>
      <name val="Arial"/>
      <family val="2"/>
    </font>
    <font>
      <b/>
      <sz val="10"/>
      <name val="Arial"/>
      <family val="2"/>
    </font>
    <font>
      <b/>
      <sz val="8"/>
      <name val="Arial"/>
      <family val="2"/>
    </font>
    <font>
      <b/>
      <sz val="8"/>
      <color theme="3" tint="0.39997558519241921"/>
      <name val="Arial"/>
      <family val="2"/>
    </font>
    <font>
      <b/>
      <sz val="8"/>
      <color rgb="FF0070C0"/>
      <name val="Arial"/>
      <family val="2"/>
    </font>
    <font>
      <sz val="18"/>
      <color theme="1"/>
      <name val="Arial"/>
      <family val="2"/>
    </font>
    <font>
      <sz val="12"/>
      <name val="Arial"/>
      <family val="2"/>
    </font>
    <font>
      <b/>
      <sz val="12"/>
      <color theme="0"/>
      <name val="Arial"/>
      <family val="2"/>
    </font>
    <font>
      <sz val="12"/>
      <color theme="1"/>
      <name val="Arial"/>
      <family val="2"/>
    </font>
    <font>
      <b/>
      <sz val="11"/>
      <name val="Arial"/>
      <family val="2"/>
    </font>
    <font>
      <sz val="10"/>
      <color theme="1"/>
      <name val="Arial"/>
      <family val="2"/>
    </font>
    <font>
      <b/>
      <sz val="12"/>
      <name val="Arial"/>
      <family val="2"/>
    </font>
    <font>
      <sz val="10"/>
      <color theme="0" tint="-0.499984740745262"/>
      <name val="Arial"/>
      <family val="2"/>
    </font>
    <font>
      <sz val="11"/>
      <name val="Calibri"/>
      <family val="2"/>
      <scheme val="minor"/>
    </font>
    <font>
      <sz val="10"/>
      <name val="Calibri"/>
      <family val="2"/>
      <scheme val="minor"/>
    </font>
    <font>
      <sz val="10"/>
      <color theme="0"/>
      <name val="Arial"/>
      <family val="2"/>
    </font>
    <font>
      <sz val="10"/>
      <color theme="0" tint="-0.34998626667073579"/>
      <name val="Arial"/>
      <family val="2"/>
    </font>
    <font>
      <b/>
      <sz val="14"/>
      <name val="Arial"/>
      <family val="2"/>
    </font>
    <font>
      <sz val="11"/>
      <name val="Arial"/>
      <family val="2"/>
    </font>
    <font>
      <b/>
      <sz val="11"/>
      <color theme="0"/>
      <name val="Calibri"/>
      <family val="2"/>
      <scheme val="minor"/>
    </font>
    <font>
      <sz val="11"/>
      <color theme="1"/>
      <name val="Arial"/>
      <family val="2"/>
    </font>
    <font>
      <sz val="12"/>
      <color theme="0" tint="-0.34998626667073579"/>
      <name val="Arial"/>
      <family val="2"/>
    </font>
    <font>
      <b/>
      <sz val="12"/>
      <color rgb="FFF8F8F8"/>
      <name val="Arial"/>
      <family val="2"/>
    </font>
    <font>
      <b/>
      <sz val="8"/>
      <color theme="4" tint="-0.499984740745262"/>
      <name val="Arial"/>
      <family val="2"/>
    </font>
    <font>
      <b/>
      <sz val="10"/>
      <color theme="0" tint="-0.499984740745262"/>
      <name val="Arial"/>
      <family val="2"/>
    </font>
    <font>
      <sz val="10"/>
      <color rgb="FFFF0000"/>
      <name val="Arial"/>
      <family val="2"/>
    </font>
    <font>
      <b/>
      <sz val="10"/>
      <color rgb="FFFF0000"/>
      <name val="Arial"/>
      <family val="2"/>
    </font>
    <font>
      <b/>
      <sz val="11"/>
      <color theme="0"/>
      <name val="Arial"/>
      <family val="2"/>
    </font>
    <font>
      <sz val="11"/>
      <color theme="0" tint="-0.499984740745262"/>
      <name val="Arial"/>
      <family val="2"/>
    </font>
  </fonts>
  <fills count="25">
    <fill>
      <patternFill patternType="none"/>
    </fill>
    <fill>
      <patternFill patternType="gray125"/>
    </fill>
    <fill>
      <patternFill patternType="solid">
        <fgColor rgb="FFD3CB8D"/>
        <bgColor indexed="64"/>
      </patternFill>
    </fill>
    <fill>
      <patternFill patternType="solid">
        <fgColor rgb="FFDDDECE"/>
        <bgColor indexed="64"/>
      </patternFill>
    </fill>
    <fill>
      <patternFill patternType="solid">
        <fgColor rgb="FFD3CB8D"/>
        <bgColor indexed="9"/>
      </patternFill>
    </fill>
    <fill>
      <patternFill patternType="solid">
        <fgColor rgb="FFDDDECE"/>
        <bgColor indexed="9"/>
      </patternFill>
    </fill>
    <fill>
      <patternFill patternType="solid">
        <fgColor theme="2" tint="-9.9978637043366805E-2"/>
        <bgColor indexed="64"/>
      </patternFill>
    </fill>
    <fill>
      <patternFill patternType="solid">
        <fgColor indexed="65"/>
        <bgColor indexed="64"/>
      </patternFill>
    </fill>
    <fill>
      <patternFill patternType="solid">
        <fgColor theme="0"/>
        <bgColor indexed="64"/>
      </patternFill>
    </fill>
    <fill>
      <patternFill patternType="solid">
        <fgColor rgb="FF647455"/>
        <bgColor indexed="64"/>
      </patternFill>
    </fill>
    <fill>
      <patternFill patternType="solid">
        <fgColor rgb="FFEEE9B2"/>
        <bgColor indexed="64"/>
      </patternFill>
    </fill>
    <fill>
      <patternFill patternType="solid">
        <fgColor theme="0" tint="-0.14999847407452621"/>
        <bgColor indexed="64"/>
      </patternFill>
    </fill>
    <fill>
      <patternFill patternType="solid">
        <fgColor rgb="FF92D050"/>
        <bgColor rgb="FF000000"/>
      </patternFill>
    </fill>
    <fill>
      <patternFill patternType="solid">
        <fgColor rgb="FFFFC000"/>
        <bgColor rgb="FF000000"/>
      </patternFill>
    </fill>
    <fill>
      <patternFill patternType="solid">
        <fgColor rgb="FFFF0000"/>
        <bgColor rgb="FF000000"/>
      </patternFill>
    </fill>
    <fill>
      <patternFill patternType="solid">
        <fgColor theme="0" tint="-4.9989318521683403E-2"/>
        <bgColor indexed="64"/>
      </patternFill>
    </fill>
    <fill>
      <patternFill patternType="solid">
        <fgColor rgb="FFA5A5A5"/>
      </patternFill>
    </fill>
    <fill>
      <patternFill patternType="solid">
        <fgColor theme="9"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rgb="FFFF6969"/>
        <bgColor indexed="64"/>
      </patternFill>
    </fill>
    <fill>
      <patternFill patternType="solid">
        <fgColor theme="3" tint="0.59999389629810485"/>
        <bgColor indexed="64"/>
      </patternFill>
    </fill>
    <fill>
      <patternFill patternType="solid">
        <fgColor theme="6" tint="0.79998168889431442"/>
        <bgColor indexed="64"/>
      </patternFill>
    </fill>
    <fill>
      <patternFill patternType="solid">
        <fgColor theme="3" tint="0.79998168889431442"/>
        <bgColor indexed="64"/>
      </patternFill>
    </fill>
  </fills>
  <borders count="5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8" tint="-0.24994659260841701"/>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style="thin">
        <color indexed="64"/>
      </right>
      <top style="medium">
        <color indexed="64"/>
      </top>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bottom/>
      <diagonal/>
    </border>
    <border>
      <left/>
      <right/>
      <top/>
      <bottom style="thin">
        <color indexed="64"/>
      </bottom>
      <diagonal/>
    </border>
  </borders>
  <cellStyleXfs count="3">
    <xf numFmtId="0" fontId="0" fillId="0" borderId="0"/>
    <xf numFmtId="0" fontId="1" fillId="0" borderId="0"/>
    <xf numFmtId="0" fontId="23" fillId="16" borderId="33" applyNumberFormat="0" applyAlignment="0" applyProtection="0"/>
  </cellStyleXfs>
  <cellXfs count="258">
    <xf numFmtId="0" fontId="0" fillId="0" borderId="0" xfId="0"/>
    <xf numFmtId="0" fontId="1" fillId="0" borderId="0" xfId="1"/>
    <xf numFmtId="0" fontId="2" fillId="0" borderId="0" xfId="1" applyFont="1" applyAlignment="1">
      <alignment vertical="center"/>
    </xf>
    <xf numFmtId="0" fontId="3" fillId="0" borderId="0" xfId="1" applyFont="1"/>
    <xf numFmtId="0" fontId="0" fillId="0" borderId="0" xfId="0" applyAlignment="1">
      <alignment wrapText="1"/>
    </xf>
    <xf numFmtId="0" fontId="5" fillId="0" borderId="7" xfId="0" applyFont="1" applyBorder="1" applyAlignment="1" applyProtection="1">
      <alignment horizontal="left" vertical="center" wrapText="1"/>
      <protection locked="0"/>
    </xf>
    <xf numFmtId="0" fontId="0" fillId="7" borderId="0" xfId="0" applyFill="1"/>
    <xf numFmtId="0" fontId="0" fillId="7" borderId="0" xfId="0" applyFill="1" applyAlignment="1">
      <alignment horizontal="left" vertical="center" wrapText="1"/>
    </xf>
    <xf numFmtId="0" fontId="0" fillId="8" borderId="0" xfId="0" applyFill="1"/>
    <xf numFmtId="0" fontId="9" fillId="8" borderId="0" xfId="0" applyFont="1" applyFill="1"/>
    <xf numFmtId="0" fontId="0" fillId="7" borderId="0" xfId="0" applyFill="1" applyAlignment="1">
      <alignment horizontal="left" vertical="center"/>
    </xf>
    <xf numFmtId="0" fontId="10" fillId="7" borderId="0" xfId="0" applyFont="1" applyFill="1" applyAlignment="1">
      <alignment vertical="center"/>
    </xf>
    <xf numFmtId="0" fontId="11" fillId="9" borderId="12" xfId="0" applyFont="1" applyFill="1" applyBorder="1" applyAlignment="1">
      <alignment horizontal="center" vertical="center" wrapText="1"/>
    </xf>
    <xf numFmtId="0" fontId="11" fillId="9" borderId="13" xfId="0" applyFont="1" applyFill="1" applyBorder="1" applyAlignment="1">
      <alignment horizontal="center" vertical="center" wrapText="1"/>
    </xf>
    <xf numFmtId="0" fontId="11" fillId="9" borderId="14" xfId="0" applyFont="1" applyFill="1" applyBorder="1" applyAlignment="1">
      <alignment horizontal="center" vertical="center" wrapText="1"/>
    </xf>
    <xf numFmtId="0" fontId="10" fillId="8" borderId="0" xfId="0" applyFont="1" applyFill="1" applyAlignment="1">
      <alignment vertical="center"/>
    </xf>
    <xf numFmtId="0" fontId="12" fillId="7" borderId="0" xfId="0" applyFont="1" applyFill="1" applyAlignment="1">
      <alignment vertical="center"/>
    </xf>
    <xf numFmtId="0" fontId="1" fillId="7" borderId="0" xfId="0" applyFont="1" applyFill="1"/>
    <xf numFmtId="0" fontId="1" fillId="8" borderId="0" xfId="0" applyFont="1" applyFill="1"/>
    <xf numFmtId="0" fontId="14" fillId="7" borderId="0" xfId="0" applyFont="1" applyFill="1"/>
    <xf numFmtId="0" fontId="1" fillId="7" borderId="0" xfId="0" applyFont="1" applyFill="1" applyAlignment="1">
      <alignment vertical="top"/>
    </xf>
    <xf numFmtId="0" fontId="1" fillId="7" borderId="7" xfId="0" applyFont="1" applyFill="1" applyBorder="1" applyAlignment="1">
      <alignment vertical="center" wrapText="1"/>
    </xf>
    <xf numFmtId="0" fontId="1" fillId="7" borderId="7" xfId="0" applyFont="1" applyFill="1" applyBorder="1" applyAlignment="1" applyProtection="1">
      <alignment horizontal="left" vertical="center" wrapText="1"/>
      <protection locked="0"/>
    </xf>
    <xf numFmtId="0" fontId="16" fillId="7" borderId="8" xfId="0" applyFont="1" applyFill="1" applyBorder="1" applyAlignment="1">
      <alignment horizontal="center" vertical="center" wrapText="1"/>
    </xf>
    <xf numFmtId="0" fontId="16" fillId="7" borderId="18" xfId="0" applyFont="1" applyFill="1" applyBorder="1" applyAlignment="1">
      <alignment horizontal="center" vertical="center" wrapText="1"/>
    </xf>
    <xf numFmtId="0" fontId="1" fillId="8" borderId="0" xfId="0" applyFont="1" applyFill="1" applyAlignment="1">
      <alignment vertical="top"/>
    </xf>
    <xf numFmtId="0" fontId="14" fillId="7" borderId="0" xfId="0" applyFont="1" applyFill="1" applyAlignment="1">
      <alignment vertical="top"/>
    </xf>
    <xf numFmtId="0" fontId="16" fillId="7" borderId="7" xfId="0" applyFont="1" applyFill="1" applyBorder="1" applyAlignment="1">
      <alignment horizontal="center" vertical="center" wrapText="1"/>
    </xf>
    <xf numFmtId="0" fontId="14" fillId="7" borderId="7" xfId="0" applyFont="1" applyFill="1" applyBorder="1" applyAlignment="1">
      <alignment vertical="top"/>
    </xf>
    <xf numFmtId="0" fontId="1" fillId="7" borderId="7" xfId="0" applyFont="1" applyFill="1" applyBorder="1" applyAlignment="1">
      <alignment horizontal="left" vertical="center" wrapText="1"/>
    </xf>
    <xf numFmtId="0" fontId="16" fillId="7" borderId="22" xfId="0" applyFont="1" applyFill="1" applyBorder="1" applyAlignment="1">
      <alignment horizontal="center" vertical="center" wrapText="1"/>
    </xf>
    <xf numFmtId="0" fontId="1" fillId="7" borderId="23" xfId="0" applyFont="1" applyFill="1" applyBorder="1"/>
    <xf numFmtId="0" fontId="17" fillId="8" borderId="0" xfId="0" applyFont="1" applyFill="1"/>
    <xf numFmtId="0" fontId="17" fillId="7" borderId="0" xfId="0" applyFont="1" applyFill="1"/>
    <xf numFmtId="0" fontId="14" fillId="7" borderId="7" xfId="0" applyFont="1" applyFill="1" applyBorder="1" applyAlignment="1">
      <alignment vertical="top" wrapText="1"/>
    </xf>
    <xf numFmtId="0" fontId="15" fillId="7" borderId="24" xfId="0" applyFont="1" applyFill="1" applyBorder="1" applyAlignment="1">
      <alignment horizontal="left" vertical="center" wrapText="1"/>
    </xf>
    <xf numFmtId="0" fontId="16" fillId="7" borderId="25" xfId="0" applyFont="1" applyFill="1" applyBorder="1" applyAlignment="1">
      <alignment horizontal="center" vertical="center" wrapText="1"/>
    </xf>
    <xf numFmtId="0" fontId="16" fillId="7" borderId="26" xfId="0" applyFont="1" applyFill="1" applyBorder="1" applyAlignment="1">
      <alignment horizontal="center" vertical="center" wrapText="1"/>
    </xf>
    <xf numFmtId="0" fontId="16" fillId="7" borderId="27" xfId="0" applyFont="1" applyFill="1" applyBorder="1" applyAlignment="1">
      <alignment horizontal="center" vertical="center" wrapText="1"/>
    </xf>
    <xf numFmtId="0" fontId="16" fillId="7" borderId="7" xfId="0" applyFont="1" applyFill="1" applyBorder="1" applyAlignment="1">
      <alignment horizontal="left" vertical="center" wrapText="1"/>
    </xf>
    <xf numFmtId="0" fontId="16" fillId="7" borderId="7" xfId="0" applyFont="1" applyFill="1" applyBorder="1" applyAlignment="1">
      <alignment vertical="top" wrapText="1"/>
    </xf>
    <xf numFmtId="0" fontId="19" fillId="0" borderId="0" xfId="1" applyFont="1"/>
    <xf numFmtId="0" fontId="5" fillId="0" borderId="0" xfId="1" applyFont="1" applyAlignment="1" applyProtection="1">
      <alignment horizontal="center" vertical="center"/>
      <protection locked="0"/>
    </xf>
    <xf numFmtId="0" fontId="1" fillId="0" borderId="0" xfId="1" applyProtection="1">
      <protection locked="0"/>
    </xf>
    <xf numFmtId="0" fontId="1" fillId="10" borderId="7" xfId="1" applyFill="1" applyBorder="1" applyProtection="1">
      <protection locked="0"/>
    </xf>
    <xf numFmtId="0" fontId="1" fillId="10" borderId="10" xfId="1" applyFill="1" applyBorder="1"/>
    <xf numFmtId="0" fontId="20" fillId="10" borderId="28" xfId="1" applyFont="1" applyFill="1" applyBorder="1" applyAlignment="1" applyProtection="1">
      <alignment horizontal="center"/>
      <protection locked="0"/>
    </xf>
    <xf numFmtId="0" fontId="1" fillId="10" borderId="7" xfId="1" applyFill="1" applyBorder="1" applyAlignment="1" applyProtection="1">
      <alignment horizontal="left" vertical="center"/>
      <protection locked="0"/>
    </xf>
    <xf numFmtId="0" fontId="1" fillId="10" borderId="7" xfId="1" applyFill="1" applyBorder="1" applyAlignment="1" applyProtection="1">
      <alignment horizontal="left" vertical="center" wrapText="1"/>
      <protection locked="0"/>
    </xf>
    <xf numFmtId="0" fontId="1" fillId="10" borderId="7" xfId="1" applyFill="1" applyBorder="1"/>
    <xf numFmtId="0" fontId="1" fillId="10" borderId="3" xfId="1" applyFill="1" applyBorder="1" applyAlignment="1" applyProtection="1">
      <alignment horizontal="left" vertical="center" wrapText="1"/>
      <protection locked="0"/>
    </xf>
    <xf numFmtId="0" fontId="1" fillId="0" borderId="0" xfId="1" applyAlignment="1">
      <alignment vertical="center"/>
    </xf>
    <xf numFmtId="0" fontId="1" fillId="0" borderId="3" xfId="1" applyBorder="1" applyAlignment="1">
      <alignment wrapText="1"/>
    </xf>
    <xf numFmtId="0" fontId="0" fillId="7" borderId="0" xfId="0" applyFill="1" applyAlignment="1">
      <alignment vertical="top"/>
    </xf>
    <xf numFmtId="0" fontId="1" fillId="7" borderId="3" xfId="0" applyFont="1" applyFill="1" applyBorder="1" applyAlignment="1">
      <alignment vertical="center" wrapText="1"/>
    </xf>
    <xf numFmtId="0" fontId="18" fillId="7" borderId="7" xfId="0" applyFont="1" applyFill="1" applyBorder="1" applyAlignment="1">
      <alignment horizontal="left" vertical="center" wrapText="1"/>
    </xf>
    <xf numFmtId="0" fontId="23" fillId="16" borderId="33" xfId="2" applyAlignment="1">
      <alignment wrapText="1"/>
    </xf>
    <xf numFmtId="0" fontId="23" fillId="16" borderId="33" xfId="2"/>
    <xf numFmtId="0" fontId="1" fillId="7" borderId="34" xfId="0" applyFont="1" applyFill="1" applyBorder="1" applyAlignment="1">
      <alignment horizontal="left" vertical="center" wrapText="1"/>
    </xf>
    <xf numFmtId="0" fontId="1" fillId="7" borderId="3" xfId="0" applyFont="1" applyFill="1" applyBorder="1" applyAlignment="1">
      <alignment horizontal="left" vertical="center" wrapText="1"/>
    </xf>
    <xf numFmtId="0" fontId="1" fillId="7" borderId="8" xfId="0" applyFont="1" applyFill="1" applyBorder="1" applyAlignment="1" applyProtection="1">
      <alignment horizontal="left" vertical="center" wrapText="1"/>
      <protection locked="0"/>
    </xf>
    <xf numFmtId="0" fontId="1" fillId="7" borderId="41" xfId="0" applyFont="1" applyFill="1" applyBorder="1" applyAlignment="1">
      <alignment horizontal="left" vertical="center" wrapText="1"/>
    </xf>
    <xf numFmtId="0" fontId="1" fillId="7" borderId="42" xfId="0" applyFont="1" applyFill="1" applyBorder="1" applyAlignment="1" applyProtection="1">
      <alignment horizontal="left" vertical="center" wrapText="1"/>
      <protection locked="0"/>
    </xf>
    <xf numFmtId="0" fontId="16" fillId="7" borderId="42" xfId="0" applyFont="1" applyFill="1" applyBorder="1" applyAlignment="1">
      <alignment horizontal="center" vertical="center" wrapText="1"/>
    </xf>
    <xf numFmtId="0" fontId="16" fillId="7" borderId="43" xfId="0" applyFont="1" applyFill="1" applyBorder="1" applyAlignment="1">
      <alignment horizontal="center" vertical="center" wrapText="1"/>
    </xf>
    <xf numFmtId="0" fontId="16" fillId="7" borderId="44" xfId="0" applyFont="1" applyFill="1" applyBorder="1" applyAlignment="1">
      <alignment horizontal="center" vertical="center" wrapText="1"/>
    </xf>
    <xf numFmtId="0" fontId="1" fillId="7" borderId="34" xfId="0" applyFont="1" applyFill="1" applyBorder="1" applyAlignment="1">
      <alignment vertical="center" wrapText="1"/>
    </xf>
    <xf numFmtId="0" fontId="1" fillId="7" borderId="41" xfId="0" applyFont="1" applyFill="1" applyBorder="1" applyAlignment="1">
      <alignment vertical="center" wrapText="1"/>
    </xf>
    <xf numFmtId="0" fontId="1" fillId="7" borderId="47" xfId="0" applyFont="1" applyFill="1" applyBorder="1" applyAlignment="1">
      <alignment horizontal="left" vertical="center" wrapText="1"/>
    </xf>
    <xf numFmtId="0" fontId="1" fillId="7" borderId="10" xfId="0" applyFont="1" applyFill="1" applyBorder="1" applyAlignment="1" applyProtection="1">
      <alignment horizontal="left" vertical="center" wrapText="1"/>
      <protection locked="0"/>
    </xf>
    <xf numFmtId="0" fontId="16" fillId="7" borderId="28" xfId="0" applyFont="1" applyFill="1" applyBorder="1" applyAlignment="1">
      <alignment horizontal="center" vertical="center" wrapText="1"/>
    </xf>
    <xf numFmtId="0" fontId="1" fillId="7" borderId="43" xfId="0" applyFont="1" applyFill="1" applyBorder="1" applyAlignment="1" applyProtection="1">
      <alignment horizontal="left" vertical="center" wrapText="1"/>
      <protection locked="0"/>
    </xf>
    <xf numFmtId="0" fontId="16" fillId="7" borderId="10" xfId="0" applyFont="1" applyFill="1" applyBorder="1" applyAlignment="1">
      <alignment horizontal="center" vertical="center" wrapText="1"/>
    </xf>
    <xf numFmtId="0" fontId="1" fillId="7" borderId="35" xfId="0" applyFont="1" applyFill="1" applyBorder="1" applyAlignment="1">
      <alignment horizontal="left" vertical="center" wrapText="1"/>
    </xf>
    <xf numFmtId="0" fontId="16" fillId="7" borderId="31" xfId="0" applyFont="1" applyFill="1" applyBorder="1" applyAlignment="1">
      <alignment horizontal="center" vertical="center" wrapText="1"/>
    </xf>
    <xf numFmtId="0" fontId="16" fillId="7" borderId="48" xfId="0" applyFont="1" applyFill="1" applyBorder="1" applyAlignment="1">
      <alignment horizontal="center" vertical="center" wrapText="1"/>
    </xf>
    <xf numFmtId="0" fontId="1" fillId="7" borderId="32" xfId="0" applyFont="1" applyFill="1" applyBorder="1" applyAlignment="1">
      <alignment horizontal="left" vertical="center" wrapText="1"/>
    </xf>
    <xf numFmtId="0" fontId="1" fillId="7" borderId="21" xfId="0" applyFont="1" applyFill="1" applyBorder="1" applyAlignment="1">
      <alignment horizontal="left" vertical="center" wrapText="1"/>
    </xf>
    <xf numFmtId="0" fontId="1" fillId="7" borderId="31" xfId="0" applyFont="1" applyFill="1" applyBorder="1" applyAlignment="1" applyProtection="1">
      <alignment horizontal="left" vertical="center" wrapText="1"/>
      <protection locked="0"/>
    </xf>
    <xf numFmtId="0" fontId="1" fillId="7" borderId="8" xfId="0" applyFont="1" applyFill="1" applyBorder="1" applyAlignment="1">
      <alignment vertical="center" wrapText="1"/>
    </xf>
    <xf numFmtId="0" fontId="1" fillId="7" borderId="22" xfId="0" applyFont="1" applyFill="1" applyBorder="1" applyAlignment="1" applyProtection="1">
      <alignment horizontal="left" vertical="center" wrapText="1"/>
      <protection locked="0"/>
    </xf>
    <xf numFmtId="0" fontId="18" fillId="7" borderId="8" xfId="0" applyFont="1" applyFill="1" applyBorder="1" applyAlignment="1">
      <alignment horizontal="left" vertical="center" wrapText="1"/>
    </xf>
    <xf numFmtId="0" fontId="1" fillId="7" borderId="49" xfId="0" applyFont="1" applyFill="1" applyBorder="1" applyAlignment="1">
      <alignment vertical="center" wrapText="1"/>
    </xf>
    <xf numFmtId="0" fontId="18" fillId="7" borderId="5" xfId="0" applyFont="1" applyFill="1" applyBorder="1" applyAlignment="1">
      <alignment horizontal="left" vertical="center" wrapText="1"/>
    </xf>
    <xf numFmtId="0" fontId="17" fillId="8" borderId="5" xfId="0" applyFont="1" applyFill="1" applyBorder="1"/>
    <xf numFmtId="0" fontId="1" fillId="15" borderId="41" xfId="0" applyFont="1" applyFill="1" applyBorder="1" applyAlignment="1">
      <alignment horizontal="left" vertical="center" wrapText="1"/>
    </xf>
    <xf numFmtId="0" fontId="1" fillId="15" borderId="42" xfId="0" applyFont="1" applyFill="1" applyBorder="1" applyAlignment="1">
      <alignment horizontal="left" vertical="center" wrapText="1"/>
    </xf>
    <xf numFmtId="0" fontId="16" fillId="15" borderId="42" xfId="0" applyFont="1" applyFill="1" applyBorder="1" applyAlignment="1">
      <alignment horizontal="center" vertical="center" wrapText="1"/>
    </xf>
    <xf numFmtId="0" fontId="16" fillId="15" borderId="44" xfId="0" applyFont="1" applyFill="1" applyBorder="1" applyAlignment="1">
      <alignment horizontal="center" vertical="center" wrapText="1"/>
    </xf>
    <xf numFmtId="0" fontId="1" fillId="15" borderId="34" xfId="0" applyFont="1" applyFill="1" applyBorder="1" applyAlignment="1">
      <alignment horizontal="left" vertical="center" wrapText="1"/>
    </xf>
    <xf numFmtId="0" fontId="1" fillId="15" borderId="8" xfId="0" applyFont="1" applyFill="1" applyBorder="1" applyAlignment="1">
      <alignment horizontal="left" vertical="center" wrapText="1"/>
    </xf>
    <xf numFmtId="0" fontId="16" fillId="15" borderId="8" xfId="0" applyFont="1" applyFill="1" applyBorder="1" applyAlignment="1">
      <alignment horizontal="center" vertical="center" wrapText="1"/>
    </xf>
    <xf numFmtId="0" fontId="16" fillId="15" borderId="18" xfId="0" applyFont="1" applyFill="1" applyBorder="1" applyAlignment="1">
      <alignment horizontal="center" vertical="center" wrapText="1"/>
    </xf>
    <xf numFmtId="0" fontId="1" fillId="15" borderId="7" xfId="0" applyFont="1" applyFill="1" applyBorder="1" applyAlignment="1" applyProtection="1">
      <alignment horizontal="left" vertical="center" wrapText="1"/>
      <protection locked="0"/>
    </xf>
    <xf numFmtId="0" fontId="16" fillId="15" borderId="7" xfId="0" applyFont="1" applyFill="1" applyBorder="1" applyAlignment="1">
      <alignment horizontal="center" vertical="center" wrapText="1"/>
    </xf>
    <xf numFmtId="0" fontId="14" fillId="15" borderId="7" xfId="0" applyFont="1" applyFill="1" applyBorder="1" applyAlignment="1">
      <alignment vertical="top"/>
    </xf>
    <xf numFmtId="0" fontId="16" fillId="15" borderId="22" xfId="0" applyFont="1" applyFill="1" applyBorder="1" applyAlignment="1">
      <alignment horizontal="center" vertical="center" wrapText="1"/>
    </xf>
    <xf numFmtId="0" fontId="1" fillId="15" borderId="8" xfId="0" applyFont="1" applyFill="1" applyBorder="1" applyAlignment="1" applyProtection="1">
      <alignment horizontal="left" vertical="center" wrapText="1"/>
      <protection locked="0"/>
    </xf>
    <xf numFmtId="0" fontId="1" fillId="15" borderId="42" xfId="0" applyFont="1" applyFill="1" applyBorder="1" applyAlignment="1" applyProtection="1">
      <alignment horizontal="left" vertical="center" wrapText="1"/>
      <protection locked="0"/>
    </xf>
    <xf numFmtId="0" fontId="16" fillId="15" borderId="43" xfId="0" applyFont="1" applyFill="1" applyBorder="1" applyAlignment="1">
      <alignment horizontal="center" vertical="center" wrapText="1"/>
    </xf>
    <xf numFmtId="0" fontId="1" fillId="15" borderId="3" xfId="0" applyFont="1" applyFill="1" applyBorder="1" applyAlignment="1">
      <alignment horizontal="left" vertical="center" wrapText="1"/>
    </xf>
    <xf numFmtId="0" fontId="1" fillId="15" borderId="5" xfId="0" applyFont="1" applyFill="1" applyBorder="1" applyAlignment="1">
      <alignment horizontal="left" vertical="center" wrapText="1"/>
    </xf>
    <xf numFmtId="0" fontId="1" fillId="15" borderId="10" xfId="0" applyFont="1" applyFill="1" applyBorder="1" applyAlignment="1" applyProtection="1">
      <alignment horizontal="left" vertical="center" wrapText="1"/>
      <protection locked="0"/>
    </xf>
    <xf numFmtId="0" fontId="16" fillId="15" borderId="10" xfId="0" applyFont="1" applyFill="1" applyBorder="1" applyAlignment="1">
      <alignment horizontal="center" vertical="center" wrapText="1"/>
    </xf>
    <xf numFmtId="0" fontId="1" fillId="15" borderId="41" xfId="0" applyFont="1" applyFill="1" applyBorder="1" applyAlignment="1">
      <alignment vertical="center" wrapText="1"/>
    </xf>
    <xf numFmtId="0" fontId="1" fillId="15" borderId="3" xfId="0" applyFont="1" applyFill="1" applyBorder="1" applyAlignment="1">
      <alignment vertical="center" wrapText="1"/>
    </xf>
    <xf numFmtId="0" fontId="1" fillId="15" borderId="34" xfId="0" applyFont="1" applyFill="1" applyBorder="1" applyAlignment="1">
      <alignment vertical="center" wrapText="1"/>
    </xf>
    <xf numFmtId="0" fontId="1" fillId="15" borderId="49" xfId="0" applyFont="1" applyFill="1" applyBorder="1" applyAlignment="1">
      <alignment vertical="center" wrapText="1"/>
    </xf>
    <xf numFmtId="0" fontId="1" fillId="15" borderId="43" xfId="0" applyFont="1" applyFill="1" applyBorder="1" applyAlignment="1" applyProtection="1">
      <alignment horizontal="left" vertical="center" wrapText="1"/>
      <protection locked="0"/>
    </xf>
    <xf numFmtId="0" fontId="1" fillId="15" borderId="1" xfId="0" applyFont="1" applyFill="1" applyBorder="1" applyAlignment="1" applyProtection="1">
      <alignment horizontal="left" vertical="center" wrapText="1"/>
      <protection locked="0"/>
    </xf>
    <xf numFmtId="0" fontId="18" fillId="15" borderId="7" xfId="0" applyFont="1" applyFill="1" applyBorder="1" applyAlignment="1">
      <alignment horizontal="left" vertical="center" wrapText="1"/>
    </xf>
    <xf numFmtId="0" fontId="18" fillId="15" borderId="8" xfId="0" applyFont="1" applyFill="1" applyBorder="1" applyAlignment="1">
      <alignment horizontal="left" vertical="center" wrapText="1"/>
    </xf>
    <xf numFmtId="0" fontId="18" fillId="15" borderId="25" xfId="0" applyFont="1" applyFill="1" applyBorder="1" applyAlignment="1">
      <alignment vertical="center" wrapText="1"/>
    </xf>
    <xf numFmtId="0" fontId="18" fillId="15" borderId="25" xfId="0" applyFont="1" applyFill="1" applyBorder="1" applyAlignment="1">
      <alignment horizontal="left" vertical="center" wrapText="1"/>
    </xf>
    <xf numFmtId="0" fontId="16" fillId="15" borderId="27" xfId="0" applyFont="1" applyFill="1" applyBorder="1" applyAlignment="1">
      <alignment horizontal="center" vertical="center" wrapText="1"/>
    </xf>
    <xf numFmtId="0" fontId="2" fillId="0" borderId="0" xfId="0" applyFont="1" applyAlignment="1">
      <alignment horizontal="left" vertical="center"/>
    </xf>
    <xf numFmtId="0" fontId="5" fillId="0" borderId="10" xfId="0" applyFont="1" applyBorder="1" applyAlignment="1" applyProtection="1">
      <alignment horizontal="left" vertical="center" wrapText="1"/>
      <protection locked="0"/>
    </xf>
    <xf numFmtId="0" fontId="21" fillId="0" borderId="0" xfId="1" applyFont="1" applyAlignment="1">
      <alignment vertical="center"/>
    </xf>
    <xf numFmtId="0" fontId="2" fillId="0" borderId="0" xfId="0" applyFont="1" applyAlignment="1">
      <alignment vertical="center" wrapText="1"/>
    </xf>
    <xf numFmtId="0" fontId="15" fillId="8" borderId="0" xfId="0" applyFont="1" applyFill="1" applyAlignment="1">
      <alignment vertical="center" wrapText="1"/>
    </xf>
    <xf numFmtId="0" fontId="24" fillId="0" borderId="0" xfId="0" applyFont="1"/>
    <xf numFmtId="0" fontId="24" fillId="0" borderId="0" xfId="0" applyFont="1" applyAlignment="1">
      <alignment wrapText="1"/>
    </xf>
    <xf numFmtId="0" fontId="22" fillId="0" borderId="0" xfId="0" applyFont="1"/>
    <xf numFmtId="0" fontId="1" fillId="0" borderId="0" xfId="0" applyFont="1" applyAlignment="1">
      <alignment wrapText="1"/>
    </xf>
    <xf numFmtId="0" fontId="5" fillId="0" borderId="0" xfId="0" applyFont="1"/>
    <xf numFmtId="0" fontId="1" fillId="15" borderId="30" xfId="0" applyFont="1" applyFill="1" applyBorder="1" applyAlignment="1">
      <alignment horizontal="left" vertical="center" wrapText="1"/>
    </xf>
    <xf numFmtId="0" fontId="1" fillId="15" borderId="12" xfId="0" applyFont="1" applyFill="1" applyBorder="1" applyAlignment="1">
      <alignment horizontal="left" vertical="center" wrapText="1"/>
    </xf>
    <xf numFmtId="164" fontId="1" fillId="8" borderId="0" xfId="0" applyNumberFormat="1" applyFont="1" applyFill="1" applyAlignment="1">
      <alignment vertical="top"/>
    </xf>
    <xf numFmtId="164" fontId="1" fillId="8" borderId="50" xfId="0" applyNumberFormat="1" applyFont="1" applyFill="1" applyBorder="1" applyAlignment="1">
      <alignment vertical="top"/>
    </xf>
    <xf numFmtId="0" fontId="18" fillId="7" borderId="0" xfId="0" applyFont="1" applyFill="1" applyAlignment="1">
      <alignment horizontal="left" vertical="center" wrapText="1"/>
    </xf>
    <xf numFmtId="0" fontId="18" fillId="15" borderId="32" xfId="0" applyFont="1" applyFill="1" applyBorder="1" applyAlignment="1">
      <alignment vertical="center" wrapText="1"/>
    </xf>
    <xf numFmtId="164" fontId="1" fillId="8" borderId="51" xfId="0" applyNumberFormat="1" applyFont="1" applyFill="1" applyBorder="1" applyAlignment="1">
      <alignment vertical="top"/>
    </xf>
    <xf numFmtId="164" fontId="1" fillId="8" borderId="30" xfId="0" applyNumberFormat="1" applyFont="1" applyFill="1" applyBorder="1" applyAlignment="1">
      <alignment vertical="top"/>
    </xf>
    <xf numFmtId="164" fontId="1" fillId="8" borderId="31" xfId="0" applyNumberFormat="1" applyFont="1" applyFill="1" applyBorder="1" applyAlignment="1">
      <alignment vertical="top"/>
    </xf>
    <xf numFmtId="0" fontId="16" fillId="0" borderId="42" xfId="0" applyFont="1" applyBorder="1" applyAlignment="1">
      <alignment horizontal="center" vertical="center" wrapText="1"/>
    </xf>
    <xf numFmtId="164" fontId="1" fillId="8" borderId="5" xfId="0" applyNumberFormat="1" applyFont="1" applyFill="1" applyBorder="1" applyAlignment="1">
      <alignment vertical="top"/>
    </xf>
    <xf numFmtId="0" fontId="1" fillId="24" borderId="1" xfId="0" applyFont="1" applyFill="1" applyBorder="1"/>
    <xf numFmtId="0" fontId="1" fillId="24" borderId="2" xfId="0" applyFont="1" applyFill="1" applyBorder="1"/>
    <xf numFmtId="0" fontId="1" fillId="24" borderId="3" xfId="0" applyFont="1" applyFill="1" applyBorder="1"/>
    <xf numFmtId="0" fontId="25" fillId="8" borderId="7" xfId="0" applyFont="1" applyFill="1" applyBorder="1" applyAlignment="1">
      <alignment horizontal="center" vertical="center"/>
    </xf>
    <xf numFmtId="0" fontId="26" fillId="9" borderId="12" xfId="1" applyFont="1" applyFill="1" applyBorder="1" applyAlignment="1" applyProtection="1">
      <alignment horizontal="left" vertical="center" wrapText="1"/>
      <protection locked="0"/>
    </xf>
    <xf numFmtId="0" fontId="26" fillId="9" borderId="7" xfId="1" applyFont="1" applyFill="1" applyBorder="1" applyAlignment="1" applyProtection="1">
      <alignment horizontal="center" vertical="center" wrapText="1"/>
      <protection locked="0"/>
    </xf>
    <xf numFmtId="0" fontId="26" fillId="9" borderId="6" xfId="1" applyFont="1" applyFill="1" applyBorder="1" applyAlignment="1" applyProtection="1">
      <alignment horizontal="center" vertical="center" wrapText="1"/>
      <protection locked="0"/>
    </xf>
    <xf numFmtId="0" fontId="26" fillId="9" borderId="29" xfId="1" applyFont="1" applyFill="1" applyBorder="1" applyAlignment="1" applyProtection="1">
      <alignment horizontal="center" vertical="center" wrapText="1"/>
      <protection locked="0"/>
    </xf>
    <xf numFmtId="0" fontId="15" fillId="10" borderId="12" xfId="1" applyFont="1" applyFill="1" applyBorder="1" applyAlignment="1" applyProtection="1">
      <alignment horizontal="center" vertical="center"/>
      <protection locked="0"/>
    </xf>
    <xf numFmtId="0" fontId="15" fillId="0" borderId="0" xfId="1" applyFont="1" applyAlignment="1">
      <alignment vertical="center"/>
    </xf>
    <xf numFmtId="0" fontId="16" fillId="10" borderId="7" xfId="1" applyFont="1" applyFill="1" applyBorder="1" applyAlignment="1" applyProtection="1">
      <alignment horizontal="left" vertical="center" wrapText="1"/>
      <protection locked="0"/>
    </xf>
    <xf numFmtId="0" fontId="16" fillId="10" borderId="7" xfId="1" applyFont="1" applyFill="1" applyBorder="1" applyAlignment="1">
      <alignment horizontal="left" vertical="center" wrapText="1"/>
    </xf>
    <xf numFmtId="0" fontId="16" fillId="10" borderId="28" xfId="1" applyFont="1" applyFill="1" applyBorder="1" applyAlignment="1" applyProtection="1">
      <alignment horizontal="center"/>
      <protection locked="0"/>
    </xf>
    <xf numFmtId="0" fontId="26" fillId="9" borderId="30" xfId="1" applyFont="1" applyFill="1" applyBorder="1" applyAlignment="1">
      <alignment horizontal="center" vertical="center" wrapText="1"/>
    </xf>
    <xf numFmtId="0" fontId="26" fillId="9" borderId="31" xfId="1" applyFont="1" applyFill="1" applyBorder="1" applyAlignment="1">
      <alignment horizontal="center" vertical="center" wrapText="1"/>
    </xf>
    <xf numFmtId="0" fontId="26" fillId="9" borderId="7" xfId="0" applyFont="1" applyFill="1" applyBorder="1" applyAlignment="1" applyProtection="1">
      <alignment horizontal="left" vertical="center" wrapText="1"/>
      <protection locked="0"/>
    </xf>
    <xf numFmtId="0" fontId="5" fillId="8" borderId="0" xfId="0" applyFont="1" applyFill="1" applyAlignment="1">
      <alignment horizontal="left" vertical="center" wrapText="1"/>
    </xf>
    <xf numFmtId="0" fontId="15" fillId="7" borderId="21" xfId="0" applyFont="1" applyFill="1" applyBorder="1" applyAlignment="1">
      <alignment horizontal="left" vertical="center" wrapText="1"/>
    </xf>
    <xf numFmtId="0" fontId="15" fillId="7" borderId="7" xfId="0" applyFont="1" applyFill="1" applyBorder="1" applyAlignment="1">
      <alignment horizontal="left" vertical="center" wrapText="1"/>
    </xf>
    <xf numFmtId="0" fontId="1" fillId="7" borderId="0" xfId="0" applyFont="1" applyFill="1" applyAlignment="1">
      <alignment horizontal="left" vertical="center" wrapText="1"/>
    </xf>
    <xf numFmtId="0" fontId="1" fillId="0" borderId="1" xfId="1" applyBorder="1" applyAlignment="1">
      <alignment horizontal="left" wrapText="1"/>
    </xf>
    <xf numFmtId="0" fontId="24" fillId="7" borderId="0" xfId="0" applyFont="1" applyFill="1"/>
    <xf numFmtId="0" fontId="24" fillId="7" borderId="0" xfId="0" applyFont="1" applyFill="1" applyAlignment="1">
      <alignment vertical="top"/>
    </xf>
    <xf numFmtId="0" fontId="4" fillId="0" borderId="7" xfId="0" applyFont="1" applyBorder="1" applyAlignment="1">
      <alignment horizontal="center"/>
    </xf>
    <xf numFmtId="0" fontId="24" fillId="0" borderId="7" xfId="0" applyFont="1" applyBorder="1" applyAlignment="1">
      <alignment horizontal="center" wrapText="1"/>
    </xf>
    <xf numFmtId="0" fontId="4" fillId="11" borderId="7" xfId="0" applyFont="1" applyFill="1" applyBorder="1" applyAlignment="1">
      <alignment horizontal="center" wrapText="1"/>
    </xf>
    <xf numFmtId="0" fontId="4" fillId="11" borderId="7" xfId="0" applyFont="1" applyFill="1" applyBorder="1" applyAlignment="1">
      <alignment horizontal="center" vertical="center" wrapText="1"/>
    </xf>
    <xf numFmtId="0" fontId="24" fillId="0" borderId="7" xfId="0" applyFont="1" applyBorder="1" applyAlignment="1">
      <alignment horizontal="center" vertical="center" wrapText="1"/>
    </xf>
    <xf numFmtId="0" fontId="24" fillId="0" borderId="7" xfId="0" applyFont="1" applyBorder="1" applyAlignment="1">
      <alignment wrapText="1"/>
    </xf>
    <xf numFmtId="0" fontId="24" fillId="0" borderId="7" xfId="0" applyFont="1" applyBorder="1"/>
    <xf numFmtId="0" fontId="24" fillId="7" borderId="0" xfId="0" applyFont="1" applyFill="1" applyAlignment="1">
      <alignment horizontal="left" vertical="center" wrapText="1"/>
    </xf>
    <xf numFmtId="0" fontId="24" fillId="8" borderId="0" xfId="0" applyFont="1" applyFill="1"/>
    <xf numFmtId="0" fontId="24" fillId="7" borderId="0" xfId="0" applyFont="1" applyFill="1" applyAlignment="1">
      <alignment horizontal="left" vertical="center"/>
    </xf>
    <xf numFmtId="0" fontId="24" fillId="8" borderId="0" xfId="0" applyFont="1" applyFill="1" applyAlignment="1">
      <alignment horizontal="left" vertical="center"/>
    </xf>
    <xf numFmtId="0" fontId="22" fillId="7" borderId="0" xfId="0" applyFont="1" applyFill="1"/>
    <xf numFmtId="0" fontId="22" fillId="8" borderId="0" xfId="0" applyFont="1" applyFill="1"/>
    <xf numFmtId="0" fontId="22" fillId="7" borderId="23" xfId="0" applyFont="1" applyFill="1" applyBorder="1"/>
    <xf numFmtId="0" fontId="1" fillId="7" borderId="42" xfId="0" applyFont="1" applyFill="1" applyBorder="1" applyAlignment="1">
      <alignment horizontal="left" vertical="center" wrapText="1"/>
    </xf>
    <xf numFmtId="0" fontId="1" fillId="15" borderId="7" xfId="0" applyFont="1" applyFill="1" applyBorder="1" applyAlignment="1">
      <alignment horizontal="left" vertical="center" wrapText="1"/>
    </xf>
    <xf numFmtId="0" fontId="1" fillId="7" borderId="5" xfId="0" applyFont="1" applyFill="1" applyBorder="1" applyAlignment="1">
      <alignment horizontal="left" vertical="center" wrapText="1"/>
    </xf>
    <xf numFmtId="0" fontId="22" fillId="8" borderId="5" xfId="0" applyFont="1" applyFill="1" applyBorder="1"/>
    <xf numFmtId="0" fontId="14" fillId="7" borderId="0" xfId="0" applyFont="1" applyFill="1" applyAlignment="1">
      <alignment horizontal="left" vertical="center" wrapText="1"/>
    </xf>
    <xf numFmtId="0" fontId="31" fillId="16" borderId="33" xfId="2" applyFont="1"/>
    <xf numFmtId="0" fontId="31" fillId="16" borderId="33" xfId="2" applyFont="1" applyAlignment="1">
      <alignment wrapText="1"/>
    </xf>
    <xf numFmtId="0" fontId="24" fillId="15" borderId="7" xfId="0" applyFont="1" applyFill="1" applyBorder="1" applyAlignment="1">
      <alignment wrapText="1"/>
    </xf>
    <xf numFmtId="0" fontId="24" fillId="0" borderId="0" xfId="0" quotePrefix="1" applyFont="1"/>
    <xf numFmtId="0" fontId="24" fillId="20" borderId="0" xfId="0" applyFont="1" applyFill="1"/>
    <xf numFmtId="0" fontId="24" fillId="18" borderId="0" xfId="0" applyFont="1" applyFill="1"/>
    <xf numFmtId="0" fontId="24" fillId="17" borderId="0" xfId="0" applyFont="1" applyFill="1"/>
    <xf numFmtId="0" fontId="32" fillId="17" borderId="0" xfId="0" applyFont="1" applyFill="1" applyAlignment="1">
      <alignment horizontal="right"/>
    </xf>
    <xf numFmtId="0" fontId="24" fillId="19" borderId="0" xfId="0" applyFont="1" applyFill="1"/>
    <xf numFmtId="0" fontId="24" fillId="21" borderId="0" xfId="0" applyFont="1" applyFill="1"/>
    <xf numFmtId="0" fontId="1" fillId="0" borderId="0" xfId="0" applyFont="1" applyAlignment="1">
      <alignment horizontal="left" vertical="center"/>
    </xf>
    <xf numFmtId="0" fontId="1" fillId="3" borderId="1" xfId="1" applyFill="1" applyBorder="1" applyAlignment="1">
      <alignment horizontal="left" wrapText="1"/>
    </xf>
    <xf numFmtId="0" fontId="1" fillId="3" borderId="3" xfId="1" applyFill="1" applyBorder="1" applyAlignment="1">
      <alignment wrapText="1"/>
    </xf>
    <xf numFmtId="0" fontId="1" fillId="0" borderId="0" xfId="1" applyAlignment="1">
      <alignment horizontal="left" vertical="center" wrapText="1"/>
    </xf>
    <xf numFmtId="0" fontId="1" fillId="3" borderId="0" xfId="1" applyFill="1" applyAlignment="1">
      <alignment horizontal="left" vertical="center" wrapText="1"/>
    </xf>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6" fillId="9" borderId="7" xfId="0" applyFont="1" applyFill="1" applyBorder="1" applyAlignment="1" applyProtection="1">
      <alignment horizontal="left" vertical="center" wrapText="1"/>
      <protection locked="0"/>
    </xf>
    <xf numFmtId="0" fontId="5" fillId="4" borderId="10" xfId="0" applyFont="1" applyFill="1" applyBorder="1" applyAlignment="1" applyProtection="1">
      <alignment horizontal="left" vertical="center" wrapText="1"/>
      <protection locked="0"/>
    </xf>
    <xf numFmtId="0" fontId="5" fillId="4" borderId="7" xfId="0" applyFont="1" applyFill="1" applyBorder="1" applyAlignment="1" applyProtection="1">
      <alignment horizontal="left" vertical="center" wrapText="1"/>
      <protection locked="0"/>
    </xf>
    <xf numFmtId="0" fontId="1" fillId="5" borderId="10" xfId="0" applyFont="1" applyFill="1" applyBorder="1" applyAlignment="1" applyProtection="1">
      <alignment horizontal="left" vertical="center" wrapText="1"/>
      <protection locked="0"/>
    </xf>
    <xf numFmtId="0" fontId="4" fillId="6" borderId="10"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1" fillId="5" borderId="7" xfId="0" applyFont="1" applyFill="1" applyBorder="1" applyAlignment="1" applyProtection="1">
      <alignment horizontal="left" vertical="center" wrapText="1"/>
      <protection locked="0"/>
    </xf>
    <xf numFmtId="0" fontId="4" fillId="6" borderId="7" xfId="0" applyFont="1" applyFill="1" applyBorder="1" applyAlignment="1" applyProtection="1">
      <alignment horizontal="center" vertical="center" wrapText="1"/>
      <protection hidden="1"/>
    </xf>
    <xf numFmtId="0" fontId="5" fillId="5" borderId="7" xfId="0" applyFont="1" applyFill="1" applyBorder="1" applyAlignment="1" applyProtection="1">
      <alignment horizontal="left" vertical="center" wrapText="1"/>
      <protection locked="0"/>
    </xf>
    <xf numFmtId="0" fontId="1" fillId="5" borderId="1" xfId="0" applyFont="1" applyFill="1" applyBorder="1" applyAlignment="1" applyProtection="1">
      <alignment horizontal="left" vertical="center" wrapText="1"/>
      <protection locked="0"/>
    </xf>
    <xf numFmtId="0" fontId="1" fillId="5" borderId="2" xfId="0" applyFont="1" applyFill="1" applyBorder="1" applyAlignment="1" applyProtection="1">
      <alignment horizontal="left" vertical="center" wrapText="1"/>
      <protection locked="0"/>
    </xf>
    <xf numFmtId="0" fontId="1" fillId="5" borderId="3" xfId="0" applyFont="1" applyFill="1" applyBorder="1" applyAlignment="1" applyProtection="1">
      <alignment horizontal="left" vertical="center" wrapText="1"/>
      <protection locked="0"/>
    </xf>
    <xf numFmtId="49" fontId="1" fillId="5" borderId="7" xfId="0" applyNumberFormat="1" applyFont="1" applyFill="1" applyBorder="1" applyAlignment="1" applyProtection="1">
      <alignment horizontal="left" vertical="center" wrapText="1"/>
      <protection locked="0"/>
    </xf>
    <xf numFmtId="0" fontId="5" fillId="4" borderId="8" xfId="0" applyFont="1" applyFill="1" applyBorder="1" applyAlignment="1" applyProtection="1">
      <alignment horizontal="left" vertical="center" wrapText="1"/>
      <protection locked="0"/>
    </xf>
    <xf numFmtId="0" fontId="5" fillId="4" borderId="9" xfId="0" applyFont="1" applyFill="1" applyBorder="1" applyAlignment="1" applyProtection="1">
      <alignment horizontal="left" vertical="center" wrapText="1"/>
      <protection locked="0"/>
    </xf>
    <xf numFmtId="0" fontId="13" fillId="12" borderId="1" xfId="0" applyFont="1" applyFill="1" applyBorder="1" applyAlignment="1">
      <alignment horizontal="left" vertical="top" wrapText="1"/>
    </xf>
    <xf numFmtId="0" fontId="13" fillId="12" borderId="2" xfId="0" applyFont="1" applyFill="1" applyBorder="1" applyAlignment="1">
      <alignment horizontal="left" vertical="top" wrapText="1"/>
    </xf>
    <xf numFmtId="0" fontId="13" fillId="12" borderId="3" xfId="0" applyFont="1" applyFill="1" applyBorder="1" applyAlignment="1">
      <alignment horizontal="left" vertical="top" wrapText="1"/>
    </xf>
    <xf numFmtId="0" fontId="13" fillId="13" borderId="1" xfId="0" applyFont="1" applyFill="1" applyBorder="1" applyAlignment="1">
      <alignment horizontal="left" vertical="top" wrapText="1"/>
    </xf>
    <xf numFmtId="0" fontId="13" fillId="13" borderId="2" xfId="0" applyFont="1" applyFill="1" applyBorder="1" applyAlignment="1">
      <alignment horizontal="left" vertical="top" wrapText="1"/>
    </xf>
    <xf numFmtId="0" fontId="13" fillId="13" borderId="3" xfId="0" applyFont="1" applyFill="1" applyBorder="1" applyAlignment="1">
      <alignment horizontal="left" vertical="top" wrapText="1"/>
    </xf>
    <xf numFmtId="0" fontId="13" fillId="14" borderId="1" xfId="0" applyFont="1" applyFill="1" applyBorder="1" applyAlignment="1">
      <alignment horizontal="left" vertical="top" wrapText="1"/>
    </xf>
    <xf numFmtId="0" fontId="13" fillId="14" borderId="2" xfId="0" applyFont="1" applyFill="1" applyBorder="1" applyAlignment="1">
      <alignment horizontal="left" vertical="top" wrapText="1"/>
    </xf>
    <xf numFmtId="0" fontId="13" fillId="14" borderId="3" xfId="0" applyFont="1" applyFill="1" applyBorder="1" applyAlignment="1">
      <alignment horizontal="left" vertical="top" wrapText="1"/>
    </xf>
    <xf numFmtId="0" fontId="1" fillId="0" borderId="0" xfId="1" applyAlignment="1">
      <alignment horizontal="left" vertical="top"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15" fillId="7" borderId="29" xfId="0" applyFont="1" applyFill="1" applyBorder="1" applyAlignment="1">
      <alignment horizontal="center" vertical="center" wrapText="1"/>
    </xf>
    <xf numFmtId="0" fontId="15" fillId="7" borderId="39" xfId="0" applyFont="1" applyFill="1" applyBorder="1" applyAlignment="1">
      <alignment horizontal="center" vertical="center" wrapText="1"/>
    </xf>
    <xf numFmtId="0" fontId="15" fillId="7" borderId="40" xfId="0" applyFont="1" applyFill="1" applyBorder="1" applyAlignment="1">
      <alignment horizontal="center" vertical="center" wrapText="1"/>
    </xf>
    <xf numFmtId="0" fontId="15" fillId="7" borderId="45" xfId="0" applyFont="1" applyFill="1" applyBorder="1" applyAlignment="1">
      <alignment horizontal="center" vertical="center" wrapText="1"/>
    </xf>
    <xf numFmtId="0" fontId="1" fillId="7" borderId="11"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24" fillId="2" borderId="6" xfId="0" applyFont="1" applyFill="1" applyBorder="1" applyAlignment="1">
      <alignment horizontal="left" vertical="center" wrapText="1"/>
    </xf>
    <xf numFmtId="0" fontId="15" fillId="8" borderId="29" xfId="0" applyFont="1" applyFill="1" applyBorder="1" applyAlignment="1">
      <alignment horizontal="center" vertical="center" wrapText="1"/>
    </xf>
    <xf numFmtId="0" fontId="15" fillId="8" borderId="39" xfId="0" applyFont="1" applyFill="1" applyBorder="1" applyAlignment="1">
      <alignment horizontal="center" vertical="center" wrapText="1"/>
    </xf>
    <xf numFmtId="0" fontId="15" fillId="15" borderId="29" xfId="0" applyFont="1" applyFill="1" applyBorder="1" applyAlignment="1">
      <alignment horizontal="center" vertical="center" wrapText="1"/>
    </xf>
    <xf numFmtId="0" fontId="15" fillId="15" borderId="39" xfId="0" applyFont="1" applyFill="1" applyBorder="1" applyAlignment="1">
      <alignment horizontal="center" vertical="center" wrapText="1"/>
    </xf>
    <xf numFmtId="0" fontId="15" fillId="15" borderId="40" xfId="0" applyFont="1" applyFill="1" applyBorder="1" applyAlignment="1">
      <alignment horizontal="center" vertical="center" wrapText="1"/>
    </xf>
    <xf numFmtId="0" fontId="15" fillId="15" borderId="36" xfId="0" applyFont="1" applyFill="1" applyBorder="1" applyAlignment="1">
      <alignment horizontal="center" vertical="center" wrapText="1"/>
    </xf>
    <xf numFmtId="0" fontId="15" fillId="15" borderId="37" xfId="0" applyFont="1" applyFill="1" applyBorder="1" applyAlignment="1">
      <alignment horizontal="center" vertical="center" wrapText="1"/>
    </xf>
    <xf numFmtId="0" fontId="15" fillId="15" borderId="38" xfId="0" applyFont="1" applyFill="1" applyBorder="1" applyAlignment="1">
      <alignment horizontal="center" vertical="center" wrapText="1"/>
    </xf>
    <xf numFmtId="0" fontId="15" fillId="7" borderId="46" xfId="0" applyFont="1" applyFill="1" applyBorder="1" applyAlignment="1">
      <alignment horizontal="center" vertical="center" wrapText="1"/>
    </xf>
    <xf numFmtId="0" fontId="1" fillId="7" borderId="0" xfId="0" applyFont="1" applyFill="1" applyAlignment="1">
      <alignment horizontal="left" vertical="center" wrapText="1"/>
    </xf>
    <xf numFmtId="0" fontId="15" fillId="8" borderId="0" xfId="0" applyFont="1" applyFill="1" applyAlignment="1">
      <alignment horizontal="center" vertical="center" wrapText="1"/>
    </xf>
    <xf numFmtId="0" fontId="24" fillId="22" borderId="7" xfId="0" applyFont="1" applyFill="1" applyBorder="1" applyAlignment="1">
      <alignment horizontal="center"/>
    </xf>
    <xf numFmtId="0" fontId="24" fillId="23" borderId="8" xfId="0" applyFont="1" applyFill="1" applyBorder="1" applyAlignment="1">
      <alignment horizontal="center" vertical="center"/>
    </xf>
    <xf numFmtId="0" fontId="24" fillId="23" borderId="10" xfId="0" applyFont="1" applyFill="1" applyBorder="1" applyAlignment="1">
      <alignment horizontal="center" vertical="center"/>
    </xf>
    <xf numFmtId="0" fontId="1" fillId="8" borderId="0" xfId="0" applyFont="1" applyFill="1" applyAlignment="1">
      <alignment horizontal="left" vertical="center" wrapText="1"/>
    </xf>
    <xf numFmtId="0" fontId="5" fillId="8" borderId="0" xfId="0" applyFont="1" applyFill="1" applyAlignment="1">
      <alignment horizontal="left" vertical="center" wrapText="1"/>
    </xf>
    <xf numFmtId="0" fontId="15" fillId="7" borderId="21" xfId="0" applyFont="1" applyFill="1" applyBorder="1" applyAlignment="1">
      <alignment horizontal="left" vertical="center" wrapText="1"/>
    </xf>
    <xf numFmtId="0" fontId="15" fillId="7" borderId="19" xfId="0" applyFont="1" applyFill="1" applyBorder="1" applyAlignment="1">
      <alignment horizontal="left" vertical="center" wrapText="1"/>
    </xf>
    <xf numFmtId="0" fontId="15" fillId="7" borderId="20" xfId="0" applyFont="1" applyFill="1" applyBorder="1" applyAlignment="1">
      <alignment horizontal="left" vertical="center" wrapText="1"/>
    </xf>
    <xf numFmtId="0" fontId="2" fillId="2" borderId="0" xfId="0" applyFont="1" applyFill="1" applyAlignment="1">
      <alignment horizontal="left" vertical="center" wrapText="1"/>
    </xf>
    <xf numFmtId="0" fontId="13" fillId="2" borderId="15" xfId="0" applyFont="1" applyFill="1" applyBorder="1" applyAlignment="1">
      <alignment horizontal="left" vertical="center" wrapText="1"/>
    </xf>
    <xf numFmtId="0" fontId="13" fillId="2" borderId="16" xfId="0" applyFont="1" applyFill="1" applyBorder="1" applyAlignment="1">
      <alignment horizontal="left" vertical="center" wrapText="1"/>
    </xf>
    <xf numFmtId="0" fontId="24" fillId="2" borderId="13" xfId="0" applyFont="1" applyFill="1" applyBorder="1" applyAlignment="1">
      <alignment horizontal="left" vertical="center" wrapText="1"/>
    </xf>
    <xf numFmtId="0" fontId="15" fillId="7" borderId="17" xfId="0" applyFont="1" applyFill="1" applyBorder="1" applyAlignment="1">
      <alignment horizontal="left" vertical="center" wrapText="1"/>
    </xf>
    <xf numFmtId="0" fontId="15" fillId="7" borderId="7" xfId="0" applyFont="1" applyFill="1" applyBorder="1" applyAlignment="1">
      <alignment horizontal="left" vertical="center" wrapText="1"/>
    </xf>
    <xf numFmtId="0" fontId="1" fillId="7" borderId="11" xfId="0" applyFont="1" applyFill="1" applyBorder="1" applyAlignment="1">
      <alignment horizontal="left" vertical="center"/>
    </xf>
  </cellXfs>
  <cellStyles count="3">
    <cellStyle name="Check Cell" xfId="2" builtinId="23"/>
    <cellStyle name="Normal" xfId="0" builtinId="0"/>
    <cellStyle name="Normal 2" xfId="1" xr:uid="{00000000-0005-0000-0000-000002000000}"/>
  </cellStyles>
  <dxfs count="83">
    <dxf>
      <font>
        <color rgb="FF00B050"/>
      </font>
      <fill>
        <patternFill>
          <bgColor rgb="FF00B050"/>
        </patternFill>
      </fill>
    </dxf>
    <dxf>
      <font>
        <color rgb="FFFFFF00"/>
      </font>
      <fill>
        <patternFill>
          <bgColor rgb="FFFFFF00"/>
        </patternFill>
      </fill>
    </dxf>
    <dxf>
      <font>
        <color rgb="FFFF0000"/>
      </font>
      <fill>
        <patternFill>
          <bgColor rgb="FFFF0000"/>
        </patternFill>
      </fill>
    </dxf>
    <dxf>
      <font>
        <color rgb="FF00B050"/>
      </font>
      <fill>
        <patternFill>
          <bgColor rgb="FF00B050"/>
        </patternFill>
      </fill>
    </dxf>
    <dxf>
      <font>
        <color rgb="FFFFFF00"/>
      </font>
      <fill>
        <patternFill>
          <bgColor rgb="FFFFFF00"/>
        </patternFill>
      </fill>
    </dxf>
    <dxf>
      <font>
        <color rgb="FFFF0000"/>
      </font>
      <fill>
        <patternFill>
          <bgColor rgb="FFFF0000"/>
        </patternFill>
      </fill>
    </dxf>
    <dxf>
      <font>
        <color rgb="FF00B050"/>
      </font>
      <fill>
        <patternFill>
          <bgColor rgb="FF00B050"/>
        </patternFill>
      </fill>
    </dxf>
    <dxf>
      <font>
        <color rgb="FFFFFF00"/>
      </font>
      <fill>
        <patternFill>
          <bgColor rgb="FFFFFF00"/>
        </patternFill>
      </fill>
    </dxf>
    <dxf>
      <font>
        <color rgb="FFFF0000"/>
      </font>
      <fill>
        <patternFill>
          <bgColor rgb="FFFF0000"/>
        </patternFill>
      </fill>
    </dxf>
    <dxf>
      <font>
        <color rgb="FF00B050"/>
      </font>
      <fill>
        <patternFill>
          <bgColor rgb="FF00B050"/>
        </patternFill>
      </fill>
    </dxf>
    <dxf>
      <font>
        <color rgb="FFFFFF00"/>
      </font>
      <fill>
        <patternFill>
          <bgColor rgb="FFFFFF00"/>
        </patternFill>
      </fill>
    </dxf>
    <dxf>
      <font>
        <color rgb="FFFF0000"/>
      </font>
      <fill>
        <patternFill>
          <bgColor rgb="FFFF0000"/>
        </patternFill>
      </fill>
    </dxf>
    <dxf>
      <font>
        <color rgb="FF00B050"/>
      </font>
      <fill>
        <patternFill>
          <bgColor rgb="FF00B050"/>
        </patternFill>
      </fill>
    </dxf>
    <dxf>
      <font>
        <color rgb="FFFFFF00"/>
      </font>
      <fill>
        <patternFill>
          <bgColor rgb="FFFFFF00"/>
        </patternFill>
      </fill>
    </dxf>
    <dxf>
      <font>
        <color rgb="FFFF0000"/>
      </font>
      <fill>
        <patternFill>
          <bgColor rgb="FFFF0000"/>
        </patternFill>
      </fill>
    </dxf>
    <dxf>
      <font>
        <color rgb="FF00B050"/>
      </font>
      <fill>
        <patternFill>
          <bgColor rgb="FF00B050"/>
        </patternFill>
      </fill>
    </dxf>
    <dxf>
      <font>
        <color rgb="FFFFFF00"/>
      </font>
      <fill>
        <patternFill>
          <bgColor rgb="FFFFFF00"/>
        </patternFill>
      </fill>
    </dxf>
    <dxf>
      <font>
        <color rgb="FFFF0000"/>
      </font>
      <fill>
        <patternFill>
          <bgColor rgb="FFFF0000"/>
        </patternFill>
      </fill>
    </dxf>
    <dxf>
      <font>
        <color rgb="FF00B050"/>
      </font>
      <fill>
        <patternFill>
          <bgColor rgb="FF00B050"/>
        </patternFill>
      </fill>
    </dxf>
    <dxf>
      <font>
        <color rgb="FFFFFF00"/>
      </font>
      <fill>
        <patternFill>
          <bgColor rgb="FFFFFF00"/>
        </patternFill>
      </fill>
    </dxf>
    <dxf>
      <font>
        <color rgb="FFFF0000"/>
      </font>
      <fill>
        <patternFill>
          <bgColor rgb="FFFF0000"/>
        </patternFill>
      </fill>
    </dxf>
    <dxf>
      <font>
        <color rgb="FF00B050"/>
      </font>
      <fill>
        <patternFill>
          <bgColor rgb="FF00B050"/>
        </patternFill>
      </fill>
    </dxf>
    <dxf>
      <font>
        <color rgb="FFFFFF00"/>
      </font>
      <fill>
        <patternFill>
          <bgColor rgb="FFFFFF00"/>
        </patternFill>
      </fill>
    </dxf>
    <dxf>
      <font>
        <color rgb="FFFF0000"/>
      </font>
      <fill>
        <patternFill>
          <bgColor rgb="FFFF0000"/>
        </patternFill>
      </fill>
    </dxf>
    <dxf>
      <font>
        <color rgb="FF00B050"/>
      </font>
      <fill>
        <patternFill>
          <bgColor rgb="FF00B050"/>
        </patternFill>
      </fill>
    </dxf>
    <dxf>
      <font>
        <color rgb="FFFFFF00"/>
      </font>
      <fill>
        <patternFill>
          <bgColor rgb="FFFFFF00"/>
        </patternFill>
      </fill>
    </dxf>
    <dxf>
      <font>
        <color rgb="FFFF0000"/>
      </font>
      <fill>
        <patternFill>
          <bgColor rgb="FFFF0000"/>
        </patternFill>
      </fill>
    </dxf>
    <dxf>
      <font>
        <color rgb="FF00B050"/>
      </font>
      <fill>
        <patternFill>
          <bgColor rgb="FF00B050"/>
        </patternFill>
      </fill>
    </dxf>
    <dxf>
      <font>
        <color rgb="FFFFFF00"/>
      </font>
      <fill>
        <patternFill>
          <bgColor rgb="FFFFFF00"/>
        </patternFill>
      </fill>
    </dxf>
    <dxf>
      <font>
        <color rgb="FFFF0000"/>
      </font>
      <fill>
        <patternFill>
          <bgColor rgb="FFFF0000"/>
        </patternFill>
      </fill>
    </dxf>
    <dxf>
      <font>
        <color rgb="FF00B050"/>
      </font>
      <fill>
        <patternFill>
          <bgColor rgb="FF00B050"/>
        </patternFill>
      </fill>
    </dxf>
    <dxf>
      <font>
        <color rgb="FFFFFF00"/>
      </font>
      <fill>
        <patternFill>
          <bgColor rgb="FFFFFF00"/>
        </patternFill>
      </fill>
    </dxf>
    <dxf>
      <font>
        <color rgb="FFFF0000"/>
      </font>
      <fill>
        <patternFill>
          <bgColor rgb="FFFF0000"/>
        </patternFill>
      </fill>
    </dxf>
    <dxf>
      <font>
        <color rgb="FF00B050"/>
      </font>
      <fill>
        <patternFill>
          <bgColor rgb="FF00B050"/>
        </patternFill>
      </fill>
    </dxf>
    <dxf>
      <font>
        <color rgb="FFFFFF00"/>
      </font>
      <fill>
        <patternFill>
          <bgColor rgb="FFFFFF00"/>
        </patternFill>
      </fill>
    </dxf>
    <dxf>
      <font>
        <color rgb="FFFF0000"/>
      </font>
      <fill>
        <patternFill>
          <bgColor rgb="FFFF0000"/>
        </patternFill>
      </fill>
    </dxf>
    <dxf>
      <font>
        <color rgb="FF00B050"/>
      </font>
      <fill>
        <patternFill>
          <bgColor rgb="FF00B050"/>
        </patternFill>
      </fill>
    </dxf>
    <dxf>
      <font>
        <color rgb="FFFFFF00"/>
      </font>
      <fill>
        <patternFill>
          <bgColor rgb="FFFFFF00"/>
        </patternFill>
      </fill>
    </dxf>
    <dxf>
      <font>
        <color rgb="FFFF0000"/>
      </font>
      <fill>
        <patternFill>
          <bgColor rgb="FFFF0000"/>
        </patternFill>
      </fill>
    </dxf>
    <dxf>
      <font>
        <color rgb="FF00B050"/>
      </font>
      <fill>
        <patternFill>
          <bgColor rgb="FF00B050"/>
        </patternFill>
      </fill>
    </dxf>
    <dxf>
      <font>
        <color rgb="FFFFFF00"/>
      </font>
      <fill>
        <patternFill>
          <bgColor rgb="FFFFFF00"/>
        </patternFill>
      </fill>
    </dxf>
    <dxf>
      <font>
        <color rgb="FFFF0000"/>
      </font>
      <fill>
        <patternFill>
          <bgColor rgb="FFFF0000"/>
        </patternFill>
      </fill>
    </dxf>
    <dxf>
      <font>
        <color rgb="FF00B050"/>
      </font>
      <fill>
        <patternFill>
          <bgColor rgb="FF00B050"/>
        </patternFill>
      </fill>
    </dxf>
    <dxf>
      <font>
        <color rgb="FFFFFF00"/>
      </font>
      <fill>
        <patternFill>
          <bgColor rgb="FFFFFF00"/>
        </patternFill>
      </fill>
    </dxf>
    <dxf>
      <font>
        <color rgb="FFFF0000"/>
      </font>
      <fill>
        <patternFill>
          <bgColor rgb="FFFF0000"/>
        </patternFill>
      </fill>
    </dxf>
    <dxf>
      <font>
        <color rgb="FF00B050"/>
      </font>
      <fill>
        <patternFill>
          <bgColor rgb="FF00B050"/>
        </patternFill>
      </fill>
    </dxf>
    <dxf>
      <font>
        <color rgb="FFFFFF00"/>
      </font>
      <fill>
        <patternFill>
          <bgColor rgb="FFFFFF00"/>
        </patternFill>
      </fill>
    </dxf>
    <dxf>
      <font>
        <color rgb="FFFF0000"/>
      </font>
      <fill>
        <patternFill>
          <bgColor rgb="FFFF0000"/>
        </patternFill>
      </fill>
    </dxf>
    <dxf>
      <font>
        <color rgb="FF00B050"/>
      </font>
      <fill>
        <patternFill>
          <bgColor rgb="FF00B050"/>
        </patternFill>
      </fill>
    </dxf>
    <dxf>
      <font>
        <color rgb="FFFFFF00"/>
      </font>
      <fill>
        <patternFill>
          <bgColor rgb="FFFFFF00"/>
        </patternFill>
      </fill>
    </dxf>
    <dxf>
      <font>
        <color rgb="FFFF0000"/>
      </font>
      <fill>
        <patternFill>
          <bgColor rgb="FFFF0000"/>
        </patternFill>
      </fill>
    </dxf>
    <dxf>
      <font>
        <color rgb="FF00B050"/>
      </font>
      <fill>
        <patternFill>
          <bgColor rgb="FF00B050"/>
        </patternFill>
      </fill>
    </dxf>
    <dxf>
      <font>
        <color rgb="FFFFFF00"/>
      </font>
      <fill>
        <patternFill>
          <bgColor rgb="FFFFFF00"/>
        </patternFill>
      </fill>
    </dxf>
    <dxf>
      <font>
        <color rgb="FFFF0000"/>
      </font>
      <fill>
        <patternFill>
          <bgColor rgb="FFFF0000"/>
        </patternFill>
      </fill>
    </dxf>
    <dxf>
      <fill>
        <patternFill patternType="solid">
          <fgColor rgb="FFFF6969"/>
          <bgColor rgb="FFFFC7CC"/>
        </patternFill>
      </fill>
    </dxf>
    <dxf>
      <font>
        <color rgb="FF00B050"/>
      </font>
      <fill>
        <patternFill>
          <bgColor rgb="FF00B050"/>
        </patternFill>
      </fill>
    </dxf>
    <dxf>
      <font>
        <color rgb="FFFFFF00"/>
      </font>
      <fill>
        <patternFill>
          <bgColor rgb="FFFFFF00"/>
        </patternFill>
      </fill>
    </dxf>
    <dxf>
      <font>
        <color rgb="FFFF0000"/>
      </font>
      <fill>
        <patternFill>
          <bgColor rgb="FFFF0000"/>
        </patternFill>
      </fill>
    </dxf>
    <dxf>
      <font>
        <color rgb="FF00B050"/>
      </font>
      <fill>
        <patternFill>
          <bgColor rgb="FF00B050"/>
        </patternFill>
      </fill>
    </dxf>
    <dxf>
      <font>
        <color rgb="FFFFFF00"/>
      </font>
      <fill>
        <patternFill>
          <bgColor rgb="FFFFFF00"/>
        </patternFill>
      </fill>
    </dxf>
    <dxf>
      <font>
        <color rgb="FFFF0000"/>
      </font>
      <fill>
        <patternFill>
          <bgColor rgb="FFFF0000"/>
        </patternFill>
      </fill>
    </dxf>
    <dxf>
      <font>
        <color rgb="FF00B050"/>
      </font>
      <fill>
        <patternFill>
          <bgColor rgb="FF00B050"/>
        </patternFill>
      </fill>
    </dxf>
    <dxf>
      <font>
        <color rgb="FFFFFF00"/>
      </font>
      <fill>
        <patternFill>
          <bgColor rgb="FFFFFF00"/>
        </patternFill>
      </fill>
    </dxf>
    <dxf>
      <font>
        <color rgb="FFFF0000"/>
      </font>
      <fill>
        <patternFill>
          <bgColor rgb="FFFF0000"/>
        </patternFill>
      </fill>
    </dxf>
    <dxf>
      <font>
        <color rgb="FF00B050"/>
      </font>
      <fill>
        <patternFill>
          <bgColor rgb="FF00B050"/>
        </patternFill>
      </fill>
    </dxf>
    <dxf>
      <font>
        <color rgb="FFFFFF00"/>
      </font>
      <fill>
        <patternFill>
          <bgColor rgb="FFFFFF00"/>
        </patternFill>
      </fill>
    </dxf>
    <dxf>
      <font>
        <color rgb="FFFF0000"/>
      </font>
      <fill>
        <patternFill>
          <bgColor rgb="FFFF0000"/>
        </patternFill>
      </fill>
    </dxf>
    <dxf>
      <font>
        <color rgb="FF00B050"/>
      </font>
      <fill>
        <patternFill>
          <bgColor rgb="FF00B050"/>
        </patternFill>
      </fill>
    </dxf>
    <dxf>
      <font>
        <color rgb="FFFFFF00"/>
      </font>
      <fill>
        <patternFill>
          <bgColor rgb="FFFFFF00"/>
        </patternFill>
      </fill>
    </dxf>
    <dxf>
      <font>
        <color rgb="FFFF0000"/>
      </font>
      <fill>
        <patternFill>
          <bgColor rgb="FFFF0000"/>
        </patternFill>
      </fill>
    </dxf>
    <dxf>
      <font>
        <color rgb="FF00B050"/>
      </font>
      <fill>
        <patternFill>
          <bgColor rgb="FF00B050"/>
        </patternFill>
      </fill>
    </dxf>
    <dxf>
      <font>
        <color rgb="FFFFFF00"/>
      </font>
      <fill>
        <patternFill>
          <bgColor rgb="FFFFFF00"/>
        </patternFill>
      </fill>
    </dxf>
    <dxf>
      <font>
        <color rgb="FFFF0000"/>
      </font>
      <fill>
        <patternFill>
          <bgColor rgb="FFFF0000"/>
        </patternFill>
      </fill>
    </dxf>
    <dxf>
      <font>
        <color rgb="FF00B050"/>
      </font>
      <fill>
        <patternFill>
          <bgColor rgb="FF00B050"/>
        </patternFill>
      </fill>
    </dxf>
    <dxf>
      <font>
        <color rgb="FFFFFF00"/>
      </font>
      <fill>
        <patternFill>
          <bgColor rgb="FFFFFF00"/>
        </patternFill>
      </fill>
    </dxf>
    <dxf>
      <font>
        <color rgb="FFFF0000"/>
      </font>
      <fill>
        <patternFill>
          <bgColor rgb="FFFF0000"/>
        </patternFill>
      </fill>
    </dxf>
    <dxf>
      <font>
        <strike val="0"/>
        <outline val="0"/>
        <shadow val="0"/>
        <u val="none"/>
        <vertAlign val="baseline"/>
        <name val="Arial"/>
        <scheme val="none"/>
      </font>
      <numFmt numFmtId="0" formatCode="General"/>
      <alignment horizontal="left" vertical="bottom"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name val="Arial"/>
        <scheme val="none"/>
      </font>
    </dxf>
    <dxf>
      <font>
        <b/>
        <i val="0"/>
        <strike val="0"/>
        <condense val="0"/>
        <extend val="0"/>
        <outline val="0"/>
        <shadow val="0"/>
        <u val="none"/>
        <vertAlign val="baseline"/>
        <sz val="12"/>
        <color rgb="FFF8F8F8"/>
        <name val="Arial"/>
        <scheme val="none"/>
      </font>
      <fill>
        <patternFill patternType="solid">
          <fgColor indexed="64"/>
          <bgColor rgb="FF647455"/>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B0C534"/>
      <color rgb="FFFFC7CC"/>
      <color rgb="FFFF979C"/>
      <color rgb="FFFFB9BC"/>
      <color rgb="FFFF535B"/>
      <color rgb="FFFF6969"/>
      <color rgb="FF9C0006"/>
      <color rgb="FFFF47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GaugeCalculations!$D$6:$D$9</c:f>
              <c:strCache>
                <c:ptCount val="4"/>
                <c:pt idx="0">
                  <c:v>High Tolerance</c:v>
                </c:pt>
                <c:pt idx="1">
                  <c:v>Medium Tolerance</c:v>
                </c:pt>
                <c:pt idx="2">
                  <c:v>Low Tolerance</c:v>
                </c:pt>
                <c:pt idx="3">
                  <c:v>%69.4444444444444 Done</c:v>
                </c:pt>
              </c:strCache>
            </c:strRef>
          </c:tx>
          <c:dPt>
            <c:idx val="0"/>
            <c:bubble3D val="0"/>
            <c:spPr>
              <a:solidFill>
                <a:srgbClr val="92D050"/>
              </a:solidFill>
            </c:spPr>
            <c:extLst>
              <c:ext xmlns:c16="http://schemas.microsoft.com/office/drawing/2014/chart" uri="{C3380CC4-5D6E-409C-BE32-E72D297353CC}">
                <c16:uniqueId val="{00000001-54EA-4430-97A6-F9EB8FC6BA6E}"/>
              </c:ext>
            </c:extLst>
          </c:dPt>
          <c:dPt>
            <c:idx val="1"/>
            <c:bubble3D val="0"/>
            <c:spPr>
              <a:solidFill>
                <a:srgbClr val="FFC000"/>
              </a:solidFill>
            </c:spPr>
            <c:extLst>
              <c:ext xmlns:c16="http://schemas.microsoft.com/office/drawing/2014/chart" uri="{C3380CC4-5D6E-409C-BE32-E72D297353CC}">
                <c16:uniqueId val="{00000003-54EA-4430-97A6-F9EB8FC6BA6E}"/>
              </c:ext>
            </c:extLst>
          </c:dPt>
          <c:dPt>
            <c:idx val="2"/>
            <c:bubble3D val="0"/>
            <c:spPr>
              <a:solidFill>
                <a:srgbClr val="FF0000"/>
              </a:solidFill>
            </c:spPr>
            <c:extLst>
              <c:ext xmlns:c16="http://schemas.microsoft.com/office/drawing/2014/chart" uri="{C3380CC4-5D6E-409C-BE32-E72D297353CC}">
                <c16:uniqueId val="{00000005-54EA-4430-97A6-F9EB8FC6BA6E}"/>
              </c:ext>
            </c:extLst>
          </c:dPt>
          <c:dPt>
            <c:idx val="3"/>
            <c:bubble3D val="0"/>
            <c:spPr>
              <a:noFill/>
            </c:spPr>
            <c:extLst>
              <c:ext xmlns:c16="http://schemas.microsoft.com/office/drawing/2014/chart" uri="{C3380CC4-5D6E-409C-BE32-E72D297353CC}">
                <c16:uniqueId val="{00000007-54EA-4430-97A6-F9EB8FC6BA6E}"/>
              </c:ext>
            </c:extLst>
          </c:dPt>
          <c:dLbls>
            <c:dLbl>
              <c:idx val="0"/>
              <c:layout>
                <c:manualLayout>
                  <c:x val="-1.8853961224676145E-2"/>
                  <c:y val="6.1387027809290326E-3"/>
                </c:manualLayout>
              </c:layout>
              <c:spPr>
                <a:noFill/>
                <a:ln>
                  <a:noFill/>
                </a:ln>
                <a:effectLst/>
              </c:spPr>
              <c:txPr>
                <a:bodyPr wrap="square" lIns="38100" tIns="19050" rIns="38100" bIns="19050" anchor="ctr">
                  <a:noAutofit/>
                </a:bodyPr>
                <a:lstStyle/>
                <a:p>
                  <a:pPr>
                    <a:defRPr sz="1400" b="1">
                      <a:latin typeface="Arial" panose="020B0604020202020204" pitchFamily="34" charset="0"/>
                      <a:cs typeface="Arial" panose="020B0604020202020204" pitchFamily="34" charset="0"/>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24402926966137839"/>
                      <c:h val="0.13555286913461856"/>
                    </c:manualLayout>
                  </c15:layout>
                </c:ext>
                <c:ext xmlns:c16="http://schemas.microsoft.com/office/drawing/2014/chart" uri="{C3380CC4-5D6E-409C-BE32-E72D297353CC}">
                  <c16:uniqueId val="{00000001-54EA-4430-97A6-F9EB8FC6BA6E}"/>
                </c:ext>
              </c:extLst>
            </c:dLbl>
            <c:dLbl>
              <c:idx val="1"/>
              <c:layout>
                <c:manualLayout>
                  <c:x val="-1.5295684629957845E-2"/>
                  <c:y val="-1.1904681929652243E-2"/>
                </c:manualLayout>
              </c:layout>
              <c:showLegendKey val="0"/>
              <c:showVal val="0"/>
              <c:showCatName val="1"/>
              <c:showSerName val="0"/>
              <c:showPercent val="0"/>
              <c:showBubbleSize val="0"/>
              <c:extLst>
                <c:ext xmlns:c15="http://schemas.microsoft.com/office/drawing/2012/chart" uri="{CE6537A1-D6FC-4f65-9D91-7224C49458BB}">
                  <c15:layout>
                    <c:manualLayout>
                      <c:w val="0.2362299894487401"/>
                      <c:h val="0.15601516122747761"/>
                    </c:manualLayout>
                  </c15:layout>
                </c:ext>
                <c:ext xmlns:c16="http://schemas.microsoft.com/office/drawing/2014/chart" uri="{C3380CC4-5D6E-409C-BE32-E72D297353CC}">
                  <c16:uniqueId val="{00000003-54EA-4430-97A6-F9EB8FC6BA6E}"/>
                </c:ext>
              </c:extLst>
            </c:dLbl>
            <c:dLbl>
              <c:idx val="2"/>
              <c:layout>
                <c:manualLayout>
                  <c:x val="3.4966861284667101E-3"/>
                  <c:y val="-2.0461430536199824E-3"/>
                </c:manualLayout>
              </c:layout>
              <c:spPr>
                <a:noFill/>
                <a:ln>
                  <a:noFill/>
                </a:ln>
                <a:effectLst/>
              </c:spPr>
              <c:txPr>
                <a:bodyPr wrap="square" lIns="38100" tIns="19050" rIns="38100" bIns="19050" anchor="ctr">
                  <a:noAutofit/>
                </a:bodyPr>
                <a:lstStyle/>
                <a:p>
                  <a:pPr>
                    <a:defRPr sz="1400" b="1">
                      <a:latin typeface="Arial" panose="020B0604020202020204" pitchFamily="34" charset="0"/>
                      <a:cs typeface="Arial" panose="020B0604020202020204" pitchFamily="34" charset="0"/>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2345254258467204"/>
                      <c:h val="0.13146042190657073"/>
                    </c:manualLayout>
                  </c15:layout>
                </c:ext>
                <c:ext xmlns:c16="http://schemas.microsoft.com/office/drawing/2014/chart" uri="{C3380CC4-5D6E-409C-BE32-E72D297353CC}">
                  <c16:uniqueId val="{00000005-54EA-4430-97A6-F9EB8FC6BA6E}"/>
                </c:ext>
              </c:extLst>
            </c:dLbl>
            <c:spPr>
              <a:noFill/>
              <a:ln>
                <a:noFill/>
              </a:ln>
              <a:effectLst/>
            </c:spPr>
            <c:txPr>
              <a:bodyPr wrap="square" lIns="38100" tIns="19050" rIns="38100" bIns="19050" anchor="ctr">
                <a:spAutoFit/>
              </a:bodyPr>
              <a:lstStyle/>
              <a:p>
                <a:pPr>
                  <a:defRPr sz="1400" b="1">
                    <a:latin typeface="Arial" panose="020B0604020202020204" pitchFamily="34" charset="0"/>
                    <a:cs typeface="Arial" panose="020B0604020202020204" pitchFamily="34" charset="0"/>
                  </a:defRPr>
                </a:pPr>
                <a:endParaRPr lang="en-US"/>
              </a:p>
            </c:txPr>
            <c:showLegendKey val="0"/>
            <c:showVal val="0"/>
            <c:showCatName val="1"/>
            <c:showSerName val="0"/>
            <c:showPercent val="0"/>
            <c:showBubbleSize val="0"/>
            <c:showLeaderLines val="1"/>
            <c:extLst>
              <c:ext xmlns:c15="http://schemas.microsoft.com/office/drawing/2012/chart" uri="{CE6537A1-D6FC-4f65-9D91-7224C49458BB}"/>
            </c:extLst>
          </c:dLbls>
          <c:cat>
            <c:strRef>
              <c:f>GaugeCalculations!$D$6:$D$8</c:f>
              <c:strCache>
                <c:ptCount val="3"/>
                <c:pt idx="0">
                  <c:v>High Tolerance</c:v>
                </c:pt>
                <c:pt idx="1">
                  <c:v>Medium Tolerance</c:v>
                </c:pt>
                <c:pt idx="2">
                  <c:v>Low Tolerance</c:v>
                </c:pt>
              </c:strCache>
            </c:strRef>
          </c:cat>
          <c:val>
            <c:numRef>
              <c:f>GaugeCalculations!$C$6:$C$9</c:f>
              <c:numCache>
                <c:formatCode>General</c:formatCode>
                <c:ptCount val="4"/>
                <c:pt idx="0">
                  <c:v>12</c:v>
                </c:pt>
                <c:pt idx="1">
                  <c:v>9</c:v>
                </c:pt>
                <c:pt idx="2">
                  <c:v>9</c:v>
                </c:pt>
                <c:pt idx="3">
                  <c:v>30</c:v>
                </c:pt>
              </c:numCache>
            </c:numRef>
          </c:val>
          <c:extLst>
            <c:ext xmlns:c16="http://schemas.microsoft.com/office/drawing/2014/chart" uri="{C3380CC4-5D6E-409C-BE32-E72D297353CC}">
              <c16:uniqueId val="{00000008-54EA-4430-97A6-F9EB8FC6BA6E}"/>
            </c:ext>
          </c:extLst>
        </c:ser>
        <c:dLbls>
          <c:showLegendKey val="0"/>
          <c:showVal val="0"/>
          <c:showCatName val="0"/>
          <c:showSerName val="0"/>
          <c:showPercent val="0"/>
          <c:showBubbleSize val="0"/>
          <c:showLeaderLines val="1"/>
        </c:dLbls>
        <c:firstSliceAng val="270"/>
        <c:holeSize val="50"/>
      </c:doughnutChart>
      <c:pieChart>
        <c:varyColors val="1"/>
        <c:ser>
          <c:idx val="1"/>
          <c:order val="1"/>
          <c:tx>
            <c:strRef>
              <c:f>GaugeCalculations!$E$5</c:f>
              <c:strCache>
                <c:ptCount val="1"/>
                <c:pt idx="0">
                  <c:v>Indicator</c:v>
                </c:pt>
              </c:strCache>
            </c:strRef>
          </c:tx>
          <c:explosion val="2"/>
          <c:dPt>
            <c:idx val="0"/>
            <c:bubble3D val="0"/>
            <c:spPr>
              <a:noFill/>
            </c:spPr>
            <c:extLst>
              <c:ext xmlns:c16="http://schemas.microsoft.com/office/drawing/2014/chart" uri="{C3380CC4-5D6E-409C-BE32-E72D297353CC}">
                <c16:uniqueId val="{0000000A-54EA-4430-97A6-F9EB8FC6BA6E}"/>
              </c:ext>
            </c:extLst>
          </c:dPt>
          <c:dPt>
            <c:idx val="1"/>
            <c:bubble3D val="0"/>
            <c:spPr>
              <a:solidFill>
                <a:schemeClr val="tx1">
                  <a:lumMod val="65000"/>
                  <a:lumOff val="35000"/>
                </a:schemeClr>
              </a:solidFill>
            </c:spPr>
            <c:extLst>
              <c:ext xmlns:c16="http://schemas.microsoft.com/office/drawing/2014/chart" uri="{C3380CC4-5D6E-409C-BE32-E72D297353CC}">
                <c16:uniqueId val="{0000000C-54EA-4430-97A6-F9EB8FC6BA6E}"/>
              </c:ext>
            </c:extLst>
          </c:dPt>
          <c:dPt>
            <c:idx val="2"/>
            <c:bubble3D val="0"/>
            <c:spPr>
              <a:noFill/>
            </c:spPr>
            <c:extLst>
              <c:ext xmlns:c16="http://schemas.microsoft.com/office/drawing/2014/chart" uri="{C3380CC4-5D6E-409C-BE32-E72D297353CC}">
                <c16:uniqueId val="{0000000E-54EA-4430-97A6-F9EB8FC6BA6E}"/>
              </c:ext>
            </c:extLst>
          </c:dPt>
          <c:dPt>
            <c:idx val="3"/>
            <c:bubble3D val="0"/>
            <c:spPr>
              <a:noFill/>
            </c:spPr>
            <c:extLst>
              <c:ext xmlns:c16="http://schemas.microsoft.com/office/drawing/2014/chart" uri="{C3380CC4-5D6E-409C-BE32-E72D297353CC}">
                <c16:uniqueId val="{00000010-54EA-4430-97A6-F9EB8FC6BA6E}"/>
              </c:ext>
            </c:extLst>
          </c:dPt>
          <c:val>
            <c:numRef>
              <c:f>GaugeCalculations!$E$6:$E$9</c:f>
              <c:numCache>
                <c:formatCode>General</c:formatCode>
                <c:ptCount val="4"/>
                <c:pt idx="0">
                  <c:v>120</c:v>
                </c:pt>
                <c:pt idx="1">
                  <c:v>4</c:v>
                </c:pt>
                <c:pt idx="2">
                  <c:v>56</c:v>
                </c:pt>
                <c:pt idx="3">
                  <c:v>180</c:v>
                </c:pt>
              </c:numCache>
            </c:numRef>
          </c:val>
          <c:extLst>
            <c:ext xmlns:c16="http://schemas.microsoft.com/office/drawing/2014/chart" uri="{C3380CC4-5D6E-409C-BE32-E72D297353CC}">
              <c16:uniqueId val="{00000011-54EA-4430-97A6-F9EB8FC6BA6E}"/>
            </c:ext>
          </c:extLst>
        </c:ser>
        <c:dLbls>
          <c:showLegendKey val="0"/>
          <c:showVal val="0"/>
          <c:showCatName val="0"/>
          <c:showSerName val="0"/>
          <c:showPercent val="0"/>
          <c:showBubbleSize val="0"/>
          <c:showLeaderLines val="1"/>
        </c:dLbls>
        <c:firstSliceAng val="270"/>
      </c:pieChart>
    </c:plotArea>
    <c:plotVisOnly val="1"/>
    <c:dispBlanksAs val="gap"/>
    <c:showDLblsOverMax val="0"/>
  </c:chart>
  <c:spPr>
    <a:noFill/>
    <a:ln w="57150">
      <a:solidFill>
        <a:schemeClr val="bg1">
          <a:lumMod val="65000"/>
        </a:schemeClr>
      </a:solidFill>
    </a:ln>
  </c:spPr>
  <c:printSettings>
    <c:headerFooter/>
    <c:pageMargins b="0.75000000000000089" l="0.70000000000000062" r="0.70000000000000062" t="0.750000000000000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cat>
            <c:strRef>
              <c:f>'4. Gap Analysis'!$B$8:$B$22</c:f>
              <c:strCache>
                <c:ptCount val="15"/>
                <c:pt idx="0">
                  <c:v>Compliance &amp; Audit</c:v>
                </c:pt>
                <c:pt idx="1">
                  <c:v>Security Incidents &amp; Threats</c:v>
                </c:pt>
                <c:pt idx="2">
                  <c:v>Asset Management</c:v>
                </c:pt>
                <c:pt idx="3">
                  <c:v>BCM/BCP/DR</c:v>
                </c:pt>
                <c:pt idx="4">
                  <c:v>Security Configuration, Vulnerability, and Patch Management</c:v>
                </c:pt>
                <c:pt idx="5">
                  <c:v>Encryption</c:v>
                </c:pt>
                <c:pt idx="6">
                  <c:v>Security Awareness &amp; Training</c:v>
                </c:pt>
                <c:pt idx="7">
                  <c:v>Budget &amp; Cost</c:v>
                </c:pt>
                <c:pt idx="8">
                  <c:v>Risk</c:v>
                </c:pt>
                <c:pt idx="9">
                  <c:v>Customer Satisfaction</c:v>
                </c:pt>
                <c:pt idx="10">
                  <c:v>Policies, Standards, and Procedures</c:v>
                </c:pt>
                <c:pt idx="11">
                  <c:v>Objective Alignment</c:v>
                </c:pt>
                <c:pt idx="12">
                  <c:v>Application Security</c:v>
                </c:pt>
                <c:pt idx="13">
                  <c:v>Configuration Change Management</c:v>
                </c:pt>
                <c:pt idx="14">
                  <c:v>Password</c:v>
                </c:pt>
              </c:strCache>
            </c:strRef>
          </c:cat>
          <c:val>
            <c:numRef>
              <c:f>'4. Gap Analysis'!$H$8:$H$22</c:f>
              <c:numCache>
                <c:formatCode>General</c:formatCode>
                <c:ptCount val="15"/>
                <c:pt idx="0">
                  <c:v>4</c:v>
                </c:pt>
                <c:pt idx="1">
                  <c:v>3</c:v>
                </c:pt>
                <c:pt idx="2">
                  <c:v>1</c:v>
                </c:pt>
                <c:pt idx="3">
                  <c:v>3</c:v>
                </c:pt>
                <c:pt idx="4">
                  <c:v>2</c:v>
                </c:pt>
                <c:pt idx="5">
                  <c:v>2</c:v>
                </c:pt>
                <c:pt idx="6">
                  <c:v>2</c:v>
                </c:pt>
                <c:pt idx="7">
                  <c:v>4</c:v>
                </c:pt>
                <c:pt idx="8">
                  <c:v>3</c:v>
                </c:pt>
                <c:pt idx="9">
                  <c:v>3</c:v>
                </c:pt>
                <c:pt idx="10">
                  <c:v>3</c:v>
                </c:pt>
                <c:pt idx="11">
                  <c:v>2</c:v>
                </c:pt>
                <c:pt idx="12">
                  <c:v>3</c:v>
                </c:pt>
                <c:pt idx="13">
                  <c:v>4</c:v>
                </c:pt>
                <c:pt idx="14">
                  <c:v>3</c:v>
                </c:pt>
              </c:numCache>
            </c:numRef>
          </c:val>
          <c:extLst>
            <c:ext xmlns:c16="http://schemas.microsoft.com/office/drawing/2014/chart" uri="{C3380CC4-5D6E-409C-BE32-E72D297353CC}">
              <c16:uniqueId val="{00000000-4671-4595-BBAD-0E73FC406ECB}"/>
            </c:ext>
          </c:extLst>
        </c:ser>
        <c:dLbls>
          <c:showLegendKey val="0"/>
          <c:showVal val="0"/>
          <c:showCatName val="0"/>
          <c:showSerName val="0"/>
          <c:showPercent val="0"/>
          <c:showBubbleSize val="0"/>
        </c:dLbls>
        <c:axId val="139852936"/>
        <c:axId val="139857248"/>
      </c:radarChart>
      <c:catAx>
        <c:axId val="139852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857248"/>
        <c:crosses val="autoZero"/>
        <c:auto val="1"/>
        <c:lblAlgn val="ctr"/>
        <c:lblOffset val="100"/>
        <c:noMultiLvlLbl val="0"/>
      </c:catAx>
      <c:valAx>
        <c:axId val="139857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852936"/>
        <c:crosses val="autoZero"/>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0</xdr:row>
      <xdr:rowOff>9526</xdr:rowOff>
    </xdr:from>
    <xdr:to>
      <xdr:col>14</xdr:col>
      <xdr:colOff>9526</xdr:colOff>
      <xdr:row>0</xdr:row>
      <xdr:rowOff>626826</xdr:rowOff>
    </xdr:to>
    <xdr:pic>
      <xdr:nvPicPr>
        <xdr:cNvPr id="2" name="Picture 1" descr="Excel Header.jp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190501" y="9526"/>
          <a:ext cx="7943850" cy="617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199212</xdr:colOff>
      <xdr:row>3</xdr:row>
      <xdr:rowOff>190499</xdr:rowOff>
    </xdr:from>
    <xdr:to>
      <xdr:col>9</xdr:col>
      <xdr:colOff>476250</xdr:colOff>
      <xdr:row>9</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74083</xdr:colOff>
      <xdr:row>6</xdr:row>
      <xdr:rowOff>1186558</xdr:rowOff>
    </xdr:from>
    <xdr:to>
      <xdr:col>8</xdr:col>
      <xdr:colOff>408215</xdr:colOff>
      <xdr:row>7</xdr:row>
      <xdr:rowOff>112570</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889000" y="4245141"/>
          <a:ext cx="4017132" cy="6722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400" b="1">
              <a:latin typeface="Arial" panose="020B0604020202020204" pitchFamily="34" charset="0"/>
              <a:cs typeface="Arial" panose="020B0604020202020204" pitchFamily="34" charset="0"/>
            </a:rPr>
            <a:t>Your Organization's</a:t>
          </a:r>
          <a:r>
            <a:rPr lang="en-US" sz="1400" b="1" baseline="0">
              <a:latin typeface="Arial" panose="020B0604020202020204" pitchFamily="34" charset="0"/>
              <a:cs typeface="Arial" panose="020B0604020202020204" pitchFamily="34" charset="0"/>
            </a:rPr>
            <a:t> </a:t>
          </a:r>
          <a:r>
            <a:rPr lang="en-US" sz="1400" b="1">
              <a:latin typeface="Arial" panose="020B0604020202020204" pitchFamily="34" charset="0"/>
              <a:cs typeface="Arial" panose="020B0604020202020204" pitchFamily="34" charset="0"/>
            </a:rPr>
            <a:t>Current Risk Tolerance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2</xdr:row>
      <xdr:rowOff>566736</xdr:rowOff>
    </xdr:from>
    <xdr:to>
      <xdr:col>11</xdr:col>
      <xdr:colOff>190500</xdr:colOff>
      <xdr:row>20</xdr:row>
      <xdr:rowOff>152400</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229620</xdr:colOff>
      <xdr:row>0</xdr:row>
      <xdr:rowOff>60098</xdr:rowOff>
    </xdr:from>
    <xdr:to>
      <xdr:col>17</xdr:col>
      <xdr:colOff>17633</xdr:colOff>
      <xdr:row>2</xdr:row>
      <xdr:rowOff>122463</xdr:rowOff>
    </xdr:to>
    <xdr:sp macro="" textlink="">
      <xdr:nvSpPr>
        <xdr:cNvPr id="3" name="Explosion 2 2">
          <a:extLst>
            <a:ext uri="{FF2B5EF4-FFF2-40B4-BE49-F238E27FC236}">
              <a16:creationId xmlns:a16="http://schemas.microsoft.com/office/drawing/2014/main" id="{00000000-0008-0000-0700-000003000000}"/>
            </a:ext>
          </a:extLst>
        </xdr:cNvPr>
        <xdr:cNvSpPr/>
      </xdr:nvSpPr>
      <xdr:spPr>
        <a:xfrm>
          <a:off x="17810049" y="60098"/>
          <a:ext cx="822155" cy="892401"/>
        </a:xfrm>
        <a:prstGeom prst="irregularSeal2">
          <a:avLst/>
        </a:prstGeom>
        <a:solidFill>
          <a:srgbClr val="FF474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editAs="oneCell">
    <xdr:from>
      <xdr:col>13</xdr:col>
      <xdr:colOff>119063</xdr:colOff>
      <xdr:row>2</xdr:row>
      <xdr:rowOff>250038</xdr:rowOff>
    </xdr:from>
    <xdr:to>
      <xdr:col>18</xdr:col>
      <xdr:colOff>1180804</xdr:colOff>
      <xdr:row>4</xdr:row>
      <xdr:rowOff>187983</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17699492" y="1080074"/>
          <a:ext cx="2354419" cy="1148980"/>
        </a:xfrm>
        <a:prstGeom prst="rect">
          <a:avLst/>
        </a:prstGeom>
      </xdr:spPr>
    </xdr:pic>
    <xdr:clientData/>
  </xdr:twoCellAnchor>
  <xdr:twoCellAnchor>
    <xdr:from>
      <xdr:col>18</xdr:col>
      <xdr:colOff>940593</xdr:colOff>
      <xdr:row>1</xdr:row>
      <xdr:rowOff>622531</xdr:rowOff>
    </xdr:from>
    <xdr:to>
      <xdr:col>18</xdr:col>
      <xdr:colOff>1238251</xdr:colOff>
      <xdr:row>3</xdr:row>
      <xdr:rowOff>190505</xdr:rowOff>
    </xdr:to>
    <xdr:cxnSp macro="">
      <xdr:nvCxnSpPr>
        <xdr:cNvPr id="5" name="Straight Arrow Connector 4">
          <a:extLst>
            <a:ext uri="{FF2B5EF4-FFF2-40B4-BE49-F238E27FC236}">
              <a16:creationId xmlns:a16="http://schemas.microsoft.com/office/drawing/2014/main" id="{00000000-0008-0000-0700-000005000000}"/>
            </a:ext>
          </a:extLst>
        </xdr:cNvPr>
        <xdr:cNvCxnSpPr/>
      </xdr:nvCxnSpPr>
      <xdr:spPr>
        <a:xfrm flipH="1">
          <a:off x="19813700" y="813031"/>
          <a:ext cx="297658" cy="833438"/>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1512095</xdr:colOff>
      <xdr:row>3</xdr:row>
      <xdr:rowOff>452438</xdr:rowOff>
    </xdr:from>
    <xdr:to>
      <xdr:col>13</xdr:col>
      <xdr:colOff>122464</xdr:colOff>
      <xdr:row>5</xdr:row>
      <xdr:rowOff>843643</xdr:rowOff>
    </xdr:to>
    <xdr:cxnSp macro="">
      <xdr:nvCxnSpPr>
        <xdr:cNvPr id="12" name="Straight Arrow Connector 11">
          <a:extLst>
            <a:ext uri="{FF2B5EF4-FFF2-40B4-BE49-F238E27FC236}">
              <a16:creationId xmlns:a16="http://schemas.microsoft.com/office/drawing/2014/main" id="{00000000-0008-0000-0700-00000C000000}"/>
            </a:ext>
          </a:extLst>
        </xdr:cNvPr>
        <xdr:cNvCxnSpPr/>
      </xdr:nvCxnSpPr>
      <xdr:spPr>
        <a:xfrm flipH="1" flipV="1">
          <a:off x="17010631" y="1704295"/>
          <a:ext cx="692262" cy="1166812"/>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1265464</xdr:colOff>
      <xdr:row>3</xdr:row>
      <xdr:rowOff>476250</xdr:rowOff>
    </xdr:from>
    <xdr:to>
      <xdr:col>14</xdr:col>
      <xdr:colOff>68037</xdr:colOff>
      <xdr:row>5</xdr:row>
      <xdr:rowOff>911679</xdr:rowOff>
    </xdr:to>
    <xdr:cxnSp macro="">
      <xdr:nvCxnSpPr>
        <xdr:cNvPr id="15" name="Straight Arrow Connector 14">
          <a:extLst>
            <a:ext uri="{FF2B5EF4-FFF2-40B4-BE49-F238E27FC236}">
              <a16:creationId xmlns:a16="http://schemas.microsoft.com/office/drawing/2014/main" id="{00000000-0008-0000-0700-00000F000000}"/>
            </a:ext>
          </a:extLst>
        </xdr:cNvPr>
        <xdr:cNvCxnSpPr/>
      </xdr:nvCxnSpPr>
      <xdr:spPr>
        <a:xfrm flipH="1" flipV="1">
          <a:off x="15253607" y="1728107"/>
          <a:ext cx="2653394" cy="1211036"/>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83346</xdr:colOff>
      <xdr:row>5</xdr:row>
      <xdr:rowOff>81644</xdr:rowOff>
    </xdr:from>
    <xdr:to>
      <xdr:col>20</xdr:col>
      <xdr:colOff>204109</xdr:colOff>
      <xdr:row>6</xdr:row>
      <xdr:rowOff>0</xdr:rowOff>
    </xdr:to>
    <xdr:sp macro="" textlink="">
      <xdr:nvSpPr>
        <xdr:cNvPr id="9" name="Rectangle 8">
          <a:extLst>
            <a:ext uri="{FF2B5EF4-FFF2-40B4-BE49-F238E27FC236}">
              <a16:creationId xmlns:a16="http://schemas.microsoft.com/office/drawing/2014/main" id="{00000000-0008-0000-0700-000009000000}"/>
            </a:ext>
          </a:extLst>
        </xdr:cNvPr>
        <xdr:cNvSpPr/>
      </xdr:nvSpPr>
      <xdr:spPr>
        <a:xfrm>
          <a:off x="17405239" y="2313215"/>
          <a:ext cx="4134870" cy="938892"/>
        </a:xfrm>
        <a:prstGeom prst="rect">
          <a:avLst/>
        </a:prstGeom>
        <a:solidFill>
          <a:srgbClr val="FF474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400" b="1">
              <a:latin typeface="Arial" panose="020B0604020202020204" pitchFamily="34" charset="0"/>
              <a:cs typeface="Arial" panose="020B0604020202020204" pitchFamily="34" charset="0"/>
            </a:rPr>
            <a:t>Complete "Start Date" and</a:t>
          </a:r>
          <a:r>
            <a:rPr lang="en-CA" sz="1400" b="1" baseline="0">
              <a:latin typeface="Arial" panose="020B0604020202020204" pitchFamily="34" charset="0"/>
              <a:cs typeface="Arial" panose="020B0604020202020204" pitchFamily="34" charset="0"/>
            </a:rPr>
            <a:t> the subsequent "Number of Quarters Tracked Until Reported" columns after completing the prioritization exercise in Tab 7. </a:t>
          </a:r>
          <a:endParaRPr lang="en-CA" sz="1400" b="1">
            <a:latin typeface="Arial" panose="020B0604020202020204" pitchFamily="34" charset="0"/>
            <a:cs typeface="Arial" panose="020B060402020202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12666</xdr:colOff>
      <xdr:row>5</xdr:row>
      <xdr:rowOff>3024</xdr:rowOff>
    </xdr:from>
    <xdr:to>
      <xdr:col>12</xdr:col>
      <xdr:colOff>598714</xdr:colOff>
      <xdr:row>38</xdr:row>
      <xdr:rowOff>30238</xdr:rowOff>
    </xdr:to>
    <xdr:grpSp>
      <xdr:nvGrpSpPr>
        <xdr:cNvPr id="32" name="Group 31">
          <a:extLst>
            <a:ext uri="{FF2B5EF4-FFF2-40B4-BE49-F238E27FC236}">
              <a16:creationId xmlns:a16="http://schemas.microsoft.com/office/drawing/2014/main" id="{00000000-0008-0000-0A00-000020000000}"/>
            </a:ext>
          </a:extLst>
        </xdr:cNvPr>
        <xdr:cNvGrpSpPr/>
      </xdr:nvGrpSpPr>
      <xdr:grpSpPr>
        <a:xfrm>
          <a:off x="241266" y="3508224"/>
          <a:ext cx="7291648" cy="6313714"/>
          <a:chOff x="592825" y="2187039"/>
          <a:chExt cx="7253548" cy="6313714"/>
        </a:xfrm>
      </xdr:grpSpPr>
      <xdr:grpSp>
        <xdr:nvGrpSpPr>
          <xdr:cNvPr id="29" name="Group 28">
            <a:extLst>
              <a:ext uri="{FF2B5EF4-FFF2-40B4-BE49-F238E27FC236}">
                <a16:creationId xmlns:a16="http://schemas.microsoft.com/office/drawing/2014/main" id="{00000000-0008-0000-0A00-00001D000000}"/>
              </a:ext>
            </a:extLst>
          </xdr:cNvPr>
          <xdr:cNvGrpSpPr/>
        </xdr:nvGrpSpPr>
        <xdr:grpSpPr>
          <a:xfrm>
            <a:off x="593758" y="2187039"/>
            <a:ext cx="7252615" cy="6313714"/>
            <a:chOff x="1209675" y="571733"/>
            <a:chExt cx="5505450" cy="4600342"/>
          </a:xfrm>
        </xdr:grpSpPr>
        <xdr:sp macro="" textlink="">
          <xdr:nvSpPr>
            <xdr:cNvPr id="9" name="Rectangle 8">
              <a:extLst>
                <a:ext uri="{FF2B5EF4-FFF2-40B4-BE49-F238E27FC236}">
                  <a16:creationId xmlns:a16="http://schemas.microsoft.com/office/drawing/2014/main" id="{00000000-0008-0000-0A00-000009000000}"/>
                </a:ext>
              </a:extLst>
            </xdr:cNvPr>
            <xdr:cNvSpPr/>
          </xdr:nvSpPr>
          <xdr:spPr>
            <a:xfrm>
              <a:off x="1209675" y="571733"/>
              <a:ext cx="5505450" cy="4591049"/>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xnSp macro="">
          <xdr:nvCxnSpPr>
            <xdr:cNvPr id="11" name="Straight Connector 10">
              <a:extLst>
                <a:ext uri="{FF2B5EF4-FFF2-40B4-BE49-F238E27FC236}">
                  <a16:creationId xmlns:a16="http://schemas.microsoft.com/office/drawing/2014/main" id="{00000000-0008-0000-0A00-00000B000000}"/>
                </a:ext>
              </a:extLst>
            </xdr:cNvPr>
            <xdr:cNvCxnSpPr/>
          </xdr:nvCxnSpPr>
          <xdr:spPr>
            <a:xfrm flipH="1">
              <a:off x="3048000" y="581025"/>
              <a:ext cx="4" cy="459105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7" name="Straight Connector 16">
              <a:extLst>
                <a:ext uri="{FF2B5EF4-FFF2-40B4-BE49-F238E27FC236}">
                  <a16:creationId xmlns:a16="http://schemas.microsoft.com/office/drawing/2014/main" id="{00000000-0008-0000-0A00-000011000000}"/>
                </a:ext>
              </a:extLst>
            </xdr:cNvPr>
            <xdr:cNvCxnSpPr/>
          </xdr:nvCxnSpPr>
          <xdr:spPr>
            <a:xfrm flipH="1">
              <a:off x="4886325" y="571966"/>
              <a:ext cx="2" cy="459105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8" name="Straight Connector 17">
              <a:extLst>
                <a:ext uri="{FF2B5EF4-FFF2-40B4-BE49-F238E27FC236}">
                  <a16:creationId xmlns:a16="http://schemas.microsoft.com/office/drawing/2014/main" id="{00000000-0008-0000-0A00-000012000000}"/>
                </a:ext>
              </a:extLst>
            </xdr:cNvPr>
            <xdr:cNvCxnSpPr/>
          </xdr:nvCxnSpPr>
          <xdr:spPr>
            <a:xfrm flipH="1">
              <a:off x="1219200" y="2091657"/>
              <a:ext cx="5495925"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grpSp>
      <xdr:cxnSp macro="">
        <xdr:nvCxnSpPr>
          <xdr:cNvPr id="22" name="Straight Connector 21">
            <a:extLst>
              <a:ext uri="{FF2B5EF4-FFF2-40B4-BE49-F238E27FC236}">
                <a16:creationId xmlns:a16="http://schemas.microsoft.com/office/drawing/2014/main" id="{00000000-0008-0000-0A00-000016000000}"/>
              </a:ext>
            </a:extLst>
          </xdr:cNvPr>
          <xdr:cNvCxnSpPr/>
        </xdr:nvCxnSpPr>
        <xdr:spPr>
          <a:xfrm flipH="1">
            <a:off x="592825" y="6383698"/>
            <a:ext cx="7240067"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18</xdr:row>
      <xdr:rowOff>158749</xdr:rowOff>
    </xdr:from>
    <xdr:to>
      <xdr:col>1</xdr:col>
      <xdr:colOff>78869</xdr:colOff>
      <xdr:row>24</xdr:row>
      <xdr:rowOff>23978</xdr:rowOff>
    </xdr:to>
    <xdr:sp macro="" textlink="">
      <xdr:nvSpPr>
        <xdr:cNvPr id="27" name="TextBox 1">
          <a:extLst>
            <a:ext uri="{FF2B5EF4-FFF2-40B4-BE49-F238E27FC236}">
              <a16:creationId xmlns:a16="http://schemas.microsoft.com/office/drawing/2014/main" id="{00000000-0008-0000-0A00-00001B000000}"/>
            </a:ext>
          </a:extLst>
        </xdr:cNvPr>
        <xdr:cNvSpPr txBox="1"/>
      </xdr:nvSpPr>
      <xdr:spPr>
        <a:xfrm rot="16200000">
          <a:off x="-369430" y="6423096"/>
          <a:ext cx="1008229" cy="269369"/>
        </a:xfrm>
        <a:prstGeom prst="rect">
          <a:avLst/>
        </a:prstGeom>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CA" sz="1200" b="0" i="0">
              <a:latin typeface="Arial" panose="020B0604020202020204" pitchFamily="34" charset="0"/>
              <a:cs typeface="Arial" panose="020B0604020202020204" pitchFamily="34" charset="0"/>
            </a:rPr>
            <a:t>Affordability</a:t>
          </a:r>
        </a:p>
      </xdr:txBody>
    </xdr:sp>
    <xdr:clientData/>
  </xdr:twoCellAnchor>
  <xdr:twoCellAnchor>
    <xdr:from>
      <xdr:col>4</xdr:col>
      <xdr:colOff>536688</xdr:colOff>
      <xdr:row>38</xdr:row>
      <xdr:rowOff>106175</xdr:rowOff>
    </xdr:from>
    <xdr:to>
      <xdr:col>9</xdr:col>
      <xdr:colOff>323850</xdr:colOff>
      <xdr:row>39</xdr:row>
      <xdr:rowOff>185044</xdr:rowOff>
    </xdr:to>
    <xdr:sp macro="" textlink="">
      <xdr:nvSpPr>
        <xdr:cNvPr id="28" name="TextBox 1">
          <a:extLst>
            <a:ext uri="{FF2B5EF4-FFF2-40B4-BE49-F238E27FC236}">
              <a16:creationId xmlns:a16="http://schemas.microsoft.com/office/drawing/2014/main" id="{00000000-0008-0000-0A00-00001C000000}"/>
            </a:ext>
          </a:extLst>
        </xdr:cNvPr>
        <xdr:cNvSpPr txBox="1"/>
      </xdr:nvSpPr>
      <xdr:spPr>
        <a:xfrm>
          <a:off x="2594088" y="9897875"/>
          <a:ext cx="2835162" cy="269369"/>
        </a:xfrm>
        <a:prstGeom prst="rect">
          <a:avLst/>
        </a:prstGeom>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CA" sz="1200" b="0" i="0">
              <a:latin typeface="Arial" panose="020B0604020202020204" pitchFamily="34" charset="0"/>
              <a:cs typeface="Arial" panose="020B0604020202020204" pitchFamily="34" charset="0"/>
            </a:rPr>
            <a:t>Alignment with Business Objectives</a:t>
          </a:r>
        </a:p>
      </xdr:txBody>
    </xdr:sp>
    <xdr:clientData/>
  </xdr:twoCellAnchor>
  <xdr:twoCellAnchor>
    <xdr:from>
      <xdr:col>9</xdr:col>
      <xdr:colOff>571500</xdr:colOff>
      <xdr:row>8</xdr:row>
      <xdr:rowOff>0</xdr:rowOff>
    </xdr:from>
    <xdr:to>
      <xdr:col>12</xdr:col>
      <xdr:colOff>95250</xdr:colOff>
      <xdr:row>12</xdr:row>
      <xdr:rowOff>143616</xdr:rowOff>
    </xdr:to>
    <xdr:sp macro="" textlink="">
      <xdr:nvSpPr>
        <xdr:cNvPr id="2" name="Rectangle 1">
          <a:extLst>
            <a:ext uri="{FF2B5EF4-FFF2-40B4-BE49-F238E27FC236}">
              <a16:creationId xmlns:a16="http://schemas.microsoft.com/office/drawing/2014/main" id="{00000000-0008-0000-0A00-000002000000}"/>
            </a:ext>
          </a:extLst>
        </xdr:cNvPr>
        <xdr:cNvSpPr/>
      </xdr:nvSpPr>
      <xdr:spPr>
        <a:xfrm>
          <a:off x="6064250" y="3672417"/>
          <a:ext cx="1365250" cy="90561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600">
              <a:solidFill>
                <a:sysClr val="windowText" lastClr="000000"/>
              </a:solidFill>
              <a:latin typeface="Arial" panose="020B0604020202020204" pitchFamily="34" charset="0"/>
              <a:cs typeface="Arial" panose="020B0604020202020204" pitchFamily="34" charset="0"/>
            </a:rPr>
            <a:t>&lt; 1 year</a:t>
          </a:r>
        </a:p>
      </xdr:txBody>
    </xdr:sp>
    <xdr:clientData/>
  </xdr:twoCellAnchor>
  <xdr:twoCellAnchor>
    <xdr:from>
      <xdr:col>9</xdr:col>
      <xdr:colOff>550334</xdr:colOff>
      <xdr:row>18</xdr:row>
      <xdr:rowOff>169333</xdr:rowOff>
    </xdr:from>
    <xdr:to>
      <xdr:col>12</xdr:col>
      <xdr:colOff>74084</xdr:colOff>
      <xdr:row>23</xdr:row>
      <xdr:rowOff>122449</xdr:rowOff>
    </xdr:to>
    <xdr:sp macro="" textlink="">
      <xdr:nvSpPr>
        <xdr:cNvPr id="12" name="Rectangle 11">
          <a:extLst>
            <a:ext uri="{FF2B5EF4-FFF2-40B4-BE49-F238E27FC236}">
              <a16:creationId xmlns:a16="http://schemas.microsoft.com/office/drawing/2014/main" id="{00000000-0008-0000-0A00-00000C000000}"/>
            </a:ext>
          </a:extLst>
        </xdr:cNvPr>
        <xdr:cNvSpPr/>
      </xdr:nvSpPr>
      <xdr:spPr>
        <a:xfrm>
          <a:off x="6043084" y="5746750"/>
          <a:ext cx="1365250" cy="90561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600" baseline="0">
              <a:solidFill>
                <a:sysClr val="windowText" lastClr="000000"/>
              </a:solidFill>
              <a:latin typeface="Arial" panose="020B0604020202020204" pitchFamily="34" charset="0"/>
              <a:cs typeface="Arial" panose="020B0604020202020204" pitchFamily="34" charset="0"/>
            </a:rPr>
            <a:t>1 year</a:t>
          </a:r>
          <a:endParaRPr lang="en-CA" sz="1600">
            <a:solidFill>
              <a:sysClr val="windowText" lastClr="000000"/>
            </a:solidFill>
            <a:latin typeface="Arial" panose="020B0604020202020204" pitchFamily="34" charset="0"/>
            <a:cs typeface="Arial" panose="020B0604020202020204" pitchFamily="34" charset="0"/>
          </a:endParaRPr>
        </a:p>
      </xdr:txBody>
    </xdr:sp>
    <xdr:clientData/>
  </xdr:twoCellAnchor>
  <xdr:twoCellAnchor>
    <xdr:from>
      <xdr:col>5</xdr:col>
      <xdr:colOff>571500</xdr:colOff>
      <xdr:row>7</xdr:row>
      <xdr:rowOff>169333</xdr:rowOff>
    </xdr:from>
    <xdr:to>
      <xdr:col>8</xdr:col>
      <xdr:colOff>95250</xdr:colOff>
      <xdr:row>12</xdr:row>
      <xdr:rowOff>122449</xdr:rowOff>
    </xdr:to>
    <xdr:sp macro="" textlink="">
      <xdr:nvSpPr>
        <xdr:cNvPr id="13" name="Rectangle 12">
          <a:extLst>
            <a:ext uri="{FF2B5EF4-FFF2-40B4-BE49-F238E27FC236}">
              <a16:creationId xmlns:a16="http://schemas.microsoft.com/office/drawing/2014/main" id="{00000000-0008-0000-0A00-00000D000000}"/>
            </a:ext>
          </a:extLst>
        </xdr:cNvPr>
        <xdr:cNvSpPr/>
      </xdr:nvSpPr>
      <xdr:spPr>
        <a:xfrm>
          <a:off x="3608917" y="3651250"/>
          <a:ext cx="1365250" cy="90561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600" baseline="0">
              <a:solidFill>
                <a:sysClr val="windowText" lastClr="000000"/>
              </a:solidFill>
              <a:latin typeface="Arial" panose="020B0604020202020204" pitchFamily="34" charset="0"/>
              <a:cs typeface="Arial" panose="020B0604020202020204" pitchFamily="34" charset="0"/>
            </a:rPr>
            <a:t>1 year</a:t>
          </a:r>
          <a:endParaRPr lang="en-CA" sz="1600">
            <a:solidFill>
              <a:sysClr val="windowText" lastClr="000000"/>
            </a:solidFill>
            <a:latin typeface="Arial" panose="020B0604020202020204" pitchFamily="34" charset="0"/>
            <a:cs typeface="Arial" panose="020B0604020202020204" pitchFamily="34" charset="0"/>
          </a:endParaRPr>
        </a:p>
      </xdr:txBody>
    </xdr:sp>
    <xdr:clientData/>
  </xdr:twoCellAnchor>
  <xdr:twoCellAnchor>
    <xdr:from>
      <xdr:col>1</xdr:col>
      <xdr:colOff>582084</xdr:colOff>
      <xdr:row>7</xdr:row>
      <xdr:rowOff>116416</xdr:rowOff>
    </xdr:from>
    <xdr:to>
      <xdr:col>4</xdr:col>
      <xdr:colOff>105834</xdr:colOff>
      <xdr:row>12</xdr:row>
      <xdr:rowOff>69532</xdr:rowOff>
    </xdr:to>
    <xdr:sp macro="" textlink="">
      <xdr:nvSpPr>
        <xdr:cNvPr id="14" name="Rectangle 13">
          <a:extLst>
            <a:ext uri="{FF2B5EF4-FFF2-40B4-BE49-F238E27FC236}">
              <a16:creationId xmlns:a16="http://schemas.microsoft.com/office/drawing/2014/main" id="{00000000-0008-0000-0A00-00000E000000}"/>
            </a:ext>
          </a:extLst>
        </xdr:cNvPr>
        <xdr:cNvSpPr/>
      </xdr:nvSpPr>
      <xdr:spPr>
        <a:xfrm>
          <a:off x="1164167" y="3598333"/>
          <a:ext cx="1365250" cy="90561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600">
              <a:solidFill>
                <a:sysClr val="windowText" lastClr="000000"/>
              </a:solidFill>
              <a:latin typeface="Arial" panose="020B0604020202020204" pitchFamily="34" charset="0"/>
              <a:cs typeface="Arial" panose="020B0604020202020204" pitchFamily="34" charset="0"/>
            </a:rPr>
            <a:t>1 - 3 years</a:t>
          </a:r>
        </a:p>
      </xdr:txBody>
    </xdr:sp>
    <xdr:clientData/>
  </xdr:twoCellAnchor>
  <xdr:twoCellAnchor>
    <xdr:from>
      <xdr:col>5</xdr:col>
      <xdr:colOff>556079</xdr:colOff>
      <xdr:row>18</xdr:row>
      <xdr:rowOff>155424</xdr:rowOff>
    </xdr:from>
    <xdr:to>
      <xdr:col>8</xdr:col>
      <xdr:colOff>79829</xdr:colOff>
      <xdr:row>23</xdr:row>
      <xdr:rowOff>108540</xdr:rowOff>
    </xdr:to>
    <xdr:sp macro="" textlink="">
      <xdr:nvSpPr>
        <xdr:cNvPr id="15" name="Rectangle 14">
          <a:extLst>
            <a:ext uri="{FF2B5EF4-FFF2-40B4-BE49-F238E27FC236}">
              <a16:creationId xmlns:a16="http://schemas.microsoft.com/office/drawing/2014/main" id="{00000000-0008-0000-0A00-00000F000000}"/>
            </a:ext>
          </a:extLst>
        </xdr:cNvPr>
        <xdr:cNvSpPr/>
      </xdr:nvSpPr>
      <xdr:spPr>
        <a:xfrm>
          <a:off x="3590472" y="6251424"/>
          <a:ext cx="1360714" cy="90561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600">
              <a:solidFill>
                <a:sysClr val="windowText" lastClr="000000"/>
              </a:solidFill>
              <a:latin typeface="Arial" panose="020B0604020202020204" pitchFamily="34" charset="0"/>
              <a:cs typeface="Arial" panose="020B0604020202020204" pitchFamily="34" charset="0"/>
            </a:rPr>
            <a:t>1 - 3 years</a:t>
          </a:r>
        </a:p>
      </xdr:txBody>
    </xdr:sp>
    <xdr:clientData/>
  </xdr:twoCellAnchor>
  <xdr:twoCellAnchor>
    <xdr:from>
      <xdr:col>9</xdr:col>
      <xdr:colOff>601134</xdr:colOff>
      <xdr:row>30</xdr:row>
      <xdr:rowOff>8467</xdr:rowOff>
    </xdr:from>
    <xdr:to>
      <xdr:col>12</xdr:col>
      <xdr:colOff>124884</xdr:colOff>
      <xdr:row>34</xdr:row>
      <xdr:rowOff>152083</xdr:rowOff>
    </xdr:to>
    <xdr:sp macro="" textlink="">
      <xdr:nvSpPr>
        <xdr:cNvPr id="16" name="Rectangle 15">
          <a:extLst>
            <a:ext uri="{FF2B5EF4-FFF2-40B4-BE49-F238E27FC236}">
              <a16:creationId xmlns:a16="http://schemas.microsoft.com/office/drawing/2014/main" id="{00000000-0008-0000-0A00-000010000000}"/>
            </a:ext>
          </a:extLst>
        </xdr:cNvPr>
        <xdr:cNvSpPr/>
      </xdr:nvSpPr>
      <xdr:spPr>
        <a:xfrm>
          <a:off x="6093884" y="7871884"/>
          <a:ext cx="1365250" cy="90561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600">
              <a:solidFill>
                <a:sysClr val="windowText" lastClr="000000"/>
              </a:solidFill>
              <a:latin typeface="Arial" panose="020B0604020202020204" pitchFamily="34" charset="0"/>
              <a:cs typeface="Arial" panose="020B0604020202020204" pitchFamily="34" charset="0"/>
            </a:rPr>
            <a:t>1 - 3 years</a:t>
          </a:r>
        </a:p>
      </xdr:txBody>
    </xdr:sp>
    <xdr:clientData/>
  </xdr:twoCellAnchor>
  <xdr:twoCellAnchor>
    <xdr:from>
      <xdr:col>6</xdr:col>
      <xdr:colOff>25400</xdr:colOff>
      <xdr:row>30</xdr:row>
      <xdr:rowOff>35983</xdr:rowOff>
    </xdr:from>
    <xdr:to>
      <xdr:col>8</xdr:col>
      <xdr:colOff>162983</xdr:colOff>
      <xdr:row>34</xdr:row>
      <xdr:rowOff>179599</xdr:rowOff>
    </xdr:to>
    <xdr:sp macro="" textlink="">
      <xdr:nvSpPr>
        <xdr:cNvPr id="20" name="Rectangle 19">
          <a:extLst>
            <a:ext uri="{FF2B5EF4-FFF2-40B4-BE49-F238E27FC236}">
              <a16:creationId xmlns:a16="http://schemas.microsoft.com/office/drawing/2014/main" id="{00000000-0008-0000-0A00-000014000000}"/>
            </a:ext>
          </a:extLst>
        </xdr:cNvPr>
        <xdr:cNvSpPr/>
      </xdr:nvSpPr>
      <xdr:spPr>
        <a:xfrm>
          <a:off x="3676650" y="7899400"/>
          <a:ext cx="1365250" cy="90561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600">
              <a:solidFill>
                <a:sysClr val="windowText" lastClr="000000"/>
              </a:solidFill>
              <a:latin typeface="Arial" panose="020B0604020202020204" pitchFamily="34" charset="0"/>
              <a:cs typeface="Arial" panose="020B0604020202020204" pitchFamily="34" charset="0"/>
            </a:rPr>
            <a:t>3</a:t>
          </a:r>
          <a:r>
            <a:rPr lang="en-CA" sz="1600" baseline="0">
              <a:solidFill>
                <a:sysClr val="windowText" lastClr="000000"/>
              </a:solidFill>
              <a:latin typeface="Arial" panose="020B0604020202020204" pitchFamily="34" charset="0"/>
              <a:cs typeface="Arial" panose="020B0604020202020204" pitchFamily="34" charset="0"/>
            </a:rPr>
            <a:t> - 5 years</a:t>
          </a:r>
          <a:endParaRPr lang="en-CA" sz="1600">
            <a:solidFill>
              <a:sysClr val="windowText" lastClr="000000"/>
            </a:solidFill>
            <a:latin typeface="Arial" panose="020B0604020202020204" pitchFamily="34" charset="0"/>
            <a:cs typeface="Arial" panose="020B0604020202020204" pitchFamily="34" charset="0"/>
          </a:endParaRPr>
        </a:p>
      </xdr:txBody>
    </xdr:sp>
    <xdr:clientData/>
  </xdr:twoCellAnchor>
  <xdr:twoCellAnchor>
    <xdr:from>
      <xdr:col>1</xdr:col>
      <xdr:colOff>518584</xdr:colOff>
      <xdr:row>18</xdr:row>
      <xdr:rowOff>127000</xdr:rowOff>
    </xdr:from>
    <xdr:to>
      <xdr:col>4</xdr:col>
      <xdr:colOff>42334</xdr:colOff>
      <xdr:row>23</xdr:row>
      <xdr:rowOff>80116</xdr:rowOff>
    </xdr:to>
    <xdr:sp macro="" textlink="">
      <xdr:nvSpPr>
        <xdr:cNvPr id="21" name="Rectangle 20">
          <a:extLst>
            <a:ext uri="{FF2B5EF4-FFF2-40B4-BE49-F238E27FC236}">
              <a16:creationId xmlns:a16="http://schemas.microsoft.com/office/drawing/2014/main" id="{00000000-0008-0000-0A00-000015000000}"/>
            </a:ext>
          </a:extLst>
        </xdr:cNvPr>
        <xdr:cNvSpPr/>
      </xdr:nvSpPr>
      <xdr:spPr>
        <a:xfrm>
          <a:off x="1100667" y="5704417"/>
          <a:ext cx="1365250" cy="90561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600">
              <a:solidFill>
                <a:sysClr val="windowText" lastClr="000000"/>
              </a:solidFill>
              <a:latin typeface="Arial" panose="020B0604020202020204" pitchFamily="34" charset="0"/>
              <a:cs typeface="Arial" panose="020B0604020202020204" pitchFamily="34" charset="0"/>
            </a:rPr>
            <a:t>3 - 5 years</a:t>
          </a:r>
        </a:p>
      </xdr:txBody>
    </xdr:sp>
    <xdr:clientData/>
  </xdr:twoCellAnchor>
  <xdr:twoCellAnchor>
    <xdr:from>
      <xdr:col>2</xdr:col>
      <xdr:colOff>10583</xdr:colOff>
      <xdr:row>30</xdr:row>
      <xdr:rowOff>21167</xdr:rowOff>
    </xdr:from>
    <xdr:to>
      <xdr:col>4</xdr:col>
      <xdr:colOff>148167</xdr:colOff>
      <xdr:row>34</xdr:row>
      <xdr:rowOff>164783</xdr:rowOff>
    </xdr:to>
    <xdr:sp macro="" textlink="">
      <xdr:nvSpPr>
        <xdr:cNvPr id="23" name="Rectangle 22">
          <a:extLst>
            <a:ext uri="{FF2B5EF4-FFF2-40B4-BE49-F238E27FC236}">
              <a16:creationId xmlns:a16="http://schemas.microsoft.com/office/drawing/2014/main" id="{00000000-0008-0000-0A00-000017000000}"/>
            </a:ext>
          </a:extLst>
        </xdr:cNvPr>
        <xdr:cNvSpPr/>
      </xdr:nvSpPr>
      <xdr:spPr>
        <a:xfrm>
          <a:off x="1206500" y="7884584"/>
          <a:ext cx="1365250" cy="90561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600">
              <a:solidFill>
                <a:sysClr val="windowText" lastClr="000000"/>
              </a:solidFill>
              <a:latin typeface="Arial" panose="020B0604020202020204" pitchFamily="34" charset="0"/>
              <a:cs typeface="Arial" panose="020B0604020202020204" pitchFamily="34" charset="0"/>
            </a:rPr>
            <a:t>5+ years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25</xdr:col>
      <xdr:colOff>107156</xdr:colOff>
      <xdr:row>1</xdr:row>
      <xdr:rowOff>345281</xdr:rowOff>
    </xdr:from>
    <xdr:to>
      <xdr:col>30</xdr:col>
      <xdr:colOff>47625</xdr:colOff>
      <xdr:row>3</xdr:row>
      <xdr:rowOff>130968</xdr:rowOff>
    </xdr:to>
    <xdr:sp macro="" textlink="">
      <xdr:nvSpPr>
        <xdr:cNvPr id="2" name="Explosion 2 1">
          <a:extLst>
            <a:ext uri="{FF2B5EF4-FFF2-40B4-BE49-F238E27FC236}">
              <a16:creationId xmlns:a16="http://schemas.microsoft.com/office/drawing/2014/main" id="{00000000-0008-0000-0B00-000002000000}"/>
            </a:ext>
          </a:extLst>
        </xdr:cNvPr>
        <xdr:cNvSpPr/>
      </xdr:nvSpPr>
      <xdr:spPr>
        <a:xfrm>
          <a:off x="18049875" y="535781"/>
          <a:ext cx="1250156" cy="1000125"/>
        </a:xfrm>
        <a:prstGeom prst="irregularSeal2">
          <a:avLst/>
        </a:prstGeom>
        <a:solidFill>
          <a:srgbClr val="FF474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editAs="oneCell">
    <xdr:from>
      <xdr:col>25</xdr:col>
      <xdr:colOff>238126</xdr:colOff>
      <xdr:row>4</xdr:row>
      <xdr:rowOff>95251</xdr:rowOff>
    </xdr:from>
    <xdr:to>
      <xdr:col>34</xdr:col>
      <xdr:colOff>252117</xdr:colOff>
      <xdr:row>7</xdr:row>
      <xdr:rowOff>104632</xdr:rowOff>
    </xdr:to>
    <xdr:pic>
      <xdr:nvPicPr>
        <xdr:cNvPr id="3" name="Picture 2">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1"/>
        <a:stretch>
          <a:fillRect/>
        </a:stretch>
      </xdr:blipFill>
      <xdr:spPr>
        <a:xfrm>
          <a:off x="18180845" y="1678782"/>
          <a:ext cx="2371429" cy="1152381"/>
        </a:xfrm>
        <a:prstGeom prst="rect">
          <a:avLst/>
        </a:prstGeom>
      </xdr:spPr>
    </xdr:pic>
    <xdr:clientData/>
  </xdr:twoCellAnchor>
  <xdr:twoCellAnchor>
    <xdr:from>
      <xdr:col>34</xdr:col>
      <xdr:colOff>35718</xdr:colOff>
      <xdr:row>2</xdr:row>
      <xdr:rowOff>738187</xdr:rowOff>
    </xdr:from>
    <xdr:to>
      <xdr:col>35</xdr:col>
      <xdr:colOff>71438</xdr:colOff>
      <xdr:row>5</xdr:row>
      <xdr:rowOff>416719</xdr:rowOff>
    </xdr:to>
    <xdr:cxnSp macro="">
      <xdr:nvCxnSpPr>
        <xdr:cNvPr id="5" name="Straight Arrow Connector 4">
          <a:extLst>
            <a:ext uri="{FF2B5EF4-FFF2-40B4-BE49-F238E27FC236}">
              <a16:creationId xmlns:a16="http://schemas.microsoft.com/office/drawing/2014/main" id="{00000000-0008-0000-0B00-000005000000}"/>
            </a:ext>
          </a:extLst>
        </xdr:cNvPr>
        <xdr:cNvCxnSpPr/>
      </xdr:nvCxnSpPr>
      <xdr:spPr>
        <a:xfrm flipH="1">
          <a:off x="20335874" y="1357312"/>
          <a:ext cx="297658" cy="833438"/>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research1.sharepoint.infotech.com/ResearchProductMan/ProductStandards/Tools/Template_Excel%20Tool_ITRG.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Security%20governance%20and%20management\11Risk\Organization%20Design%20Risk%20Profile%20Too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ndards"/>
      <sheetName val="Colour Pallets"/>
      <sheetName val="1. Introduction"/>
      <sheetName val="2. Data Entry"/>
      <sheetName val="3. Results"/>
      <sheetName val="2x2 Grid Output"/>
      <sheetName val="2x2 Grid Formatting"/>
      <sheetName val="Gauge"/>
      <sheetName val="2x2 Quadrant Output"/>
      <sheetName val="Status Balls"/>
      <sheetName val="Heat Map Template"/>
      <sheetName val="Three Range Chart"/>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Initial Risk Score"/>
      <sheetName val="Dashboards"/>
      <sheetName val="Calculations"/>
    </sheetNames>
    <sheetDataSet>
      <sheetData sheetId="0"/>
      <sheetData sheetId="1"/>
      <sheetData sheetId="2"/>
      <sheetData sheetId="3"/>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N4:O19" totalsRowShown="0" headerRowDxfId="82" dataDxfId="81" headerRowBorderDxfId="79" tableBorderDxfId="80" totalsRowBorderDxfId="78">
  <tableColumns count="2">
    <tableColumn id="1" xr3:uid="{00000000-0010-0000-0000-000001000000}" name="Components" dataDxfId="77">
      <calculatedColumnFormula>'4. Gap Analysis'!B8</calculatedColumnFormula>
    </tableColumn>
    <tableColumn id="2" xr3:uid="{00000000-0010-0000-0000-000002000000}" name="Gap Analysis Summary" dataDxfId="76">
      <calculatedColumnFormula>IF('4. Gap Analysis'!G8&lt;&gt;"",'4. Gap Analysis'!G8,"")</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B1:N6"/>
  <sheetViews>
    <sheetView showGridLines="0" tabSelected="1" workbookViewId="0"/>
  </sheetViews>
  <sheetFormatPr defaultRowHeight="12.75"/>
  <cols>
    <col min="1" max="1" width="2.85546875" style="1" customWidth="1"/>
    <col min="2" max="13" width="9.140625" style="1"/>
    <col min="14" max="14" width="9.28515625" style="1" customWidth="1"/>
    <col min="15" max="16384" width="9.140625" style="1"/>
  </cols>
  <sheetData>
    <row r="1" spans="2:14" ht="63.75" customHeight="1"/>
    <row r="2" spans="2:14" ht="33.75" customHeight="1">
      <c r="B2" s="2" t="s">
        <v>0</v>
      </c>
      <c r="E2" s="3"/>
    </row>
    <row r="3" spans="2:14" ht="173.25" customHeight="1">
      <c r="B3" s="192" t="s">
        <v>1</v>
      </c>
      <c r="C3" s="192"/>
      <c r="D3" s="192"/>
      <c r="E3" s="192"/>
      <c r="F3" s="192"/>
      <c r="G3" s="192"/>
      <c r="H3" s="192"/>
      <c r="I3" s="192"/>
      <c r="J3" s="192"/>
      <c r="K3" s="192"/>
      <c r="L3" s="192"/>
      <c r="M3" s="192"/>
      <c r="N3" s="192"/>
    </row>
    <row r="6" spans="2:14" ht="65.25" customHeight="1">
      <c r="B6" s="191" t="s">
        <v>2</v>
      </c>
      <c r="C6" s="191"/>
      <c r="D6" s="191"/>
      <c r="E6" s="191"/>
      <c r="F6" s="191"/>
      <c r="G6" s="191"/>
      <c r="H6" s="191"/>
      <c r="I6" s="191"/>
      <c r="J6" s="191"/>
      <c r="K6" s="191"/>
      <c r="L6" s="191"/>
      <c r="M6" s="191"/>
      <c r="N6" s="191"/>
    </row>
  </sheetData>
  <mergeCells count="2">
    <mergeCell ref="B6:N6"/>
    <mergeCell ref="B3:N3"/>
  </mergeCells>
  <pageMargins left="0.75" right="0.75" top="1" bottom="1" header="0.5" footer="0.5"/>
  <pageSetup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8"/>
  <sheetViews>
    <sheetView showGridLines="0" zoomScaleNormal="100" workbookViewId="0"/>
  </sheetViews>
  <sheetFormatPr defaultRowHeight="15"/>
  <cols>
    <col min="1" max="1" width="2.85546875" style="4" customWidth="1"/>
    <col min="2" max="2" width="25.5703125" style="4" bestFit="1" customWidth="1"/>
    <col min="3" max="14" width="9.140625" style="4"/>
    <col min="15" max="15" width="28.5703125" style="4" bestFit="1" customWidth="1"/>
    <col min="16" max="16384" width="9.140625" style="4"/>
  </cols>
  <sheetData>
    <row r="1" spans="1:18" ht="15" customHeight="1">
      <c r="A1" s="121"/>
      <c r="B1" s="121"/>
      <c r="C1" s="121"/>
      <c r="D1" s="121"/>
      <c r="E1" s="121"/>
      <c r="F1" s="121"/>
      <c r="G1" s="121"/>
      <c r="H1" s="121"/>
      <c r="I1" s="121"/>
      <c r="J1" s="121"/>
      <c r="K1" s="121"/>
      <c r="L1" s="121"/>
      <c r="M1" s="121"/>
      <c r="N1" s="121"/>
      <c r="O1" s="121"/>
      <c r="P1" s="121"/>
      <c r="Q1" s="121"/>
      <c r="R1" s="121"/>
    </row>
    <row r="2" spans="1:18" ht="33.75" customHeight="1">
      <c r="A2" s="121"/>
      <c r="B2" s="193" t="s">
        <v>3</v>
      </c>
      <c r="C2" s="194"/>
      <c r="D2" s="194"/>
      <c r="E2" s="194"/>
      <c r="F2" s="194"/>
      <c r="G2" s="194"/>
      <c r="H2" s="194"/>
      <c r="I2" s="194"/>
      <c r="J2" s="194"/>
      <c r="K2" s="194"/>
      <c r="L2" s="194"/>
      <c r="M2" s="194"/>
      <c r="N2" s="194"/>
      <c r="O2" s="195"/>
      <c r="P2" s="121"/>
      <c r="Q2" s="121"/>
      <c r="R2" s="121"/>
    </row>
    <row r="3" spans="1:18" s="1" customFormat="1" ht="26.25" customHeight="1">
      <c r="B3" s="117" t="s">
        <v>4</v>
      </c>
      <c r="P3" s="41" t="s">
        <v>5</v>
      </c>
    </row>
    <row r="4" spans="1:18" ht="27" customHeight="1">
      <c r="A4" s="121"/>
      <c r="B4" s="188" t="s">
        <v>6</v>
      </c>
      <c r="C4" s="115"/>
      <c r="D4" s="115"/>
      <c r="E4" s="115"/>
      <c r="F4" s="115"/>
      <c r="G4" s="115"/>
      <c r="H4" s="115"/>
      <c r="I4" s="115"/>
      <c r="J4" s="115"/>
      <c r="K4" s="115"/>
      <c r="L4" s="115"/>
      <c r="M4" s="115"/>
      <c r="N4" s="115"/>
      <c r="O4" s="115"/>
      <c r="P4" s="121"/>
      <c r="Q4" s="121"/>
      <c r="R4" s="121"/>
    </row>
    <row r="5" spans="1:18" ht="31.5">
      <c r="A5" s="121"/>
      <c r="B5" s="151" t="s">
        <v>7</v>
      </c>
      <c r="C5" s="196" t="s">
        <v>8</v>
      </c>
      <c r="D5" s="196"/>
      <c r="E5" s="196"/>
      <c r="F5" s="196"/>
      <c r="G5" s="196"/>
      <c r="H5" s="196"/>
      <c r="I5" s="196"/>
      <c r="J5" s="196"/>
      <c r="K5" s="196"/>
      <c r="L5" s="196"/>
      <c r="M5" s="196"/>
      <c r="N5" s="196"/>
      <c r="O5" s="151" t="s">
        <v>9</v>
      </c>
      <c r="P5" s="121"/>
      <c r="Q5" s="121"/>
      <c r="R5" s="121"/>
    </row>
    <row r="6" spans="1:18" ht="31.5" customHeight="1">
      <c r="A6" s="121"/>
      <c r="B6" s="197" t="s">
        <v>10</v>
      </c>
      <c r="C6" s="199" t="s">
        <v>11</v>
      </c>
      <c r="D6" s="199"/>
      <c r="E6" s="199"/>
      <c r="F6" s="199"/>
      <c r="G6" s="199"/>
      <c r="H6" s="199"/>
      <c r="I6" s="199"/>
      <c r="J6" s="199"/>
      <c r="K6" s="199"/>
      <c r="L6" s="199"/>
      <c r="M6" s="199"/>
      <c r="N6" s="116" t="s">
        <v>12</v>
      </c>
      <c r="O6" s="200" t="str">
        <f>IF(N6="Yes", "Low", IF(N7="Yes", "Medium", "High"))</f>
        <v>Medium</v>
      </c>
      <c r="P6" s="121"/>
      <c r="Q6" s="121"/>
      <c r="R6" s="121"/>
    </row>
    <row r="7" spans="1:18" ht="31.5" customHeight="1">
      <c r="A7" s="121"/>
      <c r="B7" s="198"/>
      <c r="C7" s="202" t="s">
        <v>13</v>
      </c>
      <c r="D7" s="202"/>
      <c r="E7" s="202"/>
      <c r="F7" s="202"/>
      <c r="G7" s="202"/>
      <c r="H7" s="202"/>
      <c r="I7" s="202"/>
      <c r="J7" s="202"/>
      <c r="K7" s="202"/>
      <c r="L7" s="202"/>
      <c r="M7" s="202"/>
      <c r="N7" s="5" t="s">
        <v>14</v>
      </c>
      <c r="O7" s="201"/>
      <c r="P7" s="121"/>
      <c r="Q7" s="121"/>
      <c r="R7" s="121"/>
    </row>
    <row r="8" spans="1:18" ht="31.5" customHeight="1">
      <c r="A8" s="121"/>
      <c r="B8" s="198"/>
      <c r="C8" s="202" t="s">
        <v>15</v>
      </c>
      <c r="D8" s="202"/>
      <c r="E8" s="202"/>
      <c r="F8" s="202"/>
      <c r="G8" s="202"/>
      <c r="H8" s="202"/>
      <c r="I8" s="202"/>
      <c r="J8" s="202"/>
      <c r="K8" s="202"/>
      <c r="L8" s="202"/>
      <c r="M8" s="202"/>
      <c r="N8" s="5" t="s">
        <v>12</v>
      </c>
      <c r="O8" s="201"/>
      <c r="P8" s="121"/>
      <c r="Q8" s="121"/>
      <c r="R8" s="121"/>
    </row>
    <row r="9" spans="1:18" ht="31.5" customHeight="1">
      <c r="A9" s="121"/>
      <c r="B9" s="198" t="s">
        <v>16</v>
      </c>
      <c r="C9" s="202" t="s">
        <v>17</v>
      </c>
      <c r="D9" s="202"/>
      <c r="E9" s="202"/>
      <c r="F9" s="202"/>
      <c r="G9" s="202"/>
      <c r="H9" s="202"/>
      <c r="I9" s="202"/>
      <c r="J9" s="202"/>
      <c r="K9" s="202"/>
      <c r="L9" s="202"/>
      <c r="M9" s="202"/>
      <c r="N9" s="5" t="s">
        <v>12</v>
      </c>
      <c r="O9" s="203" t="str">
        <f>IF(COUNTIF(N9:N12,"Yes")=0,"High", IF(COUNTIF(N9:N12,"Yes")&lt;=1, "Medium", "Low"))</f>
        <v>Low</v>
      </c>
      <c r="P9" s="121"/>
      <c r="Q9" s="121"/>
      <c r="R9" s="121"/>
    </row>
    <row r="10" spans="1:18" ht="31.5" customHeight="1">
      <c r="A10" s="121"/>
      <c r="B10" s="198"/>
      <c r="C10" s="202" t="s">
        <v>18</v>
      </c>
      <c r="D10" s="202"/>
      <c r="E10" s="202"/>
      <c r="F10" s="202"/>
      <c r="G10" s="202"/>
      <c r="H10" s="202"/>
      <c r="I10" s="202"/>
      <c r="J10" s="202"/>
      <c r="K10" s="202"/>
      <c r="L10" s="202"/>
      <c r="M10" s="202"/>
      <c r="N10" s="5" t="s">
        <v>14</v>
      </c>
      <c r="O10" s="203"/>
      <c r="P10" s="121"/>
      <c r="Q10" s="121"/>
      <c r="R10" s="121"/>
    </row>
    <row r="11" spans="1:18" ht="31.5" customHeight="1">
      <c r="A11" s="121"/>
      <c r="B11" s="198"/>
      <c r="C11" s="202" t="s">
        <v>19</v>
      </c>
      <c r="D11" s="202"/>
      <c r="E11" s="202"/>
      <c r="F11" s="202"/>
      <c r="G11" s="202"/>
      <c r="H11" s="202"/>
      <c r="I11" s="202"/>
      <c r="J11" s="202"/>
      <c r="K11" s="202"/>
      <c r="L11" s="202"/>
      <c r="M11" s="202"/>
      <c r="N11" s="5" t="s">
        <v>12</v>
      </c>
      <c r="O11" s="203"/>
      <c r="P11" s="121"/>
      <c r="Q11" s="121"/>
      <c r="R11" s="121"/>
    </row>
    <row r="12" spans="1:18" ht="31.5" customHeight="1">
      <c r="A12" s="121"/>
      <c r="B12" s="198"/>
      <c r="C12" s="204" t="s">
        <v>20</v>
      </c>
      <c r="D12" s="202"/>
      <c r="E12" s="202"/>
      <c r="F12" s="202"/>
      <c r="G12" s="202"/>
      <c r="H12" s="202"/>
      <c r="I12" s="202"/>
      <c r="J12" s="202"/>
      <c r="K12" s="202"/>
      <c r="L12" s="202"/>
      <c r="M12" s="202"/>
      <c r="N12" s="5" t="s">
        <v>14</v>
      </c>
      <c r="O12" s="203"/>
      <c r="P12" s="121"/>
      <c r="Q12" s="121"/>
      <c r="R12" s="121"/>
    </row>
    <row r="13" spans="1:18" ht="31.5" customHeight="1">
      <c r="A13" s="121"/>
      <c r="B13" s="198" t="s">
        <v>21</v>
      </c>
      <c r="C13" s="202" t="s">
        <v>22</v>
      </c>
      <c r="D13" s="202"/>
      <c r="E13" s="202"/>
      <c r="F13" s="202"/>
      <c r="G13" s="202"/>
      <c r="H13" s="202"/>
      <c r="I13" s="202"/>
      <c r="J13" s="202"/>
      <c r="K13" s="202"/>
      <c r="L13" s="202"/>
      <c r="M13" s="202"/>
      <c r="N13" s="5" t="s">
        <v>12</v>
      </c>
      <c r="O13" s="201" t="str">
        <f>IF(N13="Yes", "Low", IF(N14="Yes", "Medium", "High"))</f>
        <v>Medium</v>
      </c>
      <c r="P13" s="121"/>
      <c r="Q13" s="121"/>
      <c r="R13" s="121"/>
    </row>
    <row r="14" spans="1:18" ht="31.5" customHeight="1">
      <c r="A14" s="121"/>
      <c r="B14" s="198"/>
      <c r="C14" s="202" t="s">
        <v>23</v>
      </c>
      <c r="D14" s="202"/>
      <c r="E14" s="202"/>
      <c r="F14" s="202"/>
      <c r="G14" s="202"/>
      <c r="H14" s="202"/>
      <c r="I14" s="202"/>
      <c r="J14" s="202"/>
      <c r="K14" s="202"/>
      <c r="L14" s="202"/>
      <c r="M14" s="202"/>
      <c r="N14" s="5" t="s">
        <v>14</v>
      </c>
      <c r="O14" s="201"/>
      <c r="P14" s="121"/>
      <c r="Q14" s="121"/>
      <c r="R14" s="121"/>
    </row>
    <row r="15" spans="1:18" ht="31.5" customHeight="1">
      <c r="A15" s="121"/>
      <c r="B15" s="198"/>
      <c r="C15" s="202" t="s">
        <v>24</v>
      </c>
      <c r="D15" s="202"/>
      <c r="E15" s="202"/>
      <c r="F15" s="202"/>
      <c r="G15" s="202"/>
      <c r="H15" s="202"/>
      <c r="I15" s="202"/>
      <c r="J15" s="202"/>
      <c r="K15" s="202"/>
      <c r="L15" s="202"/>
      <c r="M15" s="202"/>
      <c r="N15" s="5" t="s">
        <v>12</v>
      </c>
      <c r="O15" s="201"/>
      <c r="P15" s="121"/>
      <c r="Q15" s="121"/>
      <c r="R15" s="121"/>
    </row>
    <row r="16" spans="1:18" ht="28.5" customHeight="1">
      <c r="A16" s="121"/>
      <c r="B16" s="198" t="s">
        <v>25</v>
      </c>
      <c r="C16" s="205" t="s">
        <v>26</v>
      </c>
      <c r="D16" s="206"/>
      <c r="E16" s="206"/>
      <c r="F16" s="206"/>
      <c r="G16" s="206"/>
      <c r="H16" s="206"/>
      <c r="I16" s="206"/>
      <c r="J16" s="206"/>
      <c r="K16" s="206"/>
      <c r="L16" s="206"/>
      <c r="M16" s="207"/>
      <c r="N16" s="5" t="s">
        <v>12</v>
      </c>
      <c r="O16" s="201" t="str">
        <f>IF(COUNTIF(N18:N20,"Yes")&gt;=1, "Low", IF(N17="Yes", "Medium", "High"))</f>
        <v>Medium</v>
      </c>
      <c r="P16" s="121"/>
      <c r="Q16" s="121"/>
      <c r="R16" s="121"/>
    </row>
    <row r="17" spans="1:18" ht="28.5" customHeight="1">
      <c r="A17" s="121"/>
      <c r="B17" s="198"/>
      <c r="C17" s="202" t="s">
        <v>27</v>
      </c>
      <c r="D17" s="202"/>
      <c r="E17" s="202"/>
      <c r="F17" s="202"/>
      <c r="G17" s="202"/>
      <c r="H17" s="202"/>
      <c r="I17" s="202"/>
      <c r="J17" s="202"/>
      <c r="K17" s="202"/>
      <c r="L17" s="202"/>
      <c r="M17" s="202"/>
      <c r="N17" s="5" t="s">
        <v>14</v>
      </c>
      <c r="O17" s="201"/>
      <c r="P17" s="121"/>
      <c r="Q17" s="121"/>
      <c r="R17" s="121"/>
    </row>
    <row r="18" spans="1:18" ht="28.5" customHeight="1">
      <c r="A18" s="121"/>
      <c r="B18" s="198"/>
      <c r="C18" s="202" t="s">
        <v>28</v>
      </c>
      <c r="D18" s="202"/>
      <c r="E18" s="202"/>
      <c r="F18" s="202"/>
      <c r="G18" s="202"/>
      <c r="H18" s="202"/>
      <c r="I18" s="202"/>
      <c r="J18" s="202"/>
      <c r="K18" s="202"/>
      <c r="L18" s="202"/>
      <c r="M18" s="202"/>
      <c r="N18" s="5" t="s">
        <v>12</v>
      </c>
      <c r="O18" s="201"/>
      <c r="P18" s="121"/>
      <c r="Q18" s="121"/>
      <c r="R18" s="121"/>
    </row>
    <row r="19" spans="1:18" ht="28.5" customHeight="1">
      <c r="A19" s="121"/>
      <c r="B19" s="198"/>
      <c r="C19" s="205" t="s">
        <v>29</v>
      </c>
      <c r="D19" s="206"/>
      <c r="E19" s="206"/>
      <c r="F19" s="206"/>
      <c r="G19" s="206"/>
      <c r="H19" s="206"/>
      <c r="I19" s="206"/>
      <c r="J19" s="206"/>
      <c r="K19" s="206"/>
      <c r="L19" s="206"/>
      <c r="M19" s="207"/>
      <c r="N19" s="5" t="s">
        <v>12</v>
      </c>
      <c r="O19" s="201"/>
      <c r="P19" s="121"/>
      <c r="Q19" s="121"/>
      <c r="R19" s="121"/>
    </row>
    <row r="20" spans="1:18" ht="28.5" customHeight="1">
      <c r="A20" s="121"/>
      <c r="B20" s="198"/>
      <c r="C20" s="202" t="s">
        <v>30</v>
      </c>
      <c r="D20" s="202"/>
      <c r="E20" s="202"/>
      <c r="F20" s="202"/>
      <c r="G20" s="202"/>
      <c r="H20" s="202"/>
      <c r="I20" s="202"/>
      <c r="J20" s="202"/>
      <c r="K20" s="202"/>
      <c r="L20" s="202"/>
      <c r="M20" s="202"/>
      <c r="N20" s="5" t="s">
        <v>12</v>
      </c>
      <c r="O20" s="201"/>
      <c r="P20" s="121"/>
      <c r="Q20" s="121"/>
      <c r="R20" s="121"/>
    </row>
    <row r="21" spans="1:18" ht="32.25" customHeight="1">
      <c r="A21" s="121"/>
      <c r="B21" s="198" t="s">
        <v>31</v>
      </c>
      <c r="C21" s="202" t="s">
        <v>32</v>
      </c>
      <c r="D21" s="202"/>
      <c r="E21" s="202"/>
      <c r="F21" s="202"/>
      <c r="G21" s="202"/>
      <c r="H21" s="202"/>
      <c r="I21" s="202"/>
      <c r="J21" s="202"/>
      <c r="K21" s="202"/>
      <c r="L21" s="202"/>
      <c r="M21" s="202"/>
      <c r="N21" s="5" t="s">
        <v>12</v>
      </c>
      <c r="O21" s="201" t="str">
        <f>IF(N23="Yes", "Low", IF(N22="Yes", "Medium", "High"))</f>
        <v>Low</v>
      </c>
      <c r="P21" s="121"/>
      <c r="Q21" s="121"/>
      <c r="R21" s="121"/>
    </row>
    <row r="22" spans="1:18" ht="31.5" customHeight="1">
      <c r="A22" s="121"/>
      <c r="B22" s="198"/>
      <c r="C22" s="202" t="s">
        <v>33</v>
      </c>
      <c r="D22" s="202"/>
      <c r="E22" s="202"/>
      <c r="F22" s="202"/>
      <c r="G22" s="202"/>
      <c r="H22" s="202"/>
      <c r="I22" s="202"/>
      <c r="J22" s="202"/>
      <c r="K22" s="202"/>
      <c r="L22" s="202"/>
      <c r="M22" s="202"/>
      <c r="N22" s="5" t="s">
        <v>12</v>
      </c>
      <c r="O22" s="201"/>
      <c r="P22" s="121"/>
      <c r="Q22" s="121"/>
      <c r="R22" s="121"/>
    </row>
    <row r="23" spans="1:18" ht="31.5" customHeight="1">
      <c r="A23" s="121"/>
      <c r="B23" s="198"/>
      <c r="C23" s="202" t="s">
        <v>34</v>
      </c>
      <c r="D23" s="202"/>
      <c r="E23" s="202"/>
      <c r="F23" s="202"/>
      <c r="G23" s="202"/>
      <c r="H23" s="202"/>
      <c r="I23" s="202"/>
      <c r="J23" s="202"/>
      <c r="K23" s="202"/>
      <c r="L23" s="202"/>
      <c r="M23" s="202"/>
      <c r="N23" s="5" t="s">
        <v>14</v>
      </c>
      <c r="O23" s="201"/>
      <c r="P23" s="121"/>
      <c r="Q23" s="121"/>
      <c r="R23" s="121"/>
    </row>
    <row r="24" spans="1:18" ht="31.5" customHeight="1">
      <c r="A24" s="121"/>
      <c r="B24" s="198" t="s">
        <v>35</v>
      </c>
      <c r="C24" s="202" t="s">
        <v>36</v>
      </c>
      <c r="D24" s="202"/>
      <c r="E24" s="202"/>
      <c r="F24" s="202"/>
      <c r="G24" s="202"/>
      <c r="H24" s="202"/>
      <c r="I24" s="202"/>
      <c r="J24" s="202"/>
      <c r="K24" s="202"/>
      <c r="L24" s="202"/>
      <c r="M24" s="202"/>
      <c r="N24" s="5" t="s">
        <v>12</v>
      </c>
      <c r="O24" s="201" t="str">
        <f>IF(N26="Yes", "Low", IF(N25="Yes", "Medium", "High"))</f>
        <v>Medium</v>
      </c>
      <c r="P24" s="121"/>
      <c r="Q24" s="121"/>
      <c r="R24" s="121"/>
    </row>
    <row r="25" spans="1:18" ht="31.5" customHeight="1">
      <c r="A25" s="121"/>
      <c r="B25" s="198"/>
      <c r="C25" s="202" t="s">
        <v>37</v>
      </c>
      <c r="D25" s="202"/>
      <c r="E25" s="202"/>
      <c r="F25" s="202"/>
      <c r="G25" s="202"/>
      <c r="H25" s="202"/>
      <c r="I25" s="202"/>
      <c r="J25" s="202"/>
      <c r="K25" s="202"/>
      <c r="L25" s="202"/>
      <c r="M25" s="202"/>
      <c r="N25" s="5" t="s">
        <v>14</v>
      </c>
      <c r="O25" s="201"/>
      <c r="P25" s="121"/>
      <c r="Q25" s="121"/>
      <c r="R25" s="121"/>
    </row>
    <row r="26" spans="1:18" ht="31.5" customHeight="1">
      <c r="A26" s="121"/>
      <c r="B26" s="198"/>
      <c r="C26" s="202" t="s">
        <v>38</v>
      </c>
      <c r="D26" s="202"/>
      <c r="E26" s="202"/>
      <c r="F26" s="202"/>
      <c r="G26" s="202"/>
      <c r="H26" s="202"/>
      <c r="I26" s="202"/>
      <c r="J26" s="202"/>
      <c r="K26" s="202"/>
      <c r="L26" s="202"/>
      <c r="M26" s="202"/>
      <c r="N26" s="5" t="s">
        <v>12</v>
      </c>
      <c r="O26" s="201"/>
      <c r="P26" s="121"/>
      <c r="Q26" s="121"/>
      <c r="R26" s="121"/>
    </row>
    <row r="27" spans="1:18" ht="31.5" customHeight="1">
      <c r="A27" s="121"/>
      <c r="B27" s="198" t="s">
        <v>39</v>
      </c>
      <c r="C27" s="202" t="s">
        <v>40</v>
      </c>
      <c r="D27" s="202"/>
      <c r="E27" s="202"/>
      <c r="F27" s="202"/>
      <c r="G27" s="202"/>
      <c r="H27" s="202"/>
      <c r="I27" s="202"/>
      <c r="J27" s="202"/>
      <c r="K27" s="202"/>
      <c r="L27" s="202"/>
      <c r="M27" s="202"/>
      <c r="N27" s="5" t="s">
        <v>12</v>
      </c>
      <c r="O27" s="201" t="str">
        <f>IF(N29="Yes", "Low", IF(N28="Yes", "Medium", "High"))</f>
        <v>Low</v>
      </c>
      <c r="P27" s="121"/>
      <c r="Q27" s="121"/>
      <c r="R27" s="121"/>
    </row>
    <row r="28" spans="1:18" ht="31.5" customHeight="1">
      <c r="A28" s="121"/>
      <c r="B28" s="198"/>
      <c r="C28" s="202" t="s">
        <v>41</v>
      </c>
      <c r="D28" s="202"/>
      <c r="E28" s="202"/>
      <c r="F28" s="202"/>
      <c r="G28" s="202"/>
      <c r="H28" s="202"/>
      <c r="I28" s="202"/>
      <c r="J28" s="202"/>
      <c r="K28" s="202"/>
      <c r="L28" s="202"/>
      <c r="M28" s="202"/>
      <c r="N28" s="5" t="s">
        <v>12</v>
      </c>
      <c r="O28" s="201"/>
      <c r="P28" s="121"/>
      <c r="Q28" s="121"/>
      <c r="R28" s="121"/>
    </row>
    <row r="29" spans="1:18" ht="31.5" customHeight="1">
      <c r="A29" s="121"/>
      <c r="B29" s="198"/>
      <c r="C29" s="202" t="s">
        <v>42</v>
      </c>
      <c r="D29" s="202"/>
      <c r="E29" s="202"/>
      <c r="F29" s="202"/>
      <c r="G29" s="202"/>
      <c r="H29" s="202"/>
      <c r="I29" s="202"/>
      <c r="J29" s="202"/>
      <c r="K29" s="202"/>
      <c r="L29" s="202"/>
      <c r="M29" s="202"/>
      <c r="N29" s="5" t="s">
        <v>14</v>
      </c>
      <c r="O29" s="201"/>
      <c r="P29" s="121"/>
      <c r="Q29" s="121"/>
      <c r="R29" s="121"/>
    </row>
    <row r="30" spans="1:18" ht="31.5" customHeight="1">
      <c r="A30" s="121"/>
      <c r="B30" s="198" t="s">
        <v>43</v>
      </c>
      <c r="C30" s="208" t="s">
        <v>44</v>
      </c>
      <c r="D30" s="208"/>
      <c r="E30" s="208"/>
      <c r="F30" s="208"/>
      <c r="G30" s="208"/>
      <c r="H30" s="208"/>
      <c r="I30" s="208"/>
      <c r="J30" s="208"/>
      <c r="K30" s="208"/>
      <c r="L30" s="208"/>
      <c r="M30" s="208"/>
      <c r="N30" s="5" t="s">
        <v>14</v>
      </c>
      <c r="O30" s="201" t="str">
        <f>IF(N32="Yes", "Low", IF(N31="Yes", "Medium", "High"))</f>
        <v>High</v>
      </c>
      <c r="P30" s="121"/>
      <c r="Q30" s="121"/>
      <c r="R30" s="121"/>
    </row>
    <row r="31" spans="1:18" ht="31.5" customHeight="1">
      <c r="A31" s="121"/>
      <c r="B31" s="198"/>
      <c r="C31" s="208" t="s">
        <v>45</v>
      </c>
      <c r="D31" s="208"/>
      <c r="E31" s="208"/>
      <c r="F31" s="208"/>
      <c r="G31" s="208"/>
      <c r="H31" s="208"/>
      <c r="I31" s="208"/>
      <c r="J31" s="208"/>
      <c r="K31" s="208"/>
      <c r="L31" s="208"/>
      <c r="M31" s="208"/>
      <c r="N31" s="5" t="s">
        <v>12</v>
      </c>
      <c r="O31" s="201"/>
      <c r="P31" s="121"/>
      <c r="Q31" s="121"/>
      <c r="R31" s="121"/>
    </row>
    <row r="32" spans="1:18" ht="31.5" customHeight="1">
      <c r="A32" s="121"/>
      <c r="B32" s="198"/>
      <c r="C32" s="202" t="s">
        <v>46</v>
      </c>
      <c r="D32" s="202"/>
      <c r="E32" s="202"/>
      <c r="F32" s="202"/>
      <c r="G32" s="202"/>
      <c r="H32" s="202"/>
      <c r="I32" s="202"/>
      <c r="J32" s="202"/>
      <c r="K32" s="202"/>
      <c r="L32" s="202"/>
      <c r="M32" s="202"/>
      <c r="N32" s="5" t="s">
        <v>12</v>
      </c>
      <c r="O32" s="201"/>
      <c r="P32" s="121"/>
      <c r="Q32" s="121"/>
      <c r="R32" s="121"/>
    </row>
    <row r="33" spans="1:18" ht="31.5" customHeight="1">
      <c r="A33" s="121"/>
      <c r="B33" s="209" t="s">
        <v>47</v>
      </c>
      <c r="C33" s="202" t="s">
        <v>48</v>
      </c>
      <c r="D33" s="202"/>
      <c r="E33" s="202"/>
      <c r="F33" s="202"/>
      <c r="G33" s="202"/>
      <c r="H33" s="202"/>
      <c r="I33" s="202"/>
      <c r="J33" s="202"/>
      <c r="K33" s="202"/>
      <c r="L33" s="202"/>
      <c r="M33" s="202"/>
      <c r="N33" s="5" t="s">
        <v>12</v>
      </c>
      <c r="O33" s="201" t="str">
        <f>IF(COUNTIF(N33:N39,"Yes")&lt;=2,"High", IF(COUNTIF(N33:N39,"Yes")&lt;=4, "Medium", "Low"))</f>
        <v>Medium</v>
      </c>
      <c r="P33" s="121"/>
      <c r="Q33" s="121"/>
      <c r="R33" s="121"/>
    </row>
    <row r="34" spans="1:18" ht="31.5" customHeight="1">
      <c r="A34" s="121"/>
      <c r="B34" s="210"/>
      <c r="C34" s="202" t="s">
        <v>49</v>
      </c>
      <c r="D34" s="202"/>
      <c r="E34" s="202"/>
      <c r="F34" s="202"/>
      <c r="G34" s="202"/>
      <c r="H34" s="202"/>
      <c r="I34" s="202"/>
      <c r="J34" s="202"/>
      <c r="K34" s="202"/>
      <c r="L34" s="202"/>
      <c r="M34" s="202"/>
      <c r="N34" s="5" t="s">
        <v>12</v>
      </c>
      <c r="O34" s="201"/>
      <c r="P34" s="121"/>
      <c r="Q34" s="121"/>
      <c r="R34" s="121"/>
    </row>
    <row r="35" spans="1:18" ht="31.5" customHeight="1">
      <c r="A35" s="121"/>
      <c r="B35" s="210"/>
      <c r="C35" s="202" t="s">
        <v>50</v>
      </c>
      <c r="D35" s="202"/>
      <c r="E35" s="202"/>
      <c r="F35" s="202"/>
      <c r="G35" s="202"/>
      <c r="H35" s="202"/>
      <c r="I35" s="202"/>
      <c r="J35" s="202"/>
      <c r="K35" s="202"/>
      <c r="L35" s="202"/>
      <c r="M35" s="202"/>
      <c r="N35" s="5" t="s">
        <v>12</v>
      </c>
      <c r="O35" s="201"/>
      <c r="P35" s="121"/>
      <c r="Q35" s="121"/>
      <c r="R35" s="121"/>
    </row>
    <row r="36" spans="1:18" ht="31.5" customHeight="1">
      <c r="A36" s="121"/>
      <c r="B36" s="210"/>
      <c r="C36" s="202" t="s">
        <v>51</v>
      </c>
      <c r="D36" s="202"/>
      <c r="E36" s="202"/>
      <c r="F36" s="202"/>
      <c r="G36" s="202"/>
      <c r="H36" s="202"/>
      <c r="I36" s="202"/>
      <c r="J36" s="202"/>
      <c r="K36" s="202"/>
      <c r="L36" s="202"/>
      <c r="M36" s="202"/>
      <c r="N36" s="5" t="s">
        <v>14</v>
      </c>
      <c r="O36" s="201"/>
      <c r="P36" s="121"/>
      <c r="Q36" s="121"/>
      <c r="R36" s="121"/>
    </row>
    <row r="37" spans="1:18" ht="31.5" customHeight="1">
      <c r="A37" s="121"/>
      <c r="B37" s="210"/>
      <c r="C37" s="202" t="s">
        <v>52</v>
      </c>
      <c r="D37" s="202"/>
      <c r="E37" s="202"/>
      <c r="F37" s="202"/>
      <c r="G37" s="202"/>
      <c r="H37" s="202"/>
      <c r="I37" s="202"/>
      <c r="J37" s="202"/>
      <c r="K37" s="202"/>
      <c r="L37" s="202"/>
      <c r="M37" s="202"/>
      <c r="N37" s="5" t="s">
        <v>14</v>
      </c>
      <c r="O37" s="201"/>
      <c r="P37" s="121"/>
      <c r="Q37" s="121"/>
      <c r="R37" s="121"/>
    </row>
    <row r="38" spans="1:18" ht="31.5" customHeight="1">
      <c r="A38" s="121"/>
      <c r="B38" s="210"/>
      <c r="C38" s="202" t="s">
        <v>53</v>
      </c>
      <c r="D38" s="202"/>
      <c r="E38" s="202"/>
      <c r="F38" s="202"/>
      <c r="G38" s="202"/>
      <c r="H38" s="202"/>
      <c r="I38" s="202"/>
      <c r="J38" s="202"/>
      <c r="K38" s="202"/>
      <c r="L38" s="202"/>
      <c r="M38" s="202"/>
      <c r="N38" s="5" t="s">
        <v>14</v>
      </c>
      <c r="O38" s="201"/>
      <c r="P38" s="121"/>
      <c r="Q38" s="121"/>
      <c r="R38" s="121"/>
    </row>
    <row r="39" spans="1:18" ht="31.5" customHeight="1">
      <c r="A39" s="121"/>
      <c r="B39" s="197"/>
      <c r="C39" s="202" t="s">
        <v>54</v>
      </c>
      <c r="D39" s="202"/>
      <c r="E39" s="202"/>
      <c r="F39" s="202"/>
      <c r="G39" s="202"/>
      <c r="H39" s="202"/>
      <c r="I39" s="202"/>
      <c r="J39" s="202"/>
      <c r="K39" s="202"/>
      <c r="L39" s="202"/>
      <c r="M39" s="202"/>
      <c r="N39" s="5" t="s">
        <v>14</v>
      </c>
      <c r="O39" s="201"/>
      <c r="P39" s="121"/>
      <c r="Q39" s="121"/>
      <c r="R39" s="121"/>
    </row>
    <row r="40" spans="1:18" ht="31.5" customHeight="1">
      <c r="A40" s="121"/>
      <c r="B40" s="198" t="s">
        <v>55</v>
      </c>
      <c r="C40" s="202" t="s">
        <v>56</v>
      </c>
      <c r="D40" s="202"/>
      <c r="E40" s="202"/>
      <c r="F40" s="202"/>
      <c r="G40" s="202"/>
      <c r="H40" s="202"/>
      <c r="I40" s="202"/>
      <c r="J40" s="202"/>
      <c r="K40" s="202"/>
      <c r="L40" s="202"/>
      <c r="M40" s="202"/>
      <c r="N40" s="5" t="s">
        <v>14</v>
      </c>
      <c r="O40" s="201" t="str">
        <f>IF(N42="Yes", "Low", IF(N41="Yes", "Medium", "High"))</f>
        <v>High</v>
      </c>
      <c r="P40" s="121"/>
      <c r="Q40" s="121"/>
      <c r="R40" s="121"/>
    </row>
    <row r="41" spans="1:18" ht="31.5" customHeight="1">
      <c r="A41" s="121"/>
      <c r="B41" s="198"/>
      <c r="C41" s="202" t="s">
        <v>57</v>
      </c>
      <c r="D41" s="202"/>
      <c r="E41" s="202"/>
      <c r="F41" s="202"/>
      <c r="G41" s="202"/>
      <c r="H41" s="202"/>
      <c r="I41" s="202"/>
      <c r="J41" s="202"/>
      <c r="K41" s="202"/>
      <c r="L41" s="202"/>
      <c r="M41" s="202"/>
      <c r="N41" s="5" t="s">
        <v>12</v>
      </c>
      <c r="O41" s="201"/>
      <c r="P41" s="121"/>
      <c r="Q41" s="121"/>
      <c r="R41" s="121"/>
    </row>
    <row r="42" spans="1:18" ht="31.5" customHeight="1">
      <c r="A42" s="121"/>
      <c r="B42" s="198"/>
      <c r="C42" s="202" t="s">
        <v>58</v>
      </c>
      <c r="D42" s="202"/>
      <c r="E42" s="202"/>
      <c r="F42" s="202"/>
      <c r="G42" s="202"/>
      <c r="H42" s="202"/>
      <c r="I42" s="202"/>
      <c r="J42" s="202"/>
      <c r="K42" s="202"/>
      <c r="L42" s="202"/>
      <c r="M42" s="202"/>
      <c r="N42" s="5" t="s">
        <v>12</v>
      </c>
      <c r="O42" s="201"/>
      <c r="P42" s="121"/>
      <c r="Q42" s="121"/>
      <c r="R42" s="121"/>
    </row>
    <row r="43" spans="1:18" ht="31.5" customHeight="1">
      <c r="A43" s="121"/>
      <c r="B43" s="198" t="s">
        <v>59</v>
      </c>
      <c r="C43" s="202" t="s">
        <v>60</v>
      </c>
      <c r="D43" s="202"/>
      <c r="E43" s="202"/>
      <c r="F43" s="202"/>
      <c r="G43" s="202"/>
      <c r="H43" s="202"/>
      <c r="I43" s="202"/>
      <c r="J43" s="202"/>
      <c r="K43" s="202"/>
      <c r="L43" s="202"/>
      <c r="M43" s="202"/>
      <c r="N43" s="5" t="s">
        <v>12</v>
      </c>
      <c r="O43" s="201" t="str">
        <f>IF(N45="Yes", "Low", IF(N44="Yes", "Medium", "High"))</f>
        <v>Medium</v>
      </c>
      <c r="P43" s="121"/>
      <c r="Q43" s="121"/>
      <c r="R43" s="121"/>
    </row>
    <row r="44" spans="1:18" ht="31.5" customHeight="1">
      <c r="A44" s="121"/>
      <c r="B44" s="198"/>
      <c r="C44" s="202" t="s">
        <v>61</v>
      </c>
      <c r="D44" s="202"/>
      <c r="E44" s="202"/>
      <c r="F44" s="202"/>
      <c r="G44" s="202"/>
      <c r="H44" s="202"/>
      <c r="I44" s="202"/>
      <c r="J44" s="202"/>
      <c r="K44" s="202"/>
      <c r="L44" s="202"/>
      <c r="M44" s="202"/>
      <c r="N44" s="5" t="s">
        <v>14</v>
      </c>
      <c r="O44" s="201"/>
      <c r="P44" s="121"/>
      <c r="Q44" s="121"/>
      <c r="R44" s="121"/>
    </row>
    <row r="45" spans="1:18" ht="31.5" customHeight="1">
      <c r="A45" s="121"/>
      <c r="B45" s="198"/>
      <c r="C45" s="202" t="s">
        <v>62</v>
      </c>
      <c r="D45" s="202"/>
      <c r="E45" s="202"/>
      <c r="F45" s="202"/>
      <c r="G45" s="202"/>
      <c r="H45" s="202"/>
      <c r="I45" s="202"/>
      <c r="J45" s="202"/>
      <c r="K45" s="202"/>
      <c r="L45" s="202"/>
      <c r="M45" s="202"/>
      <c r="N45" s="5" t="s">
        <v>12</v>
      </c>
      <c r="O45" s="201"/>
      <c r="P45" s="121"/>
      <c r="Q45" s="121"/>
      <c r="R45" s="121"/>
    </row>
    <row r="46" spans="1:18" ht="31.5" customHeight="1">
      <c r="A46" s="121"/>
      <c r="B46" s="198" t="s">
        <v>63</v>
      </c>
      <c r="C46" s="202" t="s">
        <v>64</v>
      </c>
      <c r="D46" s="202"/>
      <c r="E46" s="202"/>
      <c r="F46" s="202"/>
      <c r="G46" s="202"/>
      <c r="H46" s="202"/>
      <c r="I46" s="202"/>
      <c r="J46" s="202"/>
      <c r="K46" s="202"/>
      <c r="L46" s="202"/>
      <c r="M46" s="202"/>
      <c r="N46" s="5" t="s">
        <v>12</v>
      </c>
      <c r="O46" s="201" t="str">
        <f>IF(N48="Yes", "Low", IF(N47="Yes", "Medium", "High"))</f>
        <v>Medium</v>
      </c>
      <c r="P46" s="121"/>
      <c r="Q46" s="121"/>
      <c r="R46" s="121"/>
    </row>
    <row r="47" spans="1:18" ht="31.5" customHeight="1">
      <c r="A47" s="121"/>
      <c r="B47" s="198"/>
      <c r="C47" s="202" t="s">
        <v>65</v>
      </c>
      <c r="D47" s="202"/>
      <c r="E47" s="202"/>
      <c r="F47" s="202"/>
      <c r="G47" s="202"/>
      <c r="H47" s="202"/>
      <c r="I47" s="202"/>
      <c r="J47" s="202"/>
      <c r="K47" s="202"/>
      <c r="L47" s="202"/>
      <c r="M47" s="202"/>
      <c r="N47" s="5" t="s">
        <v>14</v>
      </c>
      <c r="O47" s="201"/>
      <c r="P47" s="121"/>
      <c r="Q47" s="121"/>
      <c r="R47" s="121"/>
    </row>
    <row r="48" spans="1:18" ht="31.5" customHeight="1">
      <c r="A48" s="121"/>
      <c r="B48" s="198"/>
      <c r="C48" s="202" t="s">
        <v>66</v>
      </c>
      <c r="D48" s="202"/>
      <c r="E48" s="202"/>
      <c r="F48" s="202"/>
      <c r="G48" s="202"/>
      <c r="H48" s="202"/>
      <c r="I48" s="202"/>
      <c r="J48" s="202"/>
      <c r="K48" s="202"/>
      <c r="L48" s="202"/>
      <c r="M48" s="202"/>
      <c r="N48" s="5" t="s">
        <v>12</v>
      </c>
      <c r="O48" s="201"/>
      <c r="P48" s="121"/>
      <c r="Q48" s="121"/>
      <c r="R48" s="121"/>
    </row>
  </sheetData>
  <sheetProtection insertRows="0" deleteRows="0" selectLockedCells="1"/>
  <protectedRanges>
    <protectedRange sqref="N6:N48" name="DE Range"/>
  </protectedRanges>
  <dataConsolidate/>
  <mergeCells count="69">
    <mergeCell ref="B46:B48"/>
    <mergeCell ref="C46:M46"/>
    <mergeCell ref="O46:O48"/>
    <mergeCell ref="C47:M47"/>
    <mergeCell ref="C48:M48"/>
    <mergeCell ref="O40:O42"/>
    <mergeCell ref="C41:M41"/>
    <mergeCell ref="C42:M42"/>
    <mergeCell ref="B43:B45"/>
    <mergeCell ref="C43:M43"/>
    <mergeCell ref="O43:O45"/>
    <mergeCell ref="C44:M44"/>
    <mergeCell ref="C45:M45"/>
    <mergeCell ref="C39:M39"/>
    <mergeCell ref="B40:B42"/>
    <mergeCell ref="C40:M40"/>
    <mergeCell ref="B33:B39"/>
    <mergeCell ref="C33:M33"/>
    <mergeCell ref="C31:M31"/>
    <mergeCell ref="C32:M32"/>
    <mergeCell ref="C36:M36"/>
    <mergeCell ref="C37:M37"/>
    <mergeCell ref="C38:M38"/>
    <mergeCell ref="O33:O39"/>
    <mergeCell ref="C34:M34"/>
    <mergeCell ref="C35:M35"/>
    <mergeCell ref="B24:B26"/>
    <mergeCell ref="C24:M24"/>
    <mergeCell ref="O24:O26"/>
    <mergeCell ref="C25:M25"/>
    <mergeCell ref="C26:M26"/>
    <mergeCell ref="B27:B29"/>
    <mergeCell ref="C27:M27"/>
    <mergeCell ref="O27:O29"/>
    <mergeCell ref="C28:M28"/>
    <mergeCell ref="C29:M29"/>
    <mergeCell ref="B30:B32"/>
    <mergeCell ref="C30:M30"/>
    <mergeCell ref="O30:O32"/>
    <mergeCell ref="C19:M19"/>
    <mergeCell ref="C20:M20"/>
    <mergeCell ref="B21:B23"/>
    <mergeCell ref="C21:M21"/>
    <mergeCell ref="O21:O23"/>
    <mergeCell ref="C22:M22"/>
    <mergeCell ref="C23:M23"/>
    <mergeCell ref="B16:B20"/>
    <mergeCell ref="C18:M18"/>
    <mergeCell ref="O16:O20"/>
    <mergeCell ref="C17:M17"/>
    <mergeCell ref="C16:M16"/>
    <mergeCell ref="B13:B15"/>
    <mergeCell ref="C13:M13"/>
    <mergeCell ref="O13:O15"/>
    <mergeCell ref="C14:M14"/>
    <mergeCell ref="C15:M15"/>
    <mergeCell ref="B9:B12"/>
    <mergeCell ref="C9:M9"/>
    <mergeCell ref="O9:O12"/>
    <mergeCell ref="C10:M10"/>
    <mergeCell ref="C11:M11"/>
    <mergeCell ref="C12:M12"/>
    <mergeCell ref="B2:O2"/>
    <mergeCell ref="C5:N5"/>
    <mergeCell ref="B6:B8"/>
    <mergeCell ref="C6:M6"/>
    <mergeCell ref="O6:O8"/>
    <mergeCell ref="C7:M7"/>
    <mergeCell ref="C8:M8"/>
  </mergeCells>
  <dataValidations count="1">
    <dataValidation type="list" allowBlank="1" showInputMessage="1" showErrorMessage="1" errorTitle="Invalid Entry" error="Please select an entry from the dropdown list." sqref="N6:N48" xr:uid="{00000000-0002-0000-0100-000000000000}">
      <formula1>"Yes, No"</formula1>
    </dataValidation>
  </dataValidation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9"/>
  <sheetViews>
    <sheetView topLeftCell="B1" zoomScale="85" zoomScaleNormal="85" workbookViewId="0"/>
  </sheetViews>
  <sheetFormatPr defaultRowHeight="15"/>
  <cols>
    <col min="1" max="1" width="2.85546875" customWidth="1"/>
    <col min="4" max="4" width="13.5703125" customWidth="1"/>
    <col min="5" max="5" width="17.28515625" customWidth="1"/>
    <col min="7" max="7" width="11" bestFit="1" customWidth="1"/>
    <col min="12" max="12" width="14.5703125" bestFit="1" customWidth="1"/>
  </cols>
  <sheetData>
    <row r="1" spans="1:20" ht="15" customHeight="1">
      <c r="A1" s="120"/>
      <c r="B1" s="120"/>
      <c r="C1" s="120"/>
      <c r="D1" s="120"/>
      <c r="E1" s="120"/>
      <c r="F1" s="120"/>
      <c r="G1" s="120"/>
      <c r="H1" s="120"/>
      <c r="I1" s="120"/>
      <c r="J1" s="120"/>
      <c r="K1" s="120"/>
      <c r="L1" s="120"/>
      <c r="M1" s="120"/>
      <c r="N1" s="120"/>
      <c r="O1" s="120"/>
      <c r="P1" s="120"/>
      <c r="Q1" s="120"/>
      <c r="R1" s="120"/>
      <c r="S1" s="120"/>
      <c r="T1" s="120"/>
    </row>
    <row r="2" spans="1:20" ht="33.75" customHeight="1">
      <c r="A2" s="120"/>
      <c r="B2" s="120"/>
      <c r="C2" s="120"/>
      <c r="D2" s="120"/>
      <c r="E2" s="120"/>
      <c r="F2" s="120"/>
      <c r="G2" s="120"/>
      <c r="H2" s="120"/>
      <c r="I2" s="120"/>
      <c r="J2" s="120"/>
      <c r="K2" s="120"/>
      <c r="L2" s="120"/>
      <c r="M2" s="120"/>
      <c r="N2" s="120"/>
      <c r="O2" s="120"/>
      <c r="P2" s="120"/>
      <c r="Q2" s="120"/>
      <c r="R2" s="120"/>
      <c r="S2" s="120"/>
      <c r="T2" s="120"/>
    </row>
    <row r="3" spans="1:20">
      <c r="A3" s="120"/>
      <c r="B3" s="120"/>
      <c r="C3" s="120"/>
      <c r="D3" s="120"/>
      <c r="E3" s="120"/>
      <c r="F3" s="120"/>
      <c r="G3" s="120"/>
      <c r="H3" s="120"/>
      <c r="I3" s="120"/>
      <c r="J3" s="120"/>
      <c r="K3" s="120"/>
      <c r="L3" s="120"/>
      <c r="M3" s="120"/>
      <c r="N3" s="120"/>
      <c r="O3" s="120"/>
      <c r="P3" s="120"/>
      <c r="Q3" s="120"/>
      <c r="R3" s="120"/>
      <c r="S3" s="120"/>
      <c r="T3" s="120"/>
    </row>
    <row r="4" spans="1:20">
      <c r="A4" s="120"/>
      <c r="B4" s="120"/>
      <c r="C4" s="120"/>
      <c r="D4" s="120"/>
      <c r="E4" s="120"/>
      <c r="F4" s="120"/>
      <c r="G4" s="120" t="s">
        <v>67</v>
      </c>
      <c r="H4" s="120">
        <f>L19*100</f>
        <v>69.444444444444443</v>
      </c>
      <c r="I4" s="120"/>
      <c r="J4" s="120"/>
      <c r="K4" s="120"/>
      <c r="L4" s="120"/>
      <c r="M4" s="120"/>
      <c r="N4" s="120" t="s">
        <v>68</v>
      </c>
      <c r="O4" s="120"/>
      <c r="P4" s="120"/>
      <c r="Q4" s="120"/>
      <c r="R4" s="120"/>
      <c r="S4" s="120"/>
      <c r="T4" s="120"/>
    </row>
    <row r="5" spans="1:20">
      <c r="A5" s="120"/>
      <c r="B5" s="120"/>
      <c r="C5" s="120" t="s">
        <v>69</v>
      </c>
      <c r="D5" s="120" t="s">
        <v>70</v>
      </c>
      <c r="E5" s="120" t="s">
        <v>71</v>
      </c>
      <c r="F5" s="120"/>
      <c r="G5" s="120"/>
      <c r="H5" s="120"/>
      <c r="I5" s="120"/>
      <c r="J5" s="120"/>
      <c r="K5" s="120" t="str">
        <f>'2. Questionnaire'!O6</f>
        <v>Medium</v>
      </c>
      <c r="L5" s="120">
        <f>VLOOKUP(K5,N5:O7,2,FALSE)</f>
        <v>2</v>
      </c>
      <c r="M5" s="120"/>
      <c r="N5" s="120" t="s">
        <v>72</v>
      </c>
      <c r="O5" s="120">
        <v>3</v>
      </c>
      <c r="P5" s="120"/>
      <c r="Q5" s="120"/>
      <c r="R5" s="120"/>
      <c r="S5" s="120"/>
      <c r="T5" s="120"/>
    </row>
    <row r="6" spans="1:20">
      <c r="A6" s="120"/>
      <c r="B6" s="120"/>
      <c r="C6" s="120">
        <v>12</v>
      </c>
      <c r="D6" s="120" t="s">
        <v>73</v>
      </c>
      <c r="E6" s="120">
        <f>((180/100)*H4)-5</f>
        <v>120</v>
      </c>
      <c r="F6" s="120"/>
      <c r="G6" s="120"/>
      <c r="H6" s="120"/>
      <c r="I6" s="120"/>
      <c r="J6" s="120"/>
      <c r="K6" s="120" t="str">
        <f>'2. Questionnaire'!O9</f>
        <v>Low</v>
      </c>
      <c r="L6" s="120">
        <f>VLOOKUP(K6,N5:O7,2,FALSE)</f>
        <v>3</v>
      </c>
      <c r="M6" s="120"/>
      <c r="N6" s="120" t="s">
        <v>5</v>
      </c>
      <c r="O6" s="120">
        <v>2</v>
      </c>
      <c r="P6" s="120"/>
      <c r="Q6" s="120"/>
      <c r="R6" s="120"/>
      <c r="S6" s="120"/>
      <c r="T6" s="120"/>
    </row>
    <row r="7" spans="1:20">
      <c r="A7" s="120"/>
      <c r="B7" s="120"/>
      <c r="C7" s="120">
        <v>9</v>
      </c>
      <c r="D7" s="120" t="s">
        <v>74</v>
      </c>
      <c r="E7" s="120">
        <v>4</v>
      </c>
      <c r="F7" s="120"/>
      <c r="G7" s="120"/>
      <c r="H7" s="120"/>
      <c r="I7" s="120"/>
      <c r="J7" s="120"/>
      <c r="K7" s="120" t="str">
        <f>'2. Questionnaire'!O13</f>
        <v>Medium</v>
      </c>
      <c r="L7" s="120">
        <f>VLOOKUP(K7,N5:O7,2,FALSE)</f>
        <v>2</v>
      </c>
      <c r="M7" s="120"/>
      <c r="N7" s="120" t="s">
        <v>75</v>
      </c>
      <c r="O7" s="120">
        <v>1</v>
      </c>
      <c r="P7" s="120"/>
      <c r="Q7" s="120"/>
      <c r="R7" s="120"/>
      <c r="S7" s="120"/>
      <c r="T7" s="120"/>
    </row>
    <row r="8" spans="1:20">
      <c r="A8" s="120"/>
      <c r="B8" s="120"/>
      <c r="C8" s="120">
        <v>9</v>
      </c>
      <c r="D8" s="120" t="s">
        <v>76</v>
      </c>
      <c r="E8" s="120">
        <f>180-E6-E7</f>
        <v>56</v>
      </c>
      <c r="F8" s="120"/>
      <c r="G8" s="120"/>
      <c r="H8" s="120"/>
      <c r="I8" s="120"/>
      <c r="J8" s="120"/>
      <c r="K8" s="120" t="str">
        <f>'2. Questionnaire'!O16</f>
        <v>Medium</v>
      </c>
      <c r="L8" s="120">
        <f>VLOOKUP(K8,N5:O7,2,FALSE)</f>
        <v>2</v>
      </c>
      <c r="M8" s="120"/>
      <c r="N8" s="120"/>
      <c r="O8" s="120"/>
      <c r="P8" s="120"/>
      <c r="Q8" s="120"/>
      <c r="R8" s="120"/>
      <c r="S8" s="120"/>
      <c r="T8" s="120"/>
    </row>
    <row r="9" spans="1:20">
      <c r="A9" s="120"/>
      <c r="B9" s="120"/>
      <c r="C9" s="120">
        <f>C6+C7+C8</f>
        <v>30</v>
      </c>
      <c r="D9" s="120" t="str">
        <f xml:space="preserve"> "%" &amp; H4 &amp; " Done"</f>
        <v>%69.4444444444444 Done</v>
      </c>
      <c r="E9" s="120">
        <v>180</v>
      </c>
      <c r="F9" s="120"/>
      <c r="G9" s="120"/>
      <c r="H9" s="120"/>
      <c r="I9" s="120"/>
      <c r="J9" s="120"/>
      <c r="K9" s="120" t="str">
        <f>'2. Questionnaire'!O21</f>
        <v>Low</v>
      </c>
      <c r="L9" s="120">
        <f>VLOOKUP(K9,N5:O7,2,FALSE)</f>
        <v>3</v>
      </c>
      <c r="M9" s="120"/>
      <c r="N9" s="120"/>
      <c r="O9" s="120"/>
      <c r="P9" s="120"/>
      <c r="Q9" s="120"/>
      <c r="R9" s="120"/>
      <c r="S9" s="120"/>
      <c r="T9" s="120"/>
    </row>
    <row r="10" spans="1:20">
      <c r="A10" s="120"/>
      <c r="B10" s="120"/>
      <c r="C10" s="120"/>
      <c r="D10" s="120"/>
      <c r="E10" s="120"/>
      <c r="F10" s="120"/>
      <c r="G10" s="120"/>
      <c r="H10" s="120"/>
      <c r="I10" s="120"/>
      <c r="J10" s="120"/>
      <c r="K10" s="120" t="str">
        <f>'2. Questionnaire'!O24</f>
        <v>Medium</v>
      </c>
      <c r="L10" s="120">
        <f>VLOOKUP(K10,N5:O7,2,FALSE)</f>
        <v>2</v>
      </c>
      <c r="M10" s="120"/>
      <c r="N10" s="120"/>
      <c r="O10" s="120"/>
      <c r="P10" s="120"/>
      <c r="Q10" s="120"/>
      <c r="R10" s="120"/>
      <c r="S10" s="120"/>
      <c r="T10" s="120"/>
    </row>
    <row r="11" spans="1:20">
      <c r="A11" s="120"/>
      <c r="B11" s="120"/>
      <c r="C11" s="120"/>
      <c r="D11" s="120"/>
      <c r="E11" s="120"/>
      <c r="F11" s="120"/>
      <c r="G11" s="120"/>
      <c r="H11" s="120"/>
      <c r="I11" s="120"/>
      <c r="J11" s="120"/>
      <c r="K11" s="120" t="str">
        <f>'2. Questionnaire'!O27</f>
        <v>Low</v>
      </c>
      <c r="L11" s="120">
        <f>VLOOKUP(K11,N5:O7,2,FALSE)</f>
        <v>3</v>
      </c>
      <c r="M11" s="120"/>
      <c r="N11" s="120"/>
      <c r="O11" s="120"/>
      <c r="P11" s="120"/>
      <c r="Q11" s="120"/>
      <c r="R11" s="120"/>
      <c r="S11" s="120"/>
      <c r="T11" s="120"/>
    </row>
    <row r="12" spans="1:20">
      <c r="A12" s="120"/>
      <c r="B12" s="120"/>
      <c r="C12" s="120"/>
      <c r="D12" s="120"/>
      <c r="E12" s="120"/>
      <c r="F12" s="120"/>
      <c r="G12" s="120"/>
      <c r="H12" s="120"/>
      <c r="I12" s="120"/>
      <c r="J12" s="120"/>
      <c r="K12" s="120" t="str">
        <f>'2. Questionnaire'!O30</f>
        <v>High</v>
      </c>
      <c r="L12" s="120">
        <f>VLOOKUP(K12,N5:O7,2,FALSE)</f>
        <v>1</v>
      </c>
      <c r="M12" s="120"/>
      <c r="N12" s="120"/>
      <c r="O12" s="120"/>
      <c r="P12" s="120"/>
      <c r="Q12" s="120"/>
      <c r="R12" s="120">
        <v>12</v>
      </c>
      <c r="S12" s="120">
        <v>30</v>
      </c>
      <c r="T12" s="120">
        <f>R12/S12</f>
        <v>0.4</v>
      </c>
    </row>
    <row r="13" spans="1:20">
      <c r="A13" s="120"/>
      <c r="B13" s="120"/>
      <c r="C13" s="120"/>
      <c r="D13" s="120"/>
      <c r="E13" s="120"/>
      <c r="F13" s="120"/>
      <c r="G13" s="120"/>
      <c r="H13" s="120"/>
      <c r="I13" s="120"/>
      <c r="J13" s="120"/>
      <c r="K13" s="120" t="str">
        <f>'2. Questionnaire'!O33</f>
        <v>Medium</v>
      </c>
      <c r="L13" s="120">
        <f>VLOOKUP(K13,N5:O7,2,FALSE)</f>
        <v>2</v>
      </c>
      <c r="M13" s="120"/>
      <c r="N13" s="120"/>
      <c r="O13" s="120"/>
      <c r="P13" s="120"/>
      <c r="Q13" s="120"/>
      <c r="R13" s="120">
        <v>21</v>
      </c>
      <c r="S13" s="120">
        <v>30</v>
      </c>
      <c r="T13" s="120">
        <f>R13/S13</f>
        <v>0.7</v>
      </c>
    </row>
    <row r="14" spans="1:20">
      <c r="A14" s="120"/>
      <c r="B14" s="120"/>
      <c r="C14" s="120"/>
      <c r="D14" s="120"/>
      <c r="E14" s="120"/>
      <c r="F14" s="120"/>
      <c r="G14" s="120"/>
      <c r="H14" s="120"/>
      <c r="I14" s="120"/>
      <c r="J14" s="120"/>
      <c r="K14" s="120" t="str">
        <f>'2. Questionnaire'!O40</f>
        <v>High</v>
      </c>
      <c r="L14" s="120">
        <f>VLOOKUP(K14,N5:O7,2,FALSE)</f>
        <v>1</v>
      </c>
      <c r="M14" s="120"/>
      <c r="N14" s="120"/>
      <c r="O14" s="120"/>
      <c r="P14" s="120"/>
      <c r="Q14" s="120"/>
      <c r="R14" s="120"/>
      <c r="S14" s="120"/>
      <c r="T14" s="120"/>
    </row>
    <row r="15" spans="1:20">
      <c r="A15" s="120"/>
      <c r="B15" s="120"/>
      <c r="C15" s="120"/>
      <c r="D15" s="120"/>
      <c r="E15" s="120"/>
      <c r="F15" s="120"/>
      <c r="G15" s="120"/>
      <c r="H15" s="120"/>
      <c r="I15" s="120"/>
      <c r="J15" s="120"/>
      <c r="K15" s="120" t="str">
        <f>'2. Questionnaire'!O43</f>
        <v>Medium</v>
      </c>
      <c r="L15" s="120">
        <f>VLOOKUP(K15,N5:O7,2,FALSE)</f>
        <v>2</v>
      </c>
      <c r="M15" s="120"/>
      <c r="N15" s="120"/>
      <c r="O15" s="120"/>
      <c r="P15" s="120"/>
      <c r="Q15" s="120"/>
      <c r="R15" s="120"/>
      <c r="S15" s="120"/>
      <c r="T15" s="120"/>
    </row>
    <row r="16" spans="1:20">
      <c r="A16" s="120"/>
      <c r="B16" s="120"/>
      <c r="C16" s="120"/>
      <c r="D16" s="120"/>
      <c r="E16" s="120"/>
      <c r="F16" s="120"/>
      <c r="G16" s="120"/>
      <c r="H16" s="120"/>
      <c r="I16" s="120"/>
      <c r="J16" s="120"/>
      <c r="K16" s="120" t="str">
        <f>'2. Questionnaire'!O46</f>
        <v>Medium</v>
      </c>
      <c r="L16" s="120">
        <f>VLOOKUP(K16,N5:O7,2,FALSE)</f>
        <v>2</v>
      </c>
      <c r="M16" s="120"/>
      <c r="N16" s="120"/>
      <c r="O16" s="120"/>
      <c r="P16" s="120"/>
      <c r="Q16" s="120"/>
      <c r="R16" s="120"/>
      <c r="S16" s="120"/>
      <c r="T16" s="120"/>
    </row>
    <row r="17" spans="1:20">
      <c r="A17" s="120"/>
      <c r="B17" s="120"/>
      <c r="C17" s="120"/>
      <c r="D17" s="120"/>
      <c r="E17" s="120"/>
      <c r="F17" s="120"/>
      <c r="G17" s="120"/>
      <c r="H17" s="120"/>
      <c r="I17" s="120"/>
      <c r="J17" s="120"/>
      <c r="K17" s="120"/>
      <c r="L17" s="120">
        <f>SUM(L5:L16)</f>
        <v>25</v>
      </c>
      <c r="M17" s="120"/>
      <c r="N17" s="120"/>
      <c r="O17" s="120"/>
      <c r="P17" s="120"/>
      <c r="Q17" s="120"/>
      <c r="R17" s="120"/>
      <c r="S17" s="120"/>
      <c r="T17" s="120"/>
    </row>
    <row r="18" spans="1:20">
      <c r="A18" s="120"/>
      <c r="B18" s="120"/>
      <c r="C18" s="120"/>
      <c r="D18" s="120"/>
      <c r="E18" s="120"/>
      <c r="F18" s="120"/>
      <c r="G18" s="120"/>
      <c r="H18" s="120"/>
      <c r="I18" s="120"/>
      <c r="J18" s="120"/>
      <c r="K18" s="120"/>
      <c r="L18" s="120">
        <v>36</v>
      </c>
      <c r="M18" s="120"/>
      <c r="N18" s="120"/>
      <c r="O18" s="120"/>
      <c r="P18" s="120"/>
      <c r="Q18" s="120"/>
      <c r="R18" s="120"/>
      <c r="S18" s="120"/>
      <c r="T18" s="120"/>
    </row>
    <row r="19" spans="1:20">
      <c r="A19" s="120"/>
      <c r="B19" s="120"/>
      <c r="C19" s="120"/>
      <c r="D19" s="120"/>
      <c r="E19" s="120"/>
      <c r="F19" s="120"/>
      <c r="G19" s="120"/>
      <c r="H19" s="120"/>
      <c r="I19" s="120"/>
      <c r="J19" s="120"/>
      <c r="K19" s="120"/>
      <c r="L19" s="120">
        <f>(L17)/L18</f>
        <v>0.69444444444444442</v>
      </c>
      <c r="M19" s="120"/>
      <c r="N19" s="120"/>
      <c r="O19" s="120"/>
      <c r="P19" s="120"/>
      <c r="Q19" s="120"/>
      <c r="R19" s="120"/>
      <c r="S19" s="120"/>
      <c r="T19" s="120"/>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9"/>
  <sheetViews>
    <sheetView zoomScaleNormal="100" workbookViewId="0"/>
  </sheetViews>
  <sheetFormatPr defaultRowHeight="15"/>
  <cols>
    <col min="1" max="1" width="2.85546875" style="6" customWidth="1"/>
    <col min="2" max="11" width="9.140625" style="6"/>
    <col min="12" max="12" width="18.140625" style="6" customWidth="1"/>
    <col min="13" max="13" width="46.42578125" style="6" customWidth="1"/>
    <col min="14" max="16384" width="9.140625" style="6"/>
  </cols>
  <sheetData>
    <row r="1" spans="1:14" ht="15" customHeight="1">
      <c r="A1" s="157"/>
      <c r="B1" s="157"/>
      <c r="C1" s="157"/>
      <c r="D1" s="157"/>
      <c r="E1" s="157"/>
      <c r="F1" s="157"/>
      <c r="G1" s="157"/>
      <c r="H1" s="157"/>
      <c r="I1" s="157"/>
      <c r="J1" s="157"/>
      <c r="K1" s="157"/>
      <c r="L1" s="157"/>
      <c r="M1" s="157"/>
      <c r="N1" s="157"/>
    </row>
    <row r="2" spans="1:14" ht="33.75" customHeight="1">
      <c r="A2" s="157"/>
      <c r="B2" s="193" t="s">
        <v>77</v>
      </c>
      <c r="C2" s="194"/>
      <c r="D2" s="194"/>
      <c r="E2" s="194"/>
      <c r="F2" s="194"/>
      <c r="G2" s="194"/>
      <c r="H2" s="194"/>
      <c r="I2" s="194"/>
      <c r="J2" s="194"/>
      <c r="K2" s="194"/>
      <c r="L2" s="194"/>
      <c r="M2" s="194"/>
      <c r="N2" s="195"/>
    </row>
    <row r="3" spans="1:14">
      <c r="A3" s="157"/>
      <c r="B3" s="157"/>
      <c r="C3" s="157"/>
      <c r="D3" s="157"/>
      <c r="E3" s="157"/>
      <c r="F3" s="157"/>
      <c r="G3" s="157"/>
      <c r="H3" s="157"/>
      <c r="I3" s="157"/>
      <c r="J3" s="157"/>
      <c r="K3" s="157"/>
      <c r="L3" s="157"/>
      <c r="M3" s="157"/>
      <c r="N3" s="157"/>
    </row>
    <row r="4" spans="1:14">
      <c r="A4" s="157"/>
      <c r="B4" s="157"/>
      <c r="C4" s="157"/>
      <c r="D4" s="157"/>
      <c r="E4" s="157"/>
      <c r="F4" s="157"/>
      <c r="G4" s="157"/>
      <c r="H4" s="157"/>
      <c r="I4" s="157"/>
      <c r="J4" s="157"/>
      <c r="K4" s="157"/>
      <c r="L4" s="157"/>
      <c r="M4" s="157"/>
      <c r="N4" s="157"/>
    </row>
    <row r="5" spans="1:14" s="53" customFormat="1" ht="155.25" customHeight="1">
      <c r="A5" s="158"/>
      <c r="B5" s="158"/>
      <c r="C5" s="158"/>
      <c r="D5" s="158"/>
      <c r="E5" s="158"/>
      <c r="F5" s="158"/>
      <c r="G5" s="158"/>
      <c r="H5" s="158"/>
      <c r="I5" s="158"/>
      <c r="J5" s="158"/>
      <c r="K5" s="211" t="s">
        <v>78</v>
      </c>
      <c r="L5" s="212"/>
      <c r="M5" s="212"/>
      <c r="N5" s="213"/>
    </row>
    <row r="6" spans="1:14" ht="17.25" customHeight="1">
      <c r="A6" s="157"/>
      <c r="B6" s="157"/>
      <c r="C6" s="157"/>
      <c r="D6" s="157"/>
      <c r="E6" s="157"/>
      <c r="F6" s="157"/>
      <c r="G6" s="157"/>
      <c r="H6" s="157"/>
      <c r="I6" s="157"/>
      <c r="J6" s="157"/>
      <c r="K6" s="157"/>
      <c r="L6" s="157"/>
      <c r="M6" s="157"/>
      <c r="N6" s="157"/>
    </row>
    <row r="7" spans="1:14" ht="137.25" customHeight="1">
      <c r="A7" s="157"/>
      <c r="B7" s="157"/>
      <c r="C7" s="157"/>
      <c r="D7" s="157"/>
      <c r="E7" s="157"/>
      <c r="F7" s="157"/>
      <c r="G7" s="157"/>
      <c r="H7" s="157"/>
      <c r="I7" s="157"/>
      <c r="J7" s="157"/>
      <c r="K7" s="214" t="s">
        <v>79</v>
      </c>
      <c r="L7" s="215"/>
      <c r="M7" s="215"/>
      <c r="N7" s="216"/>
    </row>
    <row r="8" spans="1:14">
      <c r="A8" s="157"/>
      <c r="B8" s="157"/>
      <c r="C8" s="157"/>
      <c r="D8" s="157"/>
      <c r="E8" s="157"/>
      <c r="F8" s="157"/>
      <c r="G8" s="157"/>
      <c r="H8" s="157"/>
      <c r="I8" s="157"/>
      <c r="J8" s="157"/>
      <c r="K8" s="157"/>
      <c r="L8" s="157"/>
      <c r="M8" s="157"/>
      <c r="N8" s="157"/>
    </row>
    <row r="9" spans="1:14" ht="179.25" customHeight="1">
      <c r="A9" s="157"/>
      <c r="B9" s="157"/>
      <c r="C9" s="157"/>
      <c r="D9" s="157"/>
      <c r="E9" s="157"/>
      <c r="F9" s="157"/>
      <c r="G9" s="157"/>
      <c r="H9" s="157"/>
      <c r="I9" s="157"/>
      <c r="J9" s="157"/>
      <c r="K9" s="217" t="s">
        <v>80</v>
      </c>
      <c r="L9" s="218"/>
      <c r="M9" s="218"/>
      <c r="N9" s="219"/>
    </row>
  </sheetData>
  <mergeCells count="4">
    <mergeCell ref="B2:N2"/>
    <mergeCell ref="K5:N5"/>
    <mergeCell ref="K7:N7"/>
    <mergeCell ref="K9:N9"/>
  </mergeCells>
  <pageMargins left="0.7" right="0.7" top="0.75" bottom="0.75" header="0.3" footer="0.3"/>
  <pageSetup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T22"/>
  <sheetViews>
    <sheetView showGridLines="0" zoomScaleNormal="100" workbookViewId="0">
      <pane xSplit="1" ySplit="7" topLeftCell="B8" activePane="bottomRight" state="frozen"/>
      <selection pane="bottomRight"/>
      <selection pane="bottomLeft" activeCell="A7" sqref="A7"/>
      <selection pane="topRight" activeCell="B1" sqref="B1"/>
    </sheetView>
  </sheetViews>
  <sheetFormatPr defaultRowHeight="12.75"/>
  <cols>
    <col min="1" max="1" width="2.85546875" style="1" customWidth="1"/>
    <col min="2" max="2" width="50" style="1" customWidth="1"/>
    <col min="3" max="3" width="76" style="1" customWidth="1"/>
    <col min="4" max="4" width="64.5703125" style="1" customWidth="1"/>
    <col min="5" max="5" width="36.5703125" style="1" customWidth="1"/>
    <col min="6" max="6" width="29.42578125" style="1" customWidth="1"/>
    <col min="7" max="7" width="29.28515625" style="1" customWidth="1"/>
    <col min="8" max="8" width="17.85546875" style="1" bestFit="1" customWidth="1"/>
    <col min="9" max="9" width="9.140625" style="1"/>
    <col min="10" max="10" width="32.5703125" style="1" customWidth="1"/>
    <col min="11" max="16384" width="9.140625" style="1"/>
  </cols>
  <sheetData>
    <row r="1" spans="2:20" ht="15" customHeight="1"/>
    <row r="2" spans="2:20" ht="33.75" customHeight="1">
      <c r="B2" s="221" t="s">
        <v>81</v>
      </c>
      <c r="C2" s="222"/>
      <c r="D2" s="222"/>
      <c r="E2" s="222"/>
      <c r="F2" s="222"/>
      <c r="G2" s="222"/>
      <c r="H2" s="223"/>
      <c r="P2" s="41" t="s">
        <v>72</v>
      </c>
    </row>
    <row r="3" spans="2:20" ht="33.75" customHeight="1">
      <c r="B3" s="145" t="s">
        <v>4</v>
      </c>
      <c r="P3" s="41" t="s">
        <v>5</v>
      </c>
    </row>
    <row r="4" spans="2:20" ht="53.25" customHeight="1" thickBot="1">
      <c r="B4" s="220" t="s">
        <v>82</v>
      </c>
      <c r="C4" s="220"/>
      <c r="D4" s="220"/>
      <c r="E4" s="220"/>
      <c r="F4" s="220"/>
      <c r="P4" s="41" t="s">
        <v>75</v>
      </c>
    </row>
    <row r="5" spans="2:20" ht="28.5" customHeight="1" thickBot="1">
      <c r="B5" s="140" t="s">
        <v>83</v>
      </c>
      <c r="C5" s="144" t="s">
        <v>84</v>
      </c>
      <c r="D5" s="42"/>
      <c r="E5" s="43"/>
    </row>
    <row r="6" spans="2:20" ht="12.75" customHeight="1" thickBot="1"/>
    <row r="7" spans="2:20" ht="30" customHeight="1">
      <c r="B7" s="141" t="s">
        <v>85</v>
      </c>
      <c r="C7" s="142" t="s">
        <v>86</v>
      </c>
      <c r="D7" s="143" t="s">
        <v>87</v>
      </c>
      <c r="E7" s="143" t="s">
        <v>88</v>
      </c>
      <c r="F7" s="143" t="s">
        <v>89</v>
      </c>
      <c r="G7" s="143" t="s">
        <v>90</v>
      </c>
      <c r="H7" s="143" t="s">
        <v>91</v>
      </c>
    </row>
    <row r="8" spans="2:20" ht="150" customHeight="1">
      <c r="B8" s="48" t="s">
        <v>92</v>
      </c>
      <c r="C8" s="50" t="str">
        <f>IF($C$5='Gap Analysis_Hidden'!$B$3,'Gap Analysis_Hidden'!E4,IF('4. Gap Analysis'!$C$5='Gap Analysis_Hidden'!$B$4,'Gap Analysis_Hidden'!F4,'Gap Analysis_Hidden'!G4))</f>
        <v>Number and severity of findings in audit reports, reviews, assessments, etc. (ideally by source/regulation); Percentage of systems checked to applicable standards; Number of outstanding deficiencies from previous audit reports; Number of outstanding deficiencies from security assessments; Number of outstanding deficiencies from Pen Test; Number of outstanding deficiencies by internal/external obligation (by severity); On-time/satisfactory audit completion rate</v>
      </c>
      <c r="D8" s="146" t="s">
        <v>93</v>
      </c>
      <c r="E8" s="146" t="s">
        <v>94</v>
      </c>
      <c r="F8" s="146" t="s">
        <v>95</v>
      </c>
      <c r="G8" s="147" t="s">
        <v>96</v>
      </c>
      <c r="H8" s="148">
        <v>4</v>
      </c>
      <c r="J8" s="41" t="str">
        <f>B8</f>
        <v>Compliance &amp; Audit</v>
      </c>
      <c r="K8" s="41">
        <v>3</v>
      </c>
      <c r="T8" s="41">
        <v>1</v>
      </c>
    </row>
    <row r="9" spans="2:20" ht="150" customHeight="1">
      <c r="B9" s="48" t="s">
        <v>97</v>
      </c>
      <c r="C9" s="50" t="str">
        <f>IF($C$5='Gap Analysis_Hidden'!$B$3,'Gap Analysis_Hidden'!E5,IF('4. Gap Analysis'!$C$5='Gap Analysis_Hidden'!$B$4,'Gap Analysis_Hidden'!F5,'Gap Analysis_Hidden'!G5))</f>
        <v>Number of incidents reported (from help desk, SIEM, or AV); Number of information security incidents (by severity); Number of information security threats (by severity); Number of incidents escalated from detection software; Number of threats escalated from detection software; Mean time to recovery (by severity and type); Percentage of incidents for which root causes have been diagnosed and addressed; Days since the last serious information security incident; Percentage of recurring incidents; Number of attacks; Average days open; Incident rate (by type and severity); Percentage of incidents detected by internal controls; Number of virus infections during a given period; Aggregated availability impact due to security incidents</v>
      </c>
      <c r="D9" s="146" t="s">
        <v>98</v>
      </c>
      <c r="E9" s="47"/>
      <c r="F9" s="47"/>
      <c r="G9" s="44"/>
      <c r="H9" s="46">
        <v>3</v>
      </c>
      <c r="J9" s="41" t="str">
        <f t="shared" ref="J9:J19" si="0">B9</f>
        <v>Security Incidents &amp; Threats</v>
      </c>
      <c r="K9" s="41">
        <v>3</v>
      </c>
      <c r="T9" s="41">
        <v>2</v>
      </c>
    </row>
    <row r="10" spans="2:20" ht="150" customHeight="1">
      <c r="B10" s="48" t="s">
        <v>99</v>
      </c>
      <c r="C10" s="50" t="str">
        <f>IF($C$5='Gap Analysis_Hidden'!$B$3,'Gap Analysis_Hidden'!E6,IF('4. Gap Analysis'!$C$5='Gap Analysis_Hidden'!$B$4,'Gap Analysis_Hidden'!F6,'Gap Analysis_Hidden'!G6))</f>
        <v>Number of orphaned information assets without an owner; Percentage of information assets not correctly classified; RCV for the physical computer assets</v>
      </c>
      <c r="D10" s="146" t="s">
        <v>100</v>
      </c>
      <c r="E10" s="44"/>
      <c r="F10" s="44"/>
      <c r="G10" s="49"/>
      <c r="H10" s="46">
        <v>1</v>
      </c>
      <c r="J10" s="41" t="str">
        <f t="shared" si="0"/>
        <v>Asset Management</v>
      </c>
      <c r="K10" s="41">
        <v>3</v>
      </c>
      <c r="T10" s="41">
        <v>3</v>
      </c>
    </row>
    <row r="11" spans="2:20" ht="150" customHeight="1">
      <c r="B11" s="48" t="s">
        <v>101</v>
      </c>
      <c r="C11" s="50" t="str">
        <f>IF($C$5='Gap Analysis_Hidden'!$B$3,'Gap Analysis_Hidden'!E7,IF('4. Gap Analysis'!$C$5='Gap Analysis_Hidden'!$B$4,'Gap Analysis_Hidden'!F7,'Gap Analysis_Hidden'!G7))</f>
        <v>Coverage of business impact analysis; Percentage of critical business processes having defined RTOs and RPOs; Business continuity expenditure; Disaster recovery test results</v>
      </c>
      <c r="D11" s="146" t="s">
        <v>102</v>
      </c>
      <c r="E11" s="44"/>
      <c r="F11" s="44"/>
      <c r="G11" s="45"/>
      <c r="H11" s="46">
        <v>3</v>
      </c>
      <c r="J11" s="41" t="str">
        <f t="shared" si="0"/>
        <v>BCM/BCP/DR</v>
      </c>
      <c r="K11" s="41">
        <v>3</v>
      </c>
      <c r="T11" s="41">
        <v>4</v>
      </c>
    </row>
    <row r="12" spans="2:20" ht="150" customHeight="1">
      <c r="B12" s="48" t="s">
        <v>103</v>
      </c>
      <c r="C12" s="50" t="str">
        <f>IF($C$5='Gap Analysis_Hidden'!$B$3,'Gap Analysis_Hidden'!E8,IF('4. Gap Analysis'!$C$5='Gap Analysis_Hidden'!$B$4,'Gap Analysis_Hidden'!F8,'Gap Analysis_Hidden'!G8))</f>
        <v>Percentage of IT devices not securely configured; Number of unpatched technical vulnerabilities; Percentage of servers needing OS updates; Percentage of end-user devices needing OS updates; Percentage of fleet needing anti-virus updates; Number of vulnerabilities discovered (by severity); Percentage of systems with/without known severe vulnerabilities</v>
      </c>
      <c r="D12" s="146" t="s">
        <v>104</v>
      </c>
      <c r="E12" s="44"/>
      <c r="F12" s="44"/>
      <c r="G12" s="45"/>
      <c r="H12" s="46">
        <v>2</v>
      </c>
      <c r="J12" s="41" t="str">
        <f t="shared" si="0"/>
        <v>Security Configuration, Vulnerability, and Patch Management</v>
      </c>
      <c r="K12" s="41"/>
      <c r="T12" s="41">
        <v>5</v>
      </c>
    </row>
    <row r="13" spans="2:20" ht="150" customHeight="1">
      <c r="B13" s="48" t="s">
        <v>105</v>
      </c>
      <c r="C13" s="50" t="str">
        <f>IF($C$5='Gap Analysis_Hidden'!$B$3,'Gap Analysis_Hidden'!E9,IF('4. Gap Analysis'!$C$5='Gap Analysis_Hidden'!$B$4,'Gap Analysis_Hidden'!F9,'Gap Analysis_Hidden'!G9))</f>
        <v>Percentage of desktops encrypted; Percentage of laptops encrypted</v>
      </c>
      <c r="D13" s="146" t="s">
        <v>106</v>
      </c>
      <c r="E13" s="44"/>
      <c r="F13" s="44"/>
      <c r="G13" s="45"/>
      <c r="H13" s="46">
        <v>2</v>
      </c>
      <c r="J13" s="41" t="str">
        <f t="shared" si="0"/>
        <v>Encryption</v>
      </c>
      <c r="K13" s="41">
        <v>1</v>
      </c>
      <c r="T13" s="41"/>
    </row>
    <row r="14" spans="2:20" ht="150" customHeight="1">
      <c r="B14" s="48" t="s">
        <v>107</v>
      </c>
      <c r="C14" s="50" t="str">
        <f>IF($C$5='Gap Analysis_Hidden'!$B$3,'Gap Analysis_Hidden'!E10,IF('4. Gap Analysis'!$C$5='Gap Analysis_Hidden'!$B$4,'Gap Analysis_Hidden'!F10,'Gap Analysis_Hidden'!G10))</f>
        <v>Number of end users who have received appropriate training; Security awareness level score</v>
      </c>
      <c r="D14" s="146" t="s">
        <v>108</v>
      </c>
      <c r="E14" s="44"/>
      <c r="F14" s="44"/>
      <c r="G14" s="45"/>
      <c r="H14" s="46">
        <v>2</v>
      </c>
      <c r="J14" s="41" t="str">
        <f t="shared" si="0"/>
        <v>Security Awareness &amp; Training</v>
      </c>
      <c r="K14" s="41">
        <v>2</v>
      </c>
    </row>
    <row r="15" spans="2:20" ht="150" customHeight="1">
      <c r="B15" s="48" t="s">
        <v>109</v>
      </c>
      <c r="C15" s="50" t="str">
        <f>IF($C$5='Gap Analysis_Hidden'!$B$3,'Gap Analysis_Hidden'!E11,IF('4. Gap Analysis'!$C$5='Gap Analysis_Hidden'!$B$4,'Gap Analysis_Hidden'!F11,'Gap Analysis_Hidden'!G11))</f>
        <v>Annual cost of information security controls; Information security budget allocation; Information security budget as percentage of IT budget</v>
      </c>
      <c r="D15" s="146" t="s">
        <v>110</v>
      </c>
      <c r="E15" s="44"/>
      <c r="F15" s="44"/>
      <c r="G15" s="45"/>
      <c r="H15" s="46">
        <v>4</v>
      </c>
      <c r="J15" s="41" t="str">
        <f t="shared" si="0"/>
        <v>Budget &amp; Cost</v>
      </c>
      <c r="K15" s="41">
        <v>3</v>
      </c>
    </row>
    <row r="16" spans="2:20" ht="150" customHeight="1">
      <c r="B16" s="48" t="s">
        <v>69</v>
      </c>
      <c r="C16" s="50" t="str">
        <f>IF($C$5='Gap Analysis_Hidden'!$B$3,'Gap Analysis_Hidden'!E12,IF('4. Gap Analysis'!$C$5='Gap Analysis_Hidden'!$B$4,'Gap Analysis_Hidden'!F12,'Gap Analysis_Hidden'!G12))</f>
        <v>Number of security risks identified (by severity); Percentage of high risks identified; Percentage of risks currently unresolved (by severity); Mean time to resolve risks (by severity); Mean open time for unresolved risks (by severity)</v>
      </c>
      <c r="D16" s="146" t="s">
        <v>111</v>
      </c>
      <c r="E16" s="44"/>
      <c r="F16" s="44"/>
      <c r="G16" s="45"/>
      <c r="H16" s="46">
        <v>3</v>
      </c>
      <c r="J16" s="41" t="str">
        <f t="shared" si="0"/>
        <v>Risk</v>
      </c>
      <c r="K16" s="41">
        <v>3</v>
      </c>
    </row>
    <row r="17" spans="2:11" ht="150" customHeight="1">
      <c r="B17" s="48" t="s">
        <v>112</v>
      </c>
      <c r="C17" s="50" t="str">
        <f>IF($C$5='Gap Analysis_Hidden'!$B$3,'Gap Analysis_Hidden'!E13,IF('4. Gap Analysis'!$C$5='Gap Analysis_Hidden'!$B$4,'Gap Analysis_Hidden'!F13,'Gap Analysis_Hidden'!G13))</f>
        <v>Information security management customer satisfaction</v>
      </c>
      <c r="D17" s="146" t="s">
        <v>113</v>
      </c>
      <c r="E17" s="44"/>
      <c r="F17" s="44"/>
      <c r="G17" s="45"/>
      <c r="H17" s="46">
        <v>3</v>
      </c>
      <c r="J17" s="41" t="str">
        <f t="shared" si="0"/>
        <v>Customer Satisfaction</v>
      </c>
      <c r="K17" s="41">
        <v>3</v>
      </c>
    </row>
    <row r="18" spans="2:11" ht="150" customHeight="1">
      <c r="B18" s="48" t="s">
        <v>114</v>
      </c>
      <c r="C18" s="50" t="str">
        <f>IF($C$5='Gap Analysis_Hidden'!$B$3,'Gap Analysis_Hidden'!E14,IF('4. Gap Analysis'!$C$5='Gap Analysis_Hidden'!$B$4,'Gap Analysis_Hidden'!F14,'Gap Analysis_Hidden'!G14))</f>
        <v>Number of policies, standards, procedures, and metrics with committed owners; Number of policy exceptions and exemptions; Number of unapproved/unlicensed software installations identified on corporate IT equipment; Number of important operations with documents and tested security procedures; Number of security policy violations in a given period; Number of policy exceptions during a given period</v>
      </c>
      <c r="D18" s="146" t="s">
        <v>115</v>
      </c>
      <c r="E18" s="44"/>
      <c r="F18" s="44"/>
      <c r="G18" s="45"/>
      <c r="H18" s="46">
        <v>3</v>
      </c>
      <c r="J18" s="41" t="str">
        <f t="shared" si="0"/>
        <v>Policies, Standards, and Procedures</v>
      </c>
      <c r="K18" s="41">
        <v>3</v>
      </c>
    </row>
    <row r="19" spans="2:11" ht="150" customHeight="1">
      <c r="B19" s="48" t="s">
        <v>116</v>
      </c>
      <c r="C19" s="50" t="str">
        <f>IF($C$5='Gap Analysis_Hidden'!$B$3,'Gap Analysis_Hidden'!E15,IF('4. Gap Analysis'!$C$5='Gap Analysis_Hidden'!$B$4,'Gap Analysis_Hidden'!F15,'Gap Analysis_Hidden'!G15))</f>
        <v>Number of controls meeting defined control criteria/objectives</v>
      </c>
      <c r="D19" s="146" t="s">
        <v>117</v>
      </c>
      <c r="E19" s="44"/>
      <c r="F19" s="44"/>
      <c r="G19" s="45"/>
      <c r="H19" s="46">
        <v>2</v>
      </c>
      <c r="J19" s="41" t="str">
        <f t="shared" si="0"/>
        <v>Objective Alignment</v>
      </c>
      <c r="K19" s="41">
        <v>5</v>
      </c>
    </row>
    <row r="20" spans="2:11" ht="150" customHeight="1">
      <c r="B20" s="48" t="s">
        <v>118</v>
      </c>
      <c r="C20" s="50" t="str">
        <f>IF($C$5='Gap Analysis_Hidden'!$B$3,'Gap Analysis_Hidden'!E16,IF('4. Gap Analysis'!$C$5='Gap Analysis_Hidden'!$B$4,'Gap Analysis_Hidden'!F16,'Gap Analysis_Hidden'!G16))</f>
        <v>Number of applications; Percentage of critical application; Risk assessment coverage; Security testing coverage; Percentage of apps meeting security standards using AAA services (by criticality)</v>
      </c>
      <c r="D20" s="146" t="s">
        <v>119</v>
      </c>
      <c r="E20" s="44"/>
      <c r="F20" s="44"/>
      <c r="G20" s="45"/>
      <c r="H20" s="46">
        <v>3</v>
      </c>
    </row>
    <row r="21" spans="2:11" ht="150" customHeight="1">
      <c r="B21" s="48" t="s">
        <v>120</v>
      </c>
      <c r="C21" s="50" t="str">
        <f>IF($C$5='Gap Analysis_Hidden'!$B$3,'Gap Analysis_Hidden'!E17,IF('4. Gap Analysis'!$C$5='Gap Analysis_Hidden'!$B$4,'Gap Analysis_Hidden'!F17,'Gap Analysis_Hidden'!G17))</f>
        <v>Mean time to complete security-relevant changes; Percentage of changes with security review; Percentage of changes with security exceptions</v>
      </c>
      <c r="D21" s="146" t="s">
        <v>121</v>
      </c>
      <c r="E21" s="44"/>
      <c r="F21" s="44"/>
      <c r="G21" s="45"/>
      <c r="H21" s="46">
        <v>4</v>
      </c>
    </row>
    <row r="22" spans="2:11" ht="150" customHeight="1">
      <c r="B22" s="48" t="s">
        <v>122</v>
      </c>
      <c r="C22" s="50" t="str">
        <f>IF($C$5='Gap Analysis_Hidden'!$B$3,'Gap Analysis_Hidden'!E18,IF('4. Gap Analysis'!$C$5='Gap Analysis_Hidden'!$B$4,'Gap Analysis_Hidden'!F18,'Gap Analysis_Hidden'!G18))</f>
        <v>Number of successful logons; Number of unsuccessful logons; Percentage of expired passwords; Number of guessed passwords (e.g. use a password cracker to test passwords)</v>
      </c>
      <c r="D22" s="146" t="s">
        <v>123</v>
      </c>
      <c r="E22" s="44"/>
      <c r="F22" s="44"/>
      <c r="G22" s="45"/>
      <c r="H22" s="46">
        <v>3</v>
      </c>
    </row>
  </sheetData>
  <mergeCells count="2">
    <mergeCell ref="B4:F4"/>
    <mergeCell ref="B2:H2"/>
  </mergeCells>
  <dataValidations count="2">
    <dataValidation type="list" allowBlank="1" showInputMessage="1" showErrorMessage="1" sqref="H8:H22" xr:uid="{00000000-0002-0000-0400-000000000000}">
      <formula1>DropDown2</formula1>
    </dataValidation>
    <dataValidation type="list" allowBlank="1" showInputMessage="1" showErrorMessage="1" sqref="C5" xr:uid="{00000000-0002-0000-0400-000001000000}">
      <formula1>DropDown3</formula1>
    </dataValidation>
  </dataValidation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4"/>
  <sheetViews>
    <sheetView workbookViewId="0">
      <selection activeCell="E4" sqref="E4"/>
    </sheetView>
  </sheetViews>
  <sheetFormatPr defaultRowHeight="15"/>
  <cols>
    <col min="1" max="1" width="2.85546875" customWidth="1"/>
    <col min="2" max="2" width="38.85546875" bestFit="1" customWidth="1"/>
    <col min="3" max="3" width="9.5703125" customWidth="1"/>
    <col min="4" max="4" width="17.7109375" customWidth="1"/>
    <col min="5" max="5" width="52.85546875" customWidth="1"/>
    <col min="6" max="6" width="52.140625" customWidth="1"/>
    <col min="7" max="7" width="58.42578125" customWidth="1"/>
    <col min="9" max="9" width="22.42578125" customWidth="1"/>
    <col min="10" max="10" width="28.28515625" customWidth="1"/>
  </cols>
  <sheetData>
    <row r="1" spans="1:9" ht="15" customHeight="1">
      <c r="A1" s="120"/>
      <c r="B1" s="120"/>
      <c r="C1" s="120"/>
      <c r="D1" s="120"/>
      <c r="E1" s="120"/>
      <c r="F1" s="120"/>
      <c r="G1" s="120"/>
      <c r="H1" s="120"/>
      <c r="I1" s="120"/>
    </row>
    <row r="2" spans="1:9" ht="33.75" customHeight="1">
      <c r="A2" s="120"/>
      <c r="B2" s="159" t="s">
        <v>124</v>
      </c>
      <c r="C2" s="120"/>
      <c r="D2" s="120"/>
      <c r="E2" s="120"/>
      <c r="F2" s="120"/>
      <c r="G2" s="120"/>
      <c r="H2" s="120"/>
      <c r="I2" s="120"/>
    </row>
    <row r="3" spans="1:9" ht="30">
      <c r="A3" s="120"/>
      <c r="B3" s="160" t="s">
        <v>125</v>
      </c>
      <c r="C3" s="120"/>
      <c r="D3" s="161" t="s">
        <v>86</v>
      </c>
      <c r="E3" s="161" t="s">
        <v>126</v>
      </c>
      <c r="F3" s="161" t="s">
        <v>127</v>
      </c>
      <c r="G3" s="161" t="s">
        <v>128</v>
      </c>
      <c r="H3" s="120"/>
      <c r="I3" s="120"/>
    </row>
    <row r="4" spans="1:9" ht="160.5" customHeight="1">
      <c r="A4" s="120"/>
      <c r="B4" s="160" t="s">
        <v>84</v>
      </c>
      <c r="C4" s="120"/>
      <c r="D4" s="162" t="s">
        <v>92</v>
      </c>
      <c r="E4" s="163" t="s">
        <v>129</v>
      </c>
      <c r="F4" s="163" t="s">
        <v>130</v>
      </c>
      <c r="G4" s="163" t="s">
        <v>131</v>
      </c>
      <c r="H4" s="120"/>
      <c r="I4" s="121"/>
    </row>
    <row r="5" spans="1:9" ht="256.5">
      <c r="A5" s="120"/>
      <c r="B5" s="160" t="s">
        <v>132</v>
      </c>
      <c r="C5" s="120"/>
      <c r="D5" s="162" t="s">
        <v>133</v>
      </c>
      <c r="E5" s="163" t="s">
        <v>134</v>
      </c>
      <c r="F5" s="163" t="s">
        <v>98</v>
      </c>
      <c r="G5" s="163" t="s">
        <v>135</v>
      </c>
      <c r="H5" s="120"/>
      <c r="I5" s="120"/>
    </row>
    <row r="6" spans="1:9" ht="57">
      <c r="A6" s="120"/>
      <c r="B6" s="120"/>
      <c r="C6" s="120"/>
      <c r="D6" s="162" t="s">
        <v>99</v>
      </c>
      <c r="E6" s="163" t="s">
        <v>136</v>
      </c>
      <c r="F6" s="163" t="s">
        <v>100</v>
      </c>
      <c r="G6" s="163" t="s">
        <v>137</v>
      </c>
      <c r="H6" s="120"/>
      <c r="I6" s="120"/>
    </row>
    <row r="7" spans="1:9" ht="85.5">
      <c r="A7" s="120"/>
      <c r="B7" s="120"/>
      <c r="C7" s="120"/>
      <c r="D7" s="162" t="s">
        <v>101</v>
      </c>
      <c r="E7" s="163" t="s">
        <v>138</v>
      </c>
      <c r="F7" s="163" t="s">
        <v>102</v>
      </c>
      <c r="G7" s="163" t="s">
        <v>139</v>
      </c>
      <c r="H7" s="120"/>
      <c r="I7" s="120"/>
    </row>
    <row r="8" spans="1:9" ht="142.5">
      <c r="A8" s="120"/>
      <c r="B8" s="120"/>
      <c r="C8" s="120"/>
      <c r="D8" s="162" t="s">
        <v>103</v>
      </c>
      <c r="E8" s="163" t="s">
        <v>140</v>
      </c>
      <c r="F8" s="163" t="s">
        <v>104</v>
      </c>
      <c r="G8" s="163" t="s">
        <v>141</v>
      </c>
      <c r="H8" s="120"/>
      <c r="I8" s="120"/>
    </row>
    <row r="9" spans="1:9" ht="28.5">
      <c r="A9" s="120"/>
      <c r="B9" s="120"/>
      <c r="C9" s="120"/>
      <c r="D9" s="162" t="s">
        <v>105</v>
      </c>
      <c r="E9" s="163" t="s">
        <v>138</v>
      </c>
      <c r="F9" s="163" t="s">
        <v>106</v>
      </c>
      <c r="G9" s="163" t="s">
        <v>142</v>
      </c>
      <c r="H9" s="120"/>
      <c r="I9" s="120"/>
    </row>
    <row r="10" spans="1:9" ht="45">
      <c r="A10" s="120"/>
      <c r="B10" s="120"/>
      <c r="C10" s="120"/>
      <c r="D10" s="162" t="s">
        <v>107</v>
      </c>
      <c r="E10" s="163" t="s">
        <v>143</v>
      </c>
      <c r="F10" s="163" t="s">
        <v>108</v>
      </c>
      <c r="G10" s="163" t="s">
        <v>108</v>
      </c>
      <c r="H10" s="120"/>
      <c r="I10" s="120"/>
    </row>
    <row r="11" spans="1:9" ht="57">
      <c r="A11" s="120"/>
      <c r="B11" s="120"/>
      <c r="C11" s="120"/>
      <c r="D11" s="162" t="s">
        <v>109</v>
      </c>
      <c r="E11" s="163" t="s">
        <v>138</v>
      </c>
      <c r="F11" s="163" t="s">
        <v>110</v>
      </c>
      <c r="G11" s="163" t="s">
        <v>144</v>
      </c>
      <c r="H11" s="120"/>
      <c r="I11" s="120"/>
    </row>
    <row r="12" spans="1:9" ht="71.25">
      <c r="A12" s="120"/>
      <c r="B12" s="120"/>
      <c r="C12" s="120"/>
      <c r="D12" s="162" t="s">
        <v>69</v>
      </c>
      <c r="E12" s="163" t="s">
        <v>145</v>
      </c>
      <c r="F12" s="163" t="s">
        <v>111</v>
      </c>
      <c r="G12" s="163" t="s">
        <v>111</v>
      </c>
      <c r="H12" s="120"/>
      <c r="I12" s="120"/>
    </row>
    <row r="13" spans="1:9" ht="30">
      <c r="A13" s="120"/>
      <c r="B13" s="120"/>
      <c r="C13" s="120"/>
      <c r="D13" s="162" t="s">
        <v>112</v>
      </c>
      <c r="E13" s="163" t="s">
        <v>138</v>
      </c>
      <c r="F13" s="163" t="s">
        <v>113</v>
      </c>
      <c r="G13" s="163" t="s">
        <v>113</v>
      </c>
      <c r="H13" s="120"/>
      <c r="I13" s="120"/>
    </row>
    <row r="14" spans="1:9" ht="128.25">
      <c r="A14" s="120"/>
      <c r="B14" s="120"/>
      <c r="C14" s="120"/>
      <c r="D14" s="162" t="s">
        <v>114</v>
      </c>
      <c r="E14" s="163" t="s">
        <v>146</v>
      </c>
      <c r="F14" s="163" t="s">
        <v>115</v>
      </c>
      <c r="G14" s="163" t="s">
        <v>147</v>
      </c>
      <c r="H14" s="120"/>
      <c r="I14" s="120"/>
    </row>
    <row r="15" spans="1:9" ht="42.75">
      <c r="A15" s="120"/>
      <c r="B15" s="120"/>
      <c r="C15" s="120"/>
      <c r="D15" s="162" t="s">
        <v>116</v>
      </c>
      <c r="E15" s="163" t="s">
        <v>117</v>
      </c>
      <c r="F15" s="163" t="s">
        <v>117</v>
      </c>
      <c r="G15" s="163" t="s">
        <v>148</v>
      </c>
      <c r="H15" s="120"/>
      <c r="I15" s="120"/>
    </row>
    <row r="16" spans="1:9" ht="57">
      <c r="A16" s="120"/>
      <c r="B16" s="120"/>
      <c r="C16" s="120"/>
      <c r="D16" s="162" t="s">
        <v>118</v>
      </c>
      <c r="E16" s="163" t="s">
        <v>149</v>
      </c>
      <c r="F16" s="163" t="s">
        <v>119</v>
      </c>
      <c r="G16" s="163" t="s">
        <v>119</v>
      </c>
      <c r="H16" s="120"/>
      <c r="I16" s="120"/>
    </row>
    <row r="17" spans="1:9" ht="45">
      <c r="A17" s="120"/>
      <c r="B17" s="120"/>
      <c r="C17" s="120"/>
      <c r="D17" s="162" t="s">
        <v>120</v>
      </c>
      <c r="E17" s="163" t="s">
        <v>138</v>
      </c>
      <c r="F17" s="163" t="s">
        <v>121</v>
      </c>
      <c r="G17" s="163" t="s">
        <v>121</v>
      </c>
      <c r="H17" s="120"/>
      <c r="I17" s="120"/>
    </row>
    <row r="18" spans="1:9" ht="57">
      <c r="A18" s="120"/>
      <c r="B18" s="120"/>
      <c r="C18" s="120"/>
      <c r="D18" s="162" t="s">
        <v>122</v>
      </c>
      <c r="E18" s="163" t="s">
        <v>123</v>
      </c>
      <c r="F18" s="163" t="s">
        <v>123</v>
      </c>
      <c r="G18" s="163" t="s">
        <v>123</v>
      </c>
      <c r="H18" s="120"/>
      <c r="I18" s="120"/>
    </row>
    <row r="19" spans="1:9">
      <c r="A19" s="120"/>
      <c r="B19" s="120"/>
      <c r="C19" s="120"/>
      <c r="D19" s="164"/>
      <c r="E19" s="165"/>
      <c r="F19" s="165"/>
      <c r="G19" s="165"/>
      <c r="H19" s="120"/>
      <c r="I19" s="120"/>
    </row>
    <row r="20" spans="1:9">
      <c r="A20" s="120"/>
      <c r="B20" s="120"/>
      <c r="C20" s="120"/>
      <c r="D20" s="164"/>
      <c r="E20" s="165"/>
      <c r="F20" s="165"/>
      <c r="G20" s="165"/>
      <c r="H20" s="120"/>
      <c r="I20" s="120"/>
    </row>
    <row r="21" spans="1:9">
      <c r="A21" s="120"/>
      <c r="B21" s="120"/>
      <c r="C21" s="120"/>
      <c r="D21" s="164"/>
      <c r="E21" s="165"/>
      <c r="F21" s="165"/>
      <c r="G21" s="165"/>
      <c r="H21" s="120"/>
      <c r="I21" s="120"/>
    </row>
    <row r="22" spans="1:9">
      <c r="A22" s="120"/>
      <c r="B22" s="120"/>
      <c r="C22" s="120"/>
      <c r="D22" s="164"/>
      <c r="E22" s="165"/>
      <c r="F22" s="165"/>
      <c r="G22" s="165"/>
      <c r="H22" s="120"/>
      <c r="I22" s="120"/>
    </row>
    <row r="23" spans="1:9">
      <c r="A23" s="120"/>
      <c r="B23" s="120"/>
      <c r="C23" s="120"/>
      <c r="D23" s="164"/>
      <c r="E23" s="165"/>
      <c r="F23" s="165"/>
      <c r="G23" s="165"/>
      <c r="H23" s="120"/>
      <c r="I23" s="120"/>
    </row>
    <row r="24" spans="1:9">
      <c r="A24" s="120"/>
      <c r="B24" s="120"/>
      <c r="C24" s="120"/>
      <c r="D24" s="164"/>
      <c r="E24" s="165"/>
      <c r="F24" s="165"/>
      <c r="G24" s="165"/>
      <c r="H24" s="120"/>
      <c r="I24" s="120"/>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O19"/>
  <sheetViews>
    <sheetView showGridLines="0" zoomScaleNormal="100" workbookViewId="0"/>
  </sheetViews>
  <sheetFormatPr defaultRowHeight="12.75"/>
  <cols>
    <col min="1" max="1" width="2.85546875" style="1" customWidth="1"/>
    <col min="2" max="12" width="9.140625" style="1"/>
    <col min="13" max="13" width="6.7109375" style="1" customWidth="1"/>
    <col min="14" max="14" width="32.85546875" style="1" customWidth="1"/>
    <col min="15" max="15" width="71.85546875" style="1" customWidth="1"/>
    <col min="16" max="16384" width="9.140625" style="1"/>
  </cols>
  <sheetData>
    <row r="1" spans="2:15" ht="15" customHeight="1"/>
    <row r="2" spans="2:15" ht="33.75" customHeight="1">
      <c r="B2" s="221" t="s">
        <v>150</v>
      </c>
      <c r="C2" s="222"/>
      <c r="D2" s="222"/>
      <c r="E2" s="222"/>
      <c r="F2" s="222"/>
      <c r="G2" s="222"/>
      <c r="H2" s="222"/>
      <c r="I2" s="222"/>
      <c r="J2" s="222"/>
      <c r="K2" s="222"/>
      <c r="L2" s="222"/>
      <c r="M2" s="222"/>
      <c r="N2" s="222"/>
      <c r="O2" s="223"/>
    </row>
    <row r="3" spans="2:15" ht="45" customHeight="1">
      <c r="B3" s="51" t="s">
        <v>151</v>
      </c>
    </row>
    <row r="4" spans="2:15" ht="34.5" customHeight="1">
      <c r="N4" s="149" t="s">
        <v>85</v>
      </c>
      <c r="O4" s="150" t="s">
        <v>152</v>
      </c>
    </row>
    <row r="5" spans="2:15" ht="37.5" customHeight="1">
      <c r="N5" s="190" t="str">
        <f>'4. Gap Analysis'!B8</f>
        <v>Compliance &amp; Audit</v>
      </c>
      <c r="O5" s="189" t="str">
        <f>IF('4. Gap Analysis'!G8&lt;&gt;"",'4. Gap Analysis'!G8,"")</f>
        <v>E.g. Need to meet established audit expectation, define high-level responsibilities, and governing principles</v>
      </c>
    </row>
    <row r="6" spans="2:15">
      <c r="N6" s="52" t="str">
        <f>'4. Gap Analysis'!B9</f>
        <v>Security Incidents &amp; Threats</v>
      </c>
      <c r="O6" s="156" t="str">
        <f>IF('4. Gap Analysis'!G9&lt;&gt;"",'4. Gap Analysis'!G9,"")</f>
        <v/>
      </c>
    </row>
    <row r="7" spans="2:15">
      <c r="N7" s="190" t="str">
        <f>'4. Gap Analysis'!B10</f>
        <v>Asset Management</v>
      </c>
      <c r="O7" s="189" t="str">
        <f>IF('4. Gap Analysis'!G10&lt;&gt;"",'4. Gap Analysis'!G10,"")</f>
        <v/>
      </c>
    </row>
    <row r="8" spans="2:15">
      <c r="N8" s="52" t="str">
        <f>'4. Gap Analysis'!B11</f>
        <v>BCM/BCP/DR</v>
      </c>
      <c r="O8" s="156" t="str">
        <f>IF('4. Gap Analysis'!G11&lt;&gt;"",'4. Gap Analysis'!G11,"")</f>
        <v/>
      </c>
    </row>
    <row r="9" spans="2:15" ht="25.5">
      <c r="N9" s="190" t="str">
        <f>'4. Gap Analysis'!B12</f>
        <v>Security Configuration, Vulnerability, and Patch Management</v>
      </c>
      <c r="O9" s="189" t="str">
        <f>IF('4. Gap Analysis'!G12&lt;&gt;"",'4. Gap Analysis'!G12,"")</f>
        <v/>
      </c>
    </row>
    <row r="10" spans="2:15">
      <c r="N10" s="52" t="str">
        <f>'4. Gap Analysis'!B13</f>
        <v>Encryption</v>
      </c>
      <c r="O10" s="156" t="str">
        <f>IF('4. Gap Analysis'!G13&lt;&gt;"",'4. Gap Analysis'!G13,"")</f>
        <v/>
      </c>
    </row>
    <row r="11" spans="2:15">
      <c r="N11" s="190" t="str">
        <f>'4. Gap Analysis'!B14</f>
        <v>Security Awareness &amp; Training</v>
      </c>
      <c r="O11" s="189" t="str">
        <f>IF('4. Gap Analysis'!G14&lt;&gt;"",'4. Gap Analysis'!G14,"")</f>
        <v/>
      </c>
    </row>
    <row r="12" spans="2:15">
      <c r="N12" s="52" t="str">
        <f>'4. Gap Analysis'!B15</f>
        <v>Budget &amp; Cost</v>
      </c>
      <c r="O12" s="156" t="str">
        <f>IF('4. Gap Analysis'!G15&lt;&gt;"",'4. Gap Analysis'!G15,"")</f>
        <v/>
      </c>
    </row>
    <row r="13" spans="2:15">
      <c r="N13" s="190" t="str">
        <f>'4. Gap Analysis'!B16</f>
        <v>Risk</v>
      </c>
      <c r="O13" s="189" t="str">
        <f>IF('4. Gap Analysis'!G16&lt;&gt;"",'4. Gap Analysis'!G16,"")</f>
        <v/>
      </c>
    </row>
    <row r="14" spans="2:15">
      <c r="N14" s="52" t="str">
        <f>'4. Gap Analysis'!B17</f>
        <v>Customer Satisfaction</v>
      </c>
      <c r="O14" s="156" t="str">
        <f>IF('4. Gap Analysis'!G17&lt;&gt;"",'4. Gap Analysis'!G17,"")</f>
        <v/>
      </c>
    </row>
    <row r="15" spans="2:15">
      <c r="N15" s="190" t="str">
        <f>'4. Gap Analysis'!B18</f>
        <v>Policies, Standards, and Procedures</v>
      </c>
      <c r="O15" s="189" t="str">
        <f>IF('4. Gap Analysis'!G18&lt;&gt;"",'4. Gap Analysis'!G18,"")</f>
        <v/>
      </c>
    </row>
    <row r="16" spans="2:15" ht="15" customHeight="1">
      <c r="N16" s="52" t="str">
        <f>'4. Gap Analysis'!B19</f>
        <v>Objective Alignment</v>
      </c>
      <c r="O16" s="156" t="str">
        <f>IF('4. Gap Analysis'!G19&lt;&gt;"",'4. Gap Analysis'!G19,"")</f>
        <v/>
      </c>
    </row>
    <row r="17" spans="14:15">
      <c r="N17" s="190" t="str">
        <f>'4. Gap Analysis'!B20</f>
        <v>Application Security</v>
      </c>
      <c r="O17" s="189" t="str">
        <f>IF('4. Gap Analysis'!G20&lt;&gt;"",'4. Gap Analysis'!G20,"")</f>
        <v/>
      </c>
    </row>
    <row r="18" spans="14:15">
      <c r="N18" s="52" t="str">
        <f>'4. Gap Analysis'!B21</f>
        <v>Configuration Change Management</v>
      </c>
      <c r="O18" s="156" t="str">
        <f>IF('4. Gap Analysis'!G21&lt;&gt;"",'4. Gap Analysis'!G21,"")</f>
        <v/>
      </c>
    </row>
    <row r="19" spans="14:15">
      <c r="N19" s="190" t="str">
        <f>'4. Gap Analysis'!B22</f>
        <v>Password</v>
      </c>
      <c r="O19" s="189" t="str">
        <f>IF('4. Gap Analysis'!G22&lt;&gt;"",'4. Gap Analysis'!G22,"")</f>
        <v/>
      </c>
    </row>
  </sheetData>
  <mergeCells count="2">
    <mergeCell ref="B2:H2"/>
    <mergeCell ref="I2:O2"/>
  </mergeCells>
  <pageMargins left="0.75" right="0.75" top="1" bottom="1" header="0.5" footer="0.5"/>
  <pageSetup orientation="portrait" verticalDpi="0" r:id="rId1"/>
  <headerFooter alignWithMargins="0"/>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A1:BR593"/>
  <sheetViews>
    <sheetView zoomScaleNormal="100" workbookViewId="0"/>
  </sheetViews>
  <sheetFormatPr defaultRowHeight="15" zeroHeight="1" outlineLevelCol="1"/>
  <cols>
    <col min="1" max="1" width="2.85546875" style="6" customWidth="1"/>
    <col min="2" max="2" width="30.85546875" style="7" customWidth="1"/>
    <col min="3" max="3" width="21.28515625" style="7" customWidth="1"/>
    <col min="4" max="4" width="27" style="7" customWidth="1"/>
    <col min="5" max="5" width="28.85546875" style="7" customWidth="1"/>
    <col min="6" max="6" width="18.42578125" style="7" customWidth="1"/>
    <col min="7" max="9" width="26.85546875" style="7" customWidth="1"/>
    <col min="10" max="10" width="22.7109375" style="7" customWidth="1"/>
    <col min="11" max="11" width="23.42578125" style="8" customWidth="1"/>
    <col min="12" max="18" width="3.85546875" style="8" customWidth="1"/>
    <col min="19" max="19" width="49.7109375" style="8" customWidth="1"/>
    <col min="20" max="23" width="3.85546875" style="8" customWidth="1"/>
    <col min="24" max="51" width="4" style="8" customWidth="1"/>
    <col min="52" max="64" width="9.140625" style="8" customWidth="1" outlineLevel="1"/>
    <col min="65" max="69" width="9.140625" style="6"/>
    <col min="70" max="70" width="23.42578125" style="6" customWidth="1"/>
    <col min="71" max="16384" width="9.140625" style="6"/>
  </cols>
  <sheetData>
    <row r="1" spans="1:70" ht="15" customHeight="1">
      <c r="A1" s="157"/>
      <c r="B1" s="166"/>
      <c r="C1" s="166"/>
      <c r="D1" s="166"/>
      <c r="E1" s="166"/>
      <c r="F1" s="166"/>
      <c r="G1" s="166"/>
      <c r="H1" s="166"/>
      <c r="I1" s="166"/>
      <c r="J1" s="166"/>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c r="AN1" s="167"/>
      <c r="AO1" s="167"/>
      <c r="AP1" s="167"/>
      <c r="AQ1" s="167"/>
      <c r="AR1" s="167"/>
      <c r="AS1" s="167"/>
      <c r="AT1" s="167"/>
      <c r="AU1" s="167"/>
      <c r="AV1" s="167"/>
      <c r="AW1" s="167"/>
      <c r="AX1" s="167"/>
      <c r="AY1" s="167"/>
      <c r="AZ1" s="167"/>
      <c r="BA1" s="167"/>
      <c r="BB1" s="167"/>
      <c r="BC1" s="167"/>
      <c r="BD1" s="167"/>
      <c r="BE1" s="167"/>
      <c r="BF1" s="167"/>
      <c r="BG1" s="167"/>
      <c r="BH1" s="167"/>
      <c r="BI1" s="167"/>
      <c r="BJ1" s="167"/>
      <c r="BK1" s="167"/>
      <c r="BL1" s="167"/>
      <c r="BM1" s="157"/>
      <c r="BN1" s="157"/>
      <c r="BO1" s="157"/>
      <c r="BP1" s="157"/>
      <c r="BQ1" s="157"/>
      <c r="BR1" s="157"/>
    </row>
    <row r="2" spans="1:70" ht="33.75" customHeight="1">
      <c r="A2" s="157"/>
      <c r="B2" s="221" t="s">
        <v>153</v>
      </c>
      <c r="C2" s="222"/>
      <c r="D2" s="222"/>
      <c r="E2" s="222"/>
      <c r="F2" s="222"/>
      <c r="G2" s="222"/>
      <c r="H2" s="222"/>
      <c r="I2" s="222"/>
      <c r="J2" s="222"/>
      <c r="K2" s="223"/>
      <c r="L2" s="9"/>
      <c r="M2" s="9"/>
      <c r="N2" s="9"/>
      <c r="O2" s="9"/>
      <c r="P2" s="9"/>
      <c r="Q2" s="9"/>
      <c r="R2" s="9"/>
      <c r="S2" s="119" t="s">
        <v>154</v>
      </c>
      <c r="T2" s="9"/>
      <c r="U2" s="9"/>
      <c r="V2" s="9"/>
      <c r="W2" s="9"/>
      <c r="X2" s="167"/>
      <c r="Y2" s="167"/>
      <c r="Z2" s="167"/>
      <c r="AA2" s="167"/>
      <c r="AB2" s="167"/>
      <c r="AC2" s="167"/>
      <c r="AD2" s="167"/>
      <c r="AE2" s="167"/>
      <c r="AF2" s="167"/>
      <c r="AG2" s="167"/>
      <c r="AH2" s="167"/>
      <c r="AI2" s="167"/>
      <c r="AJ2" s="167"/>
      <c r="AK2" s="167"/>
      <c r="AL2" s="167"/>
      <c r="AM2" s="167"/>
      <c r="AN2" s="167"/>
      <c r="AO2" s="167"/>
      <c r="AP2" s="167"/>
      <c r="AQ2" s="167"/>
      <c r="AR2" s="167"/>
      <c r="AS2" s="167"/>
      <c r="AT2" s="167"/>
      <c r="AU2" s="167"/>
      <c r="AV2" s="167"/>
      <c r="AW2" s="167"/>
      <c r="AX2" s="167"/>
      <c r="AY2" s="167"/>
      <c r="AZ2" s="167"/>
      <c r="BA2" s="167"/>
      <c r="BB2" s="167"/>
      <c r="BC2" s="167"/>
      <c r="BD2" s="167"/>
      <c r="BE2" s="167"/>
      <c r="BF2" s="167"/>
      <c r="BG2" s="167"/>
      <c r="BH2" s="167"/>
      <c r="BI2" s="167"/>
      <c r="BJ2" s="167"/>
      <c r="BK2" s="167"/>
      <c r="BL2" s="167"/>
      <c r="BM2" s="157"/>
      <c r="BN2" s="157"/>
      <c r="BO2" s="157"/>
      <c r="BP2" s="157"/>
      <c r="BQ2" s="157"/>
      <c r="BR2" s="157"/>
    </row>
    <row r="3" spans="1:70" s="10" customFormat="1" ht="48.75" customHeight="1" thickBot="1">
      <c r="A3" s="168"/>
      <c r="B3" s="228" t="s">
        <v>155</v>
      </c>
      <c r="C3" s="228"/>
      <c r="D3" s="228"/>
      <c r="E3" s="228"/>
      <c r="F3" s="228"/>
      <c r="G3" s="228"/>
      <c r="H3" s="228"/>
      <c r="I3" s="228"/>
      <c r="J3" s="228"/>
      <c r="K3" s="152"/>
      <c r="L3" s="152"/>
      <c r="M3" s="152"/>
      <c r="N3" s="152"/>
      <c r="O3" s="152"/>
      <c r="P3" s="152"/>
      <c r="Q3" s="152"/>
      <c r="R3" s="152"/>
      <c r="S3" s="168"/>
      <c r="T3" s="152"/>
      <c r="U3" s="152"/>
      <c r="V3" s="152"/>
      <c r="W3" s="152"/>
      <c r="X3" s="152"/>
      <c r="Y3" s="152"/>
      <c r="Z3" s="152"/>
      <c r="AA3" s="152"/>
      <c r="AB3" s="152"/>
      <c r="AC3" s="152"/>
      <c r="AD3" s="152"/>
      <c r="AE3" s="152"/>
      <c r="AF3" s="152"/>
      <c r="AG3" s="152"/>
      <c r="AH3" s="152"/>
      <c r="AI3" s="152"/>
      <c r="AJ3" s="152"/>
      <c r="AK3" s="152"/>
      <c r="AL3" s="152"/>
      <c r="AM3" s="152"/>
      <c r="AN3" s="152"/>
      <c r="AO3" s="152"/>
      <c r="AP3" s="152"/>
      <c r="AQ3" s="152"/>
      <c r="AR3" s="152"/>
      <c r="AS3" s="152"/>
      <c r="AT3" s="152"/>
      <c r="AU3" s="152"/>
      <c r="AV3" s="152"/>
      <c r="AW3" s="152"/>
      <c r="AX3" s="152"/>
      <c r="AY3" s="152"/>
      <c r="AZ3" s="169"/>
      <c r="BA3" s="169"/>
      <c r="BB3" s="169"/>
      <c r="BC3" s="169"/>
      <c r="BD3" s="169"/>
      <c r="BE3" s="169"/>
      <c r="BF3" s="169"/>
      <c r="BG3" s="169"/>
      <c r="BH3" s="169"/>
      <c r="BI3" s="169"/>
      <c r="BJ3" s="169"/>
      <c r="BK3" s="169"/>
      <c r="BL3" s="169"/>
      <c r="BM3" s="168"/>
      <c r="BN3" s="168"/>
      <c r="BO3" s="168"/>
      <c r="BP3" s="168"/>
      <c r="BQ3" s="168"/>
      <c r="BR3" s="168"/>
    </row>
    <row r="4" spans="1:70" s="16" customFormat="1" ht="45.75" customHeight="1" thickBot="1">
      <c r="A4" s="11"/>
      <c r="B4" s="12" t="s">
        <v>156</v>
      </c>
      <c r="C4" s="13" t="s">
        <v>157</v>
      </c>
      <c r="D4" s="14" t="s">
        <v>158</v>
      </c>
      <c r="E4" s="14" t="s">
        <v>159</v>
      </c>
      <c r="F4" s="14" t="s">
        <v>160</v>
      </c>
      <c r="G4" s="14" t="s">
        <v>161</v>
      </c>
      <c r="H4" s="14" t="s">
        <v>162</v>
      </c>
      <c r="I4" s="14" t="s">
        <v>163</v>
      </c>
      <c r="J4" s="14" t="s">
        <v>164</v>
      </c>
      <c r="K4" s="14" t="s">
        <v>165</v>
      </c>
      <c r="L4" s="15"/>
      <c r="M4" s="15"/>
      <c r="N4" s="15"/>
      <c r="O4" s="15"/>
      <c r="P4" s="15"/>
      <c r="Q4" s="15"/>
      <c r="R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1"/>
    </row>
    <row r="5" spans="1:70" s="19" customFormat="1" ht="15" customHeight="1" thickBot="1">
      <c r="A5" s="17"/>
      <c r="B5" s="229"/>
      <c r="C5" s="230"/>
      <c r="D5" s="230"/>
      <c r="E5" s="230"/>
      <c r="F5" s="230"/>
      <c r="G5" s="230"/>
      <c r="H5" s="230"/>
      <c r="I5" s="230"/>
      <c r="J5" s="230"/>
      <c r="K5" s="231"/>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7"/>
      <c r="BR5" s="16" t="s">
        <v>166</v>
      </c>
    </row>
    <row r="6" spans="1:70" s="26" customFormat="1" ht="107.25" customHeight="1" thickBot="1">
      <c r="A6" s="20"/>
      <c r="B6" s="237" t="str">
        <f>WorksheetHidden2!C2</f>
        <v>Compliance &amp; Audit</v>
      </c>
      <c r="C6" s="85" t="str">
        <f>WorksheetHidden2!C3</f>
        <v>Copy &amp; paste from the Recommended Baseline Target or modify to assign your own target state. Ensure all metrics are separated by a semi-colon</v>
      </c>
      <c r="D6" s="86" t="s">
        <v>167</v>
      </c>
      <c r="E6" s="87" t="s">
        <v>168</v>
      </c>
      <c r="F6" s="87" t="s">
        <v>169</v>
      </c>
      <c r="G6" s="87" t="s">
        <v>170</v>
      </c>
      <c r="H6" s="87" t="s">
        <v>171</v>
      </c>
      <c r="I6" s="87" t="s">
        <v>172</v>
      </c>
      <c r="J6" s="87" t="s">
        <v>173</v>
      </c>
      <c r="K6" s="88">
        <v>3</v>
      </c>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0"/>
      <c r="BR6" s="26" t="b">
        <f>IF(C6=0,TRUE,FALSE)</f>
        <v>0</v>
      </c>
    </row>
    <row r="7" spans="1:70" s="26" customFormat="1" ht="63.95" customHeight="1" thickBot="1">
      <c r="A7" s="20"/>
      <c r="B7" s="238"/>
      <c r="C7" s="89" t="str">
        <f>WorksheetHidden2!C4</f>
        <v xml:space="preserve"> Number and severity of findings in audit reports, reviews, assessments, etc. (ideally by source/regulation)</v>
      </c>
      <c r="D7" s="90"/>
      <c r="E7" s="91"/>
      <c r="F7" s="91"/>
      <c r="G7" s="91"/>
      <c r="H7" s="91"/>
      <c r="I7" s="91"/>
      <c r="J7" s="87" t="s">
        <v>174</v>
      </c>
      <c r="K7" s="92"/>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0"/>
      <c r="BR7" s="26" t="b">
        <f t="shared" ref="BR7:BR70" si="0">IF(C7=0,TRUE,FALSE)</f>
        <v>0</v>
      </c>
    </row>
    <row r="8" spans="1:70" s="26" customFormat="1" ht="63.95" customHeight="1" thickBot="1">
      <c r="A8" s="20"/>
      <c r="B8" s="238"/>
      <c r="C8" s="89" t="str">
        <f>WorksheetHidden2!C5</f>
        <v>Percentage of systems checked to applicable standards</v>
      </c>
      <c r="D8" s="90"/>
      <c r="E8" s="91"/>
      <c r="F8" s="91"/>
      <c r="G8" s="91"/>
      <c r="H8" s="91"/>
      <c r="I8" s="91"/>
      <c r="J8" s="87" t="s">
        <v>174</v>
      </c>
      <c r="K8" s="92"/>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0"/>
      <c r="BR8" s="26" t="b">
        <f t="shared" si="0"/>
        <v>0</v>
      </c>
    </row>
    <row r="9" spans="1:70" s="26" customFormat="1" ht="63.95" customHeight="1" thickBot="1">
      <c r="A9" s="20"/>
      <c r="B9" s="238"/>
      <c r="C9" s="89" t="str">
        <f>WorksheetHidden2!C6</f>
        <v>Number of outstanding deficiencies from previous audit reports</v>
      </c>
      <c r="D9" s="90"/>
      <c r="E9" s="91"/>
      <c r="F9" s="91"/>
      <c r="G9" s="91"/>
      <c r="H9" s="91"/>
      <c r="I9" s="91"/>
      <c r="J9" s="87" t="s">
        <v>174</v>
      </c>
      <c r="K9" s="92"/>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0"/>
      <c r="BR9" s="26" t="b">
        <f t="shared" si="0"/>
        <v>0</v>
      </c>
    </row>
    <row r="10" spans="1:70" s="26" customFormat="1" ht="63.95" customHeight="1" thickBot="1">
      <c r="A10" s="20"/>
      <c r="B10" s="238"/>
      <c r="C10" s="89" t="str">
        <f>WorksheetHidden2!C7</f>
        <v>Number of outstanding deficiencies from security assessments</v>
      </c>
      <c r="D10" s="90"/>
      <c r="E10" s="91"/>
      <c r="F10" s="91"/>
      <c r="G10" s="91"/>
      <c r="H10" s="91"/>
      <c r="I10" s="91"/>
      <c r="J10" s="87" t="s">
        <v>174</v>
      </c>
      <c r="K10" s="92"/>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0"/>
      <c r="BR10" s="26" t="b">
        <f t="shared" si="0"/>
        <v>0</v>
      </c>
    </row>
    <row r="11" spans="1:70" s="26" customFormat="1" ht="63.95" customHeight="1" thickBot="1">
      <c r="A11" s="20"/>
      <c r="B11" s="238"/>
      <c r="C11" s="89" t="str">
        <f>WorksheetHidden2!C8</f>
        <v>Number of outstanding deficiencies from Pen Test</v>
      </c>
      <c r="D11" s="90"/>
      <c r="E11" s="91"/>
      <c r="F11" s="91"/>
      <c r="G11" s="91"/>
      <c r="H11" s="91"/>
      <c r="I11" s="91"/>
      <c r="J11" s="87" t="s">
        <v>174</v>
      </c>
      <c r="K11" s="92"/>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0"/>
      <c r="BR11" s="26" t="b">
        <f t="shared" si="0"/>
        <v>0</v>
      </c>
    </row>
    <row r="12" spans="1:70" s="26" customFormat="1" ht="63.95" customHeight="1" thickBot="1">
      <c r="A12" s="20"/>
      <c r="B12" s="238"/>
      <c r="C12" s="89" t="str">
        <f>WorksheetHidden2!C9</f>
        <v>Number of outstanding deficiencies by internal/external obligation (by severity)</v>
      </c>
      <c r="D12" s="90"/>
      <c r="E12" s="91"/>
      <c r="F12" s="91"/>
      <c r="G12" s="91"/>
      <c r="H12" s="91"/>
      <c r="I12" s="91"/>
      <c r="J12" s="87" t="s">
        <v>174</v>
      </c>
      <c r="K12" s="92"/>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0"/>
      <c r="BR12" s="26" t="b">
        <f t="shared" si="0"/>
        <v>0</v>
      </c>
    </row>
    <row r="13" spans="1:70" s="26" customFormat="1" ht="63.95" customHeight="1" thickBot="1">
      <c r="A13" s="20"/>
      <c r="B13" s="238"/>
      <c r="C13" s="89" t="str">
        <f>WorksheetHidden2!C10</f>
        <v xml:space="preserve">On-time/satisfactory audit completion rate
</v>
      </c>
      <c r="D13" s="90"/>
      <c r="E13" s="91"/>
      <c r="F13" s="91"/>
      <c r="G13" s="91"/>
      <c r="H13" s="91"/>
      <c r="I13" s="91"/>
      <c r="J13" s="87" t="s">
        <v>174</v>
      </c>
      <c r="K13" s="92"/>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0"/>
      <c r="BR13" s="26" t="b">
        <f t="shared" si="0"/>
        <v>0</v>
      </c>
    </row>
    <row r="14" spans="1:70" s="26" customFormat="1" ht="63.95" hidden="1" customHeight="1" thickBot="1">
      <c r="A14" s="20"/>
      <c r="B14" s="238"/>
      <c r="C14" s="89">
        <f>WorksheetHidden2!C11</f>
        <v>0</v>
      </c>
      <c r="D14" s="90"/>
      <c r="E14" s="91"/>
      <c r="F14" s="91"/>
      <c r="G14" s="91"/>
      <c r="H14" s="91"/>
      <c r="I14" s="91"/>
      <c r="J14" s="87" t="s">
        <v>174</v>
      </c>
      <c r="K14" s="92"/>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0"/>
      <c r="BR14" s="26" t="b">
        <f t="shared" si="0"/>
        <v>1</v>
      </c>
    </row>
    <row r="15" spans="1:70" s="26" customFormat="1" ht="63.95" hidden="1" customHeight="1" thickBot="1">
      <c r="A15" s="20"/>
      <c r="B15" s="238"/>
      <c r="C15" s="89">
        <f>WorksheetHidden2!C12</f>
        <v>0</v>
      </c>
      <c r="D15" s="90"/>
      <c r="E15" s="91"/>
      <c r="F15" s="91"/>
      <c r="G15" s="91"/>
      <c r="H15" s="91"/>
      <c r="I15" s="91"/>
      <c r="J15" s="87" t="s">
        <v>174</v>
      </c>
      <c r="K15" s="92"/>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c r="BM15" s="20"/>
      <c r="BR15" s="26" t="b">
        <f t="shared" si="0"/>
        <v>1</v>
      </c>
    </row>
    <row r="16" spans="1:70" s="26" customFormat="1" ht="104.25" hidden="1" customHeight="1" thickBot="1">
      <c r="A16" s="20"/>
      <c r="B16" s="238"/>
      <c r="C16" s="89">
        <v>0</v>
      </c>
      <c r="D16" s="90"/>
      <c r="E16" s="91"/>
      <c r="F16" s="91"/>
      <c r="G16" s="91"/>
      <c r="H16" s="91"/>
      <c r="I16" s="91"/>
      <c r="J16" s="87" t="s">
        <v>174</v>
      </c>
      <c r="K16" s="92"/>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c r="BM16" s="20"/>
      <c r="BR16" s="26" t="b">
        <f t="shared" si="0"/>
        <v>1</v>
      </c>
    </row>
    <row r="17" spans="1:70" s="26" customFormat="1" ht="101.25" hidden="1" customHeight="1" thickBot="1">
      <c r="A17" s="20"/>
      <c r="B17" s="238"/>
      <c r="C17" s="89">
        <v>0</v>
      </c>
      <c r="D17" s="90"/>
      <c r="E17" s="91"/>
      <c r="F17" s="91"/>
      <c r="G17" s="91"/>
      <c r="H17" s="91"/>
      <c r="I17" s="91"/>
      <c r="J17" s="87" t="s">
        <v>174</v>
      </c>
      <c r="K17" s="92"/>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5"/>
      <c r="BI17" s="25"/>
      <c r="BJ17" s="25"/>
      <c r="BK17" s="25"/>
      <c r="BL17" s="25"/>
      <c r="BM17" s="20"/>
      <c r="BR17" s="26" t="b">
        <f t="shared" si="0"/>
        <v>1</v>
      </c>
    </row>
    <row r="18" spans="1:70" s="26" customFormat="1" ht="63.95" hidden="1" customHeight="1" thickBot="1">
      <c r="A18" s="20"/>
      <c r="B18" s="238"/>
      <c r="C18" s="89">
        <f>WorksheetHidden2!C15</f>
        <v>0</v>
      </c>
      <c r="D18" s="90"/>
      <c r="E18" s="91"/>
      <c r="F18" s="91"/>
      <c r="G18" s="91"/>
      <c r="H18" s="91"/>
      <c r="I18" s="91"/>
      <c r="J18" s="87" t="s">
        <v>174</v>
      </c>
      <c r="K18" s="92"/>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0"/>
      <c r="BR18" s="26" t="b">
        <f t="shared" si="0"/>
        <v>1</v>
      </c>
    </row>
    <row r="19" spans="1:70" s="26" customFormat="1" ht="63.95" hidden="1" customHeight="1" thickBot="1">
      <c r="A19" s="20"/>
      <c r="B19" s="238"/>
      <c r="C19" s="89">
        <f>WorksheetHidden2!C16</f>
        <v>0</v>
      </c>
      <c r="D19" s="90"/>
      <c r="E19" s="91"/>
      <c r="F19" s="91"/>
      <c r="G19" s="91"/>
      <c r="H19" s="91"/>
      <c r="I19" s="91"/>
      <c r="J19" s="87" t="s">
        <v>174</v>
      </c>
      <c r="K19" s="92"/>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c r="BM19" s="20"/>
      <c r="BR19" s="26" t="b">
        <f t="shared" si="0"/>
        <v>1</v>
      </c>
    </row>
    <row r="20" spans="1:70" s="26" customFormat="1" ht="63.95" hidden="1" customHeight="1" thickBot="1">
      <c r="A20" s="20"/>
      <c r="B20" s="238"/>
      <c r="C20" s="89">
        <f>WorksheetHidden2!C17</f>
        <v>0</v>
      </c>
      <c r="D20" s="90"/>
      <c r="E20" s="91"/>
      <c r="F20" s="91"/>
      <c r="G20" s="91"/>
      <c r="H20" s="91"/>
      <c r="I20" s="91"/>
      <c r="J20" s="87" t="s">
        <v>174</v>
      </c>
      <c r="K20" s="92"/>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0"/>
      <c r="BR20" s="26" t="b">
        <f t="shared" si="0"/>
        <v>1</v>
      </c>
    </row>
    <row r="21" spans="1:70" s="26" customFormat="1" ht="63.95" hidden="1" customHeight="1" thickBot="1">
      <c r="A21" s="20"/>
      <c r="B21" s="238"/>
      <c r="C21" s="89">
        <f>WorksheetHidden2!C18</f>
        <v>0</v>
      </c>
      <c r="D21" s="90"/>
      <c r="E21" s="91"/>
      <c r="F21" s="91"/>
      <c r="G21" s="91"/>
      <c r="H21" s="91"/>
      <c r="I21" s="91"/>
      <c r="J21" s="87" t="s">
        <v>174</v>
      </c>
      <c r="K21" s="92"/>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5"/>
      <c r="BI21" s="25"/>
      <c r="BJ21" s="25"/>
      <c r="BK21" s="25"/>
      <c r="BL21" s="25"/>
      <c r="BM21" s="20"/>
      <c r="BR21" s="26" t="b">
        <f t="shared" si="0"/>
        <v>1</v>
      </c>
    </row>
    <row r="22" spans="1:70" s="26" customFormat="1" ht="63.95" hidden="1" customHeight="1" thickBot="1">
      <c r="A22" s="20"/>
      <c r="B22" s="238"/>
      <c r="C22" s="89">
        <f>WorksheetHidden2!C19</f>
        <v>0</v>
      </c>
      <c r="D22" s="90"/>
      <c r="E22" s="91"/>
      <c r="F22" s="91"/>
      <c r="G22" s="91"/>
      <c r="H22" s="91"/>
      <c r="I22" s="91"/>
      <c r="J22" s="87" t="s">
        <v>174</v>
      </c>
      <c r="K22" s="92"/>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5"/>
      <c r="BI22" s="25"/>
      <c r="BJ22" s="25"/>
      <c r="BK22" s="25"/>
      <c r="BL22" s="25"/>
      <c r="BM22" s="20"/>
      <c r="BR22" s="26" t="b">
        <f t="shared" si="0"/>
        <v>1</v>
      </c>
    </row>
    <row r="23" spans="1:70" s="26" customFormat="1" ht="63.95" hidden="1" customHeight="1" thickBot="1">
      <c r="A23" s="20"/>
      <c r="B23" s="238"/>
      <c r="C23" s="89">
        <f>WorksheetHidden2!C20</f>
        <v>0</v>
      </c>
      <c r="D23" s="90"/>
      <c r="E23" s="91"/>
      <c r="F23" s="91"/>
      <c r="G23" s="91"/>
      <c r="H23" s="91"/>
      <c r="I23" s="91"/>
      <c r="J23" s="87" t="s">
        <v>174</v>
      </c>
      <c r="K23" s="92"/>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5"/>
      <c r="BI23" s="25"/>
      <c r="BJ23" s="25"/>
      <c r="BK23" s="25"/>
      <c r="BL23" s="25"/>
      <c r="BM23" s="20"/>
      <c r="BR23" s="26" t="b">
        <f t="shared" si="0"/>
        <v>1</v>
      </c>
    </row>
    <row r="24" spans="1:70" s="26" customFormat="1" ht="63.95" hidden="1" customHeight="1" thickBot="1">
      <c r="A24" s="20"/>
      <c r="B24" s="238"/>
      <c r="C24" s="89">
        <f>WorksheetHidden2!C21</f>
        <v>0</v>
      </c>
      <c r="D24" s="90"/>
      <c r="E24" s="91"/>
      <c r="F24" s="91"/>
      <c r="G24" s="91"/>
      <c r="H24" s="91"/>
      <c r="I24" s="91"/>
      <c r="J24" s="87" t="s">
        <v>174</v>
      </c>
      <c r="K24" s="92"/>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5"/>
      <c r="BI24" s="25"/>
      <c r="BJ24" s="25"/>
      <c r="BK24" s="25"/>
      <c r="BL24" s="25"/>
      <c r="BM24" s="20"/>
      <c r="BR24" s="26" t="b">
        <f t="shared" si="0"/>
        <v>1</v>
      </c>
    </row>
    <row r="25" spans="1:70" s="26" customFormat="1" ht="63.95" hidden="1" customHeight="1" thickBot="1">
      <c r="A25" s="20"/>
      <c r="B25" s="238"/>
      <c r="C25" s="89">
        <f>WorksheetHidden2!C22</f>
        <v>0</v>
      </c>
      <c r="D25" s="90"/>
      <c r="E25" s="91"/>
      <c r="F25" s="91"/>
      <c r="G25" s="91"/>
      <c r="H25" s="91"/>
      <c r="I25" s="91"/>
      <c r="J25" s="87" t="s">
        <v>174</v>
      </c>
      <c r="K25" s="92"/>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5"/>
      <c r="BI25" s="25"/>
      <c r="BJ25" s="25"/>
      <c r="BK25" s="25"/>
      <c r="BL25" s="25"/>
      <c r="BM25" s="20"/>
      <c r="BR25" s="26" t="b">
        <f t="shared" si="0"/>
        <v>1</v>
      </c>
    </row>
    <row r="26" spans="1:70" s="26" customFormat="1" ht="63.95" hidden="1" customHeight="1" thickBot="1">
      <c r="A26" s="20"/>
      <c r="B26" s="238"/>
      <c r="C26" s="89">
        <f>WorksheetHidden2!C23</f>
        <v>0</v>
      </c>
      <c r="D26" s="90"/>
      <c r="E26" s="91"/>
      <c r="F26" s="91"/>
      <c r="G26" s="91"/>
      <c r="H26" s="91"/>
      <c r="I26" s="91"/>
      <c r="J26" s="87" t="s">
        <v>174</v>
      </c>
      <c r="K26" s="92"/>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5"/>
      <c r="BI26" s="25"/>
      <c r="BJ26" s="25"/>
      <c r="BK26" s="25"/>
      <c r="BL26" s="25"/>
      <c r="BM26" s="20"/>
      <c r="BR26" s="26" t="b">
        <f t="shared" si="0"/>
        <v>1</v>
      </c>
    </row>
    <row r="27" spans="1:70" s="26" customFormat="1" ht="63.95" hidden="1" customHeight="1" thickBot="1">
      <c r="A27" s="20"/>
      <c r="B27" s="238"/>
      <c r="C27" s="89">
        <f>WorksheetHidden2!C24</f>
        <v>0</v>
      </c>
      <c r="D27" s="93"/>
      <c r="E27" s="94"/>
      <c r="F27" s="94"/>
      <c r="G27" s="94"/>
      <c r="H27" s="94"/>
      <c r="I27" s="94"/>
      <c r="J27" s="87" t="s">
        <v>174</v>
      </c>
      <c r="K27" s="92"/>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5"/>
      <c r="BF27" s="25"/>
      <c r="BG27" s="25"/>
      <c r="BH27" s="25"/>
      <c r="BI27" s="25"/>
      <c r="BJ27" s="25"/>
      <c r="BK27" s="25"/>
      <c r="BL27" s="25"/>
      <c r="BM27" s="20"/>
      <c r="BR27" s="26" t="b">
        <f t="shared" si="0"/>
        <v>1</v>
      </c>
    </row>
    <row r="28" spans="1:70" s="26" customFormat="1" ht="63.95" hidden="1" customHeight="1" thickBot="1">
      <c r="A28" s="20"/>
      <c r="B28" s="238"/>
      <c r="C28" s="89">
        <f>WorksheetHidden2!C25</f>
        <v>0</v>
      </c>
      <c r="D28" s="93"/>
      <c r="E28" s="94"/>
      <c r="F28" s="94"/>
      <c r="G28" s="94"/>
      <c r="H28" s="94"/>
      <c r="I28" s="94"/>
      <c r="J28" s="87" t="s">
        <v>174</v>
      </c>
      <c r="K28" s="92"/>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5"/>
      <c r="BG28" s="25"/>
      <c r="BH28" s="25"/>
      <c r="BI28" s="25"/>
      <c r="BJ28" s="25"/>
      <c r="BK28" s="25"/>
      <c r="BL28" s="25"/>
      <c r="BM28" s="20"/>
      <c r="BR28" s="26" t="b">
        <f t="shared" si="0"/>
        <v>1</v>
      </c>
    </row>
    <row r="29" spans="1:70" s="26" customFormat="1" ht="63.95" hidden="1" customHeight="1" thickBot="1">
      <c r="A29" s="20"/>
      <c r="B29" s="238"/>
      <c r="C29" s="89">
        <f>WorksheetHidden2!C26</f>
        <v>0</v>
      </c>
      <c r="D29" s="93"/>
      <c r="E29" s="94"/>
      <c r="F29" s="94"/>
      <c r="G29" s="94"/>
      <c r="H29" s="94"/>
      <c r="I29" s="94"/>
      <c r="J29" s="87" t="s">
        <v>174</v>
      </c>
      <c r="K29" s="92"/>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5"/>
      <c r="BC29" s="25"/>
      <c r="BD29" s="25"/>
      <c r="BE29" s="25"/>
      <c r="BF29" s="25"/>
      <c r="BG29" s="25"/>
      <c r="BH29" s="25"/>
      <c r="BI29" s="25"/>
      <c r="BJ29" s="25"/>
      <c r="BK29" s="25"/>
      <c r="BL29" s="25"/>
      <c r="BM29" s="20"/>
      <c r="BR29" s="26" t="b">
        <f t="shared" si="0"/>
        <v>1</v>
      </c>
    </row>
    <row r="30" spans="1:70" s="26" customFormat="1" ht="63.95" hidden="1" customHeight="1" thickBot="1">
      <c r="A30" s="20"/>
      <c r="B30" s="238"/>
      <c r="C30" s="89">
        <f>WorksheetHidden2!C27</f>
        <v>0</v>
      </c>
      <c r="D30" s="93"/>
      <c r="E30" s="94"/>
      <c r="F30" s="94"/>
      <c r="G30" s="94"/>
      <c r="H30" s="94"/>
      <c r="I30" s="94"/>
      <c r="J30" s="87" t="s">
        <v>174</v>
      </c>
      <c r="K30" s="92"/>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5"/>
      <c r="BI30" s="25"/>
      <c r="BJ30" s="25"/>
      <c r="BK30" s="25"/>
      <c r="BL30" s="25"/>
      <c r="BM30" s="20"/>
      <c r="BR30" s="26" t="b">
        <f t="shared" si="0"/>
        <v>1</v>
      </c>
    </row>
    <row r="31" spans="1:70" s="26" customFormat="1" ht="63.95" hidden="1" customHeight="1" thickBot="1">
      <c r="A31" s="20"/>
      <c r="B31" s="238"/>
      <c r="C31" s="89">
        <f>WorksheetHidden2!C28</f>
        <v>0</v>
      </c>
      <c r="D31" s="93"/>
      <c r="E31" s="94"/>
      <c r="F31" s="94"/>
      <c r="G31" s="94"/>
      <c r="H31" s="94"/>
      <c r="I31" s="94"/>
      <c r="J31" s="87" t="s">
        <v>174</v>
      </c>
      <c r="K31" s="92"/>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5"/>
      <c r="BI31" s="25"/>
      <c r="BJ31" s="25"/>
      <c r="BK31" s="25"/>
      <c r="BL31" s="25"/>
      <c r="BM31" s="20"/>
      <c r="BR31" s="26" t="b">
        <f t="shared" si="0"/>
        <v>1</v>
      </c>
    </row>
    <row r="32" spans="1:70" s="26" customFormat="1" ht="63.95" hidden="1" customHeight="1" thickBot="1">
      <c r="A32" s="20"/>
      <c r="B32" s="238"/>
      <c r="C32" s="89">
        <f>WorksheetHidden2!C29</f>
        <v>0</v>
      </c>
      <c r="D32" s="93"/>
      <c r="E32" s="94"/>
      <c r="F32" s="94"/>
      <c r="G32" s="94"/>
      <c r="H32" s="94"/>
      <c r="I32" s="94"/>
      <c r="J32" s="87" t="s">
        <v>174</v>
      </c>
      <c r="K32" s="92"/>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5"/>
      <c r="BI32" s="25"/>
      <c r="BJ32" s="25"/>
      <c r="BK32" s="25"/>
      <c r="BL32" s="25"/>
      <c r="BM32" s="20"/>
      <c r="BR32" s="26" t="b">
        <f t="shared" si="0"/>
        <v>1</v>
      </c>
    </row>
    <row r="33" spans="1:70" s="19" customFormat="1" ht="63.95" hidden="1" customHeight="1" thickBot="1">
      <c r="A33" s="17"/>
      <c r="B33" s="238"/>
      <c r="C33" s="89">
        <f>WorksheetHidden2!C30</f>
        <v>0</v>
      </c>
      <c r="D33" s="93"/>
      <c r="E33" s="95"/>
      <c r="F33" s="95"/>
      <c r="G33" s="95"/>
      <c r="H33" s="95"/>
      <c r="I33" s="95"/>
      <c r="J33" s="87" t="s">
        <v>174</v>
      </c>
      <c r="K33" s="92"/>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7"/>
      <c r="BR33" s="26" t="b">
        <f t="shared" si="0"/>
        <v>1</v>
      </c>
    </row>
    <row r="34" spans="1:70" s="19" customFormat="1" ht="63.95" hidden="1" customHeight="1" thickBot="1">
      <c r="A34" s="17"/>
      <c r="B34" s="238"/>
      <c r="C34" s="89">
        <f>WorksheetHidden2!C19</f>
        <v>0</v>
      </c>
      <c r="D34" s="93"/>
      <c r="E34" s="91"/>
      <c r="F34" s="91"/>
      <c r="G34" s="91"/>
      <c r="H34" s="96"/>
      <c r="I34" s="96"/>
      <c r="J34" s="87" t="s">
        <v>174</v>
      </c>
      <c r="K34" s="92"/>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7"/>
      <c r="BR34" s="26" t="b">
        <f t="shared" si="0"/>
        <v>1</v>
      </c>
    </row>
    <row r="35" spans="1:70" s="19" customFormat="1" ht="63.95" hidden="1" customHeight="1" thickBot="1">
      <c r="A35" s="17"/>
      <c r="B35" s="238"/>
      <c r="C35" s="89">
        <f>WorksheetHidden2!C20</f>
        <v>0</v>
      </c>
      <c r="D35" s="93"/>
      <c r="E35" s="91"/>
      <c r="F35" s="91"/>
      <c r="G35" s="91"/>
      <c r="H35" s="96"/>
      <c r="I35" s="96"/>
      <c r="J35" s="87" t="s">
        <v>174</v>
      </c>
      <c r="K35" s="92"/>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7"/>
      <c r="BR35" s="26" t="b">
        <f t="shared" si="0"/>
        <v>1</v>
      </c>
    </row>
    <row r="36" spans="1:70" s="19" customFormat="1" ht="63.95" hidden="1" customHeight="1" thickBot="1">
      <c r="A36" s="17"/>
      <c r="B36" s="238"/>
      <c r="C36" s="89">
        <f>WorksheetHidden2!C21</f>
        <v>0</v>
      </c>
      <c r="D36" s="93"/>
      <c r="E36" s="91"/>
      <c r="F36" s="91"/>
      <c r="G36" s="91"/>
      <c r="H36" s="96"/>
      <c r="I36" s="96"/>
      <c r="J36" s="87" t="s">
        <v>174</v>
      </c>
      <c r="K36" s="92"/>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7"/>
      <c r="BR36" s="26" t="b">
        <f t="shared" si="0"/>
        <v>1</v>
      </c>
    </row>
    <row r="37" spans="1:70" s="19" customFormat="1" ht="63.95" hidden="1" customHeight="1" thickBot="1">
      <c r="A37" s="17"/>
      <c r="B37" s="238"/>
      <c r="C37" s="89">
        <f>WorksheetHidden2!C22</f>
        <v>0</v>
      </c>
      <c r="D37" s="93"/>
      <c r="E37" s="91"/>
      <c r="F37" s="91"/>
      <c r="G37" s="91"/>
      <c r="H37" s="96"/>
      <c r="I37" s="96"/>
      <c r="J37" s="87" t="s">
        <v>174</v>
      </c>
      <c r="K37" s="92"/>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7"/>
      <c r="BR37" s="26" t="b">
        <f t="shared" si="0"/>
        <v>1</v>
      </c>
    </row>
    <row r="38" spans="1:70" ht="63.95" hidden="1" customHeight="1" thickBot="1">
      <c r="A38" s="33"/>
      <c r="B38" s="238"/>
      <c r="C38" s="89">
        <f>WorksheetHidden2!C23</f>
        <v>0</v>
      </c>
      <c r="D38" s="93"/>
      <c r="E38" s="91"/>
      <c r="F38" s="91"/>
      <c r="G38" s="91"/>
      <c r="H38" s="96"/>
      <c r="I38" s="96"/>
      <c r="J38" s="87" t="s">
        <v>174</v>
      </c>
      <c r="K38" s="9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3"/>
      <c r="BR38" s="26" t="b">
        <f t="shared" si="0"/>
        <v>1</v>
      </c>
    </row>
    <row r="39" spans="1:70" ht="63.95" hidden="1" customHeight="1" thickBot="1">
      <c r="A39" s="33"/>
      <c r="B39" s="238"/>
      <c r="C39" s="89">
        <f>WorksheetHidden2!C24</f>
        <v>0</v>
      </c>
      <c r="D39" s="93"/>
      <c r="E39" s="91"/>
      <c r="F39" s="91"/>
      <c r="G39" s="91"/>
      <c r="H39" s="96"/>
      <c r="I39" s="96"/>
      <c r="J39" s="87" t="s">
        <v>174</v>
      </c>
      <c r="K39" s="9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2"/>
      <c r="BF39" s="32"/>
      <c r="BG39" s="32"/>
      <c r="BH39" s="32"/>
      <c r="BI39" s="32"/>
      <c r="BJ39" s="32"/>
      <c r="BK39" s="32"/>
      <c r="BL39" s="32"/>
      <c r="BM39" s="33"/>
      <c r="BR39" s="26" t="b">
        <f t="shared" si="0"/>
        <v>1</v>
      </c>
    </row>
    <row r="40" spans="1:70" ht="63.95" hidden="1" customHeight="1" thickBot="1">
      <c r="A40" s="33"/>
      <c r="B40" s="239"/>
      <c r="C40" s="89">
        <f>WorksheetHidden2!C25</f>
        <v>0</v>
      </c>
      <c r="D40" s="97"/>
      <c r="E40" s="91"/>
      <c r="F40" s="91"/>
      <c r="G40" s="91"/>
      <c r="H40" s="96"/>
      <c r="I40" s="96"/>
      <c r="J40" s="87" t="s">
        <v>174</v>
      </c>
      <c r="K40" s="9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c r="BE40" s="32"/>
      <c r="BF40" s="32"/>
      <c r="BG40" s="32"/>
      <c r="BH40" s="32"/>
      <c r="BI40" s="32"/>
      <c r="BJ40" s="32"/>
      <c r="BK40" s="32"/>
      <c r="BL40" s="32"/>
      <c r="BM40" s="33"/>
      <c r="BR40" s="26" t="b">
        <f t="shared" si="0"/>
        <v>1</v>
      </c>
    </row>
    <row r="41" spans="1:70" ht="63.95" customHeight="1" thickBot="1">
      <c r="A41" s="170"/>
      <c r="B41" s="232" t="str">
        <f>WorksheetHidden2!D2</f>
        <v>Security Incidents &amp; Threats</v>
      </c>
      <c r="C41" s="67" t="str">
        <f>WorksheetHidden2!D3</f>
        <v>Number of incidents reported (from help desk, SIEM, or AV)</v>
      </c>
      <c r="D41" s="62"/>
      <c r="E41" s="63"/>
      <c r="F41" s="63"/>
      <c r="G41" s="63"/>
      <c r="H41" s="64"/>
      <c r="I41" s="64"/>
      <c r="J41" s="134" t="s">
        <v>174</v>
      </c>
      <c r="K41" s="65"/>
      <c r="L41" s="171"/>
      <c r="M41" s="171"/>
      <c r="N41" s="171"/>
      <c r="O41" s="171"/>
      <c r="P41" s="171"/>
      <c r="Q41" s="171"/>
      <c r="R41" s="171"/>
      <c r="S41" s="171"/>
      <c r="T41" s="171"/>
      <c r="U41" s="171"/>
      <c r="V41" s="171"/>
      <c r="W41" s="171"/>
      <c r="X41" s="171"/>
      <c r="Y41" s="171"/>
      <c r="Z41" s="171"/>
      <c r="AA41" s="171"/>
      <c r="AB41" s="171"/>
      <c r="AC41" s="171"/>
      <c r="AD41" s="171"/>
      <c r="AE41" s="171"/>
      <c r="AF41" s="171"/>
      <c r="AG41" s="171"/>
      <c r="AH41" s="171"/>
      <c r="AI41" s="171"/>
      <c r="AJ41" s="171"/>
      <c r="AK41" s="171"/>
      <c r="AL41" s="171"/>
      <c r="AM41" s="171"/>
      <c r="AN41" s="171"/>
      <c r="AO41" s="171"/>
      <c r="AP41" s="171"/>
      <c r="AQ41" s="171"/>
      <c r="AR41" s="171"/>
      <c r="AS41" s="171"/>
      <c r="AT41" s="171"/>
      <c r="AU41" s="171"/>
      <c r="AV41" s="171"/>
      <c r="AW41" s="171"/>
      <c r="AX41" s="171"/>
      <c r="AY41" s="171"/>
      <c r="AZ41" s="171"/>
      <c r="BA41" s="171"/>
      <c r="BB41" s="171"/>
      <c r="BC41" s="171"/>
      <c r="BD41" s="171"/>
      <c r="BE41" s="171"/>
      <c r="BF41" s="171"/>
      <c r="BG41" s="171"/>
      <c r="BH41" s="171"/>
      <c r="BI41" s="171"/>
      <c r="BJ41" s="171"/>
      <c r="BK41" s="171"/>
      <c r="BL41" s="171"/>
      <c r="BM41" s="170"/>
      <c r="BN41" s="157"/>
      <c r="BO41" s="157"/>
      <c r="BP41" s="157"/>
      <c r="BQ41" s="157"/>
      <c r="BR41" s="26" t="b">
        <f t="shared" si="0"/>
        <v>0</v>
      </c>
    </row>
    <row r="42" spans="1:70" ht="63.95" customHeight="1" thickBot="1">
      <c r="A42" s="170"/>
      <c r="B42" s="233"/>
      <c r="C42" s="54" t="str">
        <f>WorksheetHidden2!D4</f>
        <v>Number of information security incidents (by severity)</v>
      </c>
      <c r="D42" s="22"/>
      <c r="E42" s="23"/>
      <c r="F42" s="23"/>
      <c r="G42" s="23"/>
      <c r="H42" s="30"/>
      <c r="I42" s="30"/>
      <c r="J42" s="134" t="s">
        <v>174</v>
      </c>
      <c r="K42" s="24"/>
      <c r="L42" s="171"/>
      <c r="M42" s="171"/>
      <c r="N42" s="171"/>
      <c r="O42" s="171"/>
      <c r="P42" s="171"/>
      <c r="Q42" s="171"/>
      <c r="R42" s="171"/>
      <c r="S42" s="171"/>
      <c r="T42" s="171"/>
      <c r="U42" s="171"/>
      <c r="V42" s="171"/>
      <c r="W42" s="171"/>
      <c r="X42" s="171"/>
      <c r="Y42" s="171"/>
      <c r="Z42" s="171"/>
      <c r="AA42" s="171"/>
      <c r="AB42" s="171"/>
      <c r="AC42" s="171"/>
      <c r="AD42" s="171"/>
      <c r="AE42" s="171"/>
      <c r="AF42" s="171"/>
      <c r="AG42" s="171"/>
      <c r="AH42" s="171"/>
      <c r="AI42" s="171"/>
      <c r="AJ42" s="171"/>
      <c r="AK42" s="171"/>
      <c r="AL42" s="171"/>
      <c r="AM42" s="171"/>
      <c r="AN42" s="171"/>
      <c r="AO42" s="171"/>
      <c r="AP42" s="171"/>
      <c r="AQ42" s="171"/>
      <c r="AR42" s="171"/>
      <c r="AS42" s="171"/>
      <c r="AT42" s="171"/>
      <c r="AU42" s="171"/>
      <c r="AV42" s="171"/>
      <c r="AW42" s="171"/>
      <c r="AX42" s="171"/>
      <c r="AY42" s="171"/>
      <c r="AZ42" s="171"/>
      <c r="BA42" s="171"/>
      <c r="BB42" s="171"/>
      <c r="BC42" s="171"/>
      <c r="BD42" s="171"/>
      <c r="BE42" s="171"/>
      <c r="BF42" s="171"/>
      <c r="BG42" s="171"/>
      <c r="BH42" s="171"/>
      <c r="BI42" s="171"/>
      <c r="BJ42" s="171"/>
      <c r="BK42" s="171"/>
      <c r="BL42" s="171"/>
      <c r="BM42" s="170"/>
      <c r="BN42" s="157"/>
      <c r="BO42" s="157"/>
      <c r="BP42" s="157"/>
      <c r="BQ42" s="157"/>
      <c r="BR42" s="26" t="b">
        <f t="shared" si="0"/>
        <v>0</v>
      </c>
    </row>
    <row r="43" spans="1:70" ht="63.95" customHeight="1" thickBot="1">
      <c r="A43" s="170"/>
      <c r="B43" s="233"/>
      <c r="C43" s="54" t="str">
        <f>WorksheetHidden2!D5</f>
        <v>Number of information security threats (by severity)</v>
      </c>
      <c r="D43" s="22"/>
      <c r="E43" s="23"/>
      <c r="F43" s="23"/>
      <c r="G43" s="23"/>
      <c r="H43" s="30"/>
      <c r="I43" s="30"/>
      <c r="J43" s="134" t="s">
        <v>174</v>
      </c>
      <c r="K43" s="24"/>
      <c r="L43" s="171"/>
      <c r="M43" s="171"/>
      <c r="N43" s="171"/>
      <c r="O43" s="171"/>
      <c r="P43" s="171"/>
      <c r="Q43" s="171"/>
      <c r="R43" s="171"/>
      <c r="S43" s="171"/>
      <c r="T43" s="171"/>
      <c r="U43" s="171"/>
      <c r="V43" s="171"/>
      <c r="W43" s="171"/>
      <c r="X43" s="171"/>
      <c r="Y43" s="171"/>
      <c r="Z43" s="171"/>
      <c r="AA43" s="171"/>
      <c r="AB43" s="171"/>
      <c r="AC43" s="171"/>
      <c r="AD43" s="171"/>
      <c r="AE43" s="171"/>
      <c r="AF43" s="171"/>
      <c r="AG43" s="171"/>
      <c r="AH43" s="171"/>
      <c r="AI43" s="171"/>
      <c r="AJ43" s="171"/>
      <c r="AK43" s="171"/>
      <c r="AL43" s="171"/>
      <c r="AM43" s="171"/>
      <c r="AN43" s="171"/>
      <c r="AO43" s="171"/>
      <c r="AP43" s="171"/>
      <c r="AQ43" s="171"/>
      <c r="AR43" s="171"/>
      <c r="AS43" s="171"/>
      <c r="AT43" s="171"/>
      <c r="AU43" s="171"/>
      <c r="AV43" s="171"/>
      <c r="AW43" s="171"/>
      <c r="AX43" s="171"/>
      <c r="AY43" s="171"/>
      <c r="AZ43" s="171"/>
      <c r="BA43" s="171"/>
      <c r="BB43" s="171"/>
      <c r="BC43" s="171"/>
      <c r="BD43" s="171"/>
      <c r="BE43" s="171"/>
      <c r="BF43" s="171"/>
      <c r="BG43" s="171"/>
      <c r="BH43" s="171"/>
      <c r="BI43" s="171"/>
      <c r="BJ43" s="171"/>
      <c r="BK43" s="171"/>
      <c r="BL43" s="171"/>
      <c r="BM43" s="170"/>
      <c r="BN43" s="157"/>
      <c r="BO43" s="157"/>
      <c r="BP43" s="157"/>
      <c r="BQ43" s="157"/>
      <c r="BR43" s="26" t="b">
        <f t="shared" si="0"/>
        <v>0</v>
      </c>
    </row>
    <row r="44" spans="1:70" ht="63.95" customHeight="1" thickBot="1">
      <c r="A44" s="170"/>
      <c r="B44" s="233"/>
      <c r="C44" s="54" t="str">
        <f>WorksheetHidden2!D6</f>
        <v>Number of incidents escalated from detection software</v>
      </c>
      <c r="D44" s="22"/>
      <c r="E44" s="23"/>
      <c r="F44" s="23"/>
      <c r="G44" s="23"/>
      <c r="H44" s="30"/>
      <c r="I44" s="30"/>
      <c r="J44" s="134" t="s">
        <v>174</v>
      </c>
      <c r="K44" s="24"/>
      <c r="L44" s="171"/>
      <c r="M44" s="171"/>
      <c r="N44" s="171"/>
      <c r="O44" s="171"/>
      <c r="P44" s="171"/>
      <c r="Q44" s="171"/>
      <c r="R44" s="171"/>
      <c r="S44" s="171"/>
      <c r="T44" s="171"/>
      <c r="U44" s="171"/>
      <c r="V44" s="171"/>
      <c r="W44" s="171"/>
      <c r="X44" s="171"/>
      <c r="Y44" s="171"/>
      <c r="Z44" s="171"/>
      <c r="AA44" s="171"/>
      <c r="AB44" s="171"/>
      <c r="AC44" s="171"/>
      <c r="AD44" s="171"/>
      <c r="AE44" s="171"/>
      <c r="AF44" s="171"/>
      <c r="AG44" s="171"/>
      <c r="AH44" s="171"/>
      <c r="AI44" s="171"/>
      <c r="AJ44" s="171"/>
      <c r="AK44" s="171"/>
      <c r="AL44" s="171"/>
      <c r="AM44" s="171"/>
      <c r="AN44" s="171"/>
      <c r="AO44" s="171"/>
      <c r="AP44" s="171"/>
      <c r="AQ44" s="171"/>
      <c r="AR44" s="171"/>
      <c r="AS44" s="171"/>
      <c r="AT44" s="171"/>
      <c r="AU44" s="171"/>
      <c r="AV44" s="171"/>
      <c r="AW44" s="171"/>
      <c r="AX44" s="171"/>
      <c r="AY44" s="171"/>
      <c r="AZ44" s="171"/>
      <c r="BA44" s="171"/>
      <c r="BB44" s="171"/>
      <c r="BC44" s="171"/>
      <c r="BD44" s="171"/>
      <c r="BE44" s="171"/>
      <c r="BF44" s="171"/>
      <c r="BG44" s="171"/>
      <c r="BH44" s="171"/>
      <c r="BI44" s="171"/>
      <c r="BJ44" s="171"/>
      <c r="BK44" s="171"/>
      <c r="BL44" s="171"/>
      <c r="BM44" s="170"/>
      <c r="BN44" s="157"/>
      <c r="BO44" s="157"/>
      <c r="BP44" s="157"/>
      <c r="BQ44" s="157"/>
      <c r="BR44" s="26" t="b">
        <f t="shared" si="0"/>
        <v>0</v>
      </c>
    </row>
    <row r="45" spans="1:70" ht="63.95" customHeight="1" thickBot="1">
      <c r="A45" s="170"/>
      <c r="B45" s="233"/>
      <c r="C45" s="54" t="str">
        <f>WorksheetHidden2!D7</f>
        <v>Number of threats escalated from detection software</v>
      </c>
      <c r="D45" s="22"/>
      <c r="E45" s="23"/>
      <c r="F45" s="23"/>
      <c r="G45" s="23"/>
      <c r="H45" s="30"/>
      <c r="I45" s="30"/>
      <c r="J45" s="134" t="s">
        <v>174</v>
      </c>
      <c r="K45" s="24"/>
      <c r="L45" s="171"/>
      <c r="M45" s="171"/>
      <c r="N45" s="171"/>
      <c r="O45" s="171"/>
      <c r="P45" s="171"/>
      <c r="Q45" s="171"/>
      <c r="R45" s="171"/>
      <c r="S45" s="171"/>
      <c r="T45" s="171"/>
      <c r="U45" s="171"/>
      <c r="V45" s="171"/>
      <c r="W45" s="171"/>
      <c r="X45" s="171"/>
      <c r="Y45" s="171"/>
      <c r="Z45" s="171"/>
      <c r="AA45" s="171"/>
      <c r="AB45" s="171"/>
      <c r="AC45" s="171"/>
      <c r="AD45" s="171"/>
      <c r="AE45" s="171"/>
      <c r="AF45" s="171"/>
      <c r="AG45" s="171"/>
      <c r="AH45" s="171"/>
      <c r="AI45" s="171"/>
      <c r="AJ45" s="171"/>
      <c r="AK45" s="171"/>
      <c r="AL45" s="171"/>
      <c r="AM45" s="171"/>
      <c r="AN45" s="171"/>
      <c r="AO45" s="171"/>
      <c r="AP45" s="171"/>
      <c r="AQ45" s="171"/>
      <c r="AR45" s="171"/>
      <c r="AS45" s="171"/>
      <c r="AT45" s="171"/>
      <c r="AU45" s="171"/>
      <c r="AV45" s="171"/>
      <c r="AW45" s="171"/>
      <c r="AX45" s="171"/>
      <c r="AY45" s="171"/>
      <c r="AZ45" s="171"/>
      <c r="BA45" s="171"/>
      <c r="BB45" s="171"/>
      <c r="BC45" s="171"/>
      <c r="BD45" s="171"/>
      <c r="BE45" s="171"/>
      <c r="BF45" s="171"/>
      <c r="BG45" s="171"/>
      <c r="BH45" s="171"/>
      <c r="BI45" s="171"/>
      <c r="BJ45" s="171"/>
      <c r="BK45" s="171"/>
      <c r="BL45" s="171"/>
      <c r="BM45" s="170"/>
      <c r="BN45" s="157"/>
      <c r="BO45" s="157"/>
      <c r="BP45" s="157"/>
      <c r="BQ45" s="157"/>
      <c r="BR45" s="26" t="b">
        <f t="shared" si="0"/>
        <v>0</v>
      </c>
    </row>
    <row r="46" spans="1:70" ht="63.95" customHeight="1" thickBot="1">
      <c r="A46" s="170"/>
      <c r="B46" s="233"/>
      <c r="C46" s="54" t="str">
        <f>WorksheetHidden2!D8</f>
        <v>Mean time to recovery (by severity and type)</v>
      </c>
      <c r="D46" s="22"/>
      <c r="E46" s="23"/>
      <c r="F46" s="23"/>
      <c r="G46" s="23"/>
      <c r="H46" s="30"/>
      <c r="I46" s="30"/>
      <c r="J46" s="134" t="s">
        <v>174</v>
      </c>
      <c r="K46" s="24"/>
      <c r="L46" s="171"/>
      <c r="M46" s="171"/>
      <c r="N46" s="171"/>
      <c r="O46" s="171"/>
      <c r="P46" s="171"/>
      <c r="Q46" s="171"/>
      <c r="R46" s="171"/>
      <c r="S46" s="171"/>
      <c r="T46" s="171"/>
      <c r="U46" s="171"/>
      <c r="V46" s="171"/>
      <c r="W46" s="171"/>
      <c r="X46" s="171"/>
      <c r="Y46" s="171"/>
      <c r="Z46" s="171"/>
      <c r="AA46" s="171"/>
      <c r="AB46" s="171"/>
      <c r="AC46" s="171"/>
      <c r="AD46" s="171"/>
      <c r="AE46" s="171"/>
      <c r="AF46" s="171"/>
      <c r="AG46" s="171"/>
      <c r="AH46" s="171"/>
      <c r="AI46" s="171"/>
      <c r="AJ46" s="171"/>
      <c r="AK46" s="171"/>
      <c r="AL46" s="171"/>
      <c r="AM46" s="171"/>
      <c r="AN46" s="171"/>
      <c r="AO46" s="171"/>
      <c r="AP46" s="171"/>
      <c r="AQ46" s="171"/>
      <c r="AR46" s="171"/>
      <c r="AS46" s="171"/>
      <c r="AT46" s="171"/>
      <c r="AU46" s="171"/>
      <c r="AV46" s="171"/>
      <c r="AW46" s="171"/>
      <c r="AX46" s="171"/>
      <c r="AY46" s="171"/>
      <c r="AZ46" s="171"/>
      <c r="BA46" s="171"/>
      <c r="BB46" s="171"/>
      <c r="BC46" s="171"/>
      <c r="BD46" s="171"/>
      <c r="BE46" s="171"/>
      <c r="BF46" s="171"/>
      <c r="BG46" s="171"/>
      <c r="BH46" s="171"/>
      <c r="BI46" s="171"/>
      <c r="BJ46" s="171"/>
      <c r="BK46" s="171"/>
      <c r="BL46" s="171"/>
      <c r="BM46" s="170"/>
      <c r="BN46" s="157"/>
      <c r="BO46" s="157"/>
      <c r="BP46" s="157"/>
      <c r="BQ46" s="157"/>
      <c r="BR46" s="26" t="b">
        <f t="shared" si="0"/>
        <v>0</v>
      </c>
    </row>
    <row r="47" spans="1:70" ht="63.95" customHeight="1" thickBot="1">
      <c r="A47" s="170"/>
      <c r="B47" s="233"/>
      <c r="C47" s="54" t="str">
        <f>WorksheetHidden2!D9</f>
        <v>Percentage of incidents for which root causes have been diagnosed and addressed</v>
      </c>
      <c r="D47" s="22"/>
      <c r="E47" s="23"/>
      <c r="F47" s="23"/>
      <c r="G47" s="23"/>
      <c r="H47" s="30"/>
      <c r="I47" s="30"/>
      <c r="J47" s="134" t="s">
        <v>174</v>
      </c>
      <c r="K47" s="24"/>
      <c r="L47" s="171"/>
      <c r="M47" s="171"/>
      <c r="N47" s="171"/>
      <c r="O47" s="171"/>
      <c r="P47" s="171"/>
      <c r="Q47" s="171"/>
      <c r="R47" s="171"/>
      <c r="S47" s="171"/>
      <c r="T47" s="171"/>
      <c r="U47" s="171"/>
      <c r="V47" s="171"/>
      <c r="W47" s="171"/>
      <c r="X47" s="171"/>
      <c r="Y47" s="171"/>
      <c r="Z47" s="171"/>
      <c r="AA47" s="171"/>
      <c r="AB47" s="171"/>
      <c r="AC47" s="171"/>
      <c r="AD47" s="171"/>
      <c r="AE47" s="171"/>
      <c r="AF47" s="171"/>
      <c r="AG47" s="171"/>
      <c r="AH47" s="171"/>
      <c r="AI47" s="171"/>
      <c r="AJ47" s="171"/>
      <c r="AK47" s="171"/>
      <c r="AL47" s="171"/>
      <c r="AM47" s="171"/>
      <c r="AN47" s="171"/>
      <c r="AO47" s="171"/>
      <c r="AP47" s="171"/>
      <c r="AQ47" s="171"/>
      <c r="AR47" s="171"/>
      <c r="AS47" s="171"/>
      <c r="AT47" s="171"/>
      <c r="AU47" s="171"/>
      <c r="AV47" s="171"/>
      <c r="AW47" s="171"/>
      <c r="AX47" s="171"/>
      <c r="AY47" s="171"/>
      <c r="AZ47" s="171"/>
      <c r="BA47" s="171"/>
      <c r="BB47" s="171"/>
      <c r="BC47" s="171"/>
      <c r="BD47" s="171"/>
      <c r="BE47" s="171"/>
      <c r="BF47" s="171"/>
      <c r="BG47" s="171"/>
      <c r="BH47" s="171"/>
      <c r="BI47" s="171"/>
      <c r="BJ47" s="171"/>
      <c r="BK47" s="171"/>
      <c r="BL47" s="171"/>
      <c r="BM47" s="170"/>
      <c r="BN47" s="157"/>
      <c r="BO47" s="157"/>
      <c r="BP47" s="157"/>
      <c r="BQ47" s="157"/>
      <c r="BR47" s="26" t="b">
        <f t="shared" si="0"/>
        <v>0</v>
      </c>
    </row>
    <row r="48" spans="1:70" ht="63.95" customHeight="1" thickBot="1">
      <c r="A48" s="170"/>
      <c r="B48" s="233"/>
      <c r="C48" s="54" t="str">
        <f>WorksheetHidden2!D10</f>
        <v>Days since the last serious information security incident</v>
      </c>
      <c r="D48" s="22"/>
      <c r="E48" s="23"/>
      <c r="F48" s="23"/>
      <c r="G48" s="23"/>
      <c r="H48" s="30"/>
      <c r="I48" s="30"/>
      <c r="J48" s="134" t="s">
        <v>174</v>
      </c>
      <c r="K48" s="24"/>
      <c r="L48" s="171"/>
      <c r="M48" s="171"/>
      <c r="N48" s="171"/>
      <c r="O48" s="171"/>
      <c r="P48" s="171"/>
      <c r="Q48" s="171"/>
      <c r="R48" s="171"/>
      <c r="S48" s="171"/>
      <c r="T48" s="171"/>
      <c r="U48" s="171"/>
      <c r="V48" s="171"/>
      <c r="W48" s="171"/>
      <c r="X48" s="171"/>
      <c r="Y48" s="171"/>
      <c r="Z48" s="171"/>
      <c r="AA48" s="171"/>
      <c r="AB48" s="171"/>
      <c r="AC48" s="171"/>
      <c r="AD48" s="171"/>
      <c r="AE48" s="171"/>
      <c r="AF48" s="171"/>
      <c r="AG48" s="171"/>
      <c r="AH48" s="171"/>
      <c r="AI48" s="171"/>
      <c r="AJ48" s="171"/>
      <c r="AK48" s="171"/>
      <c r="AL48" s="171"/>
      <c r="AM48" s="171"/>
      <c r="AN48" s="171"/>
      <c r="AO48" s="171"/>
      <c r="AP48" s="171"/>
      <c r="AQ48" s="171"/>
      <c r="AR48" s="171"/>
      <c r="AS48" s="171"/>
      <c r="AT48" s="171"/>
      <c r="AU48" s="171"/>
      <c r="AV48" s="171"/>
      <c r="AW48" s="171"/>
      <c r="AX48" s="171"/>
      <c r="AY48" s="171"/>
      <c r="AZ48" s="171"/>
      <c r="BA48" s="171"/>
      <c r="BB48" s="171"/>
      <c r="BC48" s="171"/>
      <c r="BD48" s="171"/>
      <c r="BE48" s="171"/>
      <c r="BF48" s="171"/>
      <c r="BG48" s="171"/>
      <c r="BH48" s="171"/>
      <c r="BI48" s="171"/>
      <c r="BJ48" s="171"/>
      <c r="BK48" s="171"/>
      <c r="BL48" s="171"/>
      <c r="BM48" s="170"/>
      <c r="BN48" s="157"/>
      <c r="BO48" s="157"/>
      <c r="BP48" s="157"/>
      <c r="BQ48" s="157"/>
      <c r="BR48" s="26" t="b">
        <f t="shared" si="0"/>
        <v>0</v>
      </c>
    </row>
    <row r="49" spans="1:70" ht="63.95" customHeight="1" thickBot="1">
      <c r="A49" s="170"/>
      <c r="B49" s="233"/>
      <c r="C49" s="54" t="str">
        <f>WorksheetHidden2!D11</f>
        <v>Percentage of recurring incidents</v>
      </c>
      <c r="D49" s="22"/>
      <c r="E49" s="23"/>
      <c r="F49" s="23"/>
      <c r="G49" s="23"/>
      <c r="H49" s="30"/>
      <c r="I49" s="30"/>
      <c r="J49" s="134" t="s">
        <v>174</v>
      </c>
      <c r="K49" s="24"/>
      <c r="L49" s="171"/>
      <c r="M49" s="171"/>
      <c r="N49" s="171"/>
      <c r="O49" s="171"/>
      <c r="P49" s="171"/>
      <c r="Q49" s="171"/>
      <c r="R49" s="171"/>
      <c r="S49" s="171"/>
      <c r="T49" s="171"/>
      <c r="U49" s="171"/>
      <c r="V49" s="171"/>
      <c r="W49" s="171"/>
      <c r="X49" s="171"/>
      <c r="Y49" s="171"/>
      <c r="Z49" s="171"/>
      <c r="AA49" s="171"/>
      <c r="AB49" s="171"/>
      <c r="AC49" s="171"/>
      <c r="AD49" s="171"/>
      <c r="AE49" s="171"/>
      <c r="AF49" s="171"/>
      <c r="AG49" s="171"/>
      <c r="AH49" s="171"/>
      <c r="AI49" s="171"/>
      <c r="AJ49" s="171"/>
      <c r="AK49" s="171"/>
      <c r="AL49" s="171"/>
      <c r="AM49" s="171"/>
      <c r="AN49" s="171"/>
      <c r="AO49" s="171"/>
      <c r="AP49" s="171"/>
      <c r="AQ49" s="171"/>
      <c r="AR49" s="171"/>
      <c r="AS49" s="171"/>
      <c r="AT49" s="171"/>
      <c r="AU49" s="171"/>
      <c r="AV49" s="171"/>
      <c r="AW49" s="171"/>
      <c r="AX49" s="171"/>
      <c r="AY49" s="171"/>
      <c r="AZ49" s="171"/>
      <c r="BA49" s="171"/>
      <c r="BB49" s="171"/>
      <c r="BC49" s="171"/>
      <c r="BD49" s="171"/>
      <c r="BE49" s="171"/>
      <c r="BF49" s="171"/>
      <c r="BG49" s="171"/>
      <c r="BH49" s="171"/>
      <c r="BI49" s="171"/>
      <c r="BJ49" s="171"/>
      <c r="BK49" s="171"/>
      <c r="BL49" s="171"/>
      <c r="BM49" s="170"/>
      <c r="BN49" s="157"/>
      <c r="BO49" s="157"/>
      <c r="BP49" s="157"/>
      <c r="BQ49" s="157"/>
      <c r="BR49" s="26" t="b">
        <f t="shared" si="0"/>
        <v>0</v>
      </c>
    </row>
    <row r="50" spans="1:70" ht="63.95" customHeight="1" thickBot="1">
      <c r="A50" s="170"/>
      <c r="B50" s="233"/>
      <c r="C50" s="54" t="str">
        <f>WorksheetHidden2!D12</f>
        <v>Number of attacks</v>
      </c>
      <c r="D50" s="22"/>
      <c r="E50" s="23"/>
      <c r="F50" s="23"/>
      <c r="G50" s="23"/>
      <c r="H50" s="30"/>
      <c r="I50" s="30"/>
      <c r="J50" s="134" t="s">
        <v>174</v>
      </c>
      <c r="K50" s="24"/>
      <c r="L50" s="171"/>
      <c r="M50" s="171"/>
      <c r="N50" s="171"/>
      <c r="O50" s="171"/>
      <c r="P50" s="171"/>
      <c r="Q50" s="171"/>
      <c r="R50" s="171"/>
      <c r="S50" s="171"/>
      <c r="T50" s="171"/>
      <c r="U50" s="171"/>
      <c r="V50" s="171"/>
      <c r="W50" s="171"/>
      <c r="X50" s="171"/>
      <c r="Y50" s="171"/>
      <c r="Z50" s="171"/>
      <c r="AA50" s="171"/>
      <c r="AB50" s="171"/>
      <c r="AC50" s="171"/>
      <c r="AD50" s="171"/>
      <c r="AE50" s="171"/>
      <c r="AF50" s="171"/>
      <c r="AG50" s="171"/>
      <c r="AH50" s="171"/>
      <c r="AI50" s="171"/>
      <c r="AJ50" s="171"/>
      <c r="AK50" s="171"/>
      <c r="AL50" s="171"/>
      <c r="AM50" s="171"/>
      <c r="AN50" s="171"/>
      <c r="AO50" s="171"/>
      <c r="AP50" s="171"/>
      <c r="AQ50" s="171"/>
      <c r="AR50" s="171"/>
      <c r="AS50" s="171"/>
      <c r="AT50" s="171"/>
      <c r="AU50" s="171"/>
      <c r="AV50" s="171"/>
      <c r="AW50" s="171"/>
      <c r="AX50" s="171"/>
      <c r="AY50" s="171"/>
      <c r="AZ50" s="171"/>
      <c r="BA50" s="171"/>
      <c r="BB50" s="171"/>
      <c r="BC50" s="171"/>
      <c r="BD50" s="171"/>
      <c r="BE50" s="171"/>
      <c r="BF50" s="171"/>
      <c r="BG50" s="171"/>
      <c r="BH50" s="171"/>
      <c r="BI50" s="171"/>
      <c r="BJ50" s="171"/>
      <c r="BK50" s="171"/>
      <c r="BL50" s="171"/>
      <c r="BM50" s="170"/>
      <c r="BN50" s="157"/>
      <c r="BO50" s="157"/>
      <c r="BP50" s="157"/>
      <c r="BQ50" s="157"/>
      <c r="BR50" s="26" t="b">
        <f t="shared" si="0"/>
        <v>0</v>
      </c>
    </row>
    <row r="51" spans="1:70" ht="63.95" customHeight="1" thickBot="1">
      <c r="A51" s="170"/>
      <c r="B51" s="233"/>
      <c r="C51" s="54" t="str">
        <f>WorksheetHidden2!D13</f>
        <v>Average days open</v>
      </c>
      <c r="D51" s="22"/>
      <c r="E51" s="23"/>
      <c r="F51" s="23"/>
      <c r="G51" s="23"/>
      <c r="H51" s="30"/>
      <c r="I51" s="30"/>
      <c r="J51" s="134" t="s">
        <v>174</v>
      </c>
      <c r="K51" s="24"/>
      <c r="L51" s="171"/>
      <c r="M51" s="171"/>
      <c r="N51" s="171"/>
      <c r="O51" s="171"/>
      <c r="P51" s="171"/>
      <c r="Q51" s="171"/>
      <c r="R51" s="171"/>
      <c r="S51" s="171"/>
      <c r="T51" s="171"/>
      <c r="U51" s="171"/>
      <c r="V51" s="171"/>
      <c r="W51" s="171"/>
      <c r="X51" s="171"/>
      <c r="Y51" s="171"/>
      <c r="Z51" s="171"/>
      <c r="AA51" s="171"/>
      <c r="AB51" s="171"/>
      <c r="AC51" s="171"/>
      <c r="AD51" s="171"/>
      <c r="AE51" s="171"/>
      <c r="AF51" s="171"/>
      <c r="AG51" s="171"/>
      <c r="AH51" s="171"/>
      <c r="AI51" s="171"/>
      <c r="AJ51" s="171"/>
      <c r="AK51" s="171"/>
      <c r="AL51" s="171"/>
      <c r="AM51" s="171"/>
      <c r="AN51" s="171"/>
      <c r="AO51" s="171"/>
      <c r="AP51" s="171"/>
      <c r="AQ51" s="171"/>
      <c r="AR51" s="171"/>
      <c r="AS51" s="171"/>
      <c r="AT51" s="171"/>
      <c r="AU51" s="171"/>
      <c r="AV51" s="171"/>
      <c r="AW51" s="171"/>
      <c r="AX51" s="171"/>
      <c r="AY51" s="171"/>
      <c r="AZ51" s="171"/>
      <c r="BA51" s="171"/>
      <c r="BB51" s="171"/>
      <c r="BC51" s="171"/>
      <c r="BD51" s="171"/>
      <c r="BE51" s="171"/>
      <c r="BF51" s="171"/>
      <c r="BG51" s="171"/>
      <c r="BH51" s="171"/>
      <c r="BI51" s="171"/>
      <c r="BJ51" s="171"/>
      <c r="BK51" s="171"/>
      <c r="BL51" s="171"/>
      <c r="BM51" s="170"/>
      <c r="BN51" s="157"/>
      <c r="BO51" s="157"/>
      <c r="BP51" s="157"/>
      <c r="BQ51" s="157"/>
      <c r="BR51" s="26" t="b">
        <f t="shared" si="0"/>
        <v>0</v>
      </c>
    </row>
    <row r="52" spans="1:70" ht="63.95" customHeight="1" thickBot="1">
      <c r="A52" s="170"/>
      <c r="B52" s="233"/>
      <c r="C52" s="54" t="str">
        <f>WorksheetHidden2!D14</f>
        <v>Incident rate (by type and severity)</v>
      </c>
      <c r="D52" s="22"/>
      <c r="E52" s="23"/>
      <c r="F52" s="23"/>
      <c r="G52" s="23"/>
      <c r="H52" s="30"/>
      <c r="I52" s="30"/>
      <c r="J52" s="134" t="s">
        <v>174</v>
      </c>
      <c r="K52" s="24"/>
      <c r="L52" s="171"/>
      <c r="M52" s="171"/>
      <c r="N52" s="171"/>
      <c r="O52" s="171"/>
      <c r="P52" s="171"/>
      <c r="Q52" s="171"/>
      <c r="R52" s="171"/>
      <c r="S52" s="171"/>
      <c r="T52" s="171"/>
      <c r="U52" s="171"/>
      <c r="V52" s="171"/>
      <c r="W52" s="171"/>
      <c r="X52" s="171"/>
      <c r="Y52" s="171"/>
      <c r="Z52" s="171"/>
      <c r="AA52" s="171"/>
      <c r="AB52" s="171"/>
      <c r="AC52" s="171"/>
      <c r="AD52" s="171"/>
      <c r="AE52" s="171"/>
      <c r="AF52" s="171"/>
      <c r="AG52" s="171"/>
      <c r="AH52" s="171"/>
      <c r="AI52" s="171"/>
      <c r="AJ52" s="171"/>
      <c r="AK52" s="171"/>
      <c r="AL52" s="171"/>
      <c r="AM52" s="171"/>
      <c r="AN52" s="171"/>
      <c r="AO52" s="171"/>
      <c r="AP52" s="171"/>
      <c r="AQ52" s="171"/>
      <c r="AR52" s="171"/>
      <c r="AS52" s="171"/>
      <c r="AT52" s="171"/>
      <c r="AU52" s="171"/>
      <c r="AV52" s="171"/>
      <c r="AW52" s="171"/>
      <c r="AX52" s="171"/>
      <c r="AY52" s="171"/>
      <c r="AZ52" s="171"/>
      <c r="BA52" s="171"/>
      <c r="BB52" s="171"/>
      <c r="BC52" s="171"/>
      <c r="BD52" s="171"/>
      <c r="BE52" s="171"/>
      <c r="BF52" s="171"/>
      <c r="BG52" s="171"/>
      <c r="BH52" s="171"/>
      <c r="BI52" s="171"/>
      <c r="BJ52" s="171"/>
      <c r="BK52" s="171"/>
      <c r="BL52" s="171"/>
      <c r="BM52" s="170"/>
      <c r="BN52" s="157"/>
      <c r="BO52" s="157"/>
      <c r="BP52" s="157"/>
      <c r="BQ52" s="157"/>
      <c r="BR52" s="26" t="b">
        <f t="shared" si="0"/>
        <v>0</v>
      </c>
    </row>
    <row r="53" spans="1:70" ht="63.95" customHeight="1" thickBot="1">
      <c r="A53" s="170"/>
      <c r="B53" s="233"/>
      <c r="C53" s="54" t="str">
        <f>WorksheetHidden2!D15</f>
        <v>Percentage of incidents detected by internal controls</v>
      </c>
      <c r="D53" s="22"/>
      <c r="E53" s="23"/>
      <c r="F53" s="23"/>
      <c r="G53" s="23"/>
      <c r="H53" s="30"/>
      <c r="I53" s="30"/>
      <c r="J53" s="134" t="s">
        <v>174</v>
      </c>
      <c r="K53" s="24"/>
      <c r="L53" s="171"/>
      <c r="M53" s="171"/>
      <c r="N53" s="171"/>
      <c r="O53" s="171"/>
      <c r="P53" s="171"/>
      <c r="Q53" s="171"/>
      <c r="R53" s="171"/>
      <c r="S53" s="171"/>
      <c r="T53" s="171"/>
      <c r="U53" s="171"/>
      <c r="V53" s="171"/>
      <c r="W53" s="171"/>
      <c r="X53" s="171"/>
      <c r="Y53" s="171"/>
      <c r="Z53" s="171"/>
      <c r="AA53" s="171"/>
      <c r="AB53" s="171"/>
      <c r="AC53" s="171"/>
      <c r="AD53" s="171"/>
      <c r="AE53" s="171"/>
      <c r="AF53" s="171"/>
      <c r="AG53" s="171"/>
      <c r="AH53" s="171"/>
      <c r="AI53" s="171"/>
      <c r="AJ53" s="171"/>
      <c r="AK53" s="171"/>
      <c r="AL53" s="171"/>
      <c r="AM53" s="171"/>
      <c r="AN53" s="171"/>
      <c r="AO53" s="171"/>
      <c r="AP53" s="171"/>
      <c r="AQ53" s="171"/>
      <c r="AR53" s="171"/>
      <c r="AS53" s="171"/>
      <c r="AT53" s="171"/>
      <c r="AU53" s="171"/>
      <c r="AV53" s="171"/>
      <c r="AW53" s="171"/>
      <c r="AX53" s="171"/>
      <c r="AY53" s="171"/>
      <c r="AZ53" s="171"/>
      <c r="BA53" s="171"/>
      <c r="BB53" s="171"/>
      <c r="BC53" s="171"/>
      <c r="BD53" s="171"/>
      <c r="BE53" s="171"/>
      <c r="BF53" s="171"/>
      <c r="BG53" s="171"/>
      <c r="BH53" s="171"/>
      <c r="BI53" s="171"/>
      <c r="BJ53" s="171"/>
      <c r="BK53" s="171"/>
      <c r="BL53" s="171"/>
      <c r="BM53" s="170"/>
      <c r="BN53" s="157"/>
      <c r="BO53" s="157"/>
      <c r="BP53" s="157"/>
      <c r="BQ53" s="157"/>
      <c r="BR53" s="26" t="b">
        <f t="shared" si="0"/>
        <v>0</v>
      </c>
    </row>
    <row r="54" spans="1:70" ht="63.95" customHeight="1" thickBot="1">
      <c r="A54" s="170"/>
      <c r="B54" s="233"/>
      <c r="C54" s="54" t="str">
        <f>WorksheetHidden2!D16</f>
        <v>Number of virus infections during a given period</v>
      </c>
      <c r="D54" s="22"/>
      <c r="E54" s="23"/>
      <c r="F54" s="23"/>
      <c r="G54" s="23"/>
      <c r="H54" s="30"/>
      <c r="I54" s="30"/>
      <c r="J54" s="134" t="s">
        <v>174</v>
      </c>
      <c r="K54" s="24"/>
      <c r="L54" s="171"/>
      <c r="M54" s="171"/>
      <c r="N54" s="171"/>
      <c r="O54" s="171"/>
      <c r="P54" s="171"/>
      <c r="Q54" s="171"/>
      <c r="R54" s="171"/>
      <c r="S54" s="171"/>
      <c r="T54" s="171"/>
      <c r="U54" s="171"/>
      <c r="V54" s="171"/>
      <c r="W54" s="171"/>
      <c r="X54" s="171"/>
      <c r="Y54" s="171"/>
      <c r="Z54" s="171"/>
      <c r="AA54" s="171"/>
      <c r="AB54" s="171"/>
      <c r="AC54" s="171"/>
      <c r="AD54" s="171"/>
      <c r="AE54" s="171"/>
      <c r="AF54" s="171"/>
      <c r="AG54" s="171"/>
      <c r="AH54" s="171"/>
      <c r="AI54" s="171"/>
      <c r="AJ54" s="171"/>
      <c r="AK54" s="171"/>
      <c r="AL54" s="171"/>
      <c r="AM54" s="171"/>
      <c r="AN54" s="171"/>
      <c r="AO54" s="171"/>
      <c r="AP54" s="171"/>
      <c r="AQ54" s="171"/>
      <c r="AR54" s="171"/>
      <c r="AS54" s="171"/>
      <c r="AT54" s="171"/>
      <c r="AU54" s="171"/>
      <c r="AV54" s="171"/>
      <c r="AW54" s="171"/>
      <c r="AX54" s="171"/>
      <c r="AY54" s="171"/>
      <c r="AZ54" s="171"/>
      <c r="BA54" s="171"/>
      <c r="BB54" s="171"/>
      <c r="BC54" s="171"/>
      <c r="BD54" s="171"/>
      <c r="BE54" s="171"/>
      <c r="BF54" s="171"/>
      <c r="BG54" s="171"/>
      <c r="BH54" s="171"/>
      <c r="BI54" s="171"/>
      <c r="BJ54" s="171"/>
      <c r="BK54" s="171"/>
      <c r="BL54" s="171"/>
      <c r="BM54" s="170"/>
      <c r="BN54" s="157"/>
      <c r="BO54" s="157"/>
      <c r="BP54" s="157"/>
      <c r="BQ54" s="157"/>
      <c r="BR54" s="26" t="b">
        <f t="shared" si="0"/>
        <v>0</v>
      </c>
    </row>
    <row r="55" spans="1:70" ht="63.95" customHeight="1" thickBot="1">
      <c r="A55" s="170"/>
      <c r="B55" s="233"/>
      <c r="C55" s="54" t="str">
        <f>WorksheetHidden2!D17</f>
        <v>Aggregated availability impact due to security incidents</v>
      </c>
      <c r="D55" s="22"/>
      <c r="E55" s="23"/>
      <c r="F55" s="23"/>
      <c r="G55" s="23"/>
      <c r="H55" s="30"/>
      <c r="I55" s="30"/>
      <c r="J55" s="134" t="s">
        <v>174</v>
      </c>
      <c r="K55" s="24"/>
      <c r="L55" s="171"/>
      <c r="M55" s="171"/>
      <c r="N55" s="171"/>
      <c r="O55" s="171"/>
      <c r="P55" s="171"/>
      <c r="Q55" s="171"/>
      <c r="R55" s="171"/>
      <c r="S55" s="171"/>
      <c r="T55" s="171"/>
      <c r="U55" s="171"/>
      <c r="V55" s="171"/>
      <c r="W55" s="171"/>
      <c r="X55" s="171"/>
      <c r="Y55" s="171"/>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c r="BE55" s="171"/>
      <c r="BF55" s="171"/>
      <c r="BG55" s="171"/>
      <c r="BH55" s="171"/>
      <c r="BI55" s="171"/>
      <c r="BJ55" s="171"/>
      <c r="BK55" s="171"/>
      <c r="BL55" s="171"/>
      <c r="BM55" s="170"/>
      <c r="BN55" s="157"/>
      <c r="BO55" s="157"/>
      <c r="BP55" s="157"/>
      <c r="BQ55" s="157"/>
      <c r="BR55" s="26" t="b">
        <f t="shared" si="0"/>
        <v>0</v>
      </c>
    </row>
    <row r="56" spans="1:70" ht="63.95" hidden="1" customHeight="1" thickBot="1">
      <c r="A56" s="33"/>
      <c r="B56" s="233"/>
      <c r="C56" s="54">
        <f>WorksheetHidden2!D18</f>
        <v>0</v>
      </c>
      <c r="D56" s="22"/>
      <c r="E56" s="23"/>
      <c r="F56" s="23"/>
      <c r="G56" s="23"/>
      <c r="H56" s="30"/>
      <c r="I56" s="30"/>
      <c r="J56" s="134" t="s">
        <v>174</v>
      </c>
      <c r="K56" s="24"/>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3"/>
      <c r="BR56" s="26" t="b">
        <f t="shared" si="0"/>
        <v>1</v>
      </c>
    </row>
    <row r="57" spans="1:70" ht="63.95" hidden="1" customHeight="1" thickBot="1">
      <c r="A57" s="33"/>
      <c r="B57" s="233"/>
      <c r="C57" s="54">
        <f>WorksheetHidden2!D19</f>
        <v>0</v>
      </c>
      <c r="D57" s="22"/>
      <c r="E57" s="23"/>
      <c r="F57" s="23"/>
      <c r="G57" s="23"/>
      <c r="H57" s="30"/>
      <c r="I57" s="30"/>
      <c r="J57" s="134" t="s">
        <v>174</v>
      </c>
      <c r="K57" s="24"/>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c r="BL57" s="32"/>
      <c r="BM57" s="33"/>
      <c r="BR57" s="26" t="b">
        <f t="shared" si="0"/>
        <v>1</v>
      </c>
    </row>
    <row r="58" spans="1:70" ht="63.95" hidden="1" customHeight="1" thickBot="1">
      <c r="A58" s="33"/>
      <c r="B58" s="233"/>
      <c r="C58" s="54">
        <f>WorksheetHidden2!D20</f>
        <v>0</v>
      </c>
      <c r="D58" s="22"/>
      <c r="E58" s="23"/>
      <c r="F58" s="23"/>
      <c r="G58" s="23"/>
      <c r="H58" s="30"/>
      <c r="I58" s="30"/>
      <c r="J58" s="134" t="s">
        <v>174</v>
      </c>
      <c r="K58" s="24"/>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3"/>
      <c r="BR58" s="26" t="b">
        <f t="shared" si="0"/>
        <v>1</v>
      </c>
    </row>
    <row r="59" spans="1:70" ht="63.95" hidden="1" customHeight="1" thickBot="1">
      <c r="A59" s="33"/>
      <c r="B59" s="233"/>
      <c r="C59" s="54">
        <f>WorksheetHidden2!D21</f>
        <v>0</v>
      </c>
      <c r="D59" s="22"/>
      <c r="E59" s="23"/>
      <c r="F59" s="23"/>
      <c r="G59" s="23"/>
      <c r="H59" s="30"/>
      <c r="I59" s="30"/>
      <c r="J59" s="134" t="s">
        <v>174</v>
      </c>
      <c r="K59" s="24"/>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c r="BL59" s="32"/>
      <c r="BM59" s="33"/>
      <c r="BR59" s="26" t="b">
        <f t="shared" si="0"/>
        <v>1</v>
      </c>
    </row>
    <row r="60" spans="1:70" ht="63.95" hidden="1" customHeight="1" thickBot="1">
      <c r="A60" s="33"/>
      <c r="B60" s="233"/>
      <c r="C60" s="54">
        <f>WorksheetHidden2!D22</f>
        <v>0</v>
      </c>
      <c r="D60" s="22"/>
      <c r="E60" s="23"/>
      <c r="F60" s="23"/>
      <c r="G60" s="23"/>
      <c r="H60" s="30"/>
      <c r="I60" s="30"/>
      <c r="J60" s="134" t="s">
        <v>174</v>
      </c>
      <c r="K60" s="24"/>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c r="BE60" s="32"/>
      <c r="BF60" s="32"/>
      <c r="BG60" s="32"/>
      <c r="BH60" s="32"/>
      <c r="BI60" s="32"/>
      <c r="BJ60" s="32"/>
      <c r="BK60" s="32"/>
      <c r="BL60" s="32"/>
      <c r="BM60" s="33"/>
      <c r="BR60" s="26" t="b">
        <f t="shared" si="0"/>
        <v>1</v>
      </c>
    </row>
    <row r="61" spans="1:70" ht="63.95" hidden="1" customHeight="1" thickBot="1">
      <c r="A61" s="33"/>
      <c r="B61" s="233"/>
      <c r="C61" s="54">
        <f>WorksheetHidden2!D23</f>
        <v>0</v>
      </c>
      <c r="D61" s="22"/>
      <c r="E61" s="23"/>
      <c r="F61" s="23"/>
      <c r="G61" s="23"/>
      <c r="H61" s="30"/>
      <c r="I61" s="30"/>
      <c r="J61" s="134" t="s">
        <v>174</v>
      </c>
      <c r="K61" s="24"/>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c r="BE61" s="32"/>
      <c r="BF61" s="32"/>
      <c r="BG61" s="32"/>
      <c r="BH61" s="32"/>
      <c r="BI61" s="32"/>
      <c r="BJ61" s="32"/>
      <c r="BK61" s="32"/>
      <c r="BL61" s="32"/>
      <c r="BM61" s="33"/>
      <c r="BR61" s="26" t="b">
        <f t="shared" si="0"/>
        <v>1</v>
      </c>
    </row>
    <row r="62" spans="1:70" ht="63.95" hidden="1" customHeight="1" thickBot="1">
      <c r="A62" s="33"/>
      <c r="B62" s="233"/>
      <c r="C62" s="54">
        <f>WorksheetHidden2!D24</f>
        <v>0</v>
      </c>
      <c r="D62" s="22"/>
      <c r="E62" s="23"/>
      <c r="F62" s="23"/>
      <c r="G62" s="23"/>
      <c r="H62" s="30"/>
      <c r="I62" s="30"/>
      <c r="J62" s="134" t="s">
        <v>174</v>
      </c>
      <c r="K62" s="24"/>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3"/>
      <c r="BR62" s="26" t="b">
        <f t="shared" si="0"/>
        <v>1</v>
      </c>
    </row>
    <row r="63" spans="1:70" ht="63.95" hidden="1" customHeight="1" thickBot="1">
      <c r="A63" s="33"/>
      <c r="B63" s="233"/>
      <c r="C63" s="54">
        <f>WorksheetHidden2!D25</f>
        <v>0</v>
      </c>
      <c r="D63" s="22"/>
      <c r="E63" s="23"/>
      <c r="F63" s="23"/>
      <c r="G63" s="23"/>
      <c r="H63" s="30"/>
      <c r="I63" s="30"/>
      <c r="J63" s="134" t="s">
        <v>174</v>
      </c>
      <c r="K63" s="24"/>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32"/>
      <c r="BI63" s="32"/>
      <c r="BJ63" s="32"/>
      <c r="BK63" s="32"/>
      <c r="BL63" s="32"/>
      <c r="BM63" s="33"/>
      <c r="BR63" s="26" t="b">
        <f t="shared" si="0"/>
        <v>1</v>
      </c>
    </row>
    <row r="64" spans="1:70" ht="63.95" hidden="1" customHeight="1" thickBot="1">
      <c r="A64" s="33"/>
      <c r="B64" s="225"/>
      <c r="C64" s="54">
        <f>WorksheetHidden2!D26</f>
        <v>0</v>
      </c>
      <c r="D64" s="22"/>
      <c r="E64" s="23"/>
      <c r="F64" s="23"/>
      <c r="G64" s="23"/>
      <c r="H64" s="30"/>
      <c r="I64" s="30"/>
      <c r="J64" s="134" t="s">
        <v>174</v>
      </c>
      <c r="K64" s="24"/>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c r="BE64" s="32"/>
      <c r="BF64" s="32"/>
      <c r="BG64" s="32"/>
      <c r="BH64" s="32"/>
      <c r="BI64" s="32"/>
      <c r="BJ64" s="32"/>
      <c r="BK64" s="32"/>
      <c r="BL64" s="32"/>
      <c r="BM64" s="33"/>
      <c r="BR64" s="26" t="b">
        <f t="shared" si="0"/>
        <v>1</v>
      </c>
    </row>
    <row r="65" spans="1:70" ht="63.95" hidden="1" customHeight="1" thickBot="1">
      <c r="A65" s="33"/>
      <c r="B65" s="225"/>
      <c r="C65" s="54">
        <f>WorksheetHidden2!D27</f>
        <v>0</v>
      </c>
      <c r="D65" s="22"/>
      <c r="E65" s="23"/>
      <c r="F65" s="23"/>
      <c r="G65" s="23"/>
      <c r="H65" s="30"/>
      <c r="I65" s="30"/>
      <c r="J65" s="134" t="s">
        <v>174</v>
      </c>
      <c r="K65" s="24"/>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c r="BE65" s="32"/>
      <c r="BF65" s="32"/>
      <c r="BG65" s="32"/>
      <c r="BH65" s="32"/>
      <c r="BI65" s="32"/>
      <c r="BJ65" s="32"/>
      <c r="BK65" s="32"/>
      <c r="BL65" s="32"/>
      <c r="BM65" s="33"/>
      <c r="BR65" s="26" t="b">
        <f t="shared" si="0"/>
        <v>1</v>
      </c>
    </row>
    <row r="66" spans="1:70" ht="63.95" hidden="1" customHeight="1" thickBot="1">
      <c r="A66" s="33"/>
      <c r="B66" s="225"/>
      <c r="C66" s="54">
        <f>WorksheetHidden2!D28</f>
        <v>0</v>
      </c>
      <c r="D66" s="22"/>
      <c r="E66" s="23"/>
      <c r="F66" s="23"/>
      <c r="G66" s="23"/>
      <c r="H66" s="30"/>
      <c r="I66" s="30"/>
      <c r="J66" s="134" t="s">
        <v>174</v>
      </c>
      <c r="K66" s="24"/>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c r="BE66" s="32"/>
      <c r="BF66" s="32"/>
      <c r="BG66" s="32"/>
      <c r="BH66" s="32"/>
      <c r="BI66" s="32"/>
      <c r="BJ66" s="32"/>
      <c r="BK66" s="32"/>
      <c r="BL66" s="32"/>
      <c r="BM66" s="33"/>
      <c r="BR66" s="26" t="b">
        <f t="shared" si="0"/>
        <v>1</v>
      </c>
    </row>
    <row r="67" spans="1:70" ht="63.95" hidden="1" customHeight="1" thickBot="1">
      <c r="A67" s="33"/>
      <c r="B67" s="225"/>
      <c r="C67" s="54">
        <f>WorksheetHidden2!D29</f>
        <v>0</v>
      </c>
      <c r="D67" s="22"/>
      <c r="E67" s="23"/>
      <c r="F67" s="23"/>
      <c r="G67" s="23"/>
      <c r="H67" s="30"/>
      <c r="I67" s="30"/>
      <c r="J67" s="134" t="s">
        <v>174</v>
      </c>
      <c r="K67" s="24"/>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c r="BE67" s="32"/>
      <c r="BF67" s="32"/>
      <c r="BG67" s="32"/>
      <c r="BH67" s="32"/>
      <c r="BI67" s="32"/>
      <c r="BJ67" s="32"/>
      <c r="BK67" s="32"/>
      <c r="BL67" s="32"/>
      <c r="BM67" s="33"/>
      <c r="BR67" s="26" t="b">
        <f t="shared" si="0"/>
        <v>1</v>
      </c>
    </row>
    <row r="68" spans="1:70" ht="63.95" hidden="1" customHeight="1" thickBot="1">
      <c r="A68" s="33"/>
      <c r="B68" s="226"/>
      <c r="C68" s="66">
        <f>WorksheetHidden2!D30</f>
        <v>0</v>
      </c>
      <c r="D68" s="60"/>
      <c r="E68" s="23"/>
      <c r="F68" s="23"/>
      <c r="G68" s="23"/>
      <c r="H68" s="30"/>
      <c r="I68" s="30"/>
      <c r="J68" s="134" t="s">
        <v>174</v>
      </c>
      <c r="K68" s="24"/>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c r="BE68" s="32"/>
      <c r="BF68" s="32"/>
      <c r="BG68" s="32"/>
      <c r="BH68" s="32"/>
      <c r="BI68" s="32"/>
      <c r="BJ68" s="32"/>
      <c r="BK68" s="32"/>
      <c r="BL68" s="32"/>
      <c r="BM68" s="33"/>
      <c r="BR68" s="26" t="b">
        <f t="shared" si="0"/>
        <v>1</v>
      </c>
    </row>
    <row r="69" spans="1:70" ht="63.95" customHeight="1" thickBot="1">
      <c r="A69" s="172"/>
      <c r="B69" s="234" t="str">
        <f>WorksheetHidden2!E2</f>
        <v>Asset Management</v>
      </c>
      <c r="C69" s="85" t="str">
        <f>WorksheetHidden2!E3</f>
        <v>Number of orphaned information assets without an owner</v>
      </c>
      <c r="D69" s="98"/>
      <c r="E69" s="87"/>
      <c r="F69" s="87"/>
      <c r="G69" s="87"/>
      <c r="H69" s="99"/>
      <c r="I69" s="99"/>
      <c r="J69" s="87" t="s">
        <v>174</v>
      </c>
      <c r="K69" s="88"/>
      <c r="L69" s="171"/>
      <c r="M69" s="171"/>
      <c r="N69" s="171"/>
      <c r="O69" s="171"/>
      <c r="P69" s="171"/>
      <c r="Q69" s="171"/>
      <c r="R69" s="171"/>
      <c r="S69" s="171"/>
      <c r="T69" s="171"/>
      <c r="U69" s="171"/>
      <c r="V69" s="171"/>
      <c r="W69" s="171"/>
      <c r="X69" s="171"/>
      <c r="Y69" s="171"/>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c r="BE69" s="171"/>
      <c r="BF69" s="171"/>
      <c r="BG69" s="171"/>
      <c r="BH69" s="171"/>
      <c r="BI69" s="171"/>
      <c r="BJ69" s="171"/>
      <c r="BK69" s="171"/>
      <c r="BL69" s="171"/>
      <c r="BM69" s="170"/>
      <c r="BN69" s="157"/>
      <c r="BO69" s="157"/>
      <c r="BP69" s="157"/>
      <c r="BQ69" s="157"/>
      <c r="BR69" s="26" t="b">
        <f t="shared" si="0"/>
        <v>0</v>
      </c>
    </row>
    <row r="70" spans="1:70" ht="63.95" customHeight="1" thickBot="1">
      <c r="A70" s="170"/>
      <c r="B70" s="235"/>
      <c r="C70" s="100" t="str">
        <f>WorksheetHidden2!E4</f>
        <v>Percentage of information assets not correctly classified</v>
      </c>
      <c r="D70" s="93"/>
      <c r="E70" s="91"/>
      <c r="F70" s="91"/>
      <c r="G70" s="91"/>
      <c r="H70" s="96"/>
      <c r="I70" s="96"/>
      <c r="J70" s="87" t="s">
        <v>174</v>
      </c>
      <c r="K70" s="92"/>
      <c r="L70" s="171"/>
      <c r="M70" s="171"/>
      <c r="N70" s="171"/>
      <c r="O70" s="171"/>
      <c r="P70" s="171"/>
      <c r="Q70" s="171"/>
      <c r="R70" s="171"/>
      <c r="S70" s="171"/>
      <c r="T70" s="171"/>
      <c r="U70" s="171"/>
      <c r="V70" s="171"/>
      <c r="W70" s="171"/>
      <c r="X70" s="171"/>
      <c r="Y70" s="171"/>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c r="BE70" s="171"/>
      <c r="BF70" s="171"/>
      <c r="BG70" s="171"/>
      <c r="BH70" s="171"/>
      <c r="BI70" s="171"/>
      <c r="BJ70" s="171"/>
      <c r="BK70" s="171"/>
      <c r="BL70" s="171"/>
      <c r="BM70" s="170"/>
      <c r="BN70" s="157"/>
      <c r="BO70" s="157"/>
      <c r="BP70" s="157"/>
      <c r="BQ70" s="157"/>
      <c r="BR70" s="26" t="b">
        <f t="shared" si="0"/>
        <v>0</v>
      </c>
    </row>
    <row r="71" spans="1:70" ht="63.95" customHeight="1" thickBot="1">
      <c r="A71" s="170"/>
      <c r="B71" s="235"/>
      <c r="C71" s="100" t="str">
        <f>WorksheetHidden2!E5</f>
        <v>RCV for the physical computer assets</v>
      </c>
      <c r="D71" s="93"/>
      <c r="E71" s="91"/>
      <c r="F71" s="91"/>
      <c r="G71" s="91"/>
      <c r="H71" s="96"/>
      <c r="I71" s="96"/>
      <c r="J71" s="87" t="s">
        <v>174</v>
      </c>
      <c r="K71" s="92"/>
      <c r="L71" s="171"/>
      <c r="M71" s="171"/>
      <c r="N71" s="171"/>
      <c r="O71" s="171"/>
      <c r="P71" s="171"/>
      <c r="Q71" s="171"/>
      <c r="R71" s="171"/>
      <c r="S71" s="171"/>
      <c r="T71" s="171"/>
      <c r="U71" s="171"/>
      <c r="V71" s="171"/>
      <c r="W71" s="171"/>
      <c r="X71" s="171"/>
      <c r="Y71" s="171"/>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c r="BE71" s="171"/>
      <c r="BF71" s="171"/>
      <c r="BG71" s="171"/>
      <c r="BH71" s="171"/>
      <c r="BI71" s="171"/>
      <c r="BJ71" s="171"/>
      <c r="BK71" s="171"/>
      <c r="BL71" s="171"/>
      <c r="BM71" s="170"/>
      <c r="BN71" s="157"/>
      <c r="BO71" s="157"/>
      <c r="BP71" s="157"/>
      <c r="BQ71" s="157"/>
      <c r="BR71" s="26" t="b">
        <f t="shared" ref="BR71:BR134" si="1">IF(C71=0,TRUE,FALSE)</f>
        <v>0</v>
      </c>
    </row>
    <row r="72" spans="1:70" ht="63.95" hidden="1" customHeight="1" thickBot="1">
      <c r="A72" s="33"/>
      <c r="B72" s="235"/>
      <c r="C72" s="100">
        <f>WorksheetHidden2!E6</f>
        <v>0</v>
      </c>
      <c r="D72" s="93"/>
      <c r="E72" s="91"/>
      <c r="F72" s="91"/>
      <c r="G72" s="91"/>
      <c r="H72" s="96"/>
      <c r="I72" s="96"/>
      <c r="J72" s="87" t="s">
        <v>174</v>
      </c>
      <c r="K72" s="9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c r="BE72" s="32"/>
      <c r="BF72" s="32"/>
      <c r="BG72" s="32"/>
      <c r="BH72" s="32"/>
      <c r="BI72" s="32"/>
      <c r="BJ72" s="32"/>
      <c r="BK72" s="32"/>
      <c r="BL72" s="32"/>
      <c r="BM72" s="33"/>
      <c r="BR72" s="26" t="b">
        <f t="shared" si="1"/>
        <v>1</v>
      </c>
    </row>
    <row r="73" spans="1:70" ht="63.95" hidden="1" customHeight="1" thickBot="1">
      <c r="A73" s="33"/>
      <c r="B73" s="235"/>
      <c r="C73" s="100">
        <f>WorksheetHidden2!E7</f>
        <v>0</v>
      </c>
      <c r="D73" s="93"/>
      <c r="E73" s="91"/>
      <c r="F73" s="91"/>
      <c r="G73" s="91"/>
      <c r="H73" s="96"/>
      <c r="I73" s="96"/>
      <c r="J73" s="87" t="s">
        <v>174</v>
      </c>
      <c r="K73" s="9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c r="BE73" s="32"/>
      <c r="BF73" s="32"/>
      <c r="BG73" s="32"/>
      <c r="BH73" s="32"/>
      <c r="BI73" s="32"/>
      <c r="BJ73" s="32"/>
      <c r="BK73" s="32"/>
      <c r="BL73" s="32"/>
      <c r="BM73" s="33"/>
      <c r="BR73" s="26" t="b">
        <f t="shared" si="1"/>
        <v>1</v>
      </c>
    </row>
    <row r="74" spans="1:70" ht="63.95" hidden="1" customHeight="1" thickBot="1">
      <c r="A74" s="33"/>
      <c r="B74" s="235"/>
      <c r="C74" s="100">
        <f>WorksheetHidden2!E8</f>
        <v>0</v>
      </c>
      <c r="D74" s="93"/>
      <c r="E74" s="91"/>
      <c r="F74" s="91"/>
      <c r="G74" s="91"/>
      <c r="H74" s="96"/>
      <c r="I74" s="96"/>
      <c r="J74" s="87" t="s">
        <v>174</v>
      </c>
      <c r="K74" s="9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c r="BE74" s="32"/>
      <c r="BF74" s="32"/>
      <c r="BG74" s="32"/>
      <c r="BH74" s="32"/>
      <c r="BI74" s="32"/>
      <c r="BJ74" s="32"/>
      <c r="BK74" s="32"/>
      <c r="BL74" s="32"/>
      <c r="BM74" s="33"/>
      <c r="BR74" s="26" t="b">
        <f t="shared" si="1"/>
        <v>1</v>
      </c>
    </row>
    <row r="75" spans="1:70" ht="63.95" hidden="1" customHeight="1" thickBot="1">
      <c r="A75" s="33"/>
      <c r="B75" s="235"/>
      <c r="C75" s="100">
        <f>WorksheetHidden2!E9</f>
        <v>0</v>
      </c>
      <c r="D75" s="93"/>
      <c r="E75" s="91"/>
      <c r="F75" s="91"/>
      <c r="G75" s="91"/>
      <c r="H75" s="96"/>
      <c r="I75" s="96"/>
      <c r="J75" s="87" t="s">
        <v>174</v>
      </c>
      <c r="K75" s="9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c r="BE75" s="32"/>
      <c r="BF75" s="32"/>
      <c r="BG75" s="32"/>
      <c r="BH75" s="32"/>
      <c r="BI75" s="32"/>
      <c r="BJ75" s="32"/>
      <c r="BK75" s="32"/>
      <c r="BL75" s="32"/>
      <c r="BM75" s="33"/>
      <c r="BR75" s="26" t="b">
        <f t="shared" si="1"/>
        <v>1</v>
      </c>
    </row>
    <row r="76" spans="1:70" ht="63.95" hidden="1" customHeight="1" thickBot="1">
      <c r="A76" s="33"/>
      <c r="B76" s="235"/>
      <c r="C76" s="100">
        <f>WorksheetHidden2!E10</f>
        <v>0</v>
      </c>
      <c r="D76" s="93"/>
      <c r="E76" s="91"/>
      <c r="F76" s="91"/>
      <c r="G76" s="91"/>
      <c r="H76" s="96"/>
      <c r="I76" s="96"/>
      <c r="J76" s="87" t="s">
        <v>174</v>
      </c>
      <c r="K76" s="9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3"/>
      <c r="BR76" s="26" t="b">
        <f t="shared" si="1"/>
        <v>1</v>
      </c>
    </row>
    <row r="77" spans="1:70" ht="63.95" hidden="1" customHeight="1" thickBot="1">
      <c r="A77" s="33"/>
      <c r="B77" s="235"/>
      <c r="C77" s="100">
        <f>WorksheetHidden2!E11</f>
        <v>0</v>
      </c>
      <c r="D77" s="93"/>
      <c r="E77" s="91"/>
      <c r="F77" s="91"/>
      <c r="G77" s="91"/>
      <c r="H77" s="96"/>
      <c r="I77" s="96"/>
      <c r="J77" s="87" t="s">
        <v>174</v>
      </c>
      <c r="K77" s="9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3"/>
      <c r="BR77" s="26" t="b">
        <f t="shared" si="1"/>
        <v>1</v>
      </c>
    </row>
    <row r="78" spans="1:70" ht="63.95" hidden="1" customHeight="1" thickBot="1">
      <c r="A78" s="33"/>
      <c r="B78" s="235"/>
      <c r="C78" s="100">
        <f>WorksheetHidden2!E12</f>
        <v>0</v>
      </c>
      <c r="D78" s="93"/>
      <c r="E78" s="91"/>
      <c r="F78" s="91"/>
      <c r="G78" s="91"/>
      <c r="H78" s="96"/>
      <c r="I78" s="96"/>
      <c r="J78" s="87" t="s">
        <v>174</v>
      </c>
      <c r="K78" s="9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c r="BE78" s="32"/>
      <c r="BF78" s="32"/>
      <c r="BG78" s="32"/>
      <c r="BH78" s="32"/>
      <c r="BI78" s="32"/>
      <c r="BJ78" s="32"/>
      <c r="BK78" s="32"/>
      <c r="BL78" s="32"/>
      <c r="BM78" s="33"/>
      <c r="BR78" s="26" t="b">
        <f t="shared" si="1"/>
        <v>1</v>
      </c>
    </row>
    <row r="79" spans="1:70" ht="63.95" hidden="1" customHeight="1" thickBot="1">
      <c r="A79" s="33"/>
      <c r="B79" s="235"/>
      <c r="C79" s="100">
        <f>WorksheetHidden2!E13</f>
        <v>0</v>
      </c>
      <c r="D79" s="93"/>
      <c r="E79" s="91"/>
      <c r="F79" s="91"/>
      <c r="G79" s="91"/>
      <c r="H79" s="96"/>
      <c r="I79" s="96"/>
      <c r="J79" s="87" t="s">
        <v>174</v>
      </c>
      <c r="K79" s="9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c r="BE79" s="32"/>
      <c r="BF79" s="32"/>
      <c r="BG79" s="32"/>
      <c r="BH79" s="32"/>
      <c r="BI79" s="32"/>
      <c r="BJ79" s="32"/>
      <c r="BK79" s="32"/>
      <c r="BL79" s="32"/>
      <c r="BM79" s="33"/>
      <c r="BR79" s="26" t="b">
        <f t="shared" si="1"/>
        <v>1</v>
      </c>
    </row>
    <row r="80" spans="1:70" ht="63.95" hidden="1" customHeight="1" thickBot="1">
      <c r="A80" s="33"/>
      <c r="B80" s="235"/>
      <c r="C80" s="100">
        <f>WorksheetHidden2!E14</f>
        <v>0</v>
      </c>
      <c r="D80" s="93"/>
      <c r="E80" s="91"/>
      <c r="F80" s="91"/>
      <c r="G80" s="91"/>
      <c r="H80" s="96"/>
      <c r="I80" s="96"/>
      <c r="J80" s="87" t="s">
        <v>174</v>
      </c>
      <c r="K80" s="9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c r="BE80" s="32"/>
      <c r="BF80" s="32"/>
      <c r="BG80" s="32"/>
      <c r="BH80" s="32"/>
      <c r="BI80" s="32"/>
      <c r="BJ80" s="32"/>
      <c r="BK80" s="32"/>
      <c r="BL80" s="32"/>
      <c r="BM80" s="33"/>
      <c r="BR80" s="26" t="b">
        <f t="shared" si="1"/>
        <v>1</v>
      </c>
    </row>
    <row r="81" spans="1:70" ht="63.95" hidden="1" customHeight="1" thickBot="1">
      <c r="A81" s="33"/>
      <c r="B81" s="235"/>
      <c r="C81" s="100">
        <f>WorksheetHidden2!E15</f>
        <v>0</v>
      </c>
      <c r="D81" s="93"/>
      <c r="E81" s="91"/>
      <c r="F81" s="91"/>
      <c r="G81" s="91"/>
      <c r="H81" s="96"/>
      <c r="I81" s="96"/>
      <c r="J81" s="87" t="s">
        <v>174</v>
      </c>
      <c r="K81" s="9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c r="BE81" s="32"/>
      <c r="BF81" s="32"/>
      <c r="BG81" s="32"/>
      <c r="BH81" s="32"/>
      <c r="BI81" s="32"/>
      <c r="BJ81" s="32"/>
      <c r="BK81" s="32"/>
      <c r="BL81" s="32"/>
      <c r="BM81" s="33"/>
      <c r="BR81" s="26" t="b">
        <f t="shared" si="1"/>
        <v>1</v>
      </c>
    </row>
    <row r="82" spans="1:70" ht="63.95" hidden="1" customHeight="1" thickBot="1">
      <c r="A82" s="33"/>
      <c r="B82" s="235"/>
      <c r="C82" s="100">
        <f>WorksheetHidden2!E16</f>
        <v>0</v>
      </c>
      <c r="D82" s="93"/>
      <c r="E82" s="91"/>
      <c r="F82" s="91"/>
      <c r="G82" s="91"/>
      <c r="H82" s="96"/>
      <c r="I82" s="96"/>
      <c r="J82" s="87" t="s">
        <v>174</v>
      </c>
      <c r="K82" s="9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c r="BE82" s="32"/>
      <c r="BF82" s="32"/>
      <c r="BG82" s="32"/>
      <c r="BH82" s="32"/>
      <c r="BI82" s="32"/>
      <c r="BJ82" s="32"/>
      <c r="BK82" s="32"/>
      <c r="BL82" s="32"/>
      <c r="BM82" s="33"/>
      <c r="BR82" s="26" t="b">
        <f t="shared" si="1"/>
        <v>1</v>
      </c>
    </row>
    <row r="83" spans="1:70" ht="63.95" hidden="1" customHeight="1" thickBot="1">
      <c r="A83" s="33"/>
      <c r="B83" s="235"/>
      <c r="C83" s="100">
        <f>WorksheetHidden2!E17</f>
        <v>0</v>
      </c>
      <c r="D83" s="93"/>
      <c r="E83" s="91"/>
      <c r="F83" s="91"/>
      <c r="G83" s="91"/>
      <c r="H83" s="96"/>
      <c r="I83" s="96"/>
      <c r="J83" s="87" t="s">
        <v>174</v>
      </c>
      <c r="K83" s="9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3"/>
      <c r="BR83" s="26" t="b">
        <f t="shared" si="1"/>
        <v>1</v>
      </c>
    </row>
    <row r="84" spans="1:70" ht="63.95" hidden="1" customHeight="1" thickBot="1">
      <c r="A84" s="33"/>
      <c r="B84" s="235"/>
      <c r="C84" s="100">
        <f>WorksheetHidden2!E18</f>
        <v>0</v>
      </c>
      <c r="D84" s="93"/>
      <c r="E84" s="91"/>
      <c r="F84" s="91"/>
      <c r="G84" s="91"/>
      <c r="H84" s="96"/>
      <c r="I84" s="96"/>
      <c r="J84" s="87" t="s">
        <v>174</v>
      </c>
      <c r="K84" s="9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3"/>
      <c r="BR84" s="26" t="b">
        <f t="shared" si="1"/>
        <v>1</v>
      </c>
    </row>
    <row r="85" spans="1:70" ht="63.95" hidden="1" customHeight="1" thickBot="1">
      <c r="A85" s="33"/>
      <c r="B85" s="235"/>
      <c r="C85" s="100">
        <f>WorksheetHidden2!E19</f>
        <v>0</v>
      </c>
      <c r="D85" s="93"/>
      <c r="E85" s="91"/>
      <c r="F85" s="91"/>
      <c r="G85" s="91"/>
      <c r="H85" s="96"/>
      <c r="I85" s="96"/>
      <c r="J85" s="87" t="s">
        <v>174</v>
      </c>
      <c r="K85" s="9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c r="BE85" s="32"/>
      <c r="BF85" s="32"/>
      <c r="BG85" s="32"/>
      <c r="BH85" s="32"/>
      <c r="BI85" s="32"/>
      <c r="BJ85" s="32"/>
      <c r="BK85" s="32"/>
      <c r="BL85" s="32"/>
      <c r="BM85" s="33"/>
      <c r="BR85" s="26" t="b">
        <f t="shared" si="1"/>
        <v>1</v>
      </c>
    </row>
    <row r="86" spans="1:70" ht="63.95" hidden="1" customHeight="1" thickBot="1">
      <c r="A86" s="33"/>
      <c r="B86" s="235"/>
      <c r="C86" s="100">
        <f>WorksheetHidden2!E20</f>
        <v>0</v>
      </c>
      <c r="D86" s="93"/>
      <c r="E86" s="91"/>
      <c r="F86" s="91"/>
      <c r="G86" s="91"/>
      <c r="H86" s="96"/>
      <c r="I86" s="96"/>
      <c r="J86" s="87" t="s">
        <v>174</v>
      </c>
      <c r="K86" s="9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c r="BE86" s="32"/>
      <c r="BF86" s="32"/>
      <c r="BG86" s="32"/>
      <c r="BH86" s="32"/>
      <c r="BI86" s="32"/>
      <c r="BJ86" s="32"/>
      <c r="BK86" s="32"/>
      <c r="BL86" s="32"/>
      <c r="BM86" s="33"/>
      <c r="BR86" s="26" t="b">
        <f t="shared" si="1"/>
        <v>1</v>
      </c>
    </row>
    <row r="87" spans="1:70" ht="63.95" hidden="1" customHeight="1" thickBot="1">
      <c r="A87" s="33"/>
      <c r="B87" s="235"/>
      <c r="C87" s="100">
        <f>WorksheetHidden2!E21</f>
        <v>0</v>
      </c>
      <c r="D87" s="93"/>
      <c r="E87" s="91"/>
      <c r="F87" s="91"/>
      <c r="G87" s="91"/>
      <c r="H87" s="96"/>
      <c r="I87" s="96"/>
      <c r="J87" s="87" t="s">
        <v>174</v>
      </c>
      <c r="K87" s="9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c r="BE87" s="32"/>
      <c r="BF87" s="32"/>
      <c r="BG87" s="32"/>
      <c r="BH87" s="32"/>
      <c r="BI87" s="32"/>
      <c r="BJ87" s="32"/>
      <c r="BK87" s="32"/>
      <c r="BL87" s="32"/>
      <c r="BM87" s="33"/>
      <c r="BR87" s="26" t="b">
        <f t="shared" si="1"/>
        <v>1</v>
      </c>
    </row>
    <row r="88" spans="1:70" ht="63.95" hidden="1" customHeight="1" thickBot="1">
      <c r="A88" s="33"/>
      <c r="B88" s="235"/>
      <c r="C88" s="100">
        <f>WorksheetHidden2!E22</f>
        <v>0</v>
      </c>
      <c r="D88" s="93"/>
      <c r="E88" s="91"/>
      <c r="F88" s="91"/>
      <c r="G88" s="91"/>
      <c r="H88" s="96"/>
      <c r="I88" s="96"/>
      <c r="J88" s="87" t="s">
        <v>174</v>
      </c>
      <c r="K88" s="9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c r="BG88" s="32"/>
      <c r="BH88" s="32"/>
      <c r="BI88" s="32"/>
      <c r="BJ88" s="32"/>
      <c r="BK88" s="32"/>
      <c r="BL88" s="32"/>
      <c r="BM88" s="33"/>
      <c r="BR88" s="26" t="b">
        <f t="shared" si="1"/>
        <v>1</v>
      </c>
    </row>
    <row r="89" spans="1:70" ht="63.95" hidden="1" customHeight="1" thickBot="1">
      <c r="A89" s="33"/>
      <c r="B89" s="235"/>
      <c r="C89" s="100">
        <f>WorksheetHidden2!E23</f>
        <v>0</v>
      </c>
      <c r="D89" s="93"/>
      <c r="E89" s="91"/>
      <c r="F89" s="91"/>
      <c r="G89" s="91"/>
      <c r="H89" s="96"/>
      <c r="I89" s="96"/>
      <c r="J89" s="87" t="s">
        <v>174</v>
      </c>
      <c r="K89" s="9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c r="BE89" s="32"/>
      <c r="BF89" s="32"/>
      <c r="BG89" s="32"/>
      <c r="BH89" s="32"/>
      <c r="BI89" s="32"/>
      <c r="BJ89" s="32"/>
      <c r="BK89" s="32"/>
      <c r="BL89" s="32"/>
      <c r="BM89" s="33"/>
      <c r="BR89" s="26" t="b">
        <f t="shared" si="1"/>
        <v>1</v>
      </c>
    </row>
    <row r="90" spans="1:70" ht="63.95" hidden="1" customHeight="1" thickBot="1">
      <c r="A90" s="33"/>
      <c r="B90" s="235"/>
      <c r="C90" s="100">
        <f>WorksheetHidden2!E24</f>
        <v>0</v>
      </c>
      <c r="D90" s="93"/>
      <c r="E90" s="91"/>
      <c r="F90" s="91"/>
      <c r="G90" s="91"/>
      <c r="H90" s="96"/>
      <c r="I90" s="96"/>
      <c r="J90" s="87" t="s">
        <v>174</v>
      </c>
      <c r="K90" s="9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3"/>
      <c r="BR90" s="26" t="b">
        <f t="shared" si="1"/>
        <v>1</v>
      </c>
    </row>
    <row r="91" spans="1:70" ht="63.95" hidden="1" customHeight="1" thickBot="1">
      <c r="A91" s="33"/>
      <c r="B91" s="235"/>
      <c r="C91" s="100">
        <f>WorksheetHidden2!E25</f>
        <v>0</v>
      </c>
      <c r="D91" s="93"/>
      <c r="E91" s="91"/>
      <c r="F91" s="91"/>
      <c r="G91" s="91"/>
      <c r="H91" s="96"/>
      <c r="I91" s="96"/>
      <c r="J91" s="87" t="s">
        <v>174</v>
      </c>
      <c r="K91" s="9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32"/>
      <c r="BJ91" s="32"/>
      <c r="BK91" s="32"/>
      <c r="BL91" s="32"/>
      <c r="BM91" s="33"/>
      <c r="BR91" s="26" t="b">
        <f t="shared" si="1"/>
        <v>1</v>
      </c>
    </row>
    <row r="92" spans="1:70" ht="63.95" hidden="1" customHeight="1" thickBot="1">
      <c r="A92" s="33"/>
      <c r="B92" s="235"/>
      <c r="C92" s="100">
        <f>WorksheetHidden2!E26</f>
        <v>0</v>
      </c>
      <c r="D92" s="93"/>
      <c r="E92" s="91"/>
      <c r="F92" s="91"/>
      <c r="G92" s="91"/>
      <c r="H92" s="96"/>
      <c r="I92" s="96"/>
      <c r="J92" s="87" t="s">
        <v>174</v>
      </c>
      <c r="K92" s="9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3"/>
      <c r="BR92" s="26" t="b">
        <f t="shared" si="1"/>
        <v>1</v>
      </c>
    </row>
    <row r="93" spans="1:70" ht="63.95" hidden="1" customHeight="1" thickBot="1">
      <c r="A93" s="33"/>
      <c r="B93" s="235"/>
      <c r="C93" s="100">
        <f>WorksheetHidden2!E27</f>
        <v>0</v>
      </c>
      <c r="D93" s="93"/>
      <c r="E93" s="91"/>
      <c r="F93" s="91"/>
      <c r="G93" s="91"/>
      <c r="H93" s="96"/>
      <c r="I93" s="96"/>
      <c r="J93" s="87" t="s">
        <v>174</v>
      </c>
      <c r="K93" s="9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c r="BE93" s="32"/>
      <c r="BF93" s="32"/>
      <c r="BG93" s="32"/>
      <c r="BH93" s="32"/>
      <c r="BI93" s="32"/>
      <c r="BJ93" s="32"/>
      <c r="BK93" s="32"/>
      <c r="BL93" s="32"/>
      <c r="BM93" s="33"/>
      <c r="BR93" s="26" t="b">
        <f t="shared" si="1"/>
        <v>1</v>
      </c>
    </row>
    <row r="94" spans="1:70" ht="63.95" hidden="1" customHeight="1" thickBot="1">
      <c r="A94" s="33"/>
      <c r="B94" s="235"/>
      <c r="C94" s="100">
        <f>WorksheetHidden2!E28</f>
        <v>0</v>
      </c>
      <c r="D94" s="93"/>
      <c r="E94" s="91"/>
      <c r="F94" s="91"/>
      <c r="G94" s="91"/>
      <c r="H94" s="96"/>
      <c r="I94" s="96"/>
      <c r="J94" s="87" t="s">
        <v>174</v>
      </c>
      <c r="K94" s="9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c r="BE94" s="32"/>
      <c r="BF94" s="32"/>
      <c r="BG94" s="32"/>
      <c r="BH94" s="32"/>
      <c r="BI94" s="32"/>
      <c r="BJ94" s="32"/>
      <c r="BK94" s="32"/>
      <c r="BL94" s="32"/>
      <c r="BM94" s="33"/>
      <c r="BR94" s="26" t="b">
        <f t="shared" si="1"/>
        <v>1</v>
      </c>
    </row>
    <row r="95" spans="1:70" ht="63.95" hidden="1" customHeight="1" thickBot="1">
      <c r="A95" s="33"/>
      <c r="B95" s="235"/>
      <c r="C95" s="100">
        <f>WorksheetHidden2!E29</f>
        <v>0</v>
      </c>
      <c r="D95" s="93"/>
      <c r="E95" s="91"/>
      <c r="F95" s="91"/>
      <c r="G95" s="91"/>
      <c r="H95" s="96"/>
      <c r="I95" s="96"/>
      <c r="J95" s="87" t="s">
        <v>174</v>
      </c>
      <c r="K95" s="9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2"/>
      <c r="BF95" s="32"/>
      <c r="BG95" s="32"/>
      <c r="BH95" s="32"/>
      <c r="BI95" s="32"/>
      <c r="BJ95" s="32"/>
      <c r="BK95" s="32"/>
      <c r="BL95" s="32"/>
      <c r="BM95" s="33"/>
      <c r="BR95" s="26" t="b">
        <f t="shared" si="1"/>
        <v>1</v>
      </c>
    </row>
    <row r="96" spans="1:70" ht="63.95" hidden="1" customHeight="1" thickBot="1">
      <c r="A96" s="33"/>
      <c r="B96" s="235"/>
      <c r="C96" s="89">
        <f>WorksheetHidden2!E30</f>
        <v>0</v>
      </c>
      <c r="D96" s="97"/>
      <c r="E96" s="91"/>
      <c r="F96" s="91"/>
      <c r="G96" s="91"/>
      <c r="H96" s="96"/>
      <c r="I96" s="96"/>
      <c r="J96" s="87" t="s">
        <v>174</v>
      </c>
      <c r="K96" s="9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c r="BE96" s="32"/>
      <c r="BF96" s="32"/>
      <c r="BG96" s="32"/>
      <c r="BH96" s="32"/>
      <c r="BI96" s="32"/>
      <c r="BJ96" s="32"/>
      <c r="BK96" s="32"/>
      <c r="BL96" s="32"/>
      <c r="BM96" s="33"/>
      <c r="BR96" s="26" t="b">
        <f t="shared" si="1"/>
        <v>1</v>
      </c>
    </row>
    <row r="97" spans="1:70" ht="63.95" customHeight="1" thickBot="1">
      <c r="A97" s="170"/>
      <c r="B97" s="224" t="str">
        <f>WorksheetHidden2!F2</f>
        <v>BCM/BCP/DR</v>
      </c>
      <c r="C97" s="61" t="str">
        <f>WorksheetHidden2!F3</f>
        <v>Coverage of business impact analysis</v>
      </c>
      <c r="D97" s="62"/>
      <c r="E97" s="63"/>
      <c r="F97" s="63"/>
      <c r="G97" s="63"/>
      <c r="H97" s="64"/>
      <c r="I97" s="64"/>
      <c r="J97" s="134" t="s">
        <v>174</v>
      </c>
      <c r="K97" s="65"/>
      <c r="L97" s="171"/>
      <c r="M97" s="171"/>
      <c r="N97" s="171"/>
      <c r="O97" s="171"/>
      <c r="P97" s="171"/>
      <c r="Q97" s="171"/>
      <c r="R97" s="171"/>
      <c r="S97" s="171"/>
      <c r="T97" s="171"/>
      <c r="U97" s="171"/>
      <c r="V97" s="171"/>
      <c r="W97" s="171"/>
      <c r="X97" s="171"/>
      <c r="Y97" s="171"/>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71"/>
      <c r="BF97" s="171"/>
      <c r="BG97" s="171"/>
      <c r="BH97" s="171"/>
      <c r="BI97" s="171"/>
      <c r="BJ97" s="171"/>
      <c r="BK97" s="171"/>
      <c r="BL97" s="171"/>
      <c r="BM97" s="170"/>
      <c r="BN97" s="157"/>
      <c r="BO97" s="157"/>
      <c r="BP97" s="157"/>
      <c r="BQ97" s="157"/>
      <c r="BR97" s="26" t="b">
        <f t="shared" si="1"/>
        <v>0</v>
      </c>
    </row>
    <row r="98" spans="1:70" ht="63.95" customHeight="1" thickBot="1">
      <c r="A98" s="170"/>
      <c r="B98" s="225"/>
      <c r="C98" s="59" t="str">
        <f>WorksheetHidden2!F4</f>
        <v>Percentage of critical business processes having defined RTOs and RPOs</v>
      </c>
      <c r="D98" s="22"/>
      <c r="E98" s="23"/>
      <c r="F98" s="23"/>
      <c r="G98" s="23"/>
      <c r="H98" s="30"/>
      <c r="I98" s="30"/>
      <c r="J98" s="134" t="s">
        <v>174</v>
      </c>
      <c r="K98" s="24"/>
      <c r="L98" s="171"/>
      <c r="M98" s="171"/>
      <c r="N98" s="171"/>
      <c r="O98" s="171"/>
      <c r="P98" s="171"/>
      <c r="Q98" s="171"/>
      <c r="R98" s="171"/>
      <c r="S98" s="171"/>
      <c r="T98" s="171"/>
      <c r="U98" s="171"/>
      <c r="V98" s="171"/>
      <c r="W98" s="171"/>
      <c r="X98" s="171"/>
      <c r="Y98" s="171"/>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71"/>
      <c r="BF98" s="171"/>
      <c r="BG98" s="171"/>
      <c r="BH98" s="171"/>
      <c r="BI98" s="171"/>
      <c r="BJ98" s="171"/>
      <c r="BK98" s="171"/>
      <c r="BL98" s="171"/>
      <c r="BM98" s="170"/>
      <c r="BN98" s="157"/>
      <c r="BO98" s="157"/>
      <c r="BP98" s="157"/>
      <c r="BQ98" s="157"/>
      <c r="BR98" s="26" t="b">
        <f t="shared" si="1"/>
        <v>0</v>
      </c>
    </row>
    <row r="99" spans="1:70" ht="63.95" customHeight="1" thickBot="1">
      <c r="A99" s="170"/>
      <c r="B99" s="225"/>
      <c r="C99" s="59" t="str">
        <f>WorksheetHidden2!F5</f>
        <v>Business continuity expenditure</v>
      </c>
      <c r="D99" s="22"/>
      <c r="E99" s="23"/>
      <c r="F99" s="23"/>
      <c r="G99" s="23"/>
      <c r="H99" s="30"/>
      <c r="I99" s="30"/>
      <c r="J99" s="134" t="s">
        <v>174</v>
      </c>
      <c r="K99" s="24"/>
      <c r="L99" s="171"/>
      <c r="M99" s="171"/>
      <c r="N99" s="171"/>
      <c r="O99" s="171"/>
      <c r="P99" s="171"/>
      <c r="Q99" s="171"/>
      <c r="R99" s="171"/>
      <c r="S99" s="171"/>
      <c r="T99" s="171"/>
      <c r="U99" s="171"/>
      <c r="V99" s="171"/>
      <c r="W99" s="171"/>
      <c r="X99" s="171"/>
      <c r="Y99" s="171"/>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71"/>
      <c r="BF99" s="171"/>
      <c r="BG99" s="171"/>
      <c r="BH99" s="171"/>
      <c r="BI99" s="171"/>
      <c r="BJ99" s="171"/>
      <c r="BK99" s="171"/>
      <c r="BL99" s="171"/>
      <c r="BM99" s="170"/>
      <c r="BN99" s="157"/>
      <c r="BO99" s="157"/>
      <c r="BP99" s="157"/>
      <c r="BQ99" s="157"/>
      <c r="BR99" s="26" t="b">
        <f t="shared" si="1"/>
        <v>0</v>
      </c>
    </row>
    <row r="100" spans="1:70" ht="63.95" customHeight="1" thickBot="1">
      <c r="A100" s="170"/>
      <c r="B100" s="225"/>
      <c r="C100" s="59" t="str">
        <f>WorksheetHidden2!F6</f>
        <v>Disaster recovery test results</v>
      </c>
      <c r="D100" s="22"/>
      <c r="E100" s="23"/>
      <c r="F100" s="23"/>
      <c r="G100" s="23"/>
      <c r="H100" s="30"/>
      <c r="I100" s="30"/>
      <c r="J100" s="134" t="s">
        <v>174</v>
      </c>
      <c r="K100" s="24"/>
      <c r="L100" s="171"/>
      <c r="M100" s="171"/>
      <c r="N100" s="171"/>
      <c r="O100" s="171"/>
      <c r="P100" s="171"/>
      <c r="Q100" s="171"/>
      <c r="R100" s="171"/>
      <c r="S100" s="171"/>
      <c r="T100" s="171"/>
      <c r="U100" s="171"/>
      <c r="V100" s="171"/>
      <c r="W100" s="171"/>
      <c r="X100" s="171"/>
      <c r="Y100" s="171"/>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71"/>
      <c r="BF100" s="171"/>
      <c r="BG100" s="171"/>
      <c r="BH100" s="171"/>
      <c r="BI100" s="171"/>
      <c r="BJ100" s="171"/>
      <c r="BK100" s="171"/>
      <c r="BL100" s="171"/>
      <c r="BM100" s="170"/>
      <c r="BN100" s="157"/>
      <c r="BO100" s="157"/>
      <c r="BP100" s="157"/>
      <c r="BQ100" s="157"/>
      <c r="BR100" s="26" t="b">
        <f t="shared" si="1"/>
        <v>0</v>
      </c>
    </row>
    <row r="101" spans="1:70" ht="63.95" hidden="1" customHeight="1" thickBot="1">
      <c r="A101" s="33"/>
      <c r="B101" s="225"/>
      <c r="C101" s="59">
        <f>WorksheetHidden2!F7</f>
        <v>0</v>
      </c>
      <c r="D101" s="22"/>
      <c r="E101" s="23"/>
      <c r="F101" s="23"/>
      <c r="G101" s="23"/>
      <c r="H101" s="30"/>
      <c r="I101" s="30"/>
      <c r="J101" s="134" t="s">
        <v>174</v>
      </c>
      <c r="K101" s="24"/>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c r="BE101" s="32"/>
      <c r="BF101" s="32"/>
      <c r="BG101" s="32"/>
      <c r="BH101" s="32"/>
      <c r="BI101" s="32"/>
      <c r="BJ101" s="32"/>
      <c r="BK101" s="32"/>
      <c r="BL101" s="32"/>
      <c r="BM101" s="33"/>
      <c r="BR101" s="26" t="b">
        <f t="shared" si="1"/>
        <v>1</v>
      </c>
    </row>
    <row r="102" spans="1:70" ht="63.95" hidden="1" customHeight="1" thickBot="1">
      <c r="A102" s="33"/>
      <c r="B102" s="225"/>
      <c r="C102" s="59">
        <f>WorksheetHidden2!F8</f>
        <v>0</v>
      </c>
      <c r="D102" s="22"/>
      <c r="E102" s="23"/>
      <c r="F102" s="23"/>
      <c r="G102" s="23"/>
      <c r="H102" s="30"/>
      <c r="I102" s="30"/>
      <c r="J102" s="134" t="s">
        <v>174</v>
      </c>
      <c r="K102" s="24"/>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c r="BE102" s="32"/>
      <c r="BF102" s="32"/>
      <c r="BG102" s="32"/>
      <c r="BH102" s="32"/>
      <c r="BI102" s="32"/>
      <c r="BJ102" s="32"/>
      <c r="BK102" s="32"/>
      <c r="BL102" s="32"/>
      <c r="BM102" s="33"/>
      <c r="BR102" s="26" t="b">
        <f t="shared" si="1"/>
        <v>1</v>
      </c>
    </row>
    <row r="103" spans="1:70" ht="63.95" hidden="1" customHeight="1" thickBot="1">
      <c r="A103" s="33"/>
      <c r="B103" s="225"/>
      <c r="C103" s="59">
        <f>WorksheetHidden2!F9</f>
        <v>0</v>
      </c>
      <c r="D103" s="22"/>
      <c r="E103" s="23"/>
      <c r="F103" s="23"/>
      <c r="G103" s="23"/>
      <c r="H103" s="30"/>
      <c r="I103" s="30"/>
      <c r="J103" s="134" t="s">
        <v>174</v>
      </c>
      <c r="K103" s="24"/>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c r="BE103" s="32"/>
      <c r="BF103" s="32"/>
      <c r="BG103" s="32"/>
      <c r="BH103" s="32"/>
      <c r="BI103" s="32"/>
      <c r="BJ103" s="32"/>
      <c r="BK103" s="32"/>
      <c r="BL103" s="32"/>
      <c r="BM103" s="33"/>
      <c r="BR103" s="26" t="b">
        <f t="shared" si="1"/>
        <v>1</v>
      </c>
    </row>
    <row r="104" spans="1:70" ht="63.95" hidden="1" customHeight="1" thickBot="1">
      <c r="A104" s="33"/>
      <c r="B104" s="225"/>
      <c r="C104" s="59">
        <f>WorksheetHidden2!F10</f>
        <v>0</v>
      </c>
      <c r="D104" s="22"/>
      <c r="E104" s="23"/>
      <c r="F104" s="23"/>
      <c r="G104" s="23"/>
      <c r="H104" s="30"/>
      <c r="I104" s="30"/>
      <c r="J104" s="134" t="s">
        <v>174</v>
      </c>
      <c r="K104" s="24"/>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3"/>
      <c r="BR104" s="26" t="b">
        <f t="shared" si="1"/>
        <v>1</v>
      </c>
    </row>
    <row r="105" spans="1:70" ht="63.95" hidden="1" customHeight="1" thickBot="1">
      <c r="A105" s="33"/>
      <c r="B105" s="225"/>
      <c r="C105" s="59">
        <f>WorksheetHidden2!F11</f>
        <v>0</v>
      </c>
      <c r="D105" s="22"/>
      <c r="E105" s="23"/>
      <c r="F105" s="23"/>
      <c r="G105" s="23"/>
      <c r="H105" s="30"/>
      <c r="I105" s="30"/>
      <c r="J105" s="134" t="s">
        <v>174</v>
      </c>
      <c r="K105" s="24"/>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c r="BE105" s="32"/>
      <c r="BF105" s="32"/>
      <c r="BG105" s="32"/>
      <c r="BH105" s="32"/>
      <c r="BI105" s="32"/>
      <c r="BJ105" s="32"/>
      <c r="BK105" s="32"/>
      <c r="BL105" s="32"/>
      <c r="BM105" s="33"/>
      <c r="BR105" s="26" t="b">
        <f t="shared" si="1"/>
        <v>1</v>
      </c>
    </row>
    <row r="106" spans="1:70" ht="63.95" hidden="1" customHeight="1" thickBot="1">
      <c r="A106" s="33"/>
      <c r="B106" s="225"/>
      <c r="C106" s="59">
        <f>WorksheetHidden2!F12</f>
        <v>0</v>
      </c>
      <c r="D106" s="22"/>
      <c r="E106" s="23"/>
      <c r="F106" s="23"/>
      <c r="G106" s="23"/>
      <c r="H106" s="30"/>
      <c r="I106" s="30"/>
      <c r="J106" s="134" t="s">
        <v>174</v>
      </c>
      <c r="K106" s="24"/>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c r="BE106" s="32"/>
      <c r="BF106" s="32"/>
      <c r="BG106" s="32"/>
      <c r="BH106" s="32"/>
      <c r="BI106" s="32"/>
      <c r="BJ106" s="32"/>
      <c r="BK106" s="32"/>
      <c r="BL106" s="32"/>
      <c r="BM106" s="33"/>
      <c r="BR106" s="26" t="b">
        <f t="shared" si="1"/>
        <v>1</v>
      </c>
    </row>
    <row r="107" spans="1:70" ht="63.95" hidden="1" customHeight="1" thickBot="1">
      <c r="A107" s="33"/>
      <c r="B107" s="225"/>
      <c r="C107" s="59">
        <f>WorksheetHidden2!F13</f>
        <v>0</v>
      </c>
      <c r="D107" s="22"/>
      <c r="E107" s="23"/>
      <c r="F107" s="23"/>
      <c r="G107" s="23"/>
      <c r="H107" s="30"/>
      <c r="I107" s="30"/>
      <c r="J107" s="134" t="s">
        <v>174</v>
      </c>
      <c r="K107" s="24"/>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c r="BE107" s="32"/>
      <c r="BF107" s="32"/>
      <c r="BG107" s="32"/>
      <c r="BH107" s="32"/>
      <c r="BI107" s="32"/>
      <c r="BJ107" s="32"/>
      <c r="BK107" s="32"/>
      <c r="BL107" s="32"/>
      <c r="BM107" s="33"/>
      <c r="BR107" s="26" t="b">
        <f t="shared" si="1"/>
        <v>1</v>
      </c>
    </row>
    <row r="108" spans="1:70" ht="63.95" hidden="1" customHeight="1" thickBot="1">
      <c r="A108" s="33"/>
      <c r="B108" s="225"/>
      <c r="C108" s="59">
        <f>WorksheetHidden2!F14</f>
        <v>0</v>
      </c>
      <c r="D108" s="22"/>
      <c r="E108" s="23"/>
      <c r="F108" s="23"/>
      <c r="G108" s="23"/>
      <c r="H108" s="30"/>
      <c r="I108" s="30"/>
      <c r="J108" s="134" t="s">
        <v>174</v>
      </c>
      <c r="K108" s="24"/>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c r="BE108" s="32"/>
      <c r="BF108" s="32"/>
      <c r="BG108" s="32"/>
      <c r="BH108" s="32"/>
      <c r="BI108" s="32"/>
      <c r="BJ108" s="32"/>
      <c r="BK108" s="32"/>
      <c r="BL108" s="32"/>
      <c r="BM108" s="33"/>
      <c r="BR108" s="26" t="b">
        <f t="shared" si="1"/>
        <v>1</v>
      </c>
    </row>
    <row r="109" spans="1:70" ht="63.95" hidden="1" customHeight="1" thickBot="1">
      <c r="A109" s="33"/>
      <c r="B109" s="225"/>
      <c r="C109" s="59">
        <f>WorksheetHidden2!F15</f>
        <v>0</v>
      </c>
      <c r="D109" s="22"/>
      <c r="E109" s="23"/>
      <c r="F109" s="23"/>
      <c r="G109" s="23"/>
      <c r="H109" s="30"/>
      <c r="I109" s="30"/>
      <c r="J109" s="134" t="s">
        <v>174</v>
      </c>
      <c r="K109" s="24"/>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c r="BE109" s="32"/>
      <c r="BF109" s="32"/>
      <c r="BG109" s="32"/>
      <c r="BH109" s="32"/>
      <c r="BI109" s="32"/>
      <c r="BJ109" s="32"/>
      <c r="BK109" s="32"/>
      <c r="BL109" s="32"/>
      <c r="BM109" s="33"/>
      <c r="BR109" s="26" t="b">
        <f t="shared" si="1"/>
        <v>1</v>
      </c>
    </row>
    <row r="110" spans="1:70" ht="63.95" hidden="1" customHeight="1" thickBot="1">
      <c r="A110" s="33"/>
      <c r="B110" s="225"/>
      <c r="C110" s="59">
        <f>WorksheetHidden2!F16</f>
        <v>0</v>
      </c>
      <c r="D110" s="22"/>
      <c r="E110" s="23"/>
      <c r="F110" s="23"/>
      <c r="G110" s="23"/>
      <c r="H110" s="30"/>
      <c r="I110" s="30"/>
      <c r="J110" s="134" t="s">
        <v>174</v>
      </c>
      <c r="K110" s="24"/>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2"/>
      <c r="BH110" s="32"/>
      <c r="BI110" s="32"/>
      <c r="BJ110" s="32"/>
      <c r="BK110" s="32"/>
      <c r="BL110" s="32"/>
      <c r="BM110" s="33"/>
      <c r="BR110" s="26" t="b">
        <f t="shared" si="1"/>
        <v>1</v>
      </c>
    </row>
    <row r="111" spans="1:70" ht="63.95" hidden="1" customHeight="1" thickBot="1">
      <c r="A111" s="33"/>
      <c r="B111" s="225"/>
      <c r="C111" s="59">
        <f>WorksheetHidden2!F17</f>
        <v>0</v>
      </c>
      <c r="D111" s="22"/>
      <c r="E111" s="23"/>
      <c r="F111" s="23"/>
      <c r="G111" s="23"/>
      <c r="H111" s="30"/>
      <c r="I111" s="30"/>
      <c r="J111" s="134" t="s">
        <v>174</v>
      </c>
      <c r="K111" s="24"/>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3"/>
      <c r="BR111" s="26" t="b">
        <f t="shared" si="1"/>
        <v>1</v>
      </c>
    </row>
    <row r="112" spans="1:70" ht="63.95" hidden="1" customHeight="1" thickBot="1">
      <c r="A112" s="33"/>
      <c r="B112" s="225"/>
      <c r="C112" s="59">
        <f>WorksheetHidden2!F18</f>
        <v>0</v>
      </c>
      <c r="D112" s="22"/>
      <c r="E112" s="23"/>
      <c r="F112" s="23"/>
      <c r="G112" s="23"/>
      <c r="H112" s="30"/>
      <c r="I112" s="30"/>
      <c r="J112" s="134" t="s">
        <v>174</v>
      </c>
      <c r="K112" s="24"/>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c r="BL112" s="32"/>
      <c r="BM112" s="33"/>
      <c r="BR112" s="26" t="b">
        <f t="shared" si="1"/>
        <v>1</v>
      </c>
    </row>
    <row r="113" spans="1:70" ht="63.95" hidden="1" customHeight="1" thickBot="1">
      <c r="A113" s="33"/>
      <c r="B113" s="225"/>
      <c r="C113" s="59">
        <f>WorksheetHidden2!F19</f>
        <v>0</v>
      </c>
      <c r="D113" s="22"/>
      <c r="E113" s="23"/>
      <c r="F113" s="23"/>
      <c r="G113" s="23"/>
      <c r="H113" s="30"/>
      <c r="I113" s="30"/>
      <c r="J113" s="134" t="s">
        <v>174</v>
      </c>
      <c r="K113" s="24"/>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c r="BE113" s="32"/>
      <c r="BF113" s="32"/>
      <c r="BG113" s="32"/>
      <c r="BH113" s="32"/>
      <c r="BI113" s="32"/>
      <c r="BJ113" s="32"/>
      <c r="BK113" s="32"/>
      <c r="BL113" s="32"/>
      <c r="BM113" s="33"/>
      <c r="BR113" s="26" t="b">
        <f t="shared" si="1"/>
        <v>1</v>
      </c>
    </row>
    <row r="114" spans="1:70" ht="63.95" hidden="1" customHeight="1" thickBot="1">
      <c r="A114" s="33"/>
      <c r="B114" s="225"/>
      <c r="C114" s="59">
        <f>WorksheetHidden2!F20</f>
        <v>0</v>
      </c>
      <c r="D114" s="22"/>
      <c r="E114" s="23"/>
      <c r="F114" s="23"/>
      <c r="G114" s="23"/>
      <c r="H114" s="30"/>
      <c r="I114" s="30"/>
      <c r="J114" s="134" t="s">
        <v>174</v>
      </c>
      <c r="K114" s="24"/>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c r="BE114" s="32"/>
      <c r="BF114" s="32"/>
      <c r="BG114" s="32"/>
      <c r="BH114" s="32"/>
      <c r="BI114" s="32"/>
      <c r="BJ114" s="32"/>
      <c r="BK114" s="32"/>
      <c r="BL114" s="32"/>
      <c r="BM114" s="33"/>
      <c r="BR114" s="26" t="b">
        <f t="shared" si="1"/>
        <v>1</v>
      </c>
    </row>
    <row r="115" spans="1:70" ht="63.95" hidden="1" customHeight="1" thickBot="1">
      <c r="A115" s="33"/>
      <c r="B115" s="225"/>
      <c r="C115" s="59">
        <f>WorksheetHidden2!F21</f>
        <v>0</v>
      </c>
      <c r="D115" s="22"/>
      <c r="E115" s="23"/>
      <c r="F115" s="23"/>
      <c r="G115" s="23"/>
      <c r="H115" s="30"/>
      <c r="I115" s="30"/>
      <c r="J115" s="134" t="s">
        <v>174</v>
      </c>
      <c r="K115" s="24"/>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c r="BE115" s="32"/>
      <c r="BF115" s="32"/>
      <c r="BG115" s="32"/>
      <c r="BH115" s="32"/>
      <c r="BI115" s="32"/>
      <c r="BJ115" s="32"/>
      <c r="BK115" s="32"/>
      <c r="BL115" s="32"/>
      <c r="BM115" s="33"/>
      <c r="BR115" s="26" t="b">
        <f t="shared" si="1"/>
        <v>1</v>
      </c>
    </row>
    <row r="116" spans="1:70" ht="63.95" hidden="1" customHeight="1" thickBot="1">
      <c r="A116" s="33"/>
      <c r="B116" s="225"/>
      <c r="C116" s="59">
        <f>WorksheetHidden2!F22</f>
        <v>0</v>
      </c>
      <c r="D116" s="22"/>
      <c r="E116" s="23"/>
      <c r="F116" s="23"/>
      <c r="G116" s="23"/>
      <c r="H116" s="30"/>
      <c r="I116" s="30"/>
      <c r="J116" s="134" t="s">
        <v>174</v>
      </c>
      <c r="K116" s="24"/>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c r="BE116" s="32"/>
      <c r="BF116" s="32"/>
      <c r="BG116" s="32"/>
      <c r="BH116" s="32"/>
      <c r="BI116" s="32"/>
      <c r="BJ116" s="32"/>
      <c r="BK116" s="32"/>
      <c r="BL116" s="32"/>
      <c r="BM116" s="33"/>
      <c r="BR116" s="26" t="b">
        <f t="shared" si="1"/>
        <v>1</v>
      </c>
    </row>
    <row r="117" spans="1:70" ht="63.95" hidden="1" customHeight="1" thickBot="1">
      <c r="A117" s="33"/>
      <c r="B117" s="225"/>
      <c r="C117" s="59">
        <f>WorksheetHidden2!F23</f>
        <v>0</v>
      </c>
      <c r="D117" s="22"/>
      <c r="E117" s="23"/>
      <c r="F117" s="23"/>
      <c r="G117" s="23"/>
      <c r="H117" s="30"/>
      <c r="I117" s="30"/>
      <c r="J117" s="134" t="s">
        <v>174</v>
      </c>
      <c r="K117" s="24"/>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c r="BE117" s="32"/>
      <c r="BF117" s="32"/>
      <c r="BG117" s="32"/>
      <c r="BH117" s="32"/>
      <c r="BI117" s="32"/>
      <c r="BJ117" s="32"/>
      <c r="BK117" s="32"/>
      <c r="BL117" s="32"/>
      <c r="BM117" s="33"/>
      <c r="BR117" s="26" t="b">
        <f t="shared" si="1"/>
        <v>1</v>
      </c>
    </row>
    <row r="118" spans="1:70" ht="63.95" hidden="1" customHeight="1" thickBot="1">
      <c r="A118" s="33"/>
      <c r="B118" s="225"/>
      <c r="C118" s="59">
        <f>WorksheetHidden2!F24</f>
        <v>0</v>
      </c>
      <c r="D118" s="22"/>
      <c r="E118" s="23"/>
      <c r="F118" s="23"/>
      <c r="G118" s="23"/>
      <c r="H118" s="30"/>
      <c r="I118" s="30"/>
      <c r="J118" s="134" t="s">
        <v>174</v>
      </c>
      <c r="K118" s="24"/>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3"/>
      <c r="BR118" s="26" t="b">
        <f t="shared" si="1"/>
        <v>1</v>
      </c>
    </row>
    <row r="119" spans="1:70" ht="63.95" hidden="1" customHeight="1" thickBot="1">
      <c r="A119" s="33"/>
      <c r="B119" s="225"/>
      <c r="C119" s="59">
        <f>WorksheetHidden2!F25</f>
        <v>0</v>
      </c>
      <c r="D119" s="22"/>
      <c r="E119" s="23"/>
      <c r="F119" s="23"/>
      <c r="G119" s="23"/>
      <c r="H119" s="30"/>
      <c r="I119" s="30"/>
      <c r="J119" s="134" t="s">
        <v>174</v>
      </c>
      <c r="K119" s="24"/>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3"/>
      <c r="BR119" s="26" t="b">
        <f t="shared" si="1"/>
        <v>1</v>
      </c>
    </row>
    <row r="120" spans="1:70" ht="63.95" hidden="1" customHeight="1" thickBot="1">
      <c r="A120" s="33"/>
      <c r="B120" s="225"/>
      <c r="C120" s="59">
        <f>WorksheetHidden2!F26</f>
        <v>0</v>
      </c>
      <c r="D120" s="22"/>
      <c r="E120" s="23"/>
      <c r="F120" s="23"/>
      <c r="G120" s="23"/>
      <c r="H120" s="30"/>
      <c r="I120" s="30"/>
      <c r="J120" s="134" t="s">
        <v>174</v>
      </c>
      <c r="K120" s="24"/>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c r="BE120" s="32"/>
      <c r="BF120" s="32"/>
      <c r="BG120" s="32"/>
      <c r="BH120" s="32"/>
      <c r="BI120" s="32"/>
      <c r="BJ120" s="32"/>
      <c r="BK120" s="32"/>
      <c r="BL120" s="32"/>
      <c r="BM120" s="33"/>
      <c r="BR120" s="26" t="b">
        <f t="shared" si="1"/>
        <v>1</v>
      </c>
    </row>
    <row r="121" spans="1:70" ht="63.95" hidden="1" customHeight="1" thickBot="1">
      <c r="A121" s="33"/>
      <c r="B121" s="225"/>
      <c r="C121" s="59">
        <f>WorksheetHidden2!F27</f>
        <v>0</v>
      </c>
      <c r="D121" s="22"/>
      <c r="E121" s="23"/>
      <c r="F121" s="23"/>
      <c r="G121" s="23"/>
      <c r="H121" s="30"/>
      <c r="I121" s="30"/>
      <c r="J121" s="134" t="s">
        <v>174</v>
      </c>
      <c r="K121" s="24"/>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c r="BE121" s="32"/>
      <c r="BF121" s="32"/>
      <c r="BG121" s="32"/>
      <c r="BH121" s="32"/>
      <c r="BI121" s="32"/>
      <c r="BJ121" s="32"/>
      <c r="BK121" s="32"/>
      <c r="BL121" s="32"/>
      <c r="BM121" s="33"/>
      <c r="BR121" s="26" t="b">
        <f t="shared" si="1"/>
        <v>1</v>
      </c>
    </row>
    <row r="122" spans="1:70" ht="63.95" hidden="1" customHeight="1" thickBot="1">
      <c r="A122" s="33"/>
      <c r="B122" s="225"/>
      <c r="C122" s="59">
        <f>WorksheetHidden2!F28</f>
        <v>0</v>
      </c>
      <c r="D122" s="22"/>
      <c r="E122" s="23"/>
      <c r="F122" s="23"/>
      <c r="G122" s="23"/>
      <c r="H122" s="30"/>
      <c r="I122" s="30"/>
      <c r="J122" s="134" t="s">
        <v>174</v>
      </c>
      <c r="K122" s="24"/>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c r="BE122" s="32"/>
      <c r="BF122" s="32"/>
      <c r="BG122" s="32"/>
      <c r="BH122" s="32"/>
      <c r="BI122" s="32"/>
      <c r="BJ122" s="32"/>
      <c r="BK122" s="32"/>
      <c r="BL122" s="32"/>
      <c r="BM122" s="33"/>
      <c r="BR122" s="26" t="b">
        <f t="shared" si="1"/>
        <v>1</v>
      </c>
    </row>
    <row r="123" spans="1:70" ht="63.95" hidden="1" customHeight="1" thickBot="1">
      <c r="A123" s="33"/>
      <c r="B123" s="225"/>
      <c r="C123" s="59">
        <f>WorksheetHidden2!F29</f>
        <v>0</v>
      </c>
      <c r="D123" s="22"/>
      <c r="E123" s="23"/>
      <c r="F123" s="23"/>
      <c r="G123" s="23"/>
      <c r="H123" s="30"/>
      <c r="I123" s="30"/>
      <c r="J123" s="134" t="s">
        <v>174</v>
      </c>
      <c r="K123" s="24"/>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c r="BE123" s="32"/>
      <c r="BF123" s="32"/>
      <c r="BG123" s="32"/>
      <c r="BH123" s="32"/>
      <c r="BI123" s="32"/>
      <c r="BJ123" s="32"/>
      <c r="BK123" s="32"/>
      <c r="BL123" s="32"/>
      <c r="BM123" s="33"/>
      <c r="BR123" s="26" t="b">
        <f t="shared" si="1"/>
        <v>1</v>
      </c>
    </row>
    <row r="124" spans="1:70" ht="63.95" hidden="1" customHeight="1" thickBot="1">
      <c r="A124" s="33"/>
      <c r="B124" s="225"/>
      <c r="C124" s="58">
        <f>WorksheetHidden2!F30</f>
        <v>0</v>
      </c>
      <c r="D124" s="60"/>
      <c r="E124" s="23"/>
      <c r="F124" s="23"/>
      <c r="G124" s="23"/>
      <c r="H124" s="30"/>
      <c r="I124" s="30"/>
      <c r="J124" s="134" t="s">
        <v>174</v>
      </c>
      <c r="K124" s="24"/>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c r="BE124" s="32"/>
      <c r="BF124" s="32"/>
      <c r="BG124" s="32"/>
      <c r="BH124" s="32"/>
      <c r="BI124" s="32"/>
      <c r="BJ124" s="32"/>
      <c r="BK124" s="32"/>
      <c r="BL124" s="32"/>
      <c r="BM124" s="33"/>
      <c r="BR124" s="26" t="b">
        <f t="shared" si="1"/>
        <v>1</v>
      </c>
    </row>
    <row r="125" spans="1:70" ht="63.95" customHeight="1" thickBot="1">
      <c r="A125" s="170"/>
      <c r="B125" s="234" t="str">
        <f>WorksheetHidden2!G2</f>
        <v>Security Configuration, Vulnerability, and Patch Management</v>
      </c>
      <c r="C125" s="85" t="str">
        <f>WorksheetHidden2!G3</f>
        <v>Percentage of IT devices not securely configured</v>
      </c>
      <c r="D125" s="98"/>
      <c r="E125" s="87"/>
      <c r="F125" s="87"/>
      <c r="G125" s="87"/>
      <c r="H125" s="99"/>
      <c r="I125" s="99"/>
      <c r="J125" s="87" t="s">
        <v>174</v>
      </c>
      <c r="K125" s="88"/>
      <c r="L125" s="171"/>
      <c r="M125" s="171"/>
      <c r="N125" s="171"/>
      <c r="O125" s="171"/>
      <c r="P125" s="171"/>
      <c r="Q125" s="171"/>
      <c r="R125" s="171"/>
      <c r="S125" s="171"/>
      <c r="T125" s="171"/>
      <c r="U125" s="171"/>
      <c r="V125" s="171"/>
      <c r="W125" s="171"/>
      <c r="X125" s="171"/>
      <c r="Y125" s="171"/>
      <c r="Z125" s="171"/>
      <c r="AA125" s="171"/>
      <c r="AB125" s="171"/>
      <c r="AC125" s="171"/>
      <c r="AD125" s="171"/>
      <c r="AE125" s="171"/>
      <c r="AF125" s="171"/>
      <c r="AG125" s="171"/>
      <c r="AH125" s="171"/>
      <c r="AI125" s="171"/>
      <c r="AJ125" s="171"/>
      <c r="AK125" s="171"/>
      <c r="AL125" s="171"/>
      <c r="AM125" s="171"/>
      <c r="AN125" s="171"/>
      <c r="AO125" s="171"/>
      <c r="AP125" s="171"/>
      <c r="AQ125" s="171"/>
      <c r="AR125" s="171"/>
      <c r="AS125" s="171"/>
      <c r="AT125" s="171"/>
      <c r="AU125" s="171"/>
      <c r="AV125" s="171"/>
      <c r="AW125" s="171"/>
      <c r="AX125" s="171"/>
      <c r="AY125" s="171"/>
      <c r="AZ125" s="171"/>
      <c r="BA125" s="171"/>
      <c r="BB125" s="171"/>
      <c r="BC125" s="171"/>
      <c r="BD125" s="171"/>
      <c r="BE125" s="171"/>
      <c r="BF125" s="171"/>
      <c r="BG125" s="171"/>
      <c r="BH125" s="171"/>
      <c r="BI125" s="171"/>
      <c r="BJ125" s="171"/>
      <c r="BK125" s="171"/>
      <c r="BL125" s="171"/>
      <c r="BM125" s="170"/>
      <c r="BN125" s="157"/>
      <c r="BO125" s="157"/>
      <c r="BP125" s="157"/>
      <c r="BQ125" s="157"/>
      <c r="BR125" s="26" t="b">
        <f t="shared" si="1"/>
        <v>0</v>
      </c>
    </row>
    <row r="126" spans="1:70" ht="63.95" customHeight="1" thickBot="1">
      <c r="A126" s="170"/>
      <c r="B126" s="235"/>
      <c r="C126" s="100" t="str">
        <f>WorksheetHidden2!G4</f>
        <v>Number of unpatched technical vulnerabilities</v>
      </c>
      <c r="D126" s="93"/>
      <c r="E126" s="91"/>
      <c r="F126" s="91"/>
      <c r="G126" s="91"/>
      <c r="H126" s="96"/>
      <c r="I126" s="96"/>
      <c r="J126" s="87" t="s">
        <v>174</v>
      </c>
      <c r="K126" s="92"/>
      <c r="L126" s="171"/>
      <c r="M126" s="171"/>
      <c r="N126" s="171"/>
      <c r="O126" s="171"/>
      <c r="P126" s="171"/>
      <c r="Q126" s="171"/>
      <c r="R126" s="171"/>
      <c r="S126" s="171"/>
      <c r="T126" s="171"/>
      <c r="U126" s="171"/>
      <c r="V126" s="171"/>
      <c r="W126" s="171"/>
      <c r="X126" s="171"/>
      <c r="Y126" s="171"/>
      <c r="Z126" s="171"/>
      <c r="AA126" s="171"/>
      <c r="AB126" s="171"/>
      <c r="AC126" s="171"/>
      <c r="AD126" s="171"/>
      <c r="AE126" s="171"/>
      <c r="AF126" s="171"/>
      <c r="AG126" s="171"/>
      <c r="AH126" s="171"/>
      <c r="AI126" s="171"/>
      <c r="AJ126" s="171"/>
      <c r="AK126" s="171"/>
      <c r="AL126" s="171"/>
      <c r="AM126" s="171"/>
      <c r="AN126" s="171"/>
      <c r="AO126" s="171"/>
      <c r="AP126" s="171"/>
      <c r="AQ126" s="171"/>
      <c r="AR126" s="171"/>
      <c r="AS126" s="171"/>
      <c r="AT126" s="171"/>
      <c r="AU126" s="171"/>
      <c r="AV126" s="171"/>
      <c r="AW126" s="171"/>
      <c r="AX126" s="171"/>
      <c r="AY126" s="171"/>
      <c r="AZ126" s="171"/>
      <c r="BA126" s="171"/>
      <c r="BB126" s="171"/>
      <c r="BC126" s="171"/>
      <c r="BD126" s="171"/>
      <c r="BE126" s="171"/>
      <c r="BF126" s="171"/>
      <c r="BG126" s="171"/>
      <c r="BH126" s="171"/>
      <c r="BI126" s="171"/>
      <c r="BJ126" s="171"/>
      <c r="BK126" s="171"/>
      <c r="BL126" s="171"/>
      <c r="BM126" s="170"/>
      <c r="BN126" s="157"/>
      <c r="BO126" s="157"/>
      <c r="BP126" s="157"/>
      <c r="BQ126" s="157"/>
      <c r="BR126" s="26" t="b">
        <f t="shared" si="1"/>
        <v>0</v>
      </c>
    </row>
    <row r="127" spans="1:70" ht="63.95" customHeight="1" thickBot="1">
      <c r="A127" s="170"/>
      <c r="B127" s="235"/>
      <c r="C127" s="100" t="str">
        <f>WorksheetHidden2!G5</f>
        <v>Percentage of servers needing OS updates</v>
      </c>
      <c r="D127" s="93"/>
      <c r="E127" s="91"/>
      <c r="F127" s="91"/>
      <c r="G127" s="91"/>
      <c r="H127" s="96"/>
      <c r="I127" s="96"/>
      <c r="J127" s="87" t="s">
        <v>174</v>
      </c>
      <c r="K127" s="92"/>
      <c r="L127" s="171"/>
      <c r="M127" s="171"/>
      <c r="N127" s="171"/>
      <c r="O127" s="171"/>
      <c r="P127" s="171"/>
      <c r="Q127" s="171"/>
      <c r="R127" s="171"/>
      <c r="S127" s="171"/>
      <c r="T127" s="171"/>
      <c r="U127" s="171"/>
      <c r="V127" s="171"/>
      <c r="W127" s="171"/>
      <c r="X127" s="171"/>
      <c r="Y127" s="171"/>
      <c r="Z127" s="171"/>
      <c r="AA127" s="171"/>
      <c r="AB127" s="171"/>
      <c r="AC127" s="171"/>
      <c r="AD127" s="171"/>
      <c r="AE127" s="171"/>
      <c r="AF127" s="171"/>
      <c r="AG127" s="171"/>
      <c r="AH127" s="171"/>
      <c r="AI127" s="171"/>
      <c r="AJ127" s="171"/>
      <c r="AK127" s="171"/>
      <c r="AL127" s="171"/>
      <c r="AM127" s="171"/>
      <c r="AN127" s="171"/>
      <c r="AO127" s="171"/>
      <c r="AP127" s="171"/>
      <c r="AQ127" s="171"/>
      <c r="AR127" s="171"/>
      <c r="AS127" s="171"/>
      <c r="AT127" s="171"/>
      <c r="AU127" s="171"/>
      <c r="AV127" s="171"/>
      <c r="AW127" s="171"/>
      <c r="AX127" s="171"/>
      <c r="AY127" s="171"/>
      <c r="AZ127" s="171"/>
      <c r="BA127" s="171"/>
      <c r="BB127" s="171"/>
      <c r="BC127" s="171"/>
      <c r="BD127" s="171"/>
      <c r="BE127" s="171"/>
      <c r="BF127" s="171"/>
      <c r="BG127" s="171"/>
      <c r="BH127" s="171"/>
      <c r="BI127" s="171"/>
      <c r="BJ127" s="171"/>
      <c r="BK127" s="171"/>
      <c r="BL127" s="171"/>
      <c r="BM127" s="170"/>
      <c r="BN127" s="157"/>
      <c r="BO127" s="157"/>
      <c r="BP127" s="157"/>
      <c r="BQ127" s="157"/>
      <c r="BR127" s="26" t="b">
        <f t="shared" si="1"/>
        <v>0</v>
      </c>
    </row>
    <row r="128" spans="1:70" ht="63.95" customHeight="1" thickBot="1">
      <c r="A128" s="170"/>
      <c r="B128" s="235"/>
      <c r="C128" s="100" t="str">
        <f>WorksheetHidden2!G6</f>
        <v>Percentage of end-user devices needing OS updates</v>
      </c>
      <c r="D128" s="93"/>
      <c r="E128" s="91"/>
      <c r="F128" s="91"/>
      <c r="G128" s="91"/>
      <c r="H128" s="96"/>
      <c r="I128" s="96"/>
      <c r="J128" s="87" t="s">
        <v>174</v>
      </c>
      <c r="K128" s="92"/>
      <c r="L128" s="171"/>
      <c r="M128" s="171"/>
      <c r="N128" s="171"/>
      <c r="O128" s="171"/>
      <c r="P128" s="171"/>
      <c r="Q128" s="171"/>
      <c r="R128" s="171"/>
      <c r="S128" s="171"/>
      <c r="T128" s="171"/>
      <c r="U128" s="171"/>
      <c r="V128" s="171"/>
      <c r="W128" s="171"/>
      <c r="X128" s="171"/>
      <c r="Y128" s="171"/>
      <c r="Z128" s="171"/>
      <c r="AA128" s="171"/>
      <c r="AB128" s="171"/>
      <c r="AC128" s="171"/>
      <c r="AD128" s="171"/>
      <c r="AE128" s="171"/>
      <c r="AF128" s="171"/>
      <c r="AG128" s="171"/>
      <c r="AH128" s="171"/>
      <c r="AI128" s="171"/>
      <c r="AJ128" s="171"/>
      <c r="AK128" s="171"/>
      <c r="AL128" s="171"/>
      <c r="AM128" s="171"/>
      <c r="AN128" s="171"/>
      <c r="AO128" s="171"/>
      <c r="AP128" s="171"/>
      <c r="AQ128" s="171"/>
      <c r="AR128" s="171"/>
      <c r="AS128" s="171"/>
      <c r="AT128" s="171"/>
      <c r="AU128" s="171"/>
      <c r="AV128" s="171"/>
      <c r="AW128" s="171"/>
      <c r="AX128" s="171"/>
      <c r="AY128" s="171"/>
      <c r="AZ128" s="171"/>
      <c r="BA128" s="171"/>
      <c r="BB128" s="171"/>
      <c r="BC128" s="171"/>
      <c r="BD128" s="171"/>
      <c r="BE128" s="171"/>
      <c r="BF128" s="171"/>
      <c r="BG128" s="171"/>
      <c r="BH128" s="171"/>
      <c r="BI128" s="171"/>
      <c r="BJ128" s="171"/>
      <c r="BK128" s="171"/>
      <c r="BL128" s="171"/>
      <c r="BM128" s="170"/>
      <c r="BN128" s="157"/>
      <c r="BO128" s="157"/>
      <c r="BP128" s="157"/>
      <c r="BQ128" s="157"/>
      <c r="BR128" s="26" t="b">
        <f t="shared" si="1"/>
        <v>0</v>
      </c>
    </row>
    <row r="129" spans="1:70" ht="63.95" customHeight="1" thickBot="1">
      <c r="A129" s="170"/>
      <c r="B129" s="235"/>
      <c r="C129" s="100" t="str">
        <f>WorksheetHidden2!G7</f>
        <v>Percentage of fleet needing anti-virus updates</v>
      </c>
      <c r="D129" s="93"/>
      <c r="E129" s="91"/>
      <c r="F129" s="91"/>
      <c r="G129" s="91"/>
      <c r="H129" s="96"/>
      <c r="I129" s="96"/>
      <c r="J129" s="87" t="s">
        <v>174</v>
      </c>
      <c r="K129" s="92"/>
      <c r="L129" s="171"/>
      <c r="M129" s="171"/>
      <c r="N129" s="171"/>
      <c r="O129" s="171"/>
      <c r="P129" s="171"/>
      <c r="Q129" s="171"/>
      <c r="R129" s="171"/>
      <c r="S129" s="171"/>
      <c r="T129" s="171"/>
      <c r="U129" s="171"/>
      <c r="V129" s="171"/>
      <c r="W129" s="171"/>
      <c r="X129" s="171"/>
      <c r="Y129" s="171"/>
      <c r="Z129" s="171"/>
      <c r="AA129" s="171"/>
      <c r="AB129" s="171"/>
      <c r="AC129" s="171"/>
      <c r="AD129" s="171"/>
      <c r="AE129" s="171"/>
      <c r="AF129" s="171"/>
      <c r="AG129" s="171"/>
      <c r="AH129" s="171"/>
      <c r="AI129" s="171"/>
      <c r="AJ129" s="171"/>
      <c r="AK129" s="171"/>
      <c r="AL129" s="171"/>
      <c r="AM129" s="171"/>
      <c r="AN129" s="171"/>
      <c r="AO129" s="171"/>
      <c r="AP129" s="171"/>
      <c r="AQ129" s="171"/>
      <c r="AR129" s="171"/>
      <c r="AS129" s="171"/>
      <c r="AT129" s="171"/>
      <c r="AU129" s="171"/>
      <c r="AV129" s="171"/>
      <c r="AW129" s="171"/>
      <c r="AX129" s="171"/>
      <c r="AY129" s="171"/>
      <c r="AZ129" s="171"/>
      <c r="BA129" s="171"/>
      <c r="BB129" s="171"/>
      <c r="BC129" s="171"/>
      <c r="BD129" s="171"/>
      <c r="BE129" s="171"/>
      <c r="BF129" s="171"/>
      <c r="BG129" s="171"/>
      <c r="BH129" s="171"/>
      <c r="BI129" s="171"/>
      <c r="BJ129" s="171"/>
      <c r="BK129" s="171"/>
      <c r="BL129" s="171"/>
      <c r="BM129" s="170"/>
      <c r="BN129" s="157"/>
      <c r="BO129" s="157"/>
      <c r="BP129" s="157"/>
      <c r="BQ129" s="157"/>
      <c r="BR129" s="26" t="b">
        <f t="shared" si="1"/>
        <v>0</v>
      </c>
    </row>
    <row r="130" spans="1:70" ht="63.95" customHeight="1" thickBot="1">
      <c r="A130" s="170"/>
      <c r="B130" s="235"/>
      <c r="C130" s="100" t="str">
        <f>WorksheetHidden2!G8</f>
        <v>Number of vulnerabilities discovered (by severity)</v>
      </c>
      <c r="D130" s="93"/>
      <c r="E130" s="91"/>
      <c r="F130" s="91"/>
      <c r="G130" s="91"/>
      <c r="H130" s="96"/>
      <c r="I130" s="96"/>
      <c r="J130" s="87" t="s">
        <v>174</v>
      </c>
      <c r="K130" s="92"/>
      <c r="L130" s="171"/>
      <c r="M130" s="171"/>
      <c r="N130" s="171"/>
      <c r="O130" s="171"/>
      <c r="P130" s="171"/>
      <c r="Q130" s="171"/>
      <c r="R130" s="171"/>
      <c r="S130" s="171"/>
      <c r="T130" s="171"/>
      <c r="U130" s="171"/>
      <c r="V130" s="171"/>
      <c r="W130" s="171"/>
      <c r="X130" s="171"/>
      <c r="Y130" s="171"/>
      <c r="Z130" s="171"/>
      <c r="AA130" s="171"/>
      <c r="AB130" s="171"/>
      <c r="AC130" s="171"/>
      <c r="AD130" s="171"/>
      <c r="AE130" s="171"/>
      <c r="AF130" s="171"/>
      <c r="AG130" s="171"/>
      <c r="AH130" s="171"/>
      <c r="AI130" s="171"/>
      <c r="AJ130" s="171"/>
      <c r="AK130" s="171"/>
      <c r="AL130" s="171"/>
      <c r="AM130" s="171"/>
      <c r="AN130" s="171"/>
      <c r="AO130" s="171"/>
      <c r="AP130" s="171"/>
      <c r="AQ130" s="171"/>
      <c r="AR130" s="171"/>
      <c r="AS130" s="171"/>
      <c r="AT130" s="171"/>
      <c r="AU130" s="171"/>
      <c r="AV130" s="171"/>
      <c r="AW130" s="171"/>
      <c r="AX130" s="171"/>
      <c r="AY130" s="171"/>
      <c r="AZ130" s="171"/>
      <c r="BA130" s="171"/>
      <c r="BB130" s="171"/>
      <c r="BC130" s="171"/>
      <c r="BD130" s="171"/>
      <c r="BE130" s="171"/>
      <c r="BF130" s="171"/>
      <c r="BG130" s="171"/>
      <c r="BH130" s="171"/>
      <c r="BI130" s="171"/>
      <c r="BJ130" s="171"/>
      <c r="BK130" s="171"/>
      <c r="BL130" s="171"/>
      <c r="BM130" s="170"/>
      <c r="BN130" s="157"/>
      <c r="BO130" s="157"/>
      <c r="BP130" s="157"/>
      <c r="BQ130" s="157"/>
      <c r="BR130" s="26" t="b">
        <f t="shared" si="1"/>
        <v>0</v>
      </c>
    </row>
    <row r="131" spans="1:70" ht="63.95" customHeight="1" thickBot="1">
      <c r="A131" s="170"/>
      <c r="B131" s="235"/>
      <c r="C131" s="100" t="str">
        <f>WorksheetHidden2!G9</f>
        <v>Percentage of systems with/without known severe vulnerabilities</v>
      </c>
      <c r="D131" s="93"/>
      <c r="E131" s="91"/>
      <c r="F131" s="91"/>
      <c r="G131" s="91"/>
      <c r="H131" s="96"/>
      <c r="I131" s="96"/>
      <c r="J131" s="87" t="s">
        <v>174</v>
      </c>
      <c r="K131" s="92"/>
      <c r="L131" s="171"/>
      <c r="M131" s="171"/>
      <c r="N131" s="171"/>
      <c r="O131" s="171"/>
      <c r="P131" s="171"/>
      <c r="Q131" s="171"/>
      <c r="R131" s="171"/>
      <c r="S131" s="171"/>
      <c r="T131" s="171"/>
      <c r="U131" s="171"/>
      <c r="V131" s="171"/>
      <c r="W131" s="171"/>
      <c r="X131" s="171"/>
      <c r="Y131" s="171"/>
      <c r="Z131" s="171"/>
      <c r="AA131" s="171"/>
      <c r="AB131" s="171"/>
      <c r="AC131" s="171"/>
      <c r="AD131" s="171"/>
      <c r="AE131" s="171"/>
      <c r="AF131" s="171"/>
      <c r="AG131" s="171"/>
      <c r="AH131" s="171"/>
      <c r="AI131" s="171"/>
      <c r="AJ131" s="171"/>
      <c r="AK131" s="171"/>
      <c r="AL131" s="171"/>
      <c r="AM131" s="171"/>
      <c r="AN131" s="171"/>
      <c r="AO131" s="171"/>
      <c r="AP131" s="171"/>
      <c r="AQ131" s="171"/>
      <c r="AR131" s="171"/>
      <c r="AS131" s="171"/>
      <c r="AT131" s="171"/>
      <c r="AU131" s="171"/>
      <c r="AV131" s="171"/>
      <c r="AW131" s="171"/>
      <c r="AX131" s="171"/>
      <c r="AY131" s="171"/>
      <c r="AZ131" s="171"/>
      <c r="BA131" s="171"/>
      <c r="BB131" s="171"/>
      <c r="BC131" s="171"/>
      <c r="BD131" s="171"/>
      <c r="BE131" s="171"/>
      <c r="BF131" s="171"/>
      <c r="BG131" s="171"/>
      <c r="BH131" s="171"/>
      <c r="BI131" s="171"/>
      <c r="BJ131" s="171"/>
      <c r="BK131" s="171"/>
      <c r="BL131" s="171"/>
      <c r="BM131" s="170"/>
      <c r="BN131" s="157"/>
      <c r="BO131" s="157"/>
      <c r="BP131" s="157"/>
      <c r="BQ131" s="157"/>
      <c r="BR131" s="26" t="b">
        <f t="shared" si="1"/>
        <v>0</v>
      </c>
    </row>
    <row r="132" spans="1:70" ht="63.95" hidden="1" customHeight="1" thickBot="1">
      <c r="A132" s="33"/>
      <c r="B132" s="235"/>
      <c r="C132" s="100">
        <f>WorksheetHidden2!G10</f>
        <v>0</v>
      </c>
      <c r="D132" s="93"/>
      <c r="E132" s="91"/>
      <c r="F132" s="91"/>
      <c r="G132" s="91"/>
      <c r="H132" s="96"/>
      <c r="I132" s="96"/>
      <c r="J132" s="87" t="s">
        <v>174</v>
      </c>
      <c r="K132" s="9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c r="BL132" s="32"/>
      <c r="BM132" s="33"/>
      <c r="BR132" s="26" t="b">
        <f t="shared" si="1"/>
        <v>1</v>
      </c>
    </row>
    <row r="133" spans="1:70" ht="63.95" hidden="1" customHeight="1" thickBot="1">
      <c r="A133" s="33"/>
      <c r="B133" s="235"/>
      <c r="C133" s="100">
        <f>WorksheetHidden2!G11</f>
        <v>0</v>
      </c>
      <c r="D133" s="93"/>
      <c r="E133" s="91"/>
      <c r="F133" s="91"/>
      <c r="G133" s="91"/>
      <c r="H133" s="96"/>
      <c r="I133" s="96"/>
      <c r="J133" s="87" t="s">
        <v>174</v>
      </c>
      <c r="K133" s="9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c r="BE133" s="32"/>
      <c r="BF133" s="32"/>
      <c r="BG133" s="32"/>
      <c r="BH133" s="32"/>
      <c r="BI133" s="32"/>
      <c r="BJ133" s="32"/>
      <c r="BK133" s="32"/>
      <c r="BL133" s="32"/>
      <c r="BM133" s="33"/>
      <c r="BR133" s="26" t="b">
        <f t="shared" si="1"/>
        <v>1</v>
      </c>
    </row>
    <row r="134" spans="1:70" ht="63.95" hidden="1" customHeight="1" thickBot="1">
      <c r="A134" s="33"/>
      <c r="B134" s="235"/>
      <c r="C134" s="100">
        <f>WorksheetHidden2!G12</f>
        <v>0</v>
      </c>
      <c r="D134" s="93"/>
      <c r="E134" s="91"/>
      <c r="F134" s="91"/>
      <c r="G134" s="91"/>
      <c r="H134" s="96"/>
      <c r="I134" s="96"/>
      <c r="J134" s="87" t="s">
        <v>174</v>
      </c>
      <c r="K134" s="9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c r="BE134" s="32"/>
      <c r="BF134" s="32"/>
      <c r="BG134" s="32"/>
      <c r="BH134" s="32"/>
      <c r="BI134" s="32"/>
      <c r="BJ134" s="32"/>
      <c r="BK134" s="32"/>
      <c r="BL134" s="32"/>
      <c r="BM134" s="33"/>
      <c r="BR134" s="26" t="b">
        <f t="shared" si="1"/>
        <v>1</v>
      </c>
    </row>
    <row r="135" spans="1:70" ht="63.95" hidden="1" customHeight="1" thickBot="1">
      <c r="A135" s="33"/>
      <c r="B135" s="235"/>
      <c r="C135" s="100">
        <f>WorksheetHidden2!G13</f>
        <v>0</v>
      </c>
      <c r="D135" s="93"/>
      <c r="E135" s="91"/>
      <c r="F135" s="91"/>
      <c r="G135" s="91"/>
      <c r="H135" s="96"/>
      <c r="I135" s="96"/>
      <c r="J135" s="87" t="s">
        <v>174</v>
      </c>
      <c r="K135" s="9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c r="BE135" s="32"/>
      <c r="BF135" s="32"/>
      <c r="BG135" s="32"/>
      <c r="BH135" s="32"/>
      <c r="BI135" s="32"/>
      <c r="BJ135" s="32"/>
      <c r="BK135" s="32"/>
      <c r="BL135" s="32"/>
      <c r="BM135" s="33"/>
      <c r="BR135" s="26" t="b">
        <f t="shared" ref="BR135:BR198" si="2">IF(C135=0,TRUE,FALSE)</f>
        <v>1</v>
      </c>
    </row>
    <row r="136" spans="1:70" ht="63.95" hidden="1" customHeight="1" thickBot="1">
      <c r="A136" s="33"/>
      <c r="B136" s="235"/>
      <c r="C136" s="100">
        <f>WorksheetHidden2!G14</f>
        <v>0</v>
      </c>
      <c r="D136" s="93"/>
      <c r="E136" s="91"/>
      <c r="F136" s="91"/>
      <c r="G136" s="91"/>
      <c r="H136" s="96"/>
      <c r="I136" s="96"/>
      <c r="J136" s="87" t="s">
        <v>174</v>
      </c>
      <c r="K136" s="9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c r="BE136" s="32"/>
      <c r="BF136" s="32"/>
      <c r="BG136" s="32"/>
      <c r="BH136" s="32"/>
      <c r="BI136" s="32"/>
      <c r="BJ136" s="32"/>
      <c r="BK136" s="32"/>
      <c r="BL136" s="32"/>
      <c r="BM136" s="33"/>
      <c r="BR136" s="26" t="b">
        <f t="shared" si="2"/>
        <v>1</v>
      </c>
    </row>
    <row r="137" spans="1:70" ht="63.95" hidden="1" customHeight="1" thickBot="1">
      <c r="A137" s="33"/>
      <c r="B137" s="235"/>
      <c r="C137" s="100">
        <f>WorksheetHidden2!G15</f>
        <v>0</v>
      </c>
      <c r="D137" s="93"/>
      <c r="E137" s="91"/>
      <c r="F137" s="91"/>
      <c r="G137" s="91"/>
      <c r="H137" s="96"/>
      <c r="I137" s="96"/>
      <c r="J137" s="87" t="s">
        <v>174</v>
      </c>
      <c r="K137" s="9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c r="BE137" s="32"/>
      <c r="BF137" s="32"/>
      <c r="BG137" s="32"/>
      <c r="BH137" s="32"/>
      <c r="BI137" s="32"/>
      <c r="BJ137" s="32"/>
      <c r="BK137" s="32"/>
      <c r="BL137" s="32"/>
      <c r="BM137" s="33"/>
      <c r="BR137" s="26" t="b">
        <f t="shared" si="2"/>
        <v>1</v>
      </c>
    </row>
    <row r="138" spans="1:70" ht="63.95" hidden="1" customHeight="1" thickBot="1">
      <c r="A138" s="33"/>
      <c r="B138" s="235"/>
      <c r="C138" s="100">
        <f>WorksheetHidden2!G16</f>
        <v>0</v>
      </c>
      <c r="D138" s="93"/>
      <c r="E138" s="91"/>
      <c r="F138" s="91"/>
      <c r="G138" s="91"/>
      <c r="H138" s="96"/>
      <c r="I138" s="96"/>
      <c r="J138" s="87" t="s">
        <v>174</v>
      </c>
      <c r="K138" s="9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c r="BE138" s="32"/>
      <c r="BF138" s="32"/>
      <c r="BG138" s="32"/>
      <c r="BH138" s="32"/>
      <c r="BI138" s="32"/>
      <c r="BJ138" s="32"/>
      <c r="BK138" s="32"/>
      <c r="BL138" s="32"/>
      <c r="BM138" s="33"/>
      <c r="BR138" s="26" t="b">
        <f t="shared" si="2"/>
        <v>1</v>
      </c>
    </row>
    <row r="139" spans="1:70" ht="63.95" hidden="1" customHeight="1" thickBot="1">
      <c r="A139" s="33"/>
      <c r="B139" s="235"/>
      <c r="C139" s="100">
        <f>WorksheetHidden2!G17</f>
        <v>0</v>
      </c>
      <c r="D139" s="93"/>
      <c r="E139" s="91"/>
      <c r="F139" s="91"/>
      <c r="G139" s="91"/>
      <c r="H139" s="96"/>
      <c r="I139" s="96"/>
      <c r="J139" s="87" t="s">
        <v>174</v>
      </c>
      <c r="K139" s="9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3"/>
      <c r="BR139" s="26" t="b">
        <f t="shared" si="2"/>
        <v>1</v>
      </c>
    </row>
    <row r="140" spans="1:70" ht="63.95" hidden="1" customHeight="1" thickBot="1">
      <c r="A140" s="33"/>
      <c r="B140" s="235"/>
      <c r="C140" s="100">
        <f>WorksheetHidden2!G18</f>
        <v>0</v>
      </c>
      <c r="D140" s="93"/>
      <c r="E140" s="91"/>
      <c r="F140" s="91"/>
      <c r="G140" s="91"/>
      <c r="H140" s="96"/>
      <c r="I140" s="96"/>
      <c r="J140" s="87" t="s">
        <v>174</v>
      </c>
      <c r="K140" s="9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c r="BM140" s="33"/>
      <c r="BR140" s="26" t="b">
        <f t="shared" si="2"/>
        <v>1</v>
      </c>
    </row>
    <row r="141" spans="1:70" ht="63.95" hidden="1" customHeight="1" thickBot="1">
      <c r="A141" s="33"/>
      <c r="B141" s="235"/>
      <c r="C141" s="100">
        <f>WorksheetHidden2!G19</f>
        <v>0</v>
      </c>
      <c r="D141" s="93"/>
      <c r="E141" s="91"/>
      <c r="F141" s="91"/>
      <c r="G141" s="91"/>
      <c r="H141" s="96"/>
      <c r="I141" s="96"/>
      <c r="J141" s="87" t="s">
        <v>174</v>
      </c>
      <c r="K141" s="9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c r="BE141" s="32"/>
      <c r="BF141" s="32"/>
      <c r="BG141" s="32"/>
      <c r="BH141" s="32"/>
      <c r="BI141" s="32"/>
      <c r="BJ141" s="32"/>
      <c r="BK141" s="32"/>
      <c r="BL141" s="32"/>
      <c r="BM141" s="33"/>
      <c r="BR141" s="26" t="b">
        <f t="shared" si="2"/>
        <v>1</v>
      </c>
    </row>
    <row r="142" spans="1:70" ht="63.95" hidden="1" customHeight="1" thickBot="1">
      <c r="A142" s="33"/>
      <c r="B142" s="235"/>
      <c r="C142" s="100">
        <f>WorksheetHidden2!G20</f>
        <v>0</v>
      </c>
      <c r="D142" s="93"/>
      <c r="E142" s="91"/>
      <c r="F142" s="91"/>
      <c r="G142" s="91"/>
      <c r="H142" s="96"/>
      <c r="I142" s="96"/>
      <c r="J142" s="87" t="s">
        <v>174</v>
      </c>
      <c r="K142" s="9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c r="BE142" s="32"/>
      <c r="BF142" s="32"/>
      <c r="BG142" s="32"/>
      <c r="BH142" s="32"/>
      <c r="BI142" s="32"/>
      <c r="BJ142" s="32"/>
      <c r="BK142" s="32"/>
      <c r="BL142" s="32"/>
      <c r="BM142" s="33"/>
      <c r="BR142" s="26" t="b">
        <f t="shared" si="2"/>
        <v>1</v>
      </c>
    </row>
    <row r="143" spans="1:70" ht="63.95" hidden="1" customHeight="1" thickBot="1">
      <c r="A143" s="33"/>
      <c r="B143" s="235"/>
      <c r="C143" s="100">
        <f>WorksheetHidden2!G21</f>
        <v>0</v>
      </c>
      <c r="D143" s="93"/>
      <c r="E143" s="91"/>
      <c r="F143" s="91"/>
      <c r="G143" s="91"/>
      <c r="H143" s="96"/>
      <c r="I143" s="96"/>
      <c r="J143" s="87" t="s">
        <v>174</v>
      </c>
      <c r="K143" s="9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c r="BE143" s="32"/>
      <c r="BF143" s="32"/>
      <c r="BG143" s="32"/>
      <c r="BH143" s="32"/>
      <c r="BI143" s="32"/>
      <c r="BJ143" s="32"/>
      <c r="BK143" s="32"/>
      <c r="BL143" s="32"/>
      <c r="BM143" s="33"/>
      <c r="BR143" s="26" t="b">
        <f t="shared" si="2"/>
        <v>1</v>
      </c>
    </row>
    <row r="144" spans="1:70" ht="63.95" hidden="1" customHeight="1" thickBot="1">
      <c r="A144" s="33"/>
      <c r="B144" s="235"/>
      <c r="C144" s="100">
        <f>WorksheetHidden2!G22</f>
        <v>0</v>
      </c>
      <c r="D144" s="93"/>
      <c r="E144" s="91"/>
      <c r="F144" s="91"/>
      <c r="G144" s="91"/>
      <c r="H144" s="96"/>
      <c r="I144" s="96"/>
      <c r="J144" s="87" t="s">
        <v>174</v>
      </c>
      <c r="K144" s="9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c r="BE144" s="32"/>
      <c r="BF144" s="32"/>
      <c r="BG144" s="32"/>
      <c r="BH144" s="32"/>
      <c r="BI144" s="32"/>
      <c r="BJ144" s="32"/>
      <c r="BK144" s="32"/>
      <c r="BL144" s="32"/>
      <c r="BM144" s="33"/>
      <c r="BR144" s="26" t="b">
        <f t="shared" si="2"/>
        <v>1</v>
      </c>
    </row>
    <row r="145" spans="1:70" ht="63.95" hidden="1" customHeight="1" thickBot="1">
      <c r="A145" s="33"/>
      <c r="B145" s="235"/>
      <c r="C145" s="100">
        <f>WorksheetHidden2!G23</f>
        <v>0</v>
      </c>
      <c r="D145" s="93"/>
      <c r="E145" s="91"/>
      <c r="F145" s="91"/>
      <c r="G145" s="91"/>
      <c r="H145" s="96"/>
      <c r="I145" s="96"/>
      <c r="J145" s="87" t="s">
        <v>174</v>
      </c>
      <c r="K145" s="9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c r="BE145" s="32"/>
      <c r="BF145" s="32"/>
      <c r="BG145" s="32"/>
      <c r="BH145" s="32"/>
      <c r="BI145" s="32"/>
      <c r="BJ145" s="32"/>
      <c r="BK145" s="32"/>
      <c r="BL145" s="32"/>
      <c r="BM145" s="33"/>
      <c r="BR145" s="26" t="b">
        <f t="shared" si="2"/>
        <v>1</v>
      </c>
    </row>
    <row r="146" spans="1:70" ht="63.95" hidden="1" customHeight="1" thickBot="1">
      <c r="A146" s="33"/>
      <c r="B146" s="235"/>
      <c r="C146" s="100">
        <f>WorksheetHidden2!G24</f>
        <v>0</v>
      </c>
      <c r="D146" s="93"/>
      <c r="E146" s="91"/>
      <c r="F146" s="91"/>
      <c r="G146" s="91"/>
      <c r="H146" s="96"/>
      <c r="I146" s="96"/>
      <c r="J146" s="87" t="s">
        <v>174</v>
      </c>
      <c r="K146" s="9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c r="BL146" s="32"/>
      <c r="BM146" s="33"/>
      <c r="BR146" s="26" t="b">
        <f t="shared" si="2"/>
        <v>1</v>
      </c>
    </row>
    <row r="147" spans="1:70" ht="63.95" hidden="1" customHeight="1" thickBot="1">
      <c r="A147" s="33"/>
      <c r="B147" s="235"/>
      <c r="C147" s="100">
        <f>WorksheetHidden2!G25</f>
        <v>0</v>
      </c>
      <c r="D147" s="93"/>
      <c r="E147" s="91"/>
      <c r="F147" s="91"/>
      <c r="G147" s="91"/>
      <c r="H147" s="96"/>
      <c r="I147" s="96"/>
      <c r="J147" s="87" t="s">
        <v>174</v>
      </c>
      <c r="K147" s="9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c r="BE147" s="32"/>
      <c r="BF147" s="32"/>
      <c r="BG147" s="32"/>
      <c r="BH147" s="32"/>
      <c r="BI147" s="32"/>
      <c r="BJ147" s="32"/>
      <c r="BK147" s="32"/>
      <c r="BL147" s="32"/>
      <c r="BM147" s="33"/>
      <c r="BR147" s="26" t="b">
        <f t="shared" si="2"/>
        <v>1</v>
      </c>
    </row>
    <row r="148" spans="1:70" ht="63.95" hidden="1" customHeight="1" thickBot="1">
      <c r="A148" s="33"/>
      <c r="B148" s="235"/>
      <c r="C148" s="100">
        <f>WorksheetHidden2!G26</f>
        <v>0</v>
      </c>
      <c r="D148" s="93"/>
      <c r="E148" s="91"/>
      <c r="F148" s="91"/>
      <c r="G148" s="91"/>
      <c r="H148" s="96"/>
      <c r="I148" s="96"/>
      <c r="J148" s="87" t="s">
        <v>174</v>
      </c>
      <c r="K148" s="9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c r="BE148" s="32"/>
      <c r="BF148" s="32"/>
      <c r="BG148" s="32"/>
      <c r="BH148" s="32"/>
      <c r="BI148" s="32"/>
      <c r="BJ148" s="32"/>
      <c r="BK148" s="32"/>
      <c r="BL148" s="32"/>
      <c r="BM148" s="33"/>
      <c r="BR148" s="26" t="b">
        <f t="shared" si="2"/>
        <v>1</v>
      </c>
    </row>
    <row r="149" spans="1:70" ht="63.95" hidden="1" customHeight="1" thickBot="1">
      <c r="A149" s="33"/>
      <c r="B149" s="235"/>
      <c r="C149" s="100">
        <f>WorksheetHidden2!G27</f>
        <v>0</v>
      </c>
      <c r="D149" s="93"/>
      <c r="E149" s="91"/>
      <c r="F149" s="91"/>
      <c r="G149" s="91"/>
      <c r="H149" s="96"/>
      <c r="I149" s="96"/>
      <c r="J149" s="87" t="s">
        <v>174</v>
      </c>
      <c r="K149" s="9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c r="BE149" s="32"/>
      <c r="BF149" s="32"/>
      <c r="BG149" s="32"/>
      <c r="BH149" s="32"/>
      <c r="BI149" s="32"/>
      <c r="BJ149" s="32"/>
      <c r="BK149" s="32"/>
      <c r="BL149" s="32"/>
      <c r="BM149" s="33"/>
      <c r="BR149" s="26" t="b">
        <f t="shared" si="2"/>
        <v>1</v>
      </c>
    </row>
    <row r="150" spans="1:70" ht="63.95" hidden="1" customHeight="1" thickBot="1">
      <c r="A150" s="33"/>
      <c r="B150" s="235"/>
      <c r="C150" s="100">
        <f>WorksheetHidden2!G28</f>
        <v>0</v>
      </c>
      <c r="D150" s="93"/>
      <c r="E150" s="91"/>
      <c r="F150" s="91"/>
      <c r="G150" s="91"/>
      <c r="H150" s="96"/>
      <c r="I150" s="96"/>
      <c r="J150" s="87" t="s">
        <v>174</v>
      </c>
      <c r="K150" s="9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c r="BE150" s="32"/>
      <c r="BF150" s="32"/>
      <c r="BG150" s="32"/>
      <c r="BH150" s="32"/>
      <c r="BI150" s="32"/>
      <c r="BJ150" s="32"/>
      <c r="BK150" s="32"/>
      <c r="BL150" s="32"/>
      <c r="BM150" s="33"/>
      <c r="BR150" s="26" t="b">
        <f t="shared" si="2"/>
        <v>1</v>
      </c>
    </row>
    <row r="151" spans="1:70" ht="63.95" hidden="1" customHeight="1" thickBot="1">
      <c r="A151" s="33"/>
      <c r="B151" s="235"/>
      <c r="C151" s="100">
        <f>WorksheetHidden2!G29</f>
        <v>0</v>
      </c>
      <c r="D151" s="93"/>
      <c r="E151" s="91"/>
      <c r="F151" s="91"/>
      <c r="G151" s="91"/>
      <c r="H151" s="96"/>
      <c r="I151" s="96"/>
      <c r="J151" s="87" t="s">
        <v>174</v>
      </c>
      <c r="K151" s="9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c r="BE151" s="32"/>
      <c r="BF151" s="32"/>
      <c r="BG151" s="32"/>
      <c r="BH151" s="32"/>
      <c r="BI151" s="32"/>
      <c r="BJ151" s="32"/>
      <c r="BK151" s="32"/>
      <c r="BL151" s="32"/>
      <c r="BM151" s="33"/>
      <c r="BR151" s="26" t="b">
        <f t="shared" si="2"/>
        <v>1</v>
      </c>
    </row>
    <row r="152" spans="1:70" ht="63.95" hidden="1" customHeight="1" thickBot="1">
      <c r="A152" s="33"/>
      <c r="B152" s="236"/>
      <c r="C152" s="89">
        <f>WorksheetHidden2!G30</f>
        <v>0</v>
      </c>
      <c r="D152" s="97"/>
      <c r="E152" s="91"/>
      <c r="F152" s="91"/>
      <c r="G152" s="91"/>
      <c r="H152" s="96"/>
      <c r="I152" s="96"/>
      <c r="J152" s="87" t="s">
        <v>174</v>
      </c>
      <c r="K152" s="9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c r="BE152" s="32"/>
      <c r="BF152" s="32"/>
      <c r="BG152" s="32"/>
      <c r="BH152" s="32"/>
      <c r="BI152" s="32"/>
      <c r="BJ152" s="32"/>
      <c r="BK152" s="32"/>
      <c r="BL152" s="32"/>
      <c r="BM152" s="33"/>
      <c r="BR152" s="26" t="b">
        <f t="shared" si="2"/>
        <v>1</v>
      </c>
    </row>
    <row r="153" spans="1:70" ht="63.95" customHeight="1" thickBot="1">
      <c r="A153" s="170"/>
      <c r="B153" s="224" t="str">
        <f>WorksheetHidden2!H2</f>
        <v>Encryption</v>
      </c>
      <c r="C153" s="68" t="str">
        <f>WorksheetHidden2!H3</f>
        <v>Percentage of desktops encrypted</v>
      </c>
      <c r="D153" s="62"/>
      <c r="E153" s="63"/>
      <c r="F153" s="63"/>
      <c r="G153" s="63"/>
      <c r="H153" s="64"/>
      <c r="I153" s="64"/>
      <c r="J153" s="134" t="s">
        <v>174</v>
      </c>
      <c r="K153" s="65"/>
      <c r="L153" s="171"/>
      <c r="M153" s="171"/>
      <c r="N153" s="171"/>
      <c r="O153" s="171"/>
      <c r="P153" s="171"/>
      <c r="Q153" s="171"/>
      <c r="R153" s="171"/>
      <c r="S153" s="171"/>
      <c r="T153" s="171"/>
      <c r="U153" s="171"/>
      <c r="V153" s="171"/>
      <c r="W153" s="171"/>
      <c r="X153" s="171"/>
      <c r="Y153" s="171"/>
      <c r="Z153" s="171"/>
      <c r="AA153" s="171"/>
      <c r="AB153" s="171"/>
      <c r="AC153" s="171"/>
      <c r="AD153" s="171"/>
      <c r="AE153" s="171"/>
      <c r="AF153" s="171"/>
      <c r="AG153" s="171"/>
      <c r="AH153" s="171"/>
      <c r="AI153" s="171"/>
      <c r="AJ153" s="171"/>
      <c r="AK153" s="171"/>
      <c r="AL153" s="171"/>
      <c r="AM153" s="171"/>
      <c r="AN153" s="171"/>
      <c r="AO153" s="171"/>
      <c r="AP153" s="171"/>
      <c r="AQ153" s="171"/>
      <c r="AR153" s="171"/>
      <c r="AS153" s="171"/>
      <c r="AT153" s="171"/>
      <c r="AU153" s="171"/>
      <c r="AV153" s="171"/>
      <c r="AW153" s="171"/>
      <c r="AX153" s="171"/>
      <c r="AY153" s="171"/>
      <c r="AZ153" s="171"/>
      <c r="BA153" s="171"/>
      <c r="BB153" s="171"/>
      <c r="BC153" s="171"/>
      <c r="BD153" s="171"/>
      <c r="BE153" s="171"/>
      <c r="BF153" s="171"/>
      <c r="BG153" s="171"/>
      <c r="BH153" s="171"/>
      <c r="BI153" s="171"/>
      <c r="BJ153" s="171"/>
      <c r="BK153" s="171"/>
      <c r="BL153" s="171"/>
      <c r="BM153" s="170"/>
      <c r="BN153" s="157"/>
      <c r="BO153" s="157"/>
      <c r="BP153" s="157"/>
      <c r="BQ153" s="157"/>
      <c r="BR153" s="26" t="b">
        <f t="shared" si="2"/>
        <v>0</v>
      </c>
    </row>
    <row r="154" spans="1:70" ht="63.95" customHeight="1" thickBot="1">
      <c r="A154" s="170"/>
      <c r="B154" s="225"/>
      <c r="C154" s="59" t="str">
        <f>WorksheetHidden2!H4</f>
        <v>Percentage of laptops encrypted</v>
      </c>
      <c r="D154" s="22"/>
      <c r="E154" s="23"/>
      <c r="F154" s="23"/>
      <c r="G154" s="23"/>
      <c r="H154" s="30"/>
      <c r="I154" s="30"/>
      <c r="J154" s="134" t="s">
        <v>174</v>
      </c>
      <c r="K154" s="24"/>
      <c r="L154" s="171"/>
      <c r="M154" s="171"/>
      <c r="N154" s="171"/>
      <c r="O154" s="171"/>
      <c r="P154" s="171"/>
      <c r="Q154" s="171"/>
      <c r="R154" s="171"/>
      <c r="S154" s="171"/>
      <c r="T154" s="171"/>
      <c r="U154" s="171"/>
      <c r="V154" s="171"/>
      <c r="W154" s="171"/>
      <c r="X154" s="171"/>
      <c r="Y154" s="171"/>
      <c r="Z154" s="171"/>
      <c r="AA154" s="171"/>
      <c r="AB154" s="171"/>
      <c r="AC154" s="171"/>
      <c r="AD154" s="171"/>
      <c r="AE154" s="171"/>
      <c r="AF154" s="171"/>
      <c r="AG154" s="171"/>
      <c r="AH154" s="171"/>
      <c r="AI154" s="171"/>
      <c r="AJ154" s="171"/>
      <c r="AK154" s="171"/>
      <c r="AL154" s="171"/>
      <c r="AM154" s="171"/>
      <c r="AN154" s="171"/>
      <c r="AO154" s="171"/>
      <c r="AP154" s="171"/>
      <c r="AQ154" s="171"/>
      <c r="AR154" s="171"/>
      <c r="AS154" s="171"/>
      <c r="AT154" s="171"/>
      <c r="AU154" s="171"/>
      <c r="AV154" s="171"/>
      <c r="AW154" s="171"/>
      <c r="AX154" s="171"/>
      <c r="AY154" s="171"/>
      <c r="AZ154" s="171"/>
      <c r="BA154" s="171"/>
      <c r="BB154" s="171"/>
      <c r="BC154" s="171"/>
      <c r="BD154" s="171"/>
      <c r="BE154" s="171"/>
      <c r="BF154" s="171"/>
      <c r="BG154" s="171"/>
      <c r="BH154" s="171"/>
      <c r="BI154" s="171"/>
      <c r="BJ154" s="171"/>
      <c r="BK154" s="171"/>
      <c r="BL154" s="171"/>
      <c r="BM154" s="170"/>
      <c r="BN154" s="157"/>
      <c r="BO154" s="157"/>
      <c r="BP154" s="157"/>
      <c r="BQ154" s="157"/>
      <c r="BR154" s="26" t="b">
        <f t="shared" si="2"/>
        <v>0</v>
      </c>
    </row>
    <row r="155" spans="1:70" ht="63.95" hidden="1" customHeight="1" thickBot="1">
      <c r="A155" s="33"/>
      <c r="B155" s="225"/>
      <c r="C155" s="59">
        <f>WorksheetHidden2!H5</f>
        <v>0</v>
      </c>
      <c r="D155" s="22"/>
      <c r="E155" s="23"/>
      <c r="F155" s="23"/>
      <c r="G155" s="23"/>
      <c r="H155" s="30"/>
      <c r="I155" s="30"/>
      <c r="J155" s="134" t="s">
        <v>174</v>
      </c>
      <c r="K155" s="24"/>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c r="BE155" s="32"/>
      <c r="BF155" s="32"/>
      <c r="BG155" s="32"/>
      <c r="BH155" s="32"/>
      <c r="BI155" s="32"/>
      <c r="BJ155" s="32"/>
      <c r="BK155" s="32"/>
      <c r="BL155" s="32"/>
      <c r="BM155" s="33"/>
      <c r="BR155" s="26" t="b">
        <f t="shared" si="2"/>
        <v>1</v>
      </c>
    </row>
    <row r="156" spans="1:70" ht="63.95" hidden="1" customHeight="1" thickBot="1">
      <c r="A156" s="33"/>
      <c r="B156" s="225"/>
      <c r="C156" s="59">
        <f>WorksheetHidden2!H6</f>
        <v>0</v>
      </c>
      <c r="D156" s="22"/>
      <c r="E156" s="23"/>
      <c r="F156" s="23"/>
      <c r="G156" s="23"/>
      <c r="H156" s="30"/>
      <c r="I156" s="30"/>
      <c r="J156" s="134" t="s">
        <v>174</v>
      </c>
      <c r="K156" s="24"/>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c r="BE156" s="32"/>
      <c r="BF156" s="32"/>
      <c r="BG156" s="32"/>
      <c r="BH156" s="32"/>
      <c r="BI156" s="32"/>
      <c r="BJ156" s="32"/>
      <c r="BK156" s="32"/>
      <c r="BL156" s="32"/>
      <c r="BM156" s="33"/>
      <c r="BR156" s="26" t="b">
        <f t="shared" si="2"/>
        <v>1</v>
      </c>
    </row>
    <row r="157" spans="1:70" ht="63.95" hidden="1" customHeight="1" thickBot="1">
      <c r="A157" s="33"/>
      <c r="B157" s="225"/>
      <c r="C157" s="59">
        <f>WorksheetHidden2!H7</f>
        <v>0</v>
      </c>
      <c r="D157" s="22"/>
      <c r="E157" s="23"/>
      <c r="F157" s="23"/>
      <c r="G157" s="23"/>
      <c r="H157" s="30"/>
      <c r="I157" s="30"/>
      <c r="J157" s="134" t="s">
        <v>174</v>
      </c>
      <c r="K157" s="24"/>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c r="BE157" s="32"/>
      <c r="BF157" s="32"/>
      <c r="BG157" s="32"/>
      <c r="BH157" s="32"/>
      <c r="BI157" s="32"/>
      <c r="BJ157" s="32"/>
      <c r="BK157" s="32"/>
      <c r="BL157" s="32"/>
      <c r="BM157" s="33"/>
      <c r="BR157" s="26" t="b">
        <f t="shared" si="2"/>
        <v>1</v>
      </c>
    </row>
    <row r="158" spans="1:70" ht="63.95" hidden="1" customHeight="1" thickBot="1">
      <c r="A158" s="33"/>
      <c r="B158" s="225"/>
      <c r="C158" s="59">
        <f>WorksheetHidden2!H8</f>
        <v>0</v>
      </c>
      <c r="D158" s="22"/>
      <c r="E158" s="23"/>
      <c r="F158" s="23"/>
      <c r="G158" s="23"/>
      <c r="H158" s="30"/>
      <c r="I158" s="30"/>
      <c r="J158" s="134" t="s">
        <v>174</v>
      </c>
      <c r="K158" s="24"/>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c r="BE158" s="32"/>
      <c r="BF158" s="32"/>
      <c r="BG158" s="32"/>
      <c r="BH158" s="32"/>
      <c r="BI158" s="32"/>
      <c r="BJ158" s="32"/>
      <c r="BK158" s="32"/>
      <c r="BL158" s="32"/>
      <c r="BM158" s="33"/>
      <c r="BR158" s="26" t="b">
        <f t="shared" si="2"/>
        <v>1</v>
      </c>
    </row>
    <row r="159" spans="1:70" ht="63.95" hidden="1" customHeight="1" thickBot="1">
      <c r="A159" s="33"/>
      <c r="B159" s="225"/>
      <c r="C159" s="59">
        <f>WorksheetHidden2!H9</f>
        <v>0</v>
      </c>
      <c r="D159" s="22"/>
      <c r="E159" s="23"/>
      <c r="F159" s="23"/>
      <c r="G159" s="23"/>
      <c r="H159" s="30"/>
      <c r="I159" s="30"/>
      <c r="J159" s="134" t="s">
        <v>174</v>
      </c>
      <c r="K159" s="24"/>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c r="BE159" s="32"/>
      <c r="BF159" s="32"/>
      <c r="BG159" s="32"/>
      <c r="BH159" s="32"/>
      <c r="BI159" s="32"/>
      <c r="BJ159" s="32"/>
      <c r="BK159" s="32"/>
      <c r="BL159" s="32"/>
      <c r="BM159" s="33"/>
      <c r="BR159" s="26" t="b">
        <f t="shared" si="2"/>
        <v>1</v>
      </c>
    </row>
    <row r="160" spans="1:70" ht="63.95" hidden="1" customHeight="1" thickBot="1">
      <c r="A160" s="33"/>
      <c r="B160" s="225"/>
      <c r="C160" s="59">
        <f>WorksheetHidden2!H10</f>
        <v>0</v>
      </c>
      <c r="D160" s="22"/>
      <c r="E160" s="23"/>
      <c r="F160" s="23"/>
      <c r="G160" s="23"/>
      <c r="H160" s="30"/>
      <c r="I160" s="30"/>
      <c r="J160" s="134" t="s">
        <v>174</v>
      </c>
      <c r="K160" s="24"/>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3"/>
      <c r="BR160" s="26" t="b">
        <f t="shared" si="2"/>
        <v>1</v>
      </c>
    </row>
    <row r="161" spans="1:70" ht="63.95" hidden="1" customHeight="1" thickBot="1">
      <c r="A161" s="33"/>
      <c r="B161" s="225"/>
      <c r="C161" s="59">
        <f>WorksheetHidden2!H11</f>
        <v>0</v>
      </c>
      <c r="D161" s="22"/>
      <c r="E161" s="23"/>
      <c r="F161" s="23"/>
      <c r="G161" s="23"/>
      <c r="H161" s="30"/>
      <c r="I161" s="30"/>
      <c r="J161" s="134" t="s">
        <v>174</v>
      </c>
      <c r="K161" s="24"/>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c r="BE161" s="32"/>
      <c r="BF161" s="32"/>
      <c r="BG161" s="32"/>
      <c r="BH161" s="32"/>
      <c r="BI161" s="32"/>
      <c r="BJ161" s="32"/>
      <c r="BK161" s="32"/>
      <c r="BL161" s="32"/>
      <c r="BM161" s="33"/>
      <c r="BR161" s="26" t="b">
        <f t="shared" si="2"/>
        <v>1</v>
      </c>
    </row>
    <row r="162" spans="1:70" ht="63.95" hidden="1" customHeight="1" thickBot="1">
      <c r="A162" s="33"/>
      <c r="B162" s="225"/>
      <c r="C162" s="59">
        <f>WorksheetHidden2!H12</f>
        <v>0</v>
      </c>
      <c r="D162" s="22"/>
      <c r="E162" s="23"/>
      <c r="F162" s="23"/>
      <c r="G162" s="23"/>
      <c r="H162" s="30"/>
      <c r="I162" s="30"/>
      <c r="J162" s="134" t="s">
        <v>174</v>
      </c>
      <c r="K162" s="24"/>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c r="BE162" s="32"/>
      <c r="BF162" s="32"/>
      <c r="BG162" s="32"/>
      <c r="BH162" s="32"/>
      <c r="BI162" s="32"/>
      <c r="BJ162" s="32"/>
      <c r="BK162" s="32"/>
      <c r="BL162" s="32"/>
      <c r="BM162" s="33"/>
      <c r="BR162" s="26" t="b">
        <f t="shared" si="2"/>
        <v>1</v>
      </c>
    </row>
    <row r="163" spans="1:70" ht="63.95" hidden="1" customHeight="1" thickBot="1">
      <c r="A163" s="33"/>
      <c r="B163" s="225"/>
      <c r="C163" s="59">
        <f>WorksheetHidden2!H13</f>
        <v>0</v>
      </c>
      <c r="D163" s="22"/>
      <c r="E163" s="23"/>
      <c r="F163" s="23"/>
      <c r="G163" s="23"/>
      <c r="H163" s="30"/>
      <c r="I163" s="30"/>
      <c r="J163" s="134" t="s">
        <v>174</v>
      </c>
      <c r="K163" s="24"/>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c r="BE163" s="32"/>
      <c r="BF163" s="32"/>
      <c r="BG163" s="32"/>
      <c r="BH163" s="32"/>
      <c r="BI163" s="32"/>
      <c r="BJ163" s="32"/>
      <c r="BK163" s="32"/>
      <c r="BL163" s="32"/>
      <c r="BM163" s="33"/>
      <c r="BR163" s="26" t="b">
        <f t="shared" si="2"/>
        <v>1</v>
      </c>
    </row>
    <row r="164" spans="1:70" ht="63.95" hidden="1" customHeight="1" thickBot="1">
      <c r="A164" s="33"/>
      <c r="B164" s="225"/>
      <c r="C164" s="59">
        <f>WorksheetHidden2!H14</f>
        <v>0</v>
      </c>
      <c r="D164" s="22"/>
      <c r="E164" s="23"/>
      <c r="F164" s="23"/>
      <c r="G164" s="23"/>
      <c r="H164" s="30"/>
      <c r="I164" s="30"/>
      <c r="J164" s="134" t="s">
        <v>174</v>
      </c>
      <c r="K164" s="24"/>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c r="BE164" s="32"/>
      <c r="BF164" s="32"/>
      <c r="BG164" s="32"/>
      <c r="BH164" s="32"/>
      <c r="BI164" s="32"/>
      <c r="BJ164" s="32"/>
      <c r="BK164" s="32"/>
      <c r="BL164" s="32"/>
      <c r="BM164" s="33"/>
      <c r="BR164" s="26" t="b">
        <f t="shared" si="2"/>
        <v>1</v>
      </c>
    </row>
    <row r="165" spans="1:70" ht="63.95" hidden="1" customHeight="1" thickBot="1">
      <c r="A165" s="33"/>
      <c r="B165" s="225"/>
      <c r="C165" s="59">
        <f>WorksheetHidden2!H15</f>
        <v>0</v>
      </c>
      <c r="D165" s="22"/>
      <c r="E165" s="23"/>
      <c r="F165" s="23"/>
      <c r="G165" s="23"/>
      <c r="H165" s="30"/>
      <c r="I165" s="30"/>
      <c r="J165" s="134" t="s">
        <v>174</v>
      </c>
      <c r="K165" s="24"/>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c r="BE165" s="32"/>
      <c r="BF165" s="32"/>
      <c r="BG165" s="32"/>
      <c r="BH165" s="32"/>
      <c r="BI165" s="32"/>
      <c r="BJ165" s="32"/>
      <c r="BK165" s="32"/>
      <c r="BL165" s="32"/>
      <c r="BM165" s="33"/>
      <c r="BR165" s="26" t="b">
        <f t="shared" si="2"/>
        <v>1</v>
      </c>
    </row>
    <row r="166" spans="1:70" ht="63.95" hidden="1" customHeight="1" thickBot="1">
      <c r="A166" s="33"/>
      <c r="B166" s="225"/>
      <c r="C166" s="59">
        <f>WorksheetHidden2!H16</f>
        <v>0</v>
      </c>
      <c r="D166" s="22"/>
      <c r="E166" s="23"/>
      <c r="F166" s="23"/>
      <c r="G166" s="23"/>
      <c r="H166" s="30"/>
      <c r="I166" s="30"/>
      <c r="J166" s="134" t="s">
        <v>174</v>
      </c>
      <c r="K166" s="24"/>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c r="BE166" s="32"/>
      <c r="BF166" s="32"/>
      <c r="BG166" s="32"/>
      <c r="BH166" s="32"/>
      <c r="BI166" s="32"/>
      <c r="BJ166" s="32"/>
      <c r="BK166" s="32"/>
      <c r="BL166" s="32"/>
      <c r="BM166" s="33"/>
      <c r="BR166" s="26" t="b">
        <f t="shared" si="2"/>
        <v>1</v>
      </c>
    </row>
    <row r="167" spans="1:70" ht="63.95" hidden="1" customHeight="1" thickBot="1">
      <c r="A167" s="33"/>
      <c r="B167" s="225"/>
      <c r="C167" s="59">
        <f>WorksheetHidden2!H17</f>
        <v>0</v>
      </c>
      <c r="D167" s="22"/>
      <c r="E167" s="23"/>
      <c r="F167" s="23"/>
      <c r="G167" s="23"/>
      <c r="H167" s="30"/>
      <c r="I167" s="30"/>
      <c r="J167" s="134" t="s">
        <v>174</v>
      </c>
      <c r="K167" s="24"/>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c r="BL167" s="32"/>
      <c r="BM167" s="33"/>
      <c r="BR167" s="26" t="b">
        <f t="shared" si="2"/>
        <v>1</v>
      </c>
    </row>
    <row r="168" spans="1:70" ht="63.95" hidden="1" customHeight="1" thickBot="1">
      <c r="A168" s="33"/>
      <c r="B168" s="225"/>
      <c r="C168" s="59">
        <f>WorksheetHidden2!H18</f>
        <v>0</v>
      </c>
      <c r="D168" s="22"/>
      <c r="E168" s="23"/>
      <c r="F168" s="23"/>
      <c r="G168" s="23"/>
      <c r="H168" s="30"/>
      <c r="I168" s="30"/>
      <c r="J168" s="134" t="s">
        <v>174</v>
      </c>
      <c r="K168" s="24"/>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c r="BM168" s="33"/>
      <c r="BR168" s="26" t="b">
        <f t="shared" si="2"/>
        <v>1</v>
      </c>
    </row>
    <row r="169" spans="1:70" ht="63.95" hidden="1" customHeight="1" thickBot="1">
      <c r="A169" s="33"/>
      <c r="B169" s="225"/>
      <c r="C169" s="59">
        <f>WorksheetHidden2!H19</f>
        <v>0</v>
      </c>
      <c r="D169" s="22"/>
      <c r="E169" s="23"/>
      <c r="F169" s="23"/>
      <c r="G169" s="23"/>
      <c r="H169" s="30"/>
      <c r="I169" s="30"/>
      <c r="J169" s="134" t="s">
        <v>174</v>
      </c>
      <c r="K169" s="24"/>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c r="BE169" s="32"/>
      <c r="BF169" s="32"/>
      <c r="BG169" s="32"/>
      <c r="BH169" s="32"/>
      <c r="BI169" s="32"/>
      <c r="BJ169" s="32"/>
      <c r="BK169" s="32"/>
      <c r="BL169" s="32"/>
      <c r="BM169" s="33"/>
      <c r="BR169" s="26" t="b">
        <f t="shared" si="2"/>
        <v>1</v>
      </c>
    </row>
    <row r="170" spans="1:70" ht="63.95" hidden="1" customHeight="1" thickBot="1">
      <c r="A170" s="33"/>
      <c r="B170" s="225"/>
      <c r="C170" s="59">
        <f>WorksheetHidden2!H20</f>
        <v>0</v>
      </c>
      <c r="D170" s="22"/>
      <c r="E170" s="23"/>
      <c r="F170" s="23"/>
      <c r="G170" s="23"/>
      <c r="H170" s="30"/>
      <c r="I170" s="30"/>
      <c r="J170" s="134" t="s">
        <v>174</v>
      </c>
      <c r="K170" s="24"/>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c r="BE170" s="32"/>
      <c r="BF170" s="32"/>
      <c r="BG170" s="32"/>
      <c r="BH170" s="32"/>
      <c r="BI170" s="32"/>
      <c r="BJ170" s="32"/>
      <c r="BK170" s="32"/>
      <c r="BL170" s="32"/>
      <c r="BM170" s="33"/>
      <c r="BR170" s="26" t="b">
        <f t="shared" si="2"/>
        <v>1</v>
      </c>
    </row>
    <row r="171" spans="1:70" ht="63.95" hidden="1" customHeight="1" thickBot="1">
      <c r="A171" s="33"/>
      <c r="B171" s="225"/>
      <c r="C171" s="59">
        <f>WorksheetHidden2!H21</f>
        <v>0</v>
      </c>
      <c r="D171" s="22"/>
      <c r="E171" s="23"/>
      <c r="F171" s="23"/>
      <c r="G171" s="23"/>
      <c r="H171" s="30"/>
      <c r="I171" s="30"/>
      <c r="J171" s="134" t="s">
        <v>174</v>
      </c>
      <c r="K171" s="24"/>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c r="BE171" s="32"/>
      <c r="BF171" s="32"/>
      <c r="BG171" s="32"/>
      <c r="BH171" s="32"/>
      <c r="BI171" s="32"/>
      <c r="BJ171" s="32"/>
      <c r="BK171" s="32"/>
      <c r="BL171" s="32"/>
      <c r="BM171" s="33"/>
      <c r="BR171" s="26" t="b">
        <f t="shared" si="2"/>
        <v>1</v>
      </c>
    </row>
    <row r="172" spans="1:70" ht="63.95" hidden="1" customHeight="1" thickBot="1">
      <c r="A172" s="33"/>
      <c r="B172" s="225"/>
      <c r="C172" s="59">
        <f>WorksheetHidden2!H22</f>
        <v>0</v>
      </c>
      <c r="D172" s="22"/>
      <c r="E172" s="23"/>
      <c r="F172" s="23"/>
      <c r="G172" s="23"/>
      <c r="H172" s="30"/>
      <c r="I172" s="30"/>
      <c r="J172" s="134" t="s">
        <v>174</v>
      </c>
      <c r="K172" s="24"/>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c r="BE172" s="32"/>
      <c r="BF172" s="32"/>
      <c r="BG172" s="32"/>
      <c r="BH172" s="32"/>
      <c r="BI172" s="32"/>
      <c r="BJ172" s="32"/>
      <c r="BK172" s="32"/>
      <c r="BL172" s="32"/>
      <c r="BM172" s="33"/>
      <c r="BR172" s="26" t="b">
        <f t="shared" si="2"/>
        <v>1</v>
      </c>
    </row>
    <row r="173" spans="1:70" ht="63.95" hidden="1" customHeight="1" thickBot="1">
      <c r="A173" s="33"/>
      <c r="B173" s="225"/>
      <c r="C173" s="59">
        <f>WorksheetHidden2!H23</f>
        <v>0</v>
      </c>
      <c r="D173" s="22"/>
      <c r="E173" s="23"/>
      <c r="F173" s="23"/>
      <c r="G173" s="23"/>
      <c r="H173" s="30"/>
      <c r="I173" s="30"/>
      <c r="J173" s="134" t="s">
        <v>174</v>
      </c>
      <c r="K173" s="24"/>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c r="BE173" s="32"/>
      <c r="BF173" s="32"/>
      <c r="BG173" s="32"/>
      <c r="BH173" s="32"/>
      <c r="BI173" s="32"/>
      <c r="BJ173" s="32"/>
      <c r="BK173" s="32"/>
      <c r="BL173" s="32"/>
      <c r="BM173" s="33"/>
      <c r="BR173" s="26" t="b">
        <f t="shared" si="2"/>
        <v>1</v>
      </c>
    </row>
    <row r="174" spans="1:70" ht="63.95" hidden="1" customHeight="1" thickBot="1">
      <c r="A174" s="33"/>
      <c r="B174" s="225"/>
      <c r="C174" s="59">
        <f>WorksheetHidden2!H24</f>
        <v>0</v>
      </c>
      <c r="D174" s="22"/>
      <c r="E174" s="23"/>
      <c r="F174" s="23"/>
      <c r="G174" s="23"/>
      <c r="H174" s="30"/>
      <c r="I174" s="30"/>
      <c r="J174" s="134" t="s">
        <v>174</v>
      </c>
      <c r="K174" s="24"/>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c r="BL174" s="32"/>
      <c r="BM174" s="33"/>
      <c r="BR174" s="26" t="b">
        <f t="shared" si="2"/>
        <v>1</v>
      </c>
    </row>
    <row r="175" spans="1:70" ht="63.95" hidden="1" customHeight="1" thickBot="1">
      <c r="A175" s="33"/>
      <c r="B175" s="225"/>
      <c r="C175" s="59">
        <f>WorksheetHidden2!H25</f>
        <v>0</v>
      </c>
      <c r="D175" s="22"/>
      <c r="E175" s="23"/>
      <c r="F175" s="23"/>
      <c r="G175" s="23"/>
      <c r="H175" s="30"/>
      <c r="I175" s="30"/>
      <c r="J175" s="134" t="s">
        <v>174</v>
      </c>
      <c r="K175" s="24"/>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c r="BE175" s="32"/>
      <c r="BF175" s="32"/>
      <c r="BG175" s="32"/>
      <c r="BH175" s="32"/>
      <c r="BI175" s="32"/>
      <c r="BJ175" s="32"/>
      <c r="BK175" s="32"/>
      <c r="BL175" s="32"/>
      <c r="BM175" s="33"/>
      <c r="BR175" s="26" t="b">
        <f t="shared" si="2"/>
        <v>1</v>
      </c>
    </row>
    <row r="176" spans="1:70" ht="63.95" hidden="1" customHeight="1" thickBot="1">
      <c r="A176" s="33"/>
      <c r="B176" s="225"/>
      <c r="C176" s="59">
        <f>WorksheetHidden2!H26</f>
        <v>0</v>
      </c>
      <c r="D176" s="22"/>
      <c r="E176" s="23"/>
      <c r="F176" s="23"/>
      <c r="G176" s="23"/>
      <c r="H176" s="30"/>
      <c r="I176" s="30"/>
      <c r="J176" s="134" t="s">
        <v>174</v>
      </c>
      <c r="K176" s="24"/>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c r="BE176" s="32"/>
      <c r="BF176" s="32"/>
      <c r="BG176" s="32"/>
      <c r="BH176" s="32"/>
      <c r="BI176" s="32"/>
      <c r="BJ176" s="32"/>
      <c r="BK176" s="32"/>
      <c r="BL176" s="32"/>
      <c r="BM176" s="33"/>
      <c r="BR176" s="26" t="b">
        <f t="shared" si="2"/>
        <v>1</v>
      </c>
    </row>
    <row r="177" spans="1:70" ht="63.95" hidden="1" customHeight="1" thickBot="1">
      <c r="A177" s="33"/>
      <c r="B177" s="225"/>
      <c r="C177" s="59">
        <f>WorksheetHidden2!H27</f>
        <v>0</v>
      </c>
      <c r="D177" s="22"/>
      <c r="E177" s="23"/>
      <c r="F177" s="23"/>
      <c r="G177" s="23"/>
      <c r="H177" s="30"/>
      <c r="I177" s="30"/>
      <c r="J177" s="134" t="s">
        <v>174</v>
      </c>
      <c r="K177" s="24"/>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c r="BE177" s="32"/>
      <c r="BF177" s="32"/>
      <c r="BG177" s="32"/>
      <c r="BH177" s="32"/>
      <c r="BI177" s="32"/>
      <c r="BJ177" s="32"/>
      <c r="BK177" s="32"/>
      <c r="BL177" s="32"/>
      <c r="BM177" s="33"/>
      <c r="BR177" s="26" t="b">
        <f t="shared" si="2"/>
        <v>1</v>
      </c>
    </row>
    <row r="178" spans="1:70" ht="63.95" hidden="1" customHeight="1" thickBot="1">
      <c r="A178" s="33"/>
      <c r="B178" s="225"/>
      <c r="C178" s="59">
        <f>WorksheetHidden2!H28</f>
        <v>0</v>
      </c>
      <c r="D178" s="22"/>
      <c r="E178" s="23"/>
      <c r="F178" s="23"/>
      <c r="G178" s="23"/>
      <c r="H178" s="30"/>
      <c r="I178" s="30"/>
      <c r="J178" s="134" t="s">
        <v>174</v>
      </c>
      <c r="K178" s="24"/>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c r="BE178" s="32"/>
      <c r="BF178" s="32"/>
      <c r="BG178" s="32"/>
      <c r="BH178" s="32"/>
      <c r="BI178" s="32"/>
      <c r="BJ178" s="32"/>
      <c r="BK178" s="32"/>
      <c r="BL178" s="32"/>
      <c r="BM178" s="33"/>
      <c r="BR178" s="26" t="b">
        <f t="shared" si="2"/>
        <v>1</v>
      </c>
    </row>
    <row r="179" spans="1:70" ht="63.95" hidden="1" customHeight="1" thickBot="1">
      <c r="A179" s="33"/>
      <c r="B179" s="225"/>
      <c r="C179" s="59">
        <f>WorksheetHidden2!H29</f>
        <v>0</v>
      </c>
      <c r="D179" s="60"/>
      <c r="E179" s="23"/>
      <c r="F179" s="23"/>
      <c r="G179" s="23"/>
      <c r="H179" s="30"/>
      <c r="I179" s="30"/>
      <c r="J179" s="134" t="s">
        <v>174</v>
      </c>
      <c r="K179" s="24"/>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c r="BE179" s="32"/>
      <c r="BF179" s="32"/>
      <c r="BG179" s="32"/>
      <c r="BH179" s="32"/>
      <c r="BI179" s="32"/>
      <c r="BJ179" s="32"/>
      <c r="BK179" s="32"/>
      <c r="BL179" s="32"/>
      <c r="BM179" s="33"/>
      <c r="BR179" s="26" t="b">
        <f t="shared" si="2"/>
        <v>1</v>
      </c>
    </row>
    <row r="180" spans="1:70" ht="63.95" hidden="1" customHeight="1" thickBot="1">
      <c r="A180" s="33"/>
      <c r="B180" s="226"/>
      <c r="C180" s="73">
        <f>WorksheetHidden2!H30</f>
        <v>0</v>
      </c>
      <c r="D180" s="60"/>
      <c r="E180" s="23"/>
      <c r="F180" s="23"/>
      <c r="G180" s="23"/>
      <c r="H180" s="23"/>
      <c r="I180" s="23"/>
      <c r="J180" s="134" t="s">
        <v>174</v>
      </c>
      <c r="K180" s="24"/>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c r="BE180" s="32"/>
      <c r="BF180" s="32"/>
      <c r="BG180" s="32"/>
      <c r="BH180" s="32"/>
      <c r="BI180" s="32"/>
      <c r="BJ180" s="32"/>
      <c r="BK180" s="32"/>
      <c r="BL180" s="32"/>
      <c r="BM180" s="33"/>
      <c r="BR180" s="26" t="b">
        <f t="shared" si="2"/>
        <v>1</v>
      </c>
    </row>
    <row r="181" spans="1:70" ht="63.95" customHeight="1" thickBot="1">
      <c r="A181" s="170"/>
      <c r="B181" s="234" t="str">
        <f>WorksheetHidden2!I2</f>
        <v>Security Awareness &amp; Training</v>
      </c>
      <c r="C181" s="101" t="str">
        <f>WorksheetHidden2!I3</f>
        <v>Number of end users who have received appropriate training</v>
      </c>
      <c r="D181" s="98"/>
      <c r="E181" s="87"/>
      <c r="F181" s="87"/>
      <c r="G181" s="87"/>
      <c r="H181" s="87"/>
      <c r="I181" s="87"/>
      <c r="J181" s="87" t="s">
        <v>174</v>
      </c>
      <c r="K181" s="88"/>
      <c r="L181" s="171"/>
      <c r="M181" s="171"/>
      <c r="N181" s="171"/>
      <c r="O181" s="171"/>
      <c r="P181" s="171"/>
      <c r="Q181" s="171"/>
      <c r="R181" s="171"/>
      <c r="S181" s="171"/>
      <c r="T181" s="171"/>
      <c r="U181" s="171"/>
      <c r="V181" s="171"/>
      <c r="W181" s="171"/>
      <c r="X181" s="171"/>
      <c r="Y181" s="171"/>
      <c r="Z181" s="171"/>
      <c r="AA181" s="171"/>
      <c r="AB181" s="171"/>
      <c r="AC181" s="171"/>
      <c r="AD181" s="171"/>
      <c r="AE181" s="171"/>
      <c r="AF181" s="171"/>
      <c r="AG181" s="171"/>
      <c r="AH181" s="171"/>
      <c r="AI181" s="171"/>
      <c r="AJ181" s="171"/>
      <c r="AK181" s="171"/>
      <c r="AL181" s="171"/>
      <c r="AM181" s="171"/>
      <c r="AN181" s="171"/>
      <c r="AO181" s="171"/>
      <c r="AP181" s="171"/>
      <c r="AQ181" s="171"/>
      <c r="AR181" s="171"/>
      <c r="AS181" s="171"/>
      <c r="AT181" s="171"/>
      <c r="AU181" s="171"/>
      <c r="AV181" s="171"/>
      <c r="AW181" s="171"/>
      <c r="AX181" s="171"/>
      <c r="AY181" s="171"/>
      <c r="AZ181" s="171"/>
      <c r="BA181" s="171"/>
      <c r="BB181" s="171"/>
      <c r="BC181" s="171"/>
      <c r="BD181" s="171"/>
      <c r="BE181" s="171"/>
      <c r="BF181" s="171"/>
      <c r="BG181" s="171"/>
      <c r="BH181" s="171"/>
      <c r="BI181" s="171"/>
      <c r="BJ181" s="171"/>
      <c r="BK181" s="171"/>
      <c r="BL181" s="171"/>
      <c r="BM181" s="170"/>
      <c r="BN181" s="157"/>
      <c r="BO181" s="157"/>
      <c r="BP181" s="157"/>
      <c r="BQ181" s="157"/>
      <c r="BR181" s="26" t="b">
        <f t="shared" si="2"/>
        <v>0</v>
      </c>
    </row>
    <row r="182" spans="1:70" ht="63.95" customHeight="1" thickBot="1">
      <c r="A182" s="170"/>
      <c r="B182" s="235"/>
      <c r="C182" s="100" t="str">
        <f>WorksheetHidden2!I4</f>
        <v>Security awareness level score</v>
      </c>
      <c r="D182" s="102"/>
      <c r="E182" s="103"/>
      <c r="F182" s="103"/>
      <c r="G182" s="103"/>
      <c r="H182" s="103"/>
      <c r="I182" s="103"/>
      <c r="J182" s="87" t="s">
        <v>174</v>
      </c>
      <c r="K182" s="92"/>
      <c r="L182" s="171"/>
      <c r="M182" s="171"/>
      <c r="N182" s="171"/>
      <c r="O182" s="171"/>
      <c r="P182" s="171"/>
      <c r="Q182" s="171"/>
      <c r="R182" s="171"/>
      <c r="S182" s="171"/>
      <c r="T182" s="171"/>
      <c r="U182" s="171"/>
      <c r="V182" s="171"/>
      <c r="W182" s="171"/>
      <c r="X182" s="171"/>
      <c r="Y182" s="171"/>
      <c r="Z182" s="171"/>
      <c r="AA182" s="171"/>
      <c r="AB182" s="171"/>
      <c r="AC182" s="171"/>
      <c r="AD182" s="171"/>
      <c r="AE182" s="171"/>
      <c r="AF182" s="171"/>
      <c r="AG182" s="171"/>
      <c r="AH182" s="171"/>
      <c r="AI182" s="171"/>
      <c r="AJ182" s="171"/>
      <c r="AK182" s="171"/>
      <c r="AL182" s="171"/>
      <c r="AM182" s="171"/>
      <c r="AN182" s="171"/>
      <c r="AO182" s="171"/>
      <c r="AP182" s="171"/>
      <c r="AQ182" s="171"/>
      <c r="AR182" s="171"/>
      <c r="AS182" s="171"/>
      <c r="AT182" s="171"/>
      <c r="AU182" s="171"/>
      <c r="AV182" s="171"/>
      <c r="AW182" s="171"/>
      <c r="AX182" s="171"/>
      <c r="AY182" s="171"/>
      <c r="AZ182" s="171"/>
      <c r="BA182" s="171"/>
      <c r="BB182" s="171"/>
      <c r="BC182" s="171"/>
      <c r="BD182" s="171"/>
      <c r="BE182" s="171"/>
      <c r="BF182" s="171"/>
      <c r="BG182" s="171"/>
      <c r="BH182" s="171"/>
      <c r="BI182" s="171"/>
      <c r="BJ182" s="171"/>
      <c r="BK182" s="171"/>
      <c r="BL182" s="171"/>
      <c r="BM182" s="170"/>
      <c r="BN182" s="157"/>
      <c r="BO182" s="157"/>
      <c r="BP182" s="157"/>
      <c r="BQ182" s="157"/>
      <c r="BR182" s="26" t="b">
        <f t="shared" si="2"/>
        <v>0</v>
      </c>
    </row>
    <row r="183" spans="1:70" ht="63.95" hidden="1" customHeight="1" thickBot="1">
      <c r="A183" s="33"/>
      <c r="B183" s="235"/>
      <c r="C183" s="100">
        <f>WorksheetHidden2!I5</f>
        <v>0</v>
      </c>
      <c r="D183" s="102"/>
      <c r="E183" s="94"/>
      <c r="F183" s="94"/>
      <c r="G183" s="94"/>
      <c r="H183" s="94"/>
      <c r="I183" s="94"/>
      <c r="J183" s="87" t="s">
        <v>174</v>
      </c>
      <c r="K183" s="9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c r="BE183" s="32"/>
      <c r="BF183" s="32"/>
      <c r="BG183" s="32"/>
      <c r="BH183" s="32"/>
      <c r="BI183" s="32"/>
      <c r="BJ183" s="32"/>
      <c r="BK183" s="32"/>
      <c r="BL183" s="32"/>
      <c r="BM183" s="33"/>
      <c r="BR183" s="26" t="b">
        <f t="shared" si="2"/>
        <v>1</v>
      </c>
    </row>
    <row r="184" spans="1:70" ht="63.95" hidden="1" customHeight="1" thickBot="1">
      <c r="A184" s="33"/>
      <c r="B184" s="235"/>
      <c r="C184" s="100">
        <f>WorksheetHidden2!I6</f>
        <v>0</v>
      </c>
      <c r="D184" s="102"/>
      <c r="E184" s="94"/>
      <c r="F184" s="94"/>
      <c r="G184" s="94"/>
      <c r="H184" s="94"/>
      <c r="I184" s="94"/>
      <c r="J184" s="87" t="s">
        <v>174</v>
      </c>
      <c r="K184" s="9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c r="AZ184" s="32"/>
      <c r="BA184" s="32"/>
      <c r="BB184" s="32"/>
      <c r="BC184" s="32"/>
      <c r="BD184" s="32"/>
      <c r="BE184" s="32"/>
      <c r="BF184" s="32"/>
      <c r="BG184" s="32"/>
      <c r="BH184" s="32"/>
      <c r="BI184" s="32"/>
      <c r="BJ184" s="32"/>
      <c r="BK184" s="32"/>
      <c r="BL184" s="32"/>
      <c r="BM184" s="33"/>
      <c r="BR184" s="26" t="b">
        <f t="shared" si="2"/>
        <v>1</v>
      </c>
    </row>
    <row r="185" spans="1:70" ht="63.95" hidden="1" customHeight="1" thickBot="1">
      <c r="A185" s="33"/>
      <c r="B185" s="235"/>
      <c r="C185" s="100">
        <f>WorksheetHidden2!I7</f>
        <v>0</v>
      </c>
      <c r="D185" s="102"/>
      <c r="E185" s="94"/>
      <c r="F185" s="94"/>
      <c r="G185" s="94"/>
      <c r="H185" s="94"/>
      <c r="I185" s="94"/>
      <c r="J185" s="87" t="s">
        <v>174</v>
      </c>
      <c r="K185" s="9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c r="BB185" s="32"/>
      <c r="BC185" s="32"/>
      <c r="BD185" s="32"/>
      <c r="BE185" s="32"/>
      <c r="BF185" s="32"/>
      <c r="BG185" s="32"/>
      <c r="BH185" s="32"/>
      <c r="BI185" s="32"/>
      <c r="BJ185" s="32"/>
      <c r="BK185" s="32"/>
      <c r="BL185" s="32"/>
      <c r="BM185" s="33"/>
      <c r="BR185" s="26" t="b">
        <f t="shared" si="2"/>
        <v>1</v>
      </c>
    </row>
    <row r="186" spans="1:70" ht="63.95" hidden="1" customHeight="1" thickBot="1">
      <c r="A186" s="33"/>
      <c r="B186" s="235"/>
      <c r="C186" s="100">
        <f>WorksheetHidden2!I8</f>
        <v>0</v>
      </c>
      <c r="D186" s="102"/>
      <c r="E186" s="94"/>
      <c r="F186" s="94"/>
      <c r="G186" s="94"/>
      <c r="H186" s="94"/>
      <c r="I186" s="94"/>
      <c r="J186" s="87" t="s">
        <v>174</v>
      </c>
      <c r="K186" s="9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c r="AZ186" s="32"/>
      <c r="BA186" s="32"/>
      <c r="BB186" s="32"/>
      <c r="BC186" s="32"/>
      <c r="BD186" s="32"/>
      <c r="BE186" s="32"/>
      <c r="BF186" s="32"/>
      <c r="BG186" s="32"/>
      <c r="BH186" s="32"/>
      <c r="BI186" s="32"/>
      <c r="BJ186" s="32"/>
      <c r="BK186" s="32"/>
      <c r="BL186" s="32"/>
      <c r="BM186" s="33"/>
      <c r="BR186" s="26" t="b">
        <f t="shared" si="2"/>
        <v>1</v>
      </c>
    </row>
    <row r="187" spans="1:70" ht="63.95" hidden="1" customHeight="1" thickBot="1">
      <c r="A187" s="33"/>
      <c r="B187" s="235"/>
      <c r="C187" s="100">
        <f>WorksheetHidden2!I9</f>
        <v>0</v>
      </c>
      <c r="D187" s="102"/>
      <c r="E187" s="94"/>
      <c r="F187" s="94"/>
      <c r="G187" s="94"/>
      <c r="H187" s="94"/>
      <c r="I187" s="94"/>
      <c r="J187" s="87" t="s">
        <v>174</v>
      </c>
      <c r="K187" s="9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c r="BE187" s="32"/>
      <c r="BF187" s="32"/>
      <c r="BG187" s="32"/>
      <c r="BH187" s="32"/>
      <c r="BI187" s="32"/>
      <c r="BJ187" s="32"/>
      <c r="BK187" s="32"/>
      <c r="BL187" s="32"/>
      <c r="BM187" s="33"/>
      <c r="BR187" s="26" t="b">
        <f t="shared" si="2"/>
        <v>1</v>
      </c>
    </row>
    <row r="188" spans="1:70" ht="63.95" hidden="1" customHeight="1" thickBot="1">
      <c r="A188" s="33"/>
      <c r="B188" s="235"/>
      <c r="C188" s="100">
        <f>WorksheetHidden2!I10</f>
        <v>0</v>
      </c>
      <c r="D188" s="102"/>
      <c r="E188" s="94"/>
      <c r="F188" s="94"/>
      <c r="G188" s="94"/>
      <c r="H188" s="94"/>
      <c r="I188" s="94"/>
      <c r="J188" s="87" t="s">
        <v>174</v>
      </c>
      <c r="K188" s="9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2"/>
      <c r="BF188" s="32"/>
      <c r="BG188" s="32"/>
      <c r="BH188" s="32"/>
      <c r="BI188" s="32"/>
      <c r="BJ188" s="32"/>
      <c r="BK188" s="32"/>
      <c r="BL188" s="32"/>
      <c r="BM188" s="33"/>
      <c r="BR188" s="26" t="b">
        <f t="shared" si="2"/>
        <v>1</v>
      </c>
    </row>
    <row r="189" spans="1:70" ht="63.95" hidden="1" customHeight="1" thickBot="1">
      <c r="A189" s="33"/>
      <c r="B189" s="235"/>
      <c r="C189" s="100">
        <f>WorksheetHidden2!I11</f>
        <v>0</v>
      </c>
      <c r="D189" s="102"/>
      <c r="E189" s="94"/>
      <c r="F189" s="94"/>
      <c r="G189" s="94"/>
      <c r="H189" s="94"/>
      <c r="I189" s="94"/>
      <c r="J189" s="87" t="s">
        <v>174</v>
      </c>
      <c r="K189" s="9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c r="BE189" s="32"/>
      <c r="BF189" s="32"/>
      <c r="BG189" s="32"/>
      <c r="BH189" s="32"/>
      <c r="BI189" s="32"/>
      <c r="BJ189" s="32"/>
      <c r="BK189" s="32"/>
      <c r="BL189" s="32"/>
      <c r="BM189" s="33"/>
      <c r="BR189" s="26" t="b">
        <f t="shared" si="2"/>
        <v>1</v>
      </c>
    </row>
    <row r="190" spans="1:70" ht="63.95" hidden="1" customHeight="1" thickBot="1">
      <c r="A190" s="33"/>
      <c r="B190" s="235"/>
      <c r="C190" s="100">
        <f>WorksheetHidden2!I12</f>
        <v>0</v>
      </c>
      <c r="D190" s="102"/>
      <c r="E190" s="94"/>
      <c r="F190" s="94"/>
      <c r="G190" s="94"/>
      <c r="H190" s="94"/>
      <c r="I190" s="94"/>
      <c r="J190" s="87" t="s">
        <v>174</v>
      </c>
      <c r="K190" s="9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c r="BE190" s="32"/>
      <c r="BF190" s="32"/>
      <c r="BG190" s="32"/>
      <c r="BH190" s="32"/>
      <c r="BI190" s="32"/>
      <c r="BJ190" s="32"/>
      <c r="BK190" s="32"/>
      <c r="BL190" s="32"/>
      <c r="BM190" s="33"/>
      <c r="BR190" s="26" t="b">
        <f t="shared" si="2"/>
        <v>1</v>
      </c>
    </row>
    <row r="191" spans="1:70" ht="63.95" hidden="1" customHeight="1" thickBot="1">
      <c r="A191" s="33"/>
      <c r="B191" s="235"/>
      <c r="C191" s="100">
        <f>WorksheetHidden2!I13</f>
        <v>0</v>
      </c>
      <c r="D191" s="102"/>
      <c r="E191" s="94"/>
      <c r="F191" s="94"/>
      <c r="G191" s="94"/>
      <c r="H191" s="94"/>
      <c r="I191" s="94"/>
      <c r="J191" s="87" t="s">
        <v>174</v>
      </c>
      <c r="K191" s="9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c r="BE191" s="32"/>
      <c r="BF191" s="32"/>
      <c r="BG191" s="32"/>
      <c r="BH191" s="32"/>
      <c r="BI191" s="32"/>
      <c r="BJ191" s="32"/>
      <c r="BK191" s="32"/>
      <c r="BL191" s="32"/>
      <c r="BM191" s="33"/>
      <c r="BR191" s="26" t="b">
        <f t="shared" si="2"/>
        <v>1</v>
      </c>
    </row>
    <row r="192" spans="1:70" ht="63.95" hidden="1" customHeight="1" thickBot="1">
      <c r="A192" s="33"/>
      <c r="B192" s="235"/>
      <c r="C192" s="100">
        <f>WorksheetHidden2!I14</f>
        <v>0</v>
      </c>
      <c r="D192" s="102"/>
      <c r="E192" s="94"/>
      <c r="F192" s="94"/>
      <c r="G192" s="94"/>
      <c r="H192" s="94"/>
      <c r="I192" s="94"/>
      <c r="J192" s="87" t="s">
        <v>174</v>
      </c>
      <c r="K192" s="9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c r="BE192" s="32"/>
      <c r="BF192" s="32"/>
      <c r="BG192" s="32"/>
      <c r="BH192" s="32"/>
      <c r="BI192" s="32"/>
      <c r="BJ192" s="32"/>
      <c r="BK192" s="32"/>
      <c r="BL192" s="32"/>
      <c r="BM192" s="33"/>
      <c r="BR192" s="26" t="b">
        <f t="shared" si="2"/>
        <v>1</v>
      </c>
    </row>
    <row r="193" spans="1:70" ht="63.95" hidden="1" customHeight="1" thickBot="1">
      <c r="A193" s="33"/>
      <c r="B193" s="235"/>
      <c r="C193" s="100">
        <f>WorksheetHidden2!I15</f>
        <v>0</v>
      </c>
      <c r="D193" s="102"/>
      <c r="E193" s="94"/>
      <c r="F193" s="94"/>
      <c r="G193" s="94"/>
      <c r="H193" s="94"/>
      <c r="I193" s="94"/>
      <c r="J193" s="87" t="s">
        <v>174</v>
      </c>
      <c r="K193" s="9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c r="BE193" s="32"/>
      <c r="BF193" s="32"/>
      <c r="BG193" s="32"/>
      <c r="BH193" s="32"/>
      <c r="BI193" s="32"/>
      <c r="BJ193" s="32"/>
      <c r="BK193" s="32"/>
      <c r="BL193" s="32"/>
      <c r="BM193" s="33"/>
      <c r="BR193" s="26" t="b">
        <f t="shared" si="2"/>
        <v>1</v>
      </c>
    </row>
    <row r="194" spans="1:70" ht="63.95" hidden="1" customHeight="1" thickBot="1">
      <c r="A194" s="33"/>
      <c r="B194" s="235"/>
      <c r="C194" s="100">
        <f>WorksheetHidden2!I16</f>
        <v>0</v>
      </c>
      <c r="D194" s="102"/>
      <c r="E194" s="94"/>
      <c r="F194" s="94"/>
      <c r="G194" s="94"/>
      <c r="H194" s="94"/>
      <c r="I194" s="94"/>
      <c r="J194" s="87" t="s">
        <v>174</v>
      </c>
      <c r="K194" s="9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c r="BE194" s="32"/>
      <c r="BF194" s="32"/>
      <c r="BG194" s="32"/>
      <c r="BH194" s="32"/>
      <c r="BI194" s="32"/>
      <c r="BJ194" s="32"/>
      <c r="BK194" s="32"/>
      <c r="BL194" s="32"/>
      <c r="BM194" s="33"/>
      <c r="BR194" s="26" t="b">
        <f t="shared" si="2"/>
        <v>1</v>
      </c>
    </row>
    <row r="195" spans="1:70" ht="63.95" hidden="1" customHeight="1" thickBot="1">
      <c r="A195" s="33"/>
      <c r="B195" s="235"/>
      <c r="C195" s="100">
        <f>WorksheetHidden2!I17</f>
        <v>0</v>
      </c>
      <c r="D195" s="102"/>
      <c r="E195" s="94"/>
      <c r="F195" s="94"/>
      <c r="G195" s="94"/>
      <c r="H195" s="94"/>
      <c r="I195" s="94"/>
      <c r="J195" s="87" t="s">
        <v>174</v>
      </c>
      <c r="K195" s="9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c r="BL195" s="32"/>
      <c r="BM195" s="33"/>
      <c r="BR195" s="26" t="b">
        <f t="shared" si="2"/>
        <v>1</v>
      </c>
    </row>
    <row r="196" spans="1:70" ht="63.95" hidden="1" customHeight="1" thickBot="1">
      <c r="A196" s="33"/>
      <c r="B196" s="235"/>
      <c r="C196" s="100">
        <f>WorksheetHidden2!I18</f>
        <v>0</v>
      </c>
      <c r="D196" s="102"/>
      <c r="E196" s="94"/>
      <c r="F196" s="94"/>
      <c r="G196" s="94"/>
      <c r="H196" s="94"/>
      <c r="I196" s="94"/>
      <c r="J196" s="87" t="s">
        <v>174</v>
      </c>
      <c r="K196" s="9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c r="BJ196" s="32"/>
      <c r="BK196" s="32"/>
      <c r="BL196" s="32"/>
      <c r="BM196" s="33"/>
      <c r="BR196" s="26" t="b">
        <f t="shared" si="2"/>
        <v>1</v>
      </c>
    </row>
    <row r="197" spans="1:70" ht="63.95" hidden="1" customHeight="1" thickBot="1">
      <c r="A197" s="33"/>
      <c r="B197" s="235"/>
      <c r="C197" s="100">
        <f>WorksheetHidden2!I19</f>
        <v>0</v>
      </c>
      <c r="D197" s="102"/>
      <c r="E197" s="94"/>
      <c r="F197" s="94"/>
      <c r="G197" s="94"/>
      <c r="H197" s="94"/>
      <c r="I197" s="94"/>
      <c r="J197" s="87" t="s">
        <v>174</v>
      </c>
      <c r="K197" s="9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s="32"/>
      <c r="BE197" s="32"/>
      <c r="BF197" s="32"/>
      <c r="BG197" s="32"/>
      <c r="BH197" s="32"/>
      <c r="BI197" s="32"/>
      <c r="BJ197" s="32"/>
      <c r="BK197" s="32"/>
      <c r="BL197" s="32"/>
      <c r="BM197" s="33"/>
      <c r="BR197" s="26" t="b">
        <f t="shared" si="2"/>
        <v>1</v>
      </c>
    </row>
    <row r="198" spans="1:70" ht="63.95" hidden="1" customHeight="1" thickBot="1">
      <c r="A198" s="33"/>
      <c r="B198" s="235"/>
      <c r="C198" s="100">
        <f>WorksheetHidden2!I20</f>
        <v>0</v>
      </c>
      <c r="D198" s="102"/>
      <c r="E198" s="94"/>
      <c r="F198" s="94"/>
      <c r="G198" s="94"/>
      <c r="H198" s="94"/>
      <c r="I198" s="94"/>
      <c r="J198" s="87" t="s">
        <v>174</v>
      </c>
      <c r="K198" s="9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c r="AL198" s="32"/>
      <c r="AM198" s="32"/>
      <c r="AN198" s="32"/>
      <c r="AO198" s="32"/>
      <c r="AP198" s="32"/>
      <c r="AQ198" s="32"/>
      <c r="AR198" s="32"/>
      <c r="AS198" s="32"/>
      <c r="AT198" s="32"/>
      <c r="AU198" s="32"/>
      <c r="AV198" s="32"/>
      <c r="AW198" s="32"/>
      <c r="AX198" s="32"/>
      <c r="AY198" s="32"/>
      <c r="AZ198" s="32"/>
      <c r="BA198" s="32"/>
      <c r="BB198" s="32"/>
      <c r="BC198" s="32"/>
      <c r="BD198" s="32"/>
      <c r="BE198" s="32"/>
      <c r="BF198" s="32"/>
      <c r="BG198" s="32"/>
      <c r="BH198" s="32"/>
      <c r="BI198" s="32"/>
      <c r="BJ198" s="32"/>
      <c r="BK198" s="32"/>
      <c r="BL198" s="32"/>
      <c r="BM198" s="33"/>
      <c r="BR198" s="26" t="b">
        <f t="shared" si="2"/>
        <v>1</v>
      </c>
    </row>
    <row r="199" spans="1:70" ht="63.95" hidden="1" customHeight="1" thickBot="1">
      <c r="A199" s="33"/>
      <c r="B199" s="235"/>
      <c r="C199" s="100">
        <f>WorksheetHidden2!I21</f>
        <v>0</v>
      </c>
      <c r="D199" s="102"/>
      <c r="E199" s="94"/>
      <c r="F199" s="94"/>
      <c r="G199" s="94"/>
      <c r="H199" s="94"/>
      <c r="I199" s="94"/>
      <c r="J199" s="87" t="s">
        <v>174</v>
      </c>
      <c r="K199" s="9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c r="AL199" s="32"/>
      <c r="AM199" s="32"/>
      <c r="AN199" s="32"/>
      <c r="AO199" s="32"/>
      <c r="AP199" s="32"/>
      <c r="AQ199" s="32"/>
      <c r="AR199" s="32"/>
      <c r="AS199" s="32"/>
      <c r="AT199" s="32"/>
      <c r="AU199" s="32"/>
      <c r="AV199" s="32"/>
      <c r="AW199" s="32"/>
      <c r="AX199" s="32"/>
      <c r="AY199" s="32"/>
      <c r="AZ199" s="32"/>
      <c r="BA199" s="32"/>
      <c r="BB199" s="32"/>
      <c r="BC199" s="32"/>
      <c r="BD199" s="32"/>
      <c r="BE199" s="32"/>
      <c r="BF199" s="32"/>
      <c r="BG199" s="32"/>
      <c r="BH199" s="32"/>
      <c r="BI199" s="32"/>
      <c r="BJ199" s="32"/>
      <c r="BK199" s="32"/>
      <c r="BL199" s="32"/>
      <c r="BM199" s="33"/>
      <c r="BR199" s="26" t="b">
        <f t="shared" ref="BR199:BR262" si="3">IF(C199=0,TRUE,FALSE)</f>
        <v>1</v>
      </c>
    </row>
    <row r="200" spans="1:70" ht="63.95" hidden="1" customHeight="1" thickBot="1">
      <c r="A200" s="33"/>
      <c r="B200" s="235"/>
      <c r="C200" s="100">
        <f>WorksheetHidden2!I22</f>
        <v>0</v>
      </c>
      <c r="D200" s="102"/>
      <c r="E200" s="94"/>
      <c r="F200" s="94"/>
      <c r="G200" s="94"/>
      <c r="H200" s="94"/>
      <c r="I200" s="94"/>
      <c r="J200" s="87" t="s">
        <v>174</v>
      </c>
      <c r="K200" s="9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c r="AL200" s="32"/>
      <c r="AM200" s="32"/>
      <c r="AN200" s="32"/>
      <c r="AO200" s="32"/>
      <c r="AP200" s="32"/>
      <c r="AQ200" s="32"/>
      <c r="AR200" s="32"/>
      <c r="AS200" s="32"/>
      <c r="AT200" s="32"/>
      <c r="AU200" s="32"/>
      <c r="AV200" s="32"/>
      <c r="AW200" s="32"/>
      <c r="AX200" s="32"/>
      <c r="AY200" s="32"/>
      <c r="AZ200" s="32"/>
      <c r="BA200" s="32"/>
      <c r="BB200" s="32"/>
      <c r="BC200" s="32"/>
      <c r="BD200" s="32"/>
      <c r="BE200" s="32"/>
      <c r="BF200" s="32"/>
      <c r="BG200" s="32"/>
      <c r="BH200" s="32"/>
      <c r="BI200" s="32"/>
      <c r="BJ200" s="32"/>
      <c r="BK200" s="32"/>
      <c r="BL200" s="32"/>
      <c r="BM200" s="33"/>
      <c r="BR200" s="26" t="b">
        <f t="shared" si="3"/>
        <v>1</v>
      </c>
    </row>
    <row r="201" spans="1:70" ht="63.95" hidden="1" customHeight="1" thickBot="1">
      <c r="A201" s="33"/>
      <c r="B201" s="235"/>
      <c r="C201" s="100">
        <f>WorksheetHidden2!I23</f>
        <v>0</v>
      </c>
      <c r="D201" s="102"/>
      <c r="E201" s="94"/>
      <c r="F201" s="94"/>
      <c r="G201" s="94"/>
      <c r="H201" s="94"/>
      <c r="I201" s="94"/>
      <c r="J201" s="87" t="s">
        <v>174</v>
      </c>
      <c r="K201" s="9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c r="AL201" s="32"/>
      <c r="AM201" s="32"/>
      <c r="AN201" s="32"/>
      <c r="AO201" s="32"/>
      <c r="AP201" s="32"/>
      <c r="AQ201" s="32"/>
      <c r="AR201" s="32"/>
      <c r="AS201" s="32"/>
      <c r="AT201" s="32"/>
      <c r="AU201" s="32"/>
      <c r="AV201" s="32"/>
      <c r="AW201" s="32"/>
      <c r="AX201" s="32"/>
      <c r="AY201" s="32"/>
      <c r="AZ201" s="32"/>
      <c r="BA201" s="32"/>
      <c r="BB201" s="32"/>
      <c r="BC201" s="32"/>
      <c r="BD201" s="32"/>
      <c r="BE201" s="32"/>
      <c r="BF201" s="32"/>
      <c r="BG201" s="32"/>
      <c r="BH201" s="32"/>
      <c r="BI201" s="32"/>
      <c r="BJ201" s="32"/>
      <c r="BK201" s="32"/>
      <c r="BL201" s="32"/>
      <c r="BM201" s="33"/>
      <c r="BR201" s="26" t="b">
        <f t="shared" si="3"/>
        <v>1</v>
      </c>
    </row>
    <row r="202" spans="1:70" ht="63.95" hidden="1" customHeight="1" thickBot="1">
      <c r="A202" s="33"/>
      <c r="B202" s="235"/>
      <c r="C202" s="100">
        <f>WorksheetHidden2!I24</f>
        <v>0</v>
      </c>
      <c r="D202" s="102"/>
      <c r="E202" s="94"/>
      <c r="F202" s="94"/>
      <c r="G202" s="94"/>
      <c r="H202" s="94"/>
      <c r="I202" s="94"/>
      <c r="J202" s="87" t="s">
        <v>174</v>
      </c>
      <c r="K202" s="9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c r="AU202" s="32"/>
      <c r="AV202" s="32"/>
      <c r="AW202" s="32"/>
      <c r="AX202" s="32"/>
      <c r="AY202" s="32"/>
      <c r="AZ202" s="32"/>
      <c r="BA202" s="32"/>
      <c r="BB202" s="32"/>
      <c r="BC202" s="32"/>
      <c r="BD202" s="32"/>
      <c r="BE202" s="32"/>
      <c r="BF202" s="32"/>
      <c r="BG202" s="32"/>
      <c r="BH202" s="32"/>
      <c r="BI202" s="32"/>
      <c r="BJ202" s="32"/>
      <c r="BK202" s="32"/>
      <c r="BL202" s="32"/>
      <c r="BM202" s="33"/>
      <c r="BR202" s="26" t="b">
        <f t="shared" si="3"/>
        <v>1</v>
      </c>
    </row>
    <row r="203" spans="1:70" ht="63.95" hidden="1" customHeight="1" thickBot="1">
      <c r="A203" s="33"/>
      <c r="B203" s="235"/>
      <c r="C203" s="100">
        <f>WorksheetHidden2!I25</f>
        <v>0</v>
      </c>
      <c r="D203" s="102"/>
      <c r="E203" s="94"/>
      <c r="F203" s="94"/>
      <c r="G203" s="94"/>
      <c r="H203" s="94"/>
      <c r="I203" s="94"/>
      <c r="J203" s="87" t="s">
        <v>174</v>
      </c>
      <c r="K203" s="9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2"/>
      <c r="AV203" s="32"/>
      <c r="AW203" s="32"/>
      <c r="AX203" s="32"/>
      <c r="AY203" s="32"/>
      <c r="AZ203" s="32"/>
      <c r="BA203" s="32"/>
      <c r="BB203" s="32"/>
      <c r="BC203" s="32"/>
      <c r="BD203" s="32"/>
      <c r="BE203" s="32"/>
      <c r="BF203" s="32"/>
      <c r="BG203" s="32"/>
      <c r="BH203" s="32"/>
      <c r="BI203" s="32"/>
      <c r="BJ203" s="32"/>
      <c r="BK203" s="32"/>
      <c r="BL203" s="32"/>
      <c r="BM203" s="33"/>
      <c r="BR203" s="26" t="b">
        <f t="shared" si="3"/>
        <v>1</v>
      </c>
    </row>
    <row r="204" spans="1:70" ht="63.95" hidden="1" customHeight="1" thickBot="1">
      <c r="A204" s="33"/>
      <c r="B204" s="235"/>
      <c r="C204" s="100">
        <f>WorksheetHidden2!I26</f>
        <v>0</v>
      </c>
      <c r="D204" s="102"/>
      <c r="E204" s="94"/>
      <c r="F204" s="94"/>
      <c r="G204" s="94"/>
      <c r="H204" s="94"/>
      <c r="I204" s="94"/>
      <c r="J204" s="87" t="s">
        <v>174</v>
      </c>
      <c r="K204" s="9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c r="AL204" s="32"/>
      <c r="AM204" s="32"/>
      <c r="AN204" s="32"/>
      <c r="AO204" s="32"/>
      <c r="AP204" s="32"/>
      <c r="AQ204" s="32"/>
      <c r="AR204" s="32"/>
      <c r="AS204" s="32"/>
      <c r="AT204" s="32"/>
      <c r="AU204" s="32"/>
      <c r="AV204" s="32"/>
      <c r="AW204" s="32"/>
      <c r="AX204" s="32"/>
      <c r="AY204" s="32"/>
      <c r="AZ204" s="32"/>
      <c r="BA204" s="32"/>
      <c r="BB204" s="32"/>
      <c r="BC204" s="32"/>
      <c r="BD204" s="32"/>
      <c r="BE204" s="32"/>
      <c r="BF204" s="32"/>
      <c r="BG204" s="32"/>
      <c r="BH204" s="32"/>
      <c r="BI204" s="32"/>
      <c r="BJ204" s="32"/>
      <c r="BK204" s="32"/>
      <c r="BL204" s="32"/>
      <c r="BM204" s="33"/>
      <c r="BR204" s="26" t="b">
        <f t="shared" si="3"/>
        <v>1</v>
      </c>
    </row>
    <row r="205" spans="1:70" ht="63.95" hidden="1" customHeight="1" thickBot="1">
      <c r="A205" s="33"/>
      <c r="B205" s="235"/>
      <c r="C205" s="100">
        <f>WorksheetHidden2!I27</f>
        <v>0</v>
      </c>
      <c r="D205" s="102"/>
      <c r="E205" s="94"/>
      <c r="F205" s="94"/>
      <c r="G205" s="94"/>
      <c r="H205" s="94"/>
      <c r="I205" s="94"/>
      <c r="J205" s="87" t="s">
        <v>174</v>
      </c>
      <c r="K205" s="9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c r="AL205" s="32"/>
      <c r="AM205" s="32"/>
      <c r="AN205" s="32"/>
      <c r="AO205" s="32"/>
      <c r="AP205" s="32"/>
      <c r="AQ205" s="32"/>
      <c r="AR205" s="32"/>
      <c r="AS205" s="32"/>
      <c r="AT205" s="32"/>
      <c r="AU205" s="32"/>
      <c r="AV205" s="32"/>
      <c r="AW205" s="32"/>
      <c r="AX205" s="32"/>
      <c r="AY205" s="32"/>
      <c r="AZ205" s="32"/>
      <c r="BA205" s="32"/>
      <c r="BB205" s="32"/>
      <c r="BC205" s="32"/>
      <c r="BD205" s="32"/>
      <c r="BE205" s="32"/>
      <c r="BF205" s="32"/>
      <c r="BG205" s="32"/>
      <c r="BH205" s="32"/>
      <c r="BI205" s="32"/>
      <c r="BJ205" s="32"/>
      <c r="BK205" s="32"/>
      <c r="BL205" s="32"/>
      <c r="BM205" s="33"/>
      <c r="BR205" s="26" t="b">
        <f t="shared" si="3"/>
        <v>1</v>
      </c>
    </row>
    <row r="206" spans="1:70" ht="63.95" hidden="1" customHeight="1" thickBot="1">
      <c r="A206" s="33"/>
      <c r="B206" s="235"/>
      <c r="C206" s="100">
        <f>WorksheetHidden2!I28</f>
        <v>0</v>
      </c>
      <c r="D206" s="102"/>
      <c r="E206" s="94"/>
      <c r="F206" s="94"/>
      <c r="G206" s="94"/>
      <c r="H206" s="94"/>
      <c r="I206" s="94"/>
      <c r="J206" s="87" t="s">
        <v>174</v>
      </c>
      <c r="K206" s="9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c r="AL206" s="32"/>
      <c r="AM206" s="32"/>
      <c r="AN206" s="32"/>
      <c r="AO206" s="32"/>
      <c r="AP206" s="32"/>
      <c r="AQ206" s="32"/>
      <c r="AR206" s="32"/>
      <c r="AS206" s="32"/>
      <c r="AT206" s="32"/>
      <c r="AU206" s="32"/>
      <c r="AV206" s="32"/>
      <c r="AW206" s="32"/>
      <c r="AX206" s="32"/>
      <c r="AY206" s="32"/>
      <c r="AZ206" s="32"/>
      <c r="BA206" s="32"/>
      <c r="BB206" s="32"/>
      <c r="BC206" s="32"/>
      <c r="BD206" s="32"/>
      <c r="BE206" s="32"/>
      <c r="BF206" s="32"/>
      <c r="BG206" s="32"/>
      <c r="BH206" s="32"/>
      <c r="BI206" s="32"/>
      <c r="BJ206" s="32"/>
      <c r="BK206" s="32"/>
      <c r="BL206" s="32"/>
      <c r="BM206" s="33"/>
      <c r="BR206" s="26" t="b">
        <f t="shared" si="3"/>
        <v>1</v>
      </c>
    </row>
    <row r="207" spans="1:70" ht="63.95" hidden="1" customHeight="1" thickBot="1">
      <c r="A207" s="33"/>
      <c r="B207" s="235"/>
      <c r="C207" s="100">
        <f>WorksheetHidden2!I29</f>
        <v>0</v>
      </c>
      <c r="D207" s="102"/>
      <c r="E207" s="94"/>
      <c r="F207" s="94"/>
      <c r="G207" s="94"/>
      <c r="H207" s="94"/>
      <c r="I207" s="94"/>
      <c r="J207" s="87" t="s">
        <v>174</v>
      </c>
      <c r="K207" s="9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c r="AL207" s="32"/>
      <c r="AM207" s="32"/>
      <c r="AN207" s="32"/>
      <c r="AO207" s="32"/>
      <c r="AP207" s="32"/>
      <c r="AQ207" s="32"/>
      <c r="AR207" s="32"/>
      <c r="AS207" s="32"/>
      <c r="AT207" s="32"/>
      <c r="AU207" s="32"/>
      <c r="AV207" s="32"/>
      <c r="AW207" s="32"/>
      <c r="AX207" s="32"/>
      <c r="AY207" s="32"/>
      <c r="AZ207" s="32"/>
      <c r="BA207" s="32"/>
      <c r="BB207" s="32"/>
      <c r="BC207" s="32"/>
      <c r="BD207" s="32"/>
      <c r="BE207" s="32"/>
      <c r="BF207" s="32"/>
      <c r="BG207" s="32"/>
      <c r="BH207" s="32"/>
      <c r="BI207" s="32"/>
      <c r="BJ207" s="32"/>
      <c r="BK207" s="32"/>
      <c r="BL207" s="32"/>
      <c r="BM207" s="33"/>
      <c r="BR207" s="26" t="b">
        <f t="shared" si="3"/>
        <v>1</v>
      </c>
    </row>
    <row r="208" spans="1:70" ht="63.95" hidden="1" customHeight="1" thickBot="1">
      <c r="A208" s="33"/>
      <c r="B208" s="236"/>
      <c r="C208" s="89">
        <f>WorksheetHidden2!I30</f>
        <v>0</v>
      </c>
      <c r="D208" s="97"/>
      <c r="E208" s="91"/>
      <c r="F208" s="91"/>
      <c r="G208" s="91"/>
      <c r="H208" s="91"/>
      <c r="I208" s="91"/>
      <c r="J208" s="87" t="s">
        <v>174</v>
      </c>
      <c r="K208" s="9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c r="AL208" s="32"/>
      <c r="AM208" s="32"/>
      <c r="AN208" s="32"/>
      <c r="AO208" s="32"/>
      <c r="AP208" s="32"/>
      <c r="AQ208" s="32"/>
      <c r="AR208" s="32"/>
      <c r="AS208" s="32"/>
      <c r="AT208" s="32"/>
      <c r="AU208" s="32"/>
      <c r="AV208" s="32"/>
      <c r="AW208" s="32"/>
      <c r="AX208" s="32"/>
      <c r="AY208" s="32"/>
      <c r="AZ208" s="32"/>
      <c r="BA208" s="32"/>
      <c r="BB208" s="32"/>
      <c r="BC208" s="32"/>
      <c r="BD208" s="32"/>
      <c r="BE208" s="32"/>
      <c r="BF208" s="32"/>
      <c r="BG208" s="32"/>
      <c r="BH208" s="32"/>
      <c r="BI208" s="32"/>
      <c r="BJ208" s="32"/>
      <c r="BK208" s="32"/>
      <c r="BL208" s="32"/>
      <c r="BM208" s="33"/>
      <c r="BR208" s="26" t="b">
        <f t="shared" si="3"/>
        <v>1</v>
      </c>
    </row>
    <row r="209" spans="1:70" ht="63.95" customHeight="1" thickBot="1">
      <c r="A209" s="170"/>
      <c r="B209" s="224" t="str">
        <f>WorksheetHidden2!J2</f>
        <v>Budget &amp; Cost</v>
      </c>
      <c r="C209" s="61" t="str">
        <f>WorksheetHidden2!J3</f>
        <v>Annual cost of information security controls</v>
      </c>
      <c r="D209" s="62"/>
      <c r="E209" s="63"/>
      <c r="F209" s="63"/>
      <c r="G209" s="63"/>
      <c r="H209" s="64"/>
      <c r="I209" s="64"/>
      <c r="J209" s="134" t="s">
        <v>174</v>
      </c>
      <c r="K209" s="65"/>
      <c r="L209" s="171"/>
      <c r="M209" s="171"/>
      <c r="N209" s="171"/>
      <c r="O209" s="171"/>
      <c r="P209" s="171"/>
      <c r="Q209" s="171"/>
      <c r="R209" s="171"/>
      <c r="S209" s="171"/>
      <c r="T209" s="171"/>
      <c r="U209" s="171"/>
      <c r="V209" s="171"/>
      <c r="W209" s="171"/>
      <c r="X209" s="171"/>
      <c r="Y209" s="171"/>
      <c r="Z209" s="171"/>
      <c r="AA209" s="171"/>
      <c r="AB209" s="171"/>
      <c r="AC209" s="171"/>
      <c r="AD209" s="171"/>
      <c r="AE209" s="171"/>
      <c r="AF209" s="171"/>
      <c r="AG209" s="171"/>
      <c r="AH209" s="171"/>
      <c r="AI209" s="171"/>
      <c r="AJ209" s="171"/>
      <c r="AK209" s="171"/>
      <c r="AL209" s="171"/>
      <c r="AM209" s="171"/>
      <c r="AN209" s="171"/>
      <c r="AO209" s="171"/>
      <c r="AP209" s="171"/>
      <c r="AQ209" s="171"/>
      <c r="AR209" s="171"/>
      <c r="AS209" s="171"/>
      <c r="AT209" s="171"/>
      <c r="AU209" s="171"/>
      <c r="AV209" s="171"/>
      <c r="AW209" s="171"/>
      <c r="AX209" s="171"/>
      <c r="AY209" s="171"/>
      <c r="AZ209" s="171"/>
      <c r="BA209" s="171"/>
      <c r="BB209" s="171"/>
      <c r="BC209" s="171"/>
      <c r="BD209" s="171"/>
      <c r="BE209" s="171"/>
      <c r="BF209" s="171"/>
      <c r="BG209" s="171"/>
      <c r="BH209" s="171"/>
      <c r="BI209" s="171"/>
      <c r="BJ209" s="171"/>
      <c r="BK209" s="171"/>
      <c r="BL209" s="171"/>
      <c r="BM209" s="170"/>
      <c r="BN209" s="157"/>
      <c r="BO209" s="157"/>
      <c r="BP209" s="157"/>
      <c r="BQ209" s="157"/>
      <c r="BR209" s="26" t="b">
        <f t="shared" si="3"/>
        <v>0</v>
      </c>
    </row>
    <row r="210" spans="1:70" ht="63.95" customHeight="1" thickBot="1">
      <c r="A210" s="170"/>
      <c r="B210" s="225"/>
      <c r="C210" s="76" t="str">
        <f>WorksheetHidden2!J4</f>
        <v>Information security budget allocation</v>
      </c>
      <c r="D210" s="69"/>
      <c r="E210" s="72"/>
      <c r="F210" s="72"/>
      <c r="G210" s="72"/>
      <c r="H210" s="74"/>
      <c r="I210" s="74"/>
      <c r="J210" s="134" t="s">
        <v>174</v>
      </c>
      <c r="K210" s="75"/>
      <c r="L210" s="171"/>
      <c r="M210" s="171"/>
      <c r="N210" s="171"/>
      <c r="O210" s="171"/>
      <c r="P210" s="171"/>
      <c r="Q210" s="171"/>
      <c r="R210" s="171"/>
      <c r="S210" s="171"/>
      <c r="T210" s="171"/>
      <c r="U210" s="171"/>
      <c r="V210" s="171"/>
      <c r="W210" s="171"/>
      <c r="X210" s="171"/>
      <c r="Y210" s="171"/>
      <c r="Z210" s="171"/>
      <c r="AA210" s="171"/>
      <c r="AB210" s="171"/>
      <c r="AC210" s="171"/>
      <c r="AD210" s="171"/>
      <c r="AE210" s="171"/>
      <c r="AF210" s="171"/>
      <c r="AG210" s="171"/>
      <c r="AH210" s="171"/>
      <c r="AI210" s="171"/>
      <c r="AJ210" s="171"/>
      <c r="AK210" s="171"/>
      <c r="AL210" s="171"/>
      <c r="AM210" s="171"/>
      <c r="AN210" s="171"/>
      <c r="AO210" s="171"/>
      <c r="AP210" s="171"/>
      <c r="AQ210" s="171"/>
      <c r="AR210" s="171"/>
      <c r="AS210" s="171"/>
      <c r="AT210" s="171"/>
      <c r="AU210" s="171"/>
      <c r="AV210" s="171"/>
      <c r="AW210" s="171"/>
      <c r="AX210" s="171"/>
      <c r="AY210" s="171"/>
      <c r="AZ210" s="171"/>
      <c r="BA210" s="171"/>
      <c r="BB210" s="171"/>
      <c r="BC210" s="171"/>
      <c r="BD210" s="171"/>
      <c r="BE210" s="171"/>
      <c r="BF210" s="171"/>
      <c r="BG210" s="171"/>
      <c r="BH210" s="171"/>
      <c r="BI210" s="171"/>
      <c r="BJ210" s="171"/>
      <c r="BK210" s="171"/>
      <c r="BL210" s="171"/>
      <c r="BM210" s="170"/>
      <c r="BN210" s="157"/>
      <c r="BO210" s="157"/>
      <c r="BP210" s="157"/>
      <c r="BQ210" s="157"/>
      <c r="BR210" s="26" t="b">
        <f t="shared" si="3"/>
        <v>0</v>
      </c>
    </row>
    <row r="211" spans="1:70" ht="63.95" customHeight="1" thickBot="1">
      <c r="A211" s="170"/>
      <c r="B211" s="225"/>
      <c r="C211" s="76" t="str">
        <f>WorksheetHidden2!J5</f>
        <v>Information security budget as percentage of IT budget</v>
      </c>
      <c r="D211" s="69"/>
      <c r="E211" s="72"/>
      <c r="F211" s="72"/>
      <c r="G211" s="72"/>
      <c r="H211" s="74"/>
      <c r="I211" s="74"/>
      <c r="J211" s="134" t="s">
        <v>174</v>
      </c>
      <c r="K211" s="75"/>
      <c r="L211" s="171"/>
      <c r="M211" s="171"/>
      <c r="N211" s="171"/>
      <c r="O211" s="171"/>
      <c r="P211" s="171"/>
      <c r="Q211" s="171"/>
      <c r="R211" s="171"/>
      <c r="S211" s="171"/>
      <c r="T211" s="171"/>
      <c r="U211" s="171"/>
      <c r="V211" s="171"/>
      <c r="W211" s="171"/>
      <c r="X211" s="171"/>
      <c r="Y211" s="171"/>
      <c r="Z211" s="171"/>
      <c r="AA211" s="171"/>
      <c r="AB211" s="171"/>
      <c r="AC211" s="171"/>
      <c r="AD211" s="171"/>
      <c r="AE211" s="171"/>
      <c r="AF211" s="171"/>
      <c r="AG211" s="171"/>
      <c r="AH211" s="171"/>
      <c r="AI211" s="171"/>
      <c r="AJ211" s="171"/>
      <c r="AK211" s="171"/>
      <c r="AL211" s="171"/>
      <c r="AM211" s="171"/>
      <c r="AN211" s="171"/>
      <c r="AO211" s="171"/>
      <c r="AP211" s="171"/>
      <c r="AQ211" s="171"/>
      <c r="AR211" s="171"/>
      <c r="AS211" s="171"/>
      <c r="AT211" s="171"/>
      <c r="AU211" s="171"/>
      <c r="AV211" s="171"/>
      <c r="AW211" s="171"/>
      <c r="AX211" s="171"/>
      <c r="AY211" s="171"/>
      <c r="AZ211" s="171"/>
      <c r="BA211" s="171"/>
      <c r="BB211" s="171"/>
      <c r="BC211" s="171"/>
      <c r="BD211" s="171"/>
      <c r="BE211" s="171"/>
      <c r="BF211" s="171"/>
      <c r="BG211" s="171"/>
      <c r="BH211" s="171"/>
      <c r="BI211" s="171"/>
      <c r="BJ211" s="171"/>
      <c r="BK211" s="171"/>
      <c r="BL211" s="171"/>
      <c r="BM211" s="170"/>
      <c r="BN211" s="157"/>
      <c r="BO211" s="157"/>
      <c r="BP211" s="157"/>
      <c r="BQ211" s="157"/>
      <c r="BR211" s="26" t="b">
        <f t="shared" si="3"/>
        <v>0</v>
      </c>
    </row>
    <row r="212" spans="1:70" ht="63.95" hidden="1" customHeight="1" thickBot="1">
      <c r="A212" s="33"/>
      <c r="B212" s="226"/>
      <c r="C212" s="76">
        <f>WorksheetHidden2!J6</f>
        <v>0</v>
      </c>
      <c r="D212" s="69"/>
      <c r="E212" s="72"/>
      <c r="F212" s="72"/>
      <c r="G212" s="72"/>
      <c r="H212" s="74"/>
      <c r="I212" s="74"/>
      <c r="J212" s="134" t="s">
        <v>174</v>
      </c>
      <c r="K212" s="75"/>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c r="AL212" s="32"/>
      <c r="AM212" s="32"/>
      <c r="AN212" s="32"/>
      <c r="AO212" s="32"/>
      <c r="AP212" s="32"/>
      <c r="AQ212" s="32"/>
      <c r="AR212" s="32"/>
      <c r="AS212" s="32"/>
      <c r="AT212" s="32"/>
      <c r="AU212" s="32"/>
      <c r="AV212" s="32"/>
      <c r="AW212" s="32"/>
      <c r="AX212" s="32"/>
      <c r="AY212" s="32"/>
      <c r="AZ212" s="32"/>
      <c r="BA212" s="32"/>
      <c r="BB212" s="32"/>
      <c r="BC212" s="32"/>
      <c r="BD212" s="32"/>
      <c r="BE212" s="32"/>
      <c r="BF212" s="32"/>
      <c r="BG212" s="32"/>
      <c r="BH212" s="32"/>
      <c r="BI212" s="32"/>
      <c r="BJ212" s="32"/>
      <c r="BK212" s="32"/>
      <c r="BL212" s="32"/>
      <c r="BM212" s="33"/>
      <c r="BR212" s="26" t="b">
        <f t="shared" si="3"/>
        <v>1</v>
      </c>
    </row>
    <row r="213" spans="1:70" ht="63.95" hidden="1" customHeight="1" thickBot="1">
      <c r="A213" s="33"/>
      <c r="B213" s="227"/>
      <c r="C213" s="76">
        <f>WorksheetHidden2!J7</f>
        <v>0</v>
      </c>
      <c r="D213" s="69"/>
      <c r="E213" s="72"/>
      <c r="F213" s="72"/>
      <c r="G213" s="72"/>
      <c r="H213" s="74"/>
      <c r="I213" s="74"/>
      <c r="J213" s="134" t="s">
        <v>174</v>
      </c>
      <c r="K213" s="75"/>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c r="AL213" s="32"/>
      <c r="AM213" s="32"/>
      <c r="AN213" s="32"/>
      <c r="AO213" s="32"/>
      <c r="AP213" s="32"/>
      <c r="AQ213" s="32"/>
      <c r="AR213" s="32"/>
      <c r="AS213" s="32"/>
      <c r="AT213" s="32"/>
      <c r="AU213" s="32"/>
      <c r="AV213" s="32"/>
      <c r="AW213" s="32"/>
      <c r="AX213" s="32"/>
      <c r="AY213" s="32"/>
      <c r="AZ213" s="32"/>
      <c r="BA213" s="32"/>
      <c r="BB213" s="32"/>
      <c r="BC213" s="32"/>
      <c r="BD213" s="32"/>
      <c r="BE213" s="32"/>
      <c r="BF213" s="32"/>
      <c r="BG213" s="32"/>
      <c r="BH213" s="32"/>
      <c r="BI213" s="32"/>
      <c r="BJ213" s="32"/>
      <c r="BK213" s="32"/>
      <c r="BL213" s="32"/>
      <c r="BM213" s="33"/>
      <c r="BR213" s="26" t="b">
        <f t="shared" si="3"/>
        <v>1</v>
      </c>
    </row>
    <row r="214" spans="1:70" ht="63.95" hidden="1" customHeight="1" thickBot="1">
      <c r="A214" s="33"/>
      <c r="B214" s="227"/>
      <c r="C214" s="76">
        <f>WorksheetHidden2!J8</f>
        <v>0</v>
      </c>
      <c r="D214" s="69"/>
      <c r="E214" s="72"/>
      <c r="F214" s="72"/>
      <c r="G214" s="72"/>
      <c r="H214" s="74"/>
      <c r="I214" s="74"/>
      <c r="J214" s="134" t="s">
        <v>174</v>
      </c>
      <c r="K214" s="75"/>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c r="AL214" s="32"/>
      <c r="AM214" s="32"/>
      <c r="AN214" s="32"/>
      <c r="AO214" s="32"/>
      <c r="AP214" s="32"/>
      <c r="AQ214" s="32"/>
      <c r="AR214" s="32"/>
      <c r="AS214" s="32"/>
      <c r="AT214" s="32"/>
      <c r="AU214" s="32"/>
      <c r="AV214" s="32"/>
      <c r="AW214" s="32"/>
      <c r="AX214" s="32"/>
      <c r="AY214" s="32"/>
      <c r="AZ214" s="32"/>
      <c r="BA214" s="32"/>
      <c r="BB214" s="32"/>
      <c r="BC214" s="32"/>
      <c r="BD214" s="32"/>
      <c r="BE214" s="32"/>
      <c r="BF214" s="32"/>
      <c r="BG214" s="32"/>
      <c r="BH214" s="32"/>
      <c r="BI214" s="32"/>
      <c r="BJ214" s="32"/>
      <c r="BK214" s="32"/>
      <c r="BL214" s="32"/>
      <c r="BM214" s="33"/>
      <c r="BR214" s="26" t="b">
        <f t="shared" si="3"/>
        <v>1</v>
      </c>
    </row>
    <row r="215" spans="1:70" ht="63.95" hidden="1" customHeight="1" thickBot="1">
      <c r="A215" s="33"/>
      <c r="B215" s="227"/>
      <c r="C215" s="76">
        <f>WorksheetHidden2!J9</f>
        <v>0</v>
      </c>
      <c r="D215" s="69"/>
      <c r="E215" s="72"/>
      <c r="F215" s="72"/>
      <c r="G215" s="72"/>
      <c r="H215" s="74"/>
      <c r="I215" s="74"/>
      <c r="J215" s="134" t="s">
        <v>174</v>
      </c>
      <c r="K215" s="75"/>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c r="AL215" s="32"/>
      <c r="AM215" s="32"/>
      <c r="AN215" s="32"/>
      <c r="AO215" s="32"/>
      <c r="AP215" s="32"/>
      <c r="AQ215" s="32"/>
      <c r="AR215" s="32"/>
      <c r="AS215" s="32"/>
      <c r="AT215" s="32"/>
      <c r="AU215" s="32"/>
      <c r="AV215" s="32"/>
      <c r="AW215" s="32"/>
      <c r="AX215" s="32"/>
      <c r="AY215" s="32"/>
      <c r="AZ215" s="32"/>
      <c r="BA215" s="32"/>
      <c r="BB215" s="32"/>
      <c r="BC215" s="32"/>
      <c r="BD215" s="32"/>
      <c r="BE215" s="32"/>
      <c r="BF215" s="32"/>
      <c r="BG215" s="32"/>
      <c r="BH215" s="32"/>
      <c r="BI215" s="32"/>
      <c r="BJ215" s="32"/>
      <c r="BK215" s="32"/>
      <c r="BL215" s="32"/>
      <c r="BM215" s="33"/>
      <c r="BR215" s="26" t="b">
        <f t="shared" si="3"/>
        <v>1</v>
      </c>
    </row>
    <row r="216" spans="1:70" ht="63.95" hidden="1" customHeight="1" thickBot="1">
      <c r="A216" s="33"/>
      <c r="B216" s="227"/>
      <c r="C216" s="76">
        <f>WorksheetHidden2!J10</f>
        <v>0</v>
      </c>
      <c r="D216" s="69"/>
      <c r="E216" s="72"/>
      <c r="F216" s="72"/>
      <c r="G216" s="72"/>
      <c r="H216" s="74"/>
      <c r="I216" s="74"/>
      <c r="J216" s="134" t="s">
        <v>174</v>
      </c>
      <c r="K216" s="75"/>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c r="BF216" s="32"/>
      <c r="BG216" s="32"/>
      <c r="BH216" s="32"/>
      <c r="BI216" s="32"/>
      <c r="BJ216" s="32"/>
      <c r="BK216" s="32"/>
      <c r="BL216" s="32"/>
      <c r="BM216" s="33"/>
      <c r="BR216" s="26" t="b">
        <f t="shared" si="3"/>
        <v>1</v>
      </c>
    </row>
    <row r="217" spans="1:70" ht="63.95" hidden="1" customHeight="1" thickBot="1">
      <c r="A217" s="33"/>
      <c r="B217" s="227"/>
      <c r="C217" s="76">
        <f>WorksheetHidden2!J11</f>
        <v>0</v>
      </c>
      <c r="D217" s="69"/>
      <c r="E217" s="27"/>
      <c r="F217" s="27"/>
      <c r="G217" s="27"/>
      <c r="H217" s="27"/>
      <c r="I217" s="27"/>
      <c r="J217" s="134" t="s">
        <v>174</v>
      </c>
      <c r="K217" s="70"/>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c r="BF217" s="32"/>
      <c r="BG217" s="32"/>
      <c r="BH217" s="32"/>
      <c r="BI217" s="32"/>
      <c r="BJ217" s="32"/>
      <c r="BK217" s="32"/>
      <c r="BL217" s="32"/>
      <c r="BM217" s="33"/>
      <c r="BR217" s="26" t="b">
        <f t="shared" si="3"/>
        <v>1</v>
      </c>
    </row>
    <row r="218" spans="1:70" ht="63.95" hidden="1" customHeight="1" thickBot="1">
      <c r="A218" s="33"/>
      <c r="B218" s="227"/>
      <c r="C218" s="76">
        <f>WorksheetHidden2!J12</f>
        <v>0</v>
      </c>
      <c r="D218" s="69"/>
      <c r="E218" s="27"/>
      <c r="F218" s="27"/>
      <c r="G218" s="27"/>
      <c r="H218" s="27"/>
      <c r="I218" s="27"/>
      <c r="J218" s="134" t="s">
        <v>174</v>
      </c>
      <c r="K218" s="70"/>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c r="AL218" s="32"/>
      <c r="AM218" s="32"/>
      <c r="AN218" s="32"/>
      <c r="AO218" s="32"/>
      <c r="AP218" s="32"/>
      <c r="AQ218" s="32"/>
      <c r="AR218" s="32"/>
      <c r="AS218" s="32"/>
      <c r="AT218" s="32"/>
      <c r="AU218" s="32"/>
      <c r="AV218" s="32"/>
      <c r="AW218" s="32"/>
      <c r="AX218" s="32"/>
      <c r="AY218" s="32"/>
      <c r="AZ218" s="32"/>
      <c r="BA218" s="32"/>
      <c r="BB218" s="32"/>
      <c r="BC218" s="32"/>
      <c r="BD218" s="32"/>
      <c r="BE218" s="32"/>
      <c r="BF218" s="32"/>
      <c r="BG218" s="32"/>
      <c r="BH218" s="32"/>
      <c r="BI218" s="32"/>
      <c r="BJ218" s="32"/>
      <c r="BK218" s="32"/>
      <c r="BL218" s="32"/>
      <c r="BM218" s="33"/>
      <c r="BR218" s="26" t="b">
        <f t="shared" si="3"/>
        <v>1</v>
      </c>
    </row>
    <row r="219" spans="1:70" ht="63.95" hidden="1" customHeight="1" thickBot="1">
      <c r="A219" s="33"/>
      <c r="B219" s="227"/>
      <c r="C219" s="76">
        <f>WorksheetHidden2!J13</f>
        <v>0</v>
      </c>
      <c r="D219" s="69"/>
      <c r="E219" s="27"/>
      <c r="F219" s="27"/>
      <c r="G219" s="27"/>
      <c r="H219" s="27"/>
      <c r="I219" s="27"/>
      <c r="J219" s="134" t="s">
        <v>174</v>
      </c>
      <c r="K219" s="70"/>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c r="AL219" s="32"/>
      <c r="AM219" s="32"/>
      <c r="AN219" s="32"/>
      <c r="AO219" s="32"/>
      <c r="AP219" s="32"/>
      <c r="AQ219" s="32"/>
      <c r="AR219" s="32"/>
      <c r="AS219" s="32"/>
      <c r="AT219" s="32"/>
      <c r="AU219" s="32"/>
      <c r="AV219" s="32"/>
      <c r="AW219" s="32"/>
      <c r="AX219" s="32"/>
      <c r="AY219" s="32"/>
      <c r="AZ219" s="32"/>
      <c r="BA219" s="32"/>
      <c r="BB219" s="32"/>
      <c r="BC219" s="32"/>
      <c r="BD219" s="32"/>
      <c r="BE219" s="32"/>
      <c r="BF219" s="32"/>
      <c r="BG219" s="32"/>
      <c r="BH219" s="32"/>
      <c r="BI219" s="32"/>
      <c r="BJ219" s="32"/>
      <c r="BK219" s="32"/>
      <c r="BL219" s="32"/>
      <c r="BM219" s="33"/>
      <c r="BR219" s="26" t="b">
        <f t="shared" si="3"/>
        <v>1</v>
      </c>
    </row>
    <row r="220" spans="1:70" ht="63.95" hidden="1" customHeight="1" thickBot="1">
      <c r="A220" s="33"/>
      <c r="B220" s="227"/>
      <c r="C220" s="76">
        <f>WorksheetHidden2!J14</f>
        <v>0</v>
      </c>
      <c r="D220" s="69"/>
      <c r="E220" s="27"/>
      <c r="F220" s="27"/>
      <c r="G220" s="27"/>
      <c r="H220" s="27"/>
      <c r="I220" s="27"/>
      <c r="J220" s="134" t="s">
        <v>174</v>
      </c>
      <c r="K220" s="70"/>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c r="AK220" s="32"/>
      <c r="AL220" s="32"/>
      <c r="AM220" s="32"/>
      <c r="AN220" s="32"/>
      <c r="AO220" s="32"/>
      <c r="AP220" s="32"/>
      <c r="AQ220" s="32"/>
      <c r="AR220" s="32"/>
      <c r="AS220" s="32"/>
      <c r="AT220" s="32"/>
      <c r="AU220" s="32"/>
      <c r="AV220" s="32"/>
      <c r="AW220" s="32"/>
      <c r="AX220" s="32"/>
      <c r="AY220" s="32"/>
      <c r="AZ220" s="32"/>
      <c r="BA220" s="32"/>
      <c r="BB220" s="32"/>
      <c r="BC220" s="32"/>
      <c r="BD220" s="32"/>
      <c r="BE220" s="32"/>
      <c r="BF220" s="32"/>
      <c r="BG220" s="32"/>
      <c r="BH220" s="32"/>
      <c r="BI220" s="32"/>
      <c r="BJ220" s="32"/>
      <c r="BK220" s="32"/>
      <c r="BL220" s="32"/>
      <c r="BM220" s="33"/>
      <c r="BR220" s="26" t="b">
        <f t="shared" si="3"/>
        <v>1</v>
      </c>
    </row>
    <row r="221" spans="1:70" ht="63.95" hidden="1" customHeight="1" thickBot="1">
      <c r="A221" s="33"/>
      <c r="B221" s="227"/>
      <c r="C221" s="76">
        <f>WorksheetHidden2!J15</f>
        <v>0</v>
      </c>
      <c r="D221" s="69"/>
      <c r="E221" s="27"/>
      <c r="F221" s="27"/>
      <c r="G221" s="27"/>
      <c r="H221" s="27"/>
      <c r="I221" s="27"/>
      <c r="J221" s="134" t="s">
        <v>174</v>
      </c>
      <c r="K221" s="70"/>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c r="AJ221" s="32"/>
      <c r="AK221" s="32"/>
      <c r="AL221" s="32"/>
      <c r="AM221" s="32"/>
      <c r="AN221" s="32"/>
      <c r="AO221" s="32"/>
      <c r="AP221" s="32"/>
      <c r="AQ221" s="32"/>
      <c r="AR221" s="32"/>
      <c r="AS221" s="32"/>
      <c r="AT221" s="32"/>
      <c r="AU221" s="32"/>
      <c r="AV221" s="32"/>
      <c r="AW221" s="32"/>
      <c r="AX221" s="32"/>
      <c r="AY221" s="32"/>
      <c r="AZ221" s="32"/>
      <c r="BA221" s="32"/>
      <c r="BB221" s="32"/>
      <c r="BC221" s="32"/>
      <c r="BD221" s="32"/>
      <c r="BE221" s="32"/>
      <c r="BF221" s="32"/>
      <c r="BG221" s="32"/>
      <c r="BH221" s="32"/>
      <c r="BI221" s="32"/>
      <c r="BJ221" s="32"/>
      <c r="BK221" s="32"/>
      <c r="BL221" s="32"/>
      <c r="BM221" s="33"/>
      <c r="BR221" s="26" t="b">
        <f t="shared" si="3"/>
        <v>1</v>
      </c>
    </row>
    <row r="222" spans="1:70" ht="63.95" hidden="1" customHeight="1" thickBot="1">
      <c r="A222" s="33"/>
      <c r="B222" s="227"/>
      <c r="C222" s="76">
        <f>WorksheetHidden2!J16</f>
        <v>0</v>
      </c>
      <c r="D222" s="69"/>
      <c r="E222" s="27"/>
      <c r="F222" s="27"/>
      <c r="G222" s="27"/>
      <c r="H222" s="27"/>
      <c r="I222" s="27"/>
      <c r="J222" s="134" t="s">
        <v>174</v>
      </c>
      <c r="K222" s="70"/>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c r="AL222" s="32"/>
      <c r="AM222" s="32"/>
      <c r="AN222" s="32"/>
      <c r="AO222" s="32"/>
      <c r="AP222" s="32"/>
      <c r="AQ222" s="32"/>
      <c r="AR222" s="32"/>
      <c r="AS222" s="32"/>
      <c r="AT222" s="32"/>
      <c r="AU222" s="32"/>
      <c r="AV222" s="32"/>
      <c r="AW222" s="32"/>
      <c r="AX222" s="32"/>
      <c r="AY222" s="32"/>
      <c r="AZ222" s="32"/>
      <c r="BA222" s="32"/>
      <c r="BB222" s="32"/>
      <c r="BC222" s="32"/>
      <c r="BD222" s="32"/>
      <c r="BE222" s="32"/>
      <c r="BF222" s="32"/>
      <c r="BG222" s="32"/>
      <c r="BH222" s="32"/>
      <c r="BI222" s="32"/>
      <c r="BJ222" s="32"/>
      <c r="BK222" s="32"/>
      <c r="BL222" s="32"/>
      <c r="BM222" s="33"/>
      <c r="BR222" s="26" t="b">
        <f t="shared" si="3"/>
        <v>1</v>
      </c>
    </row>
    <row r="223" spans="1:70" ht="63.95" hidden="1" customHeight="1" thickBot="1">
      <c r="A223" s="33"/>
      <c r="B223" s="227"/>
      <c r="C223" s="76">
        <f>WorksheetHidden2!J17</f>
        <v>0</v>
      </c>
      <c r="D223" s="69"/>
      <c r="E223" s="27"/>
      <c r="F223" s="27"/>
      <c r="G223" s="27"/>
      <c r="H223" s="27"/>
      <c r="I223" s="27"/>
      <c r="J223" s="134" t="s">
        <v>174</v>
      </c>
      <c r="K223" s="70"/>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c r="BB223" s="32"/>
      <c r="BC223" s="32"/>
      <c r="BD223" s="32"/>
      <c r="BE223" s="32"/>
      <c r="BF223" s="32"/>
      <c r="BG223" s="32"/>
      <c r="BH223" s="32"/>
      <c r="BI223" s="32"/>
      <c r="BJ223" s="32"/>
      <c r="BK223" s="32"/>
      <c r="BL223" s="32"/>
      <c r="BM223" s="33"/>
      <c r="BR223" s="26" t="b">
        <f t="shared" si="3"/>
        <v>1</v>
      </c>
    </row>
    <row r="224" spans="1:70" ht="63.95" hidden="1" customHeight="1" thickBot="1">
      <c r="A224" s="33"/>
      <c r="B224" s="227"/>
      <c r="C224" s="76">
        <f>WorksheetHidden2!J18</f>
        <v>0</v>
      </c>
      <c r="D224" s="69"/>
      <c r="E224" s="27"/>
      <c r="F224" s="27"/>
      <c r="G224" s="27"/>
      <c r="H224" s="27"/>
      <c r="I224" s="27"/>
      <c r="J224" s="134" t="s">
        <v>174</v>
      </c>
      <c r="K224" s="70"/>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c r="BB224" s="32"/>
      <c r="BC224" s="32"/>
      <c r="BD224" s="32"/>
      <c r="BE224" s="32"/>
      <c r="BF224" s="32"/>
      <c r="BG224" s="32"/>
      <c r="BH224" s="32"/>
      <c r="BI224" s="32"/>
      <c r="BJ224" s="32"/>
      <c r="BK224" s="32"/>
      <c r="BL224" s="32"/>
      <c r="BM224" s="33"/>
      <c r="BR224" s="26" t="b">
        <f t="shared" si="3"/>
        <v>1</v>
      </c>
    </row>
    <row r="225" spans="1:70" ht="63.95" hidden="1" customHeight="1" thickBot="1">
      <c r="A225" s="33"/>
      <c r="B225" s="227"/>
      <c r="C225" s="76">
        <f>WorksheetHidden2!J19</f>
        <v>0</v>
      </c>
      <c r="D225" s="69"/>
      <c r="E225" s="27"/>
      <c r="F225" s="27"/>
      <c r="G225" s="27"/>
      <c r="H225" s="27"/>
      <c r="I225" s="27"/>
      <c r="J225" s="134" t="s">
        <v>174</v>
      </c>
      <c r="K225" s="70"/>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c r="AL225" s="32"/>
      <c r="AM225" s="32"/>
      <c r="AN225" s="32"/>
      <c r="AO225" s="32"/>
      <c r="AP225" s="32"/>
      <c r="AQ225" s="32"/>
      <c r="AR225" s="32"/>
      <c r="AS225" s="32"/>
      <c r="AT225" s="32"/>
      <c r="AU225" s="32"/>
      <c r="AV225" s="32"/>
      <c r="AW225" s="32"/>
      <c r="AX225" s="32"/>
      <c r="AY225" s="32"/>
      <c r="AZ225" s="32"/>
      <c r="BA225" s="32"/>
      <c r="BB225" s="32"/>
      <c r="BC225" s="32"/>
      <c r="BD225" s="32"/>
      <c r="BE225" s="32"/>
      <c r="BF225" s="32"/>
      <c r="BG225" s="32"/>
      <c r="BH225" s="32"/>
      <c r="BI225" s="32"/>
      <c r="BJ225" s="32"/>
      <c r="BK225" s="32"/>
      <c r="BL225" s="32"/>
      <c r="BM225" s="33"/>
      <c r="BR225" s="26" t="b">
        <f t="shared" si="3"/>
        <v>1</v>
      </c>
    </row>
    <row r="226" spans="1:70" ht="63.95" hidden="1" customHeight="1" thickBot="1">
      <c r="A226" s="33"/>
      <c r="B226" s="227"/>
      <c r="C226" s="76">
        <f>WorksheetHidden2!J20</f>
        <v>0</v>
      </c>
      <c r="D226" s="69"/>
      <c r="E226" s="27"/>
      <c r="F226" s="27"/>
      <c r="G226" s="27"/>
      <c r="H226" s="27"/>
      <c r="I226" s="27"/>
      <c r="J226" s="134" t="s">
        <v>174</v>
      </c>
      <c r="K226" s="70"/>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c r="AL226" s="32"/>
      <c r="AM226" s="32"/>
      <c r="AN226" s="32"/>
      <c r="AO226" s="32"/>
      <c r="AP226" s="32"/>
      <c r="AQ226" s="32"/>
      <c r="AR226" s="32"/>
      <c r="AS226" s="32"/>
      <c r="AT226" s="32"/>
      <c r="AU226" s="32"/>
      <c r="AV226" s="32"/>
      <c r="AW226" s="32"/>
      <c r="AX226" s="32"/>
      <c r="AY226" s="32"/>
      <c r="AZ226" s="32"/>
      <c r="BA226" s="32"/>
      <c r="BB226" s="32"/>
      <c r="BC226" s="32"/>
      <c r="BD226" s="32"/>
      <c r="BE226" s="32"/>
      <c r="BF226" s="32"/>
      <c r="BG226" s="32"/>
      <c r="BH226" s="32"/>
      <c r="BI226" s="32"/>
      <c r="BJ226" s="32"/>
      <c r="BK226" s="32"/>
      <c r="BL226" s="32"/>
      <c r="BM226" s="33"/>
      <c r="BR226" s="26" t="b">
        <f t="shared" si="3"/>
        <v>1</v>
      </c>
    </row>
    <row r="227" spans="1:70" ht="63.95" hidden="1" customHeight="1" thickBot="1">
      <c r="A227" s="33"/>
      <c r="B227" s="227"/>
      <c r="C227" s="76">
        <f>WorksheetHidden2!J21</f>
        <v>0</v>
      </c>
      <c r="D227" s="69"/>
      <c r="E227" s="27"/>
      <c r="F227" s="27"/>
      <c r="G227" s="27"/>
      <c r="H227" s="27"/>
      <c r="I227" s="27"/>
      <c r="J227" s="134" t="s">
        <v>174</v>
      </c>
      <c r="K227" s="70"/>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c r="AL227" s="32"/>
      <c r="AM227" s="32"/>
      <c r="AN227" s="32"/>
      <c r="AO227" s="32"/>
      <c r="AP227" s="32"/>
      <c r="AQ227" s="32"/>
      <c r="AR227" s="32"/>
      <c r="AS227" s="32"/>
      <c r="AT227" s="32"/>
      <c r="AU227" s="32"/>
      <c r="AV227" s="32"/>
      <c r="AW227" s="32"/>
      <c r="AX227" s="32"/>
      <c r="AY227" s="32"/>
      <c r="AZ227" s="32"/>
      <c r="BA227" s="32"/>
      <c r="BB227" s="32"/>
      <c r="BC227" s="32"/>
      <c r="BD227" s="32"/>
      <c r="BE227" s="32"/>
      <c r="BF227" s="32"/>
      <c r="BG227" s="32"/>
      <c r="BH227" s="32"/>
      <c r="BI227" s="32"/>
      <c r="BJ227" s="32"/>
      <c r="BK227" s="32"/>
      <c r="BL227" s="32"/>
      <c r="BM227" s="33"/>
      <c r="BR227" s="26" t="b">
        <f t="shared" si="3"/>
        <v>1</v>
      </c>
    </row>
    <row r="228" spans="1:70" ht="63.95" hidden="1" customHeight="1" thickBot="1">
      <c r="A228" s="33"/>
      <c r="B228" s="227"/>
      <c r="C228" s="76">
        <f>WorksheetHidden2!J22</f>
        <v>0</v>
      </c>
      <c r="D228" s="69"/>
      <c r="E228" s="27"/>
      <c r="F228" s="27"/>
      <c r="G228" s="27"/>
      <c r="H228" s="27"/>
      <c r="I228" s="27"/>
      <c r="J228" s="134" t="s">
        <v>174</v>
      </c>
      <c r="K228" s="70"/>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c r="AL228" s="32"/>
      <c r="AM228" s="32"/>
      <c r="AN228" s="32"/>
      <c r="AO228" s="32"/>
      <c r="AP228" s="32"/>
      <c r="AQ228" s="32"/>
      <c r="AR228" s="32"/>
      <c r="AS228" s="32"/>
      <c r="AT228" s="32"/>
      <c r="AU228" s="32"/>
      <c r="AV228" s="32"/>
      <c r="AW228" s="32"/>
      <c r="AX228" s="32"/>
      <c r="AY228" s="32"/>
      <c r="AZ228" s="32"/>
      <c r="BA228" s="32"/>
      <c r="BB228" s="32"/>
      <c r="BC228" s="32"/>
      <c r="BD228" s="32"/>
      <c r="BE228" s="32"/>
      <c r="BF228" s="32"/>
      <c r="BG228" s="32"/>
      <c r="BH228" s="32"/>
      <c r="BI228" s="32"/>
      <c r="BJ228" s="32"/>
      <c r="BK228" s="32"/>
      <c r="BL228" s="32"/>
      <c r="BM228" s="33"/>
      <c r="BR228" s="26" t="b">
        <f t="shared" si="3"/>
        <v>1</v>
      </c>
    </row>
    <row r="229" spans="1:70" ht="63.95" hidden="1" customHeight="1" thickBot="1">
      <c r="A229" s="33"/>
      <c r="B229" s="227"/>
      <c r="C229" s="76">
        <f>WorksheetHidden2!J23</f>
        <v>0</v>
      </c>
      <c r="D229" s="69"/>
      <c r="E229" s="27"/>
      <c r="F229" s="27"/>
      <c r="G229" s="27"/>
      <c r="H229" s="27"/>
      <c r="I229" s="27"/>
      <c r="J229" s="134" t="s">
        <v>174</v>
      </c>
      <c r="K229" s="70"/>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c r="AL229" s="32"/>
      <c r="AM229" s="32"/>
      <c r="AN229" s="32"/>
      <c r="AO229" s="32"/>
      <c r="AP229" s="32"/>
      <c r="AQ229" s="32"/>
      <c r="AR229" s="32"/>
      <c r="AS229" s="32"/>
      <c r="AT229" s="32"/>
      <c r="AU229" s="32"/>
      <c r="AV229" s="32"/>
      <c r="AW229" s="32"/>
      <c r="AX229" s="32"/>
      <c r="AY229" s="32"/>
      <c r="AZ229" s="32"/>
      <c r="BA229" s="32"/>
      <c r="BB229" s="32"/>
      <c r="BC229" s="32"/>
      <c r="BD229" s="32"/>
      <c r="BE229" s="32"/>
      <c r="BF229" s="32"/>
      <c r="BG229" s="32"/>
      <c r="BH229" s="32"/>
      <c r="BI229" s="32"/>
      <c r="BJ229" s="32"/>
      <c r="BK229" s="32"/>
      <c r="BL229" s="32"/>
      <c r="BM229" s="33"/>
      <c r="BR229" s="26" t="b">
        <f t="shared" si="3"/>
        <v>1</v>
      </c>
    </row>
    <row r="230" spans="1:70" ht="63.95" hidden="1" customHeight="1" thickBot="1">
      <c r="A230" s="33"/>
      <c r="B230" s="227"/>
      <c r="C230" s="76">
        <f>WorksheetHidden2!J24</f>
        <v>0</v>
      </c>
      <c r="D230" s="69"/>
      <c r="E230" s="27"/>
      <c r="F230" s="27"/>
      <c r="G230" s="27"/>
      <c r="H230" s="27"/>
      <c r="I230" s="27"/>
      <c r="J230" s="134" t="s">
        <v>174</v>
      </c>
      <c r="K230" s="70"/>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c r="AU230" s="32"/>
      <c r="AV230" s="32"/>
      <c r="AW230" s="32"/>
      <c r="AX230" s="32"/>
      <c r="AY230" s="32"/>
      <c r="AZ230" s="32"/>
      <c r="BA230" s="32"/>
      <c r="BB230" s="32"/>
      <c r="BC230" s="32"/>
      <c r="BD230" s="32"/>
      <c r="BE230" s="32"/>
      <c r="BF230" s="32"/>
      <c r="BG230" s="32"/>
      <c r="BH230" s="32"/>
      <c r="BI230" s="32"/>
      <c r="BJ230" s="32"/>
      <c r="BK230" s="32"/>
      <c r="BL230" s="32"/>
      <c r="BM230" s="33"/>
      <c r="BR230" s="26" t="b">
        <f t="shared" si="3"/>
        <v>1</v>
      </c>
    </row>
    <row r="231" spans="1:70" ht="63.95" hidden="1" customHeight="1" thickBot="1">
      <c r="A231" s="33"/>
      <c r="B231" s="227"/>
      <c r="C231" s="76">
        <f>WorksheetHidden2!J25</f>
        <v>0</v>
      </c>
      <c r="D231" s="69"/>
      <c r="E231" s="27"/>
      <c r="F231" s="27"/>
      <c r="G231" s="27"/>
      <c r="H231" s="27"/>
      <c r="I231" s="27"/>
      <c r="J231" s="134" t="s">
        <v>174</v>
      </c>
      <c r="K231" s="70"/>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c r="AL231" s="32"/>
      <c r="AM231" s="32"/>
      <c r="AN231" s="32"/>
      <c r="AO231" s="32"/>
      <c r="AP231" s="32"/>
      <c r="AQ231" s="32"/>
      <c r="AR231" s="32"/>
      <c r="AS231" s="32"/>
      <c r="AT231" s="32"/>
      <c r="AU231" s="32"/>
      <c r="AV231" s="32"/>
      <c r="AW231" s="32"/>
      <c r="AX231" s="32"/>
      <c r="AY231" s="32"/>
      <c r="AZ231" s="32"/>
      <c r="BA231" s="32"/>
      <c r="BB231" s="32"/>
      <c r="BC231" s="32"/>
      <c r="BD231" s="32"/>
      <c r="BE231" s="32"/>
      <c r="BF231" s="32"/>
      <c r="BG231" s="32"/>
      <c r="BH231" s="32"/>
      <c r="BI231" s="32"/>
      <c r="BJ231" s="32"/>
      <c r="BK231" s="32"/>
      <c r="BL231" s="32"/>
      <c r="BM231" s="33"/>
      <c r="BR231" s="26" t="b">
        <f t="shared" si="3"/>
        <v>1</v>
      </c>
    </row>
    <row r="232" spans="1:70" ht="63.95" hidden="1" customHeight="1" thickBot="1">
      <c r="A232" s="33"/>
      <c r="B232" s="227"/>
      <c r="C232" s="76">
        <f>WorksheetHidden2!J26</f>
        <v>0</v>
      </c>
      <c r="D232" s="69"/>
      <c r="E232" s="27"/>
      <c r="F232" s="27"/>
      <c r="G232" s="27"/>
      <c r="H232" s="27"/>
      <c r="I232" s="27"/>
      <c r="J232" s="134" t="s">
        <v>174</v>
      </c>
      <c r="K232" s="70"/>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c r="AL232" s="32"/>
      <c r="AM232" s="32"/>
      <c r="AN232" s="32"/>
      <c r="AO232" s="32"/>
      <c r="AP232" s="32"/>
      <c r="AQ232" s="32"/>
      <c r="AR232" s="32"/>
      <c r="AS232" s="32"/>
      <c r="AT232" s="32"/>
      <c r="AU232" s="32"/>
      <c r="AV232" s="32"/>
      <c r="AW232" s="32"/>
      <c r="AX232" s="32"/>
      <c r="AY232" s="32"/>
      <c r="AZ232" s="32"/>
      <c r="BA232" s="32"/>
      <c r="BB232" s="32"/>
      <c r="BC232" s="32"/>
      <c r="BD232" s="32"/>
      <c r="BE232" s="32"/>
      <c r="BF232" s="32"/>
      <c r="BG232" s="32"/>
      <c r="BH232" s="32"/>
      <c r="BI232" s="32"/>
      <c r="BJ232" s="32"/>
      <c r="BK232" s="32"/>
      <c r="BL232" s="32"/>
      <c r="BM232" s="33"/>
      <c r="BR232" s="26" t="b">
        <f t="shared" si="3"/>
        <v>1</v>
      </c>
    </row>
    <row r="233" spans="1:70" ht="63.95" hidden="1" customHeight="1" thickBot="1">
      <c r="A233" s="33"/>
      <c r="B233" s="227"/>
      <c r="C233" s="76">
        <f>WorksheetHidden2!J27</f>
        <v>0</v>
      </c>
      <c r="D233" s="69"/>
      <c r="E233" s="27"/>
      <c r="F233" s="27"/>
      <c r="G233" s="27"/>
      <c r="H233" s="27"/>
      <c r="I233" s="27"/>
      <c r="J233" s="134" t="s">
        <v>174</v>
      </c>
      <c r="K233" s="70"/>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c r="AL233" s="32"/>
      <c r="AM233" s="32"/>
      <c r="AN233" s="32"/>
      <c r="AO233" s="32"/>
      <c r="AP233" s="32"/>
      <c r="AQ233" s="32"/>
      <c r="AR233" s="32"/>
      <c r="AS233" s="32"/>
      <c r="AT233" s="32"/>
      <c r="AU233" s="32"/>
      <c r="AV233" s="32"/>
      <c r="AW233" s="32"/>
      <c r="AX233" s="32"/>
      <c r="AY233" s="32"/>
      <c r="AZ233" s="32"/>
      <c r="BA233" s="32"/>
      <c r="BB233" s="32"/>
      <c r="BC233" s="32"/>
      <c r="BD233" s="32"/>
      <c r="BE233" s="32"/>
      <c r="BF233" s="32"/>
      <c r="BG233" s="32"/>
      <c r="BH233" s="32"/>
      <c r="BI233" s="32"/>
      <c r="BJ233" s="32"/>
      <c r="BK233" s="32"/>
      <c r="BL233" s="32"/>
      <c r="BM233" s="33"/>
      <c r="BR233" s="26" t="b">
        <f t="shared" si="3"/>
        <v>1</v>
      </c>
    </row>
    <row r="234" spans="1:70" ht="63.95" hidden="1" customHeight="1" thickBot="1">
      <c r="A234" s="33"/>
      <c r="B234" s="227"/>
      <c r="C234" s="76">
        <f>WorksheetHidden2!J28</f>
        <v>0</v>
      </c>
      <c r="D234" s="69"/>
      <c r="E234" s="27"/>
      <c r="F234" s="27"/>
      <c r="G234" s="27"/>
      <c r="H234" s="27"/>
      <c r="I234" s="27"/>
      <c r="J234" s="134" t="s">
        <v>174</v>
      </c>
      <c r="K234" s="70"/>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c r="AL234" s="32"/>
      <c r="AM234" s="32"/>
      <c r="AN234" s="32"/>
      <c r="AO234" s="32"/>
      <c r="AP234" s="32"/>
      <c r="AQ234" s="32"/>
      <c r="AR234" s="32"/>
      <c r="AS234" s="32"/>
      <c r="AT234" s="32"/>
      <c r="AU234" s="32"/>
      <c r="AV234" s="32"/>
      <c r="AW234" s="32"/>
      <c r="AX234" s="32"/>
      <c r="AY234" s="32"/>
      <c r="AZ234" s="32"/>
      <c r="BA234" s="32"/>
      <c r="BB234" s="32"/>
      <c r="BC234" s="32"/>
      <c r="BD234" s="32"/>
      <c r="BE234" s="32"/>
      <c r="BF234" s="32"/>
      <c r="BG234" s="32"/>
      <c r="BH234" s="32"/>
      <c r="BI234" s="32"/>
      <c r="BJ234" s="32"/>
      <c r="BK234" s="32"/>
      <c r="BL234" s="32"/>
      <c r="BM234" s="33"/>
      <c r="BR234" s="26" t="b">
        <f t="shared" si="3"/>
        <v>1</v>
      </c>
    </row>
    <row r="235" spans="1:70" ht="63.95" hidden="1" customHeight="1" thickBot="1">
      <c r="A235" s="33"/>
      <c r="B235" s="227"/>
      <c r="C235" s="76">
        <f>WorksheetHidden2!J29</f>
        <v>0</v>
      </c>
      <c r="D235" s="69"/>
      <c r="E235" s="27"/>
      <c r="F235" s="27"/>
      <c r="G235" s="27"/>
      <c r="H235" s="27"/>
      <c r="I235" s="27"/>
      <c r="J235" s="134" t="s">
        <v>174</v>
      </c>
      <c r="K235" s="70"/>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c r="AL235" s="32"/>
      <c r="AM235" s="32"/>
      <c r="AN235" s="32"/>
      <c r="AO235" s="32"/>
      <c r="AP235" s="32"/>
      <c r="AQ235" s="32"/>
      <c r="AR235" s="32"/>
      <c r="AS235" s="32"/>
      <c r="AT235" s="32"/>
      <c r="AU235" s="32"/>
      <c r="AV235" s="32"/>
      <c r="AW235" s="32"/>
      <c r="AX235" s="32"/>
      <c r="AY235" s="32"/>
      <c r="AZ235" s="32"/>
      <c r="BA235" s="32"/>
      <c r="BB235" s="32"/>
      <c r="BC235" s="32"/>
      <c r="BD235" s="32"/>
      <c r="BE235" s="32"/>
      <c r="BF235" s="32"/>
      <c r="BG235" s="32"/>
      <c r="BH235" s="32"/>
      <c r="BI235" s="32"/>
      <c r="BJ235" s="32"/>
      <c r="BK235" s="32"/>
      <c r="BL235" s="32"/>
      <c r="BM235" s="33"/>
      <c r="BR235" s="26" t="b">
        <f t="shared" si="3"/>
        <v>1</v>
      </c>
    </row>
    <row r="236" spans="1:70" ht="63.95" hidden="1" customHeight="1" thickBot="1">
      <c r="A236" s="33"/>
      <c r="B236" s="227"/>
      <c r="C236" s="77">
        <f>WorksheetHidden2!J30</f>
        <v>0</v>
      </c>
      <c r="D236" s="60"/>
      <c r="E236" s="23"/>
      <c r="F236" s="23"/>
      <c r="G236" s="23"/>
      <c r="H236" s="30"/>
      <c r="I236" s="30"/>
      <c r="J236" s="134" t="s">
        <v>174</v>
      </c>
      <c r="K236" s="24"/>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c r="AL236" s="32"/>
      <c r="AM236" s="32"/>
      <c r="AN236" s="32"/>
      <c r="AO236" s="32"/>
      <c r="AP236" s="32"/>
      <c r="AQ236" s="32"/>
      <c r="AR236" s="32"/>
      <c r="AS236" s="32"/>
      <c r="AT236" s="32"/>
      <c r="AU236" s="32"/>
      <c r="AV236" s="32"/>
      <c r="AW236" s="32"/>
      <c r="AX236" s="32"/>
      <c r="AY236" s="32"/>
      <c r="AZ236" s="32"/>
      <c r="BA236" s="32"/>
      <c r="BB236" s="32"/>
      <c r="BC236" s="32"/>
      <c r="BD236" s="32"/>
      <c r="BE236" s="32"/>
      <c r="BF236" s="32"/>
      <c r="BG236" s="32"/>
      <c r="BH236" s="32"/>
      <c r="BI236" s="32"/>
      <c r="BJ236" s="32"/>
      <c r="BK236" s="32"/>
      <c r="BL236" s="32"/>
      <c r="BM236" s="33"/>
      <c r="BR236" s="26" t="b">
        <f t="shared" si="3"/>
        <v>1</v>
      </c>
    </row>
    <row r="237" spans="1:70" ht="63.95" customHeight="1" thickBot="1">
      <c r="A237" s="170"/>
      <c r="B237" s="234" t="str">
        <f>WorksheetHidden2!K2</f>
        <v>Risk</v>
      </c>
      <c r="C237" s="104" t="str">
        <f>WorksheetHidden2!K3</f>
        <v>Number of security risks identified (by severity)</v>
      </c>
      <c r="D237" s="98"/>
      <c r="E237" s="87"/>
      <c r="F237" s="87"/>
      <c r="G237" s="87"/>
      <c r="H237" s="99"/>
      <c r="I237" s="99"/>
      <c r="J237" s="87" t="s">
        <v>174</v>
      </c>
      <c r="K237" s="88"/>
      <c r="L237" s="171"/>
      <c r="M237" s="171"/>
      <c r="N237" s="171"/>
      <c r="O237" s="171"/>
      <c r="P237" s="171"/>
      <c r="Q237" s="171"/>
      <c r="R237" s="171"/>
      <c r="S237" s="171"/>
      <c r="T237" s="171"/>
      <c r="U237" s="171"/>
      <c r="V237" s="171"/>
      <c r="W237" s="171"/>
      <c r="X237" s="171"/>
      <c r="Y237" s="171"/>
      <c r="Z237" s="171"/>
      <c r="AA237" s="171"/>
      <c r="AB237" s="171"/>
      <c r="AC237" s="171"/>
      <c r="AD237" s="171"/>
      <c r="AE237" s="171"/>
      <c r="AF237" s="171"/>
      <c r="AG237" s="171"/>
      <c r="AH237" s="171"/>
      <c r="AI237" s="171"/>
      <c r="AJ237" s="171"/>
      <c r="AK237" s="171"/>
      <c r="AL237" s="171"/>
      <c r="AM237" s="171"/>
      <c r="AN237" s="171"/>
      <c r="AO237" s="171"/>
      <c r="AP237" s="171"/>
      <c r="AQ237" s="171"/>
      <c r="AR237" s="171"/>
      <c r="AS237" s="171"/>
      <c r="AT237" s="171"/>
      <c r="AU237" s="171"/>
      <c r="AV237" s="171"/>
      <c r="AW237" s="171"/>
      <c r="AX237" s="171"/>
      <c r="AY237" s="171"/>
      <c r="AZ237" s="171"/>
      <c r="BA237" s="171"/>
      <c r="BB237" s="171"/>
      <c r="BC237" s="171"/>
      <c r="BD237" s="171"/>
      <c r="BE237" s="171"/>
      <c r="BF237" s="171"/>
      <c r="BG237" s="171"/>
      <c r="BH237" s="171"/>
      <c r="BI237" s="171"/>
      <c r="BJ237" s="171"/>
      <c r="BK237" s="171"/>
      <c r="BL237" s="171"/>
      <c r="BM237" s="170"/>
      <c r="BN237" s="157"/>
      <c r="BO237" s="157"/>
      <c r="BP237" s="157"/>
      <c r="BQ237" s="157"/>
      <c r="BR237" s="26" t="b">
        <f t="shared" si="3"/>
        <v>0</v>
      </c>
    </row>
    <row r="238" spans="1:70" ht="63.95" customHeight="1" thickBot="1">
      <c r="A238" s="170"/>
      <c r="B238" s="235"/>
      <c r="C238" s="105" t="str">
        <f>WorksheetHidden2!K4</f>
        <v>Percentage of high risks identified</v>
      </c>
      <c r="D238" s="93"/>
      <c r="E238" s="91"/>
      <c r="F238" s="91"/>
      <c r="G238" s="91"/>
      <c r="H238" s="96"/>
      <c r="I238" s="96"/>
      <c r="J238" s="87" t="s">
        <v>174</v>
      </c>
      <c r="K238" s="92"/>
      <c r="L238" s="171"/>
      <c r="M238" s="171"/>
      <c r="N238" s="171"/>
      <c r="O238" s="171"/>
      <c r="P238" s="171"/>
      <c r="Q238" s="171"/>
      <c r="R238" s="171"/>
      <c r="S238" s="171"/>
      <c r="T238" s="171"/>
      <c r="U238" s="171"/>
      <c r="V238" s="171"/>
      <c r="W238" s="171"/>
      <c r="X238" s="171"/>
      <c r="Y238" s="171"/>
      <c r="Z238" s="171"/>
      <c r="AA238" s="171"/>
      <c r="AB238" s="171"/>
      <c r="AC238" s="171"/>
      <c r="AD238" s="171"/>
      <c r="AE238" s="171"/>
      <c r="AF238" s="171"/>
      <c r="AG238" s="171"/>
      <c r="AH238" s="171"/>
      <c r="AI238" s="171"/>
      <c r="AJ238" s="171"/>
      <c r="AK238" s="171"/>
      <c r="AL238" s="171"/>
      <c r="AM238" s="171"/>
      <c r="AN238" s="171"/>
      <c r="AO238" s="171"/>
      <c r="AP238" s="171"/>
      <c r="AQ238" s="171"/>
      <c r="AR238" s="171"/>
      <c r="AS238" s="171"/>
      <c r="AT238" s="171"/>
      <c r="AU238" s="171"/>
      <c r="AV238" s="171"/>
      <c r="AW238" s="171"/>
      <c r="AX238" s="171"/>
      <c r="AY238" s="171"/>
      <c r="AZ238" s="171"/>
      <c r="BA238" s="171"/>
      <c r="BB238" s="171"/>
      <c r="BC238" s="171"/>
      <c r="BD238" s="171"/>
      <c r="BE238" s="171"/>
      <c r="BF238" s="171"/>
      <c r="BG238" s="171"/>
      <c r="BH238" s="171"/>
      <c r="BI238" s="171"/>
      <c r="BJ238" s="171"/>
      <c r="BK238" s="171"/>
      <c r="BL238" s="171"/>
      <c r="BM238" s="170"/>
      <c r="BN238" s="157"/>
      <c r="BO238" s="157"/>
      <c r="BP238" s="157"/>
      <c r="BQ238" s="157"/>
      <c r="BR238" s="26" t="b">
        <f t="shared" si="3"/>
        <v>0</v>
      </c>
    </row>
    <row r="239" spans="1:70" ht="63.95" customHeight="1" thickBot="1">
      <c r="A239" s="170"/>
      <c r="B239" s="235"/>
      <c r="C239" s="105" t="str">
        <f>WorksheetHidden2!K5</f>
        <v>Percentage of risks currently unresolved (by severity)</v>
      </c>
      <c r="D239" s="93"/>
      <c r="E239" s="91"/>
      <c r="F239" s="91"/>
      <c r="G239" s="91"/>
      <c r="H239" s="96"/>
      <c r="I239" s="96"/>
      <c r="J239" s="87" t="s">
        <v>174</v>
      </c>
      <c r="K239" s="92"/>
      <c r="L239" s="171"/>
      <c r="M239" s="171"/>
      <c r="N239" s="171"/>
      <c r="O239" s="171"/>
      <c r="P239" s="171"/>
      <c r="Q239" s="171"/>
      <c r="R239" s="171"/>
      <c r="S239" s="171"/>
      <c r="T239" s="171"/>
      <c r="U239" s="171"/>
      <c r="V239" s="171"/>
      <c r="W239" s="171"/>
      <c r="X239" s="171"/>
      <c r="Y239" s="171"/>
      <c r="Z239" s="171"/>
      <c r="AA239" s="171"/>
      <c r="AB239" s="171"/>
      <c r="AC239" s="171"/>
      <c r="AD239" s="171"/>
      <c r="AE239" s="171"/>
      <c r="AF239" s="171"/>
      <c r="AG239" s="171"/>
      <c r="AH239" s="171"/>
      <c r="AI239" s="171"/>
      <c r="AJ239" s="171"/>
      <c r="AK239" s="171"/>
      <c r="AL239" s="171"/>
      <c r="AM239" s="171"/>
      <c r="AN239" s="171"/>
      <c r="AO239" s="171"/>
      <c r="AP239" s="171"/>
      <c r="AQ239" s="171"/>
      <c r="AR239" s="171"/>
      <c r="AS239" s="171"/>
      <c r="AT239" s="171"/>
      <c r="AU239" s="171"/>
      <c r="AV239" s="171"/>
      <c r="AW239" s="171"/>
      <c r="AX239" s="171"/>
      <c r="AY239" s="171"/>
      <c r="AZ239" s="171"/>
      <c r="BA239" s="171"/>
      <c r="BB239" s="171"/>
      <c r="BC239" s="171"/>
      <c r="BD239" s="171"/>
      <c r="BE239" s="171"/>
      <c r="BF239" s="171"/>
      <c r="BG239" s="171"/>
      <c r="BH239" s="171"/>
      <c r="BI239" s="171"/>
      <c r="BJ239" s="171"/>
      <c r="BK239" s="171"/>
      <c r="BL239" s="171"/>
      <c r="BM239" s="170"/>
      <c r="BN239" s="157"/>
      <c r="BO239" s="157"/>
      <c r="BP239" s="157"/>
      <c r="BQ239" s="157"/>
      <c r="BR239" s="26" t="b">
        <f t="shared" si="3"/>
        <v>0</v>
      </c>
    </row>
    <row r="240" spans="1:70" ht="63.95" customHeight="1" thickBot="1">
      <c r="A240" s="170"/>
      <c r="B240" s="235"/>
      <c r="C240" s="105" t="str">
        <f>WorksheetHidden2!K6</f>
        <v>Mean time to resolve risks (by severity)</v>
      </c>
      <c r="D240" s="93"/>
      <c r="E240" s="91"/>
      <c r="F240" s="91"/>
      <c r="G240" s="91"/>
      <c r="H240" s="96"/>
      <c r="I240" s="96"/>
      <c r="J240" s="87" t="s">
        <v>174</v>
      </c>
      <c r="K240" s="92"/>
      <c r="L240" s="171"/>
      <c r="M240" s="171"/>
      <c r="N240" s="171"/>
      <c r="O240" s="171"/>
      <c r="P240" s="171"/>
      <c r="Q240" s="171"/>
      <c r="R240" s="171"/>
      <c r="S240" s="171"/>
      <c r="T240" s="171"/>
      <c r="U240" s="171"/>
      <c r="V240" s="171"/>
      <c r="W240" s="171"/>
      <c r="X240" s="171"/>
      <c r="Y240" s="171"/>
      <c r="Z240" s="171"/>
      <c r="AA240" s="171"/>
      <c r="AB240" s="171"/>
      <c r="AC240" s="171"/>
      <c r="AD240" s="171"/>
      <c r="AE240" s="171"/>
      <c r="AF240" s="171"/>
      <c r="AG240" s="171"/>
      <c r="AH240" s="171"/>
      <c r="AI240" s="171"/>
      <c r="AJ240" s="171"/>
      <c r="AK240" s="171"/>
      <c r="AL240" s="171"/>
      <c r="AM240" s="171"/>
      <c r="AN240" s="171"/>
      <c r="AO240" s="171"/>
      <c r="AP240" s="171"/>
      <c r="AQ240" s="171"/>
      <c r="AR240" s="171"/>
      <c r="AS240" s="171"/>
      <c r="AT240" s="171"/>
      <c r="AU240" s="171"/>
      <c r="AV240" s="171"/>
      <c r="AW240" s="171"/>
      <c r="AX240" s="171"/>
      <c r="AY240" s="171"/>
      <c r="AZ240" s="171"/>
      <c r="BA240" s="171"/>
      <c r="BB240" s="171"/>
      <c r="BC240" s="171"/>
      <c r="BD240" s="171"/>
      <c r="BE240" s="171"/>
      <c r="BF240" s="171"/>
      <c r="BG240" s="171"/>
      <c r="BH240" s="171"/>
      <c r="BI240" s="171"/>
      <c r="BJ240" s="171"/>
      <c r="BK240" s="171"/>
      <c r="BL240" s="171"/>
      <c r="BM240" s="170"/>
      <c r="BN240" s="157"/>
      <c r="BO240" s="157"/>
      <c r="BP240" s="157"/>
      <c r="BQ240" s="157"/>
      <c r="BR240" s="26" t="b">
        <f t="shared" si="3"/>
        <v>0</v>
      </c>
    </row>
    <row r="241" spans="1:70" ht="63.95" customHeight="1" thickBot="1">
      <c r="A241" s="170"/>
      <c r="B241" s="235"/>
      <c r="C241" s="105" t="str">
        <f>WorksheetHidden2!K7</f>
        <v>Mean open time for unresolved risks (by severity)</v>
      </c>
      <c r="D241" s="93"/>
      <c r="E241" s="91"/>
      <c r="F241" s="91"/>
      <c r="G241" s="91"/>
      <c r="H241" s="96"/>
      <c r="I241" s="96"/>
      <c r="J241" s="87" t="s">
        <v>174</v>
      </c>
      <c r="K241" s="92"/>
      <c r="L241" s="171"/>
      <c r="M241" s="171"/>
      <c r="N241" s="171"/>
      <c r="O241" s="171"/>
      <c r="P241" s="171"/>
      <c r="Q241" s="171"/>
      <c r="R241" s="171"/>
      <c r="S241" s="171"/>
      <c r="T241" s="171"/>
      <c r="U241" s="171"/>
      <c r="V241" s="171"/>
      <c r="W241" s="171"/>
      <c r="X241" s="171"/>
      <c r="Y241" s="171"/>
      <c r="Z241" s="171"/>
      <c r="AA241" s="171"/>
      <c r="AB241" s="171"/>
      <c r="AC241" s="171"/>
      <c r="AD241" s="171"/>
      <c r="AE241" s="171"/>
      <c r="AF241" s="171"/>
      <c r="AG241" s="171"/>
      <c r="AH241" s="171"/>
      <c r="AI241" s="171"/>
      <c r="AJ241" s="171"/>
      <c r="AK241" s="171"/>
      <c r="AL241" s="171"/>
      <c r="AM241" s="171"/>
      <c r="AN241" s="171"/>
      <c r="AO241" s="171"/>
      <c r="AP241" s="171"/>
      <c r="AQ241" s="171"/>
      <c r="AR241" s="171"/>
      <c r="AS241" s="171"/>
      <c r="AT241" s="171"/>
      <c r="AU241" s="171"/>
      <c r="AV241" s="171"/>
      <c r="AW241" s="171"/>
      <c r="AX241" s="171"/>
      <c r="AY241" s="171"/>
      <c r="AZ241" s="171"/>
      <c r="BA241" s="171"/>
      <c r="BB241" s="171"/>
      <c r="BC241" s="171"/>
      <c r="BD241" s="171"/>
      <c r="BE241" s="171"/>
      <c r="BF241" s="171"/>
      <c r="BG241" s="171"/>
      <c r="BH241" s="171"/>
      <c r="BI241" s="171"/>
      <c r="BJ241" s="171"/>
      <c r="BK241" s="171"/>
      <c r="BL241" s="171"/>
      <c r="BM241" s="170"/>
      <c r="BN241" s="157"/>
      <c r="BO241" s="157"/>
      <c r="BP241" s="157"/>
      <c r="BQ241" s="157"/>
      <c r="BR241" s="26" t="b">
        <f t="shared" si="3"/>
        <v>0</v>
      </c>
    </row>
    <row r="242" spans="1:70" ht="63.95" hidden="1" customHeight="1" thickBot="1">
      <c r="A242" s="33"/>
      <c r="B242" s="235"/>
      <c r="C242" s="105">
        <f>WorksheetHidden2!K8</f>
        <v>0</v>
      </c>
      <c r="D242" s="93"/>
      <c r="E242" s="91"/>
      <c r="F242" s="91"/>
      <c r="G242" s="91"/>
      <c r="H242" s="96"/>
      <c r="I242" s="96"/>
      <c r="J242" s="87" t="s">
        <v>174</v>
      </c>
      <c r="K242" s="9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c r="AJ242" s="32"/>
      <c r="AK242" s="32"/>
      <c r="AL242" s="32"/>
      <c r="AM242" s="32"/>
      <c r="AN242" s="32"/>
      <c r="AO242" s="32"/>
      <c r="AP242" s="32"/>
      <c r="AQ242" s="32"/>
      <c r="AR242" s="32"/>
      <c r="AS242" s="32"/>
      <c r="AT242" s="32"/>
      <c r="AU242" s="32"/>
      <c r="AV242" s="32"/>
      <c r="AW242" s="32"/>
      <c r="AX242" s="32"/>
      <c r="AY242" s="32"/>
      <c r="AZ242" s="32"/>
      <c r="BA242" s="32"/>
      <c r="BB242" s="32"/>
      <c r="BC242" s="32"/>
      <c r="BD242" s="32"/>
      <c r="BE242" s="32"/>
      <c r="BF242" s="32"/>
      <c r="BG242" s="32"/>
      <c r="BH242" s="32"/>
      <c r="BI242" s="32"/>
      <c r="BJ242" s="32"/>
      <c r="BK242" s="32"/>
      <c r="BL242" s="32"/>
      <c r="BM242" s="33"/>
      <c r="BR242" s="26" t="b">
        <f t="shared" si="3"/>
        <v>1</v>
      </c>
    </row>
    <row r="243" spans="1:70" ht="63.95" hidden="1" customHeight="1" thickBot="1">
      <c r="A243" s="33"/>
      <c r="B243" s="235"/>
      <c r="C243" s="105">
        <f>WorksheetHidden2!K9</f>
        <v>0</v>
      </c>
      <c r="D243" s="93"/>
      <c r="E243" s="91"/>
      <c r="F243" s="91"/>
      <c r="G243" s="91"/>
      <c r="H243" s="96"/>
      <c r="I243" s="96"/>
      <c r="J243" s="87" t="s">
        <v>174</v>
      </c>
      <c r="K243" s="9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c r="AL243" s="32"/>
      <c r="AM243" s="32"/>
      <c r="AN243" s="32"/>
      <c r="AO243" s="32"/>
      <c r="AP243" s="32"/>
      <c r="AQ243" s="32"/>
      <c r="AR243" s="32"/>
      <c r="AS243" s="32"/>
      <c r="AT243" s="32"/>
      <c r="AU243" s="32"/>
      <c r="AV243" s="32"/>
      <c r="AW243" s="32"/>
      <c r="AX243" s="32"/>
      <c r="AY243" s="32"/>
      <c r="AZ243" s="32"/>
      <c r="BA243" s="32"/>
      <c r="BB243" s="32"/>
      <c r="BC243" s="32"/>
      <c r="BD243" s="32"/>
      <c r="BE243" s="32"/>
      <c r="BF243" s="32"/>
      <c r="BG243" s="32"/>
      <c r="BH243" s="32"/>
      <c r="BI243" s="32"/>
      <c r="BJ243" s="32"/>
      <c r="BK243" s="32"/>
      <c r="BL243" s="32"/>
      <c r="BM243" s="33"/>
      <c r="BR243" s="26" t="b">
        <f t="shared" si="3"/>
        <v>1</v>
      </c>
    </row>
    <row r="244" spans="1:70" ht="63.95" hidden="1" customHeight="1" thickBot="1">
      <c r="A244" s="33"/>
      <c r="B244" s="235"/>
      <c r="C244" s="105">
        <f>WorksheetHidden2!K10</f>
        <v>0</v>
      </c>
      <c r="D244" s="93"/>
      <c r="E244" s="91"/>
      <c r="F244" s="91"/>
      <c r="G244" s="91"/>
      <c r="H244" s="96"/>
      <c r="I244" s="96"/>
      <c r="J244" s="87" t="s">
        <v>174</v>
      </c>
      <c r="K244" s="9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c r="AY244" s="32"/>
      <c r="AZ244" s="32"/>
      <c r="BA244" s="32"/>
      <c r="BB244" s="32"/>
      <c r="BC244" s="32"/>
      <c r="BD244" s="32"/>
      <c r="BE244" s="32"/>
      <c r="BF244" s="32"/>
      <c r="BG244" s="32"/>
      <c r="BH244" s="32"/>
      <c r="BI244" s="32"/>
      <c r="BJ244" s="32"/>
      <c r="BK244" s="32"/>
      <c r="BL244" s="32"/>
      <c r="BM244" s="33"/>
      <c r="BR244" s="26" t="b">
        <f t="shared" si="3"/>
        <v>1</v>
      </c>
    </row>
    <row r="245" spans="1:70" ht="63.95" hidden="1" customHeight="1" thickBot="1">
      <c r="A245" s="33"/>
      <c r="B245" s="235"/>
      <c r="C245" s="105">
        <f>WorksheetHidden2!K11</f>
        <v>0</v>
      </c>
      <c r="D245" s="93"/>
      <c r="E245" s="91"/>
      <c r="F245" s="91"/>
      <c r="G245" s="91"/>
      <c r="H245" s="96"/>
      <c r="I245" s="96"/>
      <c r="J245" s="87" t="s">
        <v>174</v>
      </c>
      <c r="K245" s="9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c r="AL245" s="32"/>
      <c r="AM245" s="32"/>
      <c r="AN245" s="32"/>
      <c r="AO245" s="32"/>
      <c r="AP245" s="32"/>
      <c r="AQ245" s="32"/>
      <c r="AR245" s="32"/>
      <c r="AS245" s="32"/>
      <c r="AT245" s="32"/>
      <c r="AU245" s="32"/>
      <c r="AV245" s="32"/>
      <c r="AW245" s="32"/>
      <c r="AX245" s="32"/>
      <c r="AY245" s="32"/>
      <c r="AZ245" s="32"/>
      <c r="BA245" s="32"/>
      <c r="BB245" s="32"/>
      <c r="BC245" s="32"/>
      <c r="BD245" s="32"/>
      <c r="BE245" s="32"/>
      <c r="BF245" s="32"/>
      <c r="BG245" s="32"/>
      <c r="BH245" s="32"/>
      <c r="BI245" s="32"/>
      <c r="BJ245" s="32"/>
      <c r="BK245" s="32"/>
      <c r="BL245" s="32"/>
      <c r="BM245" s="33"/>
      <c r="BR245" s="26" t="b">
        <f t="shared" si="3"/>
        <v>1</v>
      </c>
    </row>
    <row r="246" spans="1:70" ht="63.95" hidden="1" customHeight="1" thickBot="1">
      <c r="A246" s="33"/>
      <c r="B246" s="235"/>
      <c r="C246" s="105">
        <f>WorksheetHidden2!K12</f>
        <v>0</v>
      </c>
      <c r="D246" s="93"/>
      <c r="E246" s="91"/>
      <c r="F246" s="91"/>
      <c r="G246" s="91"/>
      <c r="H246" s="96"/>
      <c r="I246" s="96"/>
      <c r="J246" s="87" t="s">
        <v>174</v>
      </c>
      <c r="K246" s="9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c r="AL246" s="32"/>
      <c r="AM246" s="32"/>
      <c r="AN246" s="32"/>
      <c r="AO246" s="32"/>
      <c r="AP246" s="32"/>
      <c r="AQ246" s="32"/>
      <c r="AR246" s="32"/>
      <c r="AS246" s="32"/>
      <c r="AT246" s="32"/>
      <c r="AU246" s="32"/>
      <c r="AV246" s="32"/>
      <c r="AW246" s="32"/>
      <c r="AX246" s="32"/>
      <c r="AY246" s="32"/>
      <c r="AZ246" s="32"/>
      <c r="BA246" s="32"/>
      <c r="BB246" s="32"/>
      <c r="BC246" s="32"/>
      <c r="BD246" s="32"/>
      <c r="BE246" s="32"/>
      <c r="BF246" s="32"/>
      <c r="BG246" s="32"/>
      <c r="BH246" s="32"/>
      <c r="BI246" s="32"/>
      <c r="BJ246" s="32"/>
      <c r="BK246" s="32"/>
      <c r="BL246" s="32"/>
      <c r="BM246" s="33"/>
      <c r="BR246" s="26" t="b">
        <f t="shared" si="3"/>
        <v>1</v>
      </c>
    </row>
    <row r="247" spans="1:70" ht="63.95" hidden="1" customHeight="1" thickBot="1">
      <c r="A247" s="33"/>
      <c r="B247" s="235"/>
      <c r="C247" s="105">
        <f>WorksheetHidden2!K13</f>
        <v>0</v>
      </c>
      <c r="D247" s="93"/>
      <c r="E247" s="91"/>
      <c r="F247" s="91"/>
      <c r="G247" s="91"/>
      <c r="H247" s="96"/>
      <c r="I247" s="96"/>
      <c r="J247" s="87" t="s">
        <v>174</v>
      </c>
      <c r="K247" s="9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c r="AJ247" s="32"/>
      <c r="AK247" s="32"/>
      <c r="AL247" s="32"/>
      <c r="AM247" s="32"/>
      <c r="AN247" s="32"/>
      <c r="AO247" s="32"/>
      <c r="AP247" s="32"/>
      <c r="AQ247" s="32"/>
      <c r="AR247" s="32"/>
      <c r="AS247" s="32"/>
      <c r="AT247" s="32"/>
      <c r="AU247" s="32"/>
      <c r="AV247" s="32"/>
      <c r="AW247" s="32"/>
      <c r="AX247" s="32"/>
      <c r="AY247" s="32"/>
      <c r="AZ247" s="32"/>
      <c r="BA247" s="32"/>
      <c r="BB247" s="32"/>
      <c r="BC247" s="32"/>
      <c r="BD247" s="32"/>
      <c r="BE247" s="32"/>
      <c r="BF247" s="32"/>
      <c r="BG247" s="32"/>
      <c r="BH247" s="32"/>
      <c r="BI247" s="32"/>
      <c r="BJ247" s="32"/>
      <c r="BK247" s="32"/>
      <c r="BL247" s="32"/>
      <c r="BM247" s="33"/>
      <c r="BR247" s="26" t="b">
        <f t="shared" si="3"/>
        <v>1</v>
      </c>
    </row>
    <row r="248" spans="1:70" ht="63.95" hidden="1" customHeight="1" thickBot="1">
      <c r="A248" s="33"/>
      <c r="B248" s="235"/>
      <c r="C248" s="105">
        <f>WorksheetHidden2!K14</f>
        <v>0</v>
      </c>
      <c r="D248" s="93"/>
      <c r="E248" s="91"/>
      <c r="F248" s="91"/>
      <c r="G248" s="91"/>
      <c r="H248" s="96"/>
      <c r="I248" s="96"/>
      <c r="J248" s="87" t="s">
        <v>174</v>
      </c>
      <c r="K248" s="9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c r="AJ248" s="32"/>
      <c r="AK248" s="32"/>
      <c r="AL248" s="32"/>
      <c r="AM248" s="32"/>
      <c r="AN248" s="32"/>
      <c r="AO248" s="32"/>
      <c r="AP248" s="32"/>
      <c r="AQ248" s="32"/>
      <c r="AR248" s="32"/>
      <c r="AS248" s="32"/>
      <c r="AT248" s="32"/>
      <c r="AU248" s="32"/>
      <c r="AV248" s="32"/>
      <c r="AW248" s="32"/>
      <c r="AX248" s="32"/>
      <c r="AY248" s="32"/>
      <c r="AZ248" s="32"/>
      <c r="BA248" s="32"/>
      <c r="BB248" s="32"/>
      <c r="BC248" s="32"/>
      <c r="BD248" s="32"/>
      <c r="BE248" s="32"/>
      <c r="BF248" s="32"/>
      <c r="BG248" s="32"/>
      <c r="BH248" s="32"/>
      <c r="BI248" s="32"/>
      <c r="BJ248" s="32"/>
      <c r="BK248" s="32"/>
      <c r="BL248" s="32"/>
      <c r="BM248" s="33"/>
      <c r="BR248" s="26" t="b">
        <f t="shared" si="3"/>
        <v>1</v>
      </c>
    </row>
    <row r="249" spans="1:70" ht="63.95" hidden="1" customHeight="1" thickBot="1">
      <c r="A249" s="33"/>
      <c r="B249" s="235"/>
      <c r="C249" s="105">
        <f>WorksheetHidden2!K15</f>
        <v>0</v>
      </c>
      <c r="D249" s="93"/>
      <c r="E249" s="91"/>
      <c r="F249" s="91"/>
      <c r="G249" s="91"/>
      <c r="H249" s="96"/>
      <c r="I249" s="96"/>
      <c r="J249" s="87" t="s">
        <v>174</v>
      </c>
      <c r="K249" s="9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c r="AJ249" s="32"/>
      <c r="AK249" s="32"/>
      <c r="AL249" s="32"/>
      <c r="AM249" s="32"/>
      <c r="AN249" s="32"/>
      <c r="AO249" s="32"/>
      <c r="AP249" s="32"/>
      <c r="AQ249" s="32"/>
      <c r="AR249" s="32"/>
      <c r="AS249" s="32"/>
      <c r="AT249" s="32"/>
      <c r="AU249" s="32"/>
      <c r="AV249" s="32"/>
      <c r="AW249" s="32"/>
      <c r="AX249" s="32"/>
      <c r="AY249" s="32"/>
      <c r="AZ249" s="32"/>
      <c r="BA249" s="32"/>
      <c r="BB249" s="32"/>
      <c r="BC249" s="32"/>
      <c r="BD249" s="32"/>
      <c r="BE249" s="32"/>
      <c r="BF249" s="32"/>
      <c r="BG249" s="32"/>
      <c r="BH249" s="32"/>
      <c r="BI249" s="32"/>
      <c r="BJ249" s="32"/>
      <c r="BK249" s="32"/>
      <c r="BL249" s="32"/>
      <c r="BM249" s="33"/>
      <c r="BR249" s="26" t="b">
        <f t="shared" si="3"/>
        <v>1</v>
      </c>
    </row>
    <row r="250" spans="1:70" ht="63.95" hidden="1" customHeight="1" thickBot="1">
      <c r="A250" s="33"/>
      <c r="B250" s="235"/>
      <c r="C250" s="105">
        <f>WorksheetHidden2!K16</f>
        <v>0</v>
      </c>
      <c r="D250" s="93"/>
      <c r="E250" s="91"/>
      <c r="F250" s="91"/>
      <c r="G250" s="91"/>
      <c r="H250" s="96"/>
      <c r="I250" s="96"/>
      <c r="J250" s="87" t="s">
        <v>174</v>
      </c>
      <c r="K250" s="9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c r="AL250" s="32"/>
      <c r="AM250" s="32"/>
      <c r="AN250" s="32"/>
      <c r="AO250" s="32"/>
      <c r="AP250" s="32"/>
      <c r="AQ250" s="32"/>
      <c r="AR250" s="32"/>
      <c r="AS250" s="32"/>
      <c r="AT250" s="32"/>
      <c r="AU250" s="32"/>
      <c r="AV250" s="32"/>
      <c r="AW250" s="32"/>
      <c r="AX250" s="32"/>
      <c r="AY250" s="32"/>
      <c r="AZ250" s="32"/>
      <c r="BA250" s="32"/>
      <c r="BB250" s="32"/>
      <c r="BC250" s="32"/>
      <c r="BD250" s="32"/>
      <c r="BE250" s="32"/>
      <c r="BF250" s="32"/>
      <c r="BG250" s="32"/>
      <c r="BH250" s="32"/>
      <c r="BI250" s="32"/>
      <c r="BJ250" s="32"/>
      <c r="BK250" s="32"/>
      <c r="BL250" s="32"/>
      <c r="BM250" s="33"/>
      <c r="BR250" s="26" t="b">
        <f t="shared" si="3"/>
        <v>1</v>
      </c>
    </row>
    <row r="251" spans="1:70" ht="63.95" hidden="1" customHeight="1" thickBot="1">
      <c r="A251" s="33"/>
      <c r="B251" s="235"/>
      <c r="C251" s="105">
        <f>WorksheetHidden2!K17</f>
        <v>0</v>
      </c>
      <c r="D251" s="93"/>
      <c r="E251" s="91"/>
      <c r="F251" s="91"/>
      <c r="G251" s="91"/>
      <c r="H251" s="96"/>
      <c r="I251" s="96"/>
      <c r="J251" s="87" t="s">
        <v>174</v>
      </c>
      <c r="K251" s="9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c r="BL251" s="32"/>
      <c r="BM251" s="33"/>
      <c r="BR251" s="26" t="b">
        <f t="shared" si="3"/>
        <v>1</v>
      </c>
    </row>
    <row r="252" spans="1:70" ht="63.95" hidden="1" customHeight="1" thickBot="1">
      <c r="A252" s="33"/>
      <c r="B252" s="235"/>
      <c r="C252" s="105">
        <f>WorksheetHidden2!K18</f>
        <v>0</v>
      </c>
      <c r="D252" s="93"/>
      <c r="E252" s="91"/>
      <c r="F252" s="91"/>
      <c r="G252" s="91"/>
      <c r="H252" s="96"/>
      <c r="I252" s="96"/>
      <c r="J252" s="87" t="s">
        <v>174</v>
      </c>
      <c r="K252" s="9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c r="AL252" s="32"/>
      <c r="AM252" s="32"/>
      <c r="AN252" s="32"/>
      <c r="AO252" s="32"/>
      <c r="AP252" s="32"/>
      <c r="AQ252" s="32"/>
      <c r="AR252" s="32"/>
      <c r="AS252" s="32"/>
      <c r="AT252" s="32"/>
      <c r="AU252" s="32"/>
      <c r="AV252" s="32"/>
      <c r="AW252" s="32"/>
      <c r="AX252" s="32"/>
      <c r="AY252" s="32"/>
      <c r="AZ252" s="32"/>
      <c r="BA252" s="32"/>
      <c r="BB252" s="32"/>
      <c r="BC252" s="32"/>
      <c r="BD252" s="32"/>
      <c r="BE252" s="32"/>
      <c r="BF252" s="32"/>
      <c r="BG252" s="32"/>
      <c r="BH252" s="32"/>
      <c r="BI252" s="32"/>
      <c r="BJ252" s="32"/>
      <c r="BK252" s="32"/>
      <c r="BL252" s="32"/>
      <c r="BM252" s="33"/>
      <c r="BR252" s="26" t="b">
        <f t="shared" si="3"/>
        <v>1</v>
      </c>
    </row>
    <row r="253" spans="1:70" ht="63.95" hidden="1" customHeight="1" thickBot="1">
      <c r="A253" s="33"/>
      <c r="B253" s="235"/>
      <c r="C253" s="105">
        <f>WorksheetHidden2!K19</f>
        <v>0</v>
      </c>
      <c r="D253" s="93"/>
      <c r="E253" s="91"/>
      <c r="F253" s="91"/>
      <c r="G253" s="91"/>
      <c r="H253" s="96"/>
      <c r="I253" s="96"/>
      <c r="J253" s="87" t="s">
        <v>174</v>
      </c>
      <c r="K253" s="9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c r="AL253" s="32"/>
      <c r="AM253" s="32"/>
      <c r="AN253" s="32"/>
      <c r="AO253" s="32"/>
      <c r="AP253" s="32"/>
      <c r="AQ253" s="32"/>
      <c r="AR253" s="32"/>
      <c r="AS253" s="32"/>
      <c r="AT253" s="32"/>
      <c r="AU253" s="32"/>
      <c r="AV253" s="32"/>
      <c r="AW253" s="32"/>
      <c r="AX253" s="32"/>
      <c r="AY253" s="32"/>
      <c r="AZ253" s="32"/>
      <c r="BA253" s="32"/>
      <c r="BB253" s="32"/>
      <c r="BC253" s="32"/>
      <c r="BD253" s="32"/>
      <c r="BE253" s="32"/>
      <c r="BF253" s="32"/>
      <c r="BG253" s="32"/>
      <c r="BH253" s="32"/>
      <c r="BI253" s="32"/>
      <c r="BJ253" s="32"/>
      <c r="BK253" s="32"/>
      <c r="BL253" s="32"/>
      <c r="BM253" s="33"/>
      <c r="BR253" s="26" t="b">
        <f t="shared" si="3"/>
        <v>1</v>
      </c>
    </row>
    <row r="254" spans="1:70" ht="63.95" hidden="1" customHeight="1" thickBot="1">
      <c r="A254" s="33"/>
      <c r="B254" s="235"/>
      <c r="C254" s="105">
        <f>WorksheetHidden2!K20</f>
        <v>0</v>
      </c>
      <c r="D254" s="93"/>
      <c r="E254" s="91"/>
      <c r="F254" s="91"/>
      <c r="G254" s="91"/>
      <c r="H254" s="96"/>
      <c r="I254" s="96"/>
      <c r="J254" s="87" t="s">
        <v>174</v>
      </c>
      <c r="K254" s="9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c r="AK254" s="32"/>
      <c r="AL254" s="32"/>
      <c r="AM254" s="32"/>
      <c r="AN254" s="32"/>
      <c r="AO254" s="32"/>
      <c r="AP254" s="32"/>
      <c r="AQ254" s="32"/>
      <c r="AR254" s="32"/>
      <c r="AS254" s="32"/>
      <c r="AT254" s="32"/>
      <c r="AU254" s="32"/>
      <c r="AV254" s="32"/>
      <c r="AW254" s="32"/>
      <c r="AX254" s="32"/>
      <c r="AY254" s="32"/>
      <c r="AZ254" s="32"/>
      <c r="BA254" s="32"/>
      <c r="BB254" s="32"/>
      <c r="BC254" s="32"/>
      <c r="BD254" s="32"/>
      <c r="BE254" s="32"/>
      <c r="BF254" s="32"/>
      <c r="BG254" s="32"/>
      <c r="BH254" s="32"/>
      <c r="BI254" s="32"/>
      <c r="BJ254" s="32"/>
      <c r="BK254" s="32"/>
      <c r="BL254" s="32"/>
      <c r="BM254" s="33"/>
      <c r="BR254" s="26" t="b">
        <f t="shared" si="3"/>
        <v>1</v>
      </c>
    </row>
    <row r="255" spans="1:70" ht="63.95" hidden="1" customHeight="1" thickBot="1">
      <c r="A255" s="33"/>
      <c r="B255" s="235"/>
      <c r="C255" s="105">
        <f>WorksheetHidden2!K21</f>
        <v>0</v>
      </c>
      <c r="D255" s="93"/>
      <c r="E255" s="91"/>
      <c r="F255" s="91"/>
      <c r="G255" s="91"/>
      <c r="H255" s="96"/>
      <c r="I255" s="96"/>
      <c r="J255" s="87" t="s">
        <v>174</v>
      </c>
      <c r="K255" s="9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c r="AK255" s="32"/>
      <c r="AL255" s="32"/>
      <c r="AM255" s="32"/>
      <c r="AN255" s="32"/>
      <c r="AO255" s="32"/>
      <c r="AP255" s="32"/>
      <c r="AQ255" s="32"/>
      <c r="AR255" s="32"/>
      <c r="AS255" s="32"/>
      <c r="AT255" s="32"/>
      <c r="AU255" s="32"/>
      <c r="AV255" s="32"/>
      <c r="AW255" s="32"/>
      <c r="AX255" s="32"/>
      <c r="AY255" s="32"/>
      <c r="AZ255" s="32"/>
      <c r="BA255" s="32"/>
      <c r="BB255" s="32"/>
      <c r="BC255" s="32"/>
      <c r="BD255" s="32"/>
      <c r="BE255" s="32"/>
      <c r="BF255" s="32"/>
      <c r="BG255" s="32"/>
      <c r="BH255" s="32"/>
      <c r="BI255" s="32"/>
      <c r="BJ255" s="32"/>
      <c r="BK255" s="32"/>
      <c r="BL255" s="32"/>
      <c r="BM255" s="33"/>
      <c r="BR255" s="26" t="b">
        <f t="shared" si="3"/>
        <v>1</v>
      </c>
    </row>
    <row r="256" spans="1:70" ht="63.95" hidden="1" customHeight="1" thickBot="1">
      <c r="A256" s="33"/>
      <c r="B256" s="235"/>
      <c r="C256" s="105">
        <f>WorksheetHidden2!K22</f>
        <v>0</v>
      </c>
      <c r="D256" s="93"/>
      <c r="E256" s="91"/>
      <c r="F256" s="91"/>
      <c r="G256" s="91"/>
      <c r="H256" s="96"/>
      <c r="I256" s="96"/>
      <c r="J256" s="87" t="s">
        <v>174</v>
      </c>
      <c r="K256" s="9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c r="AK256" s="32"/>
      <c r="AL256" s="32"/>
      <c r="AM256" s="32"/>
      <c r="AN256" s="32"/>
      <c r="AO256" s="32"/>
      <c r="AP256" s="32"/>
      <c r="AQ256" s="32"/>
      <c r="AR256" s="32"/>
      <c r="AS256" s="32"/>
      <c r="AT256" s="32"/>
      <c r="AU256" s="32"/>
      <c r="AV256" s="32"/>
      <c r="AW256" s="32"/>
      <c r="AX256" s="32"/>
      <c r="AY256" s="32"/>
      <c r="AZ256" s="32"/>
      <c r="BA256" s="32"/>
      <c r="BB256" s="32"/>
      <c r="BC256" s="32"/>
      <c r="BD256" s="32"/>
      <c r="BE256" s="32"/>
      <c r="BF256" s="32"/>
      <c r="BG256" s="32"/>
      <c r="BH256" s="32"/>
      <c r="BI256" s="32"/>
      <c r="BJ256" s="32"/>
      <c r="BK256" s="32"/>
      <c r="BL256" s="32"/>
      <c r="BM256" s="33"/>
      <c r="BR256" s="26" t="b">
        <f t="shared" si="3"/>
        <v>1</v>
      </c>
    </row>
    <row r="257" spans="1:70" ht="63.95" hidden="1" customHeight="1" thickBot="1">
      <c r="A257" s="33"/>
      <c r="B257" s="235"/>
      <c r="C257" s="105">
        <f>WorksheetHidden2!K23</f>
        <v>0</v>
      </c>
      <c r="D257" s="93"/>
      <c r="E257" s="91"/>
      <c r="F257" s="91"/>
      <c r="G257" s="91"/>
      <c r="H257" s="96"/>
      <c r="I257" s="96"/>
      <c r="J257" s="87" t="s">
        <v>174</v>
      </c>
      <c r="K257" s="9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c r="AJ257" s="32"/>
      <c r="AK257" s="32"/>
      <c r="AL257" s="32"/>
      <c r="AM257" s="32"/>
      <c r="AN257" s="32"/>
      <c r="AO257" s="32"/>
      <c r="AP257" s="32"/>
      <c r="AQ257" s="32"/>
      <c r="AR257" s="32"/>
      <c r="AS257" s="32"/>
      <c r="AT257" s="32"/>
      <c r="AU257" s="32"/>
      <c r="AV257" s="32"/>
      <c r="AW257" s="32"/>
      <c r="AX257" s="32"/>
      <c r="AY257" s="32"/>
      <c r="AZ257" s="32"/>
      <c r="BA257" s="32"/>
      <c r="BB257" s="32"/>
      <c r="BC257" s="32"/>
      <c r="BD257" s="32"/>
      <c r="BE257" s="32"/>
      <c r="BF257" s="32"/>
      <c r="BG257" s="32"/>
      <c r="BH257" s="32"/>
      <c r="BI257" s="32"/>
      <c r="BJ257" s="32"/>
      <c r="BK257" s="32"/>
      <c r="BL257" s="32"/>
      <c r="BM257" s="33"/>
      <c r="BR257" s="26" t="b">
        <f t="shared" si="3"/>
        <v>1</v>
      </c>
    </row>
    <row r="258" spans="1:70" ht="63.95" hidden="1" customHeight="1" thickBot="1">
      <c r="A258" s="33"/>
      <c r="B258" s="235"/>
      <c r="C258" s="105">
        <f>WorksheetHidden2!K24</f>
        <v>0</v>
      </c>
      <c r="D258" s="93"/>
      <c r="E258" s="91"/>
      <c r="F258" s="91"/>
      <c r="G258" s="91"/>
      <c r="H258" s="96"/>
      <c r="I258" s="96"/>
      <c r="J258" s="87" t="s">
        <v>174</v>
      </c>
      <c r="K258" s="9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c r="BM258" s="33"/>
      <c r="BR258" s="26" t="b">
        <f t="shared" si="3"/>
        <v>1</v>
      </c>
    </row>
    <row r="259" spans="1:70" ht="63.95" hidden="1" customHeight="1" thickBot="1">
      <c r="A259" s="33"/>
      <c r="B259" s="235"/>
      <c r="C259" s="105">
        <f>WorksheetHidden2!K25</f>
        <v>0</v>
      </c>
      <c r="D259" s="93"/>
      <c r="E259" s="91"/>
      <c r="F259" s="91"/>
      <c r="G259" s="91"/>
      <c r="H259" s="96"/>
      <c r="I259" s="96"/>
      <c r="J259" s="87" t="s">
        <v>174</v>
      </c>
      <c r="K259" s="9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c r="AL259" s="32"/>
      <c r="AM259" s="32"/>
      <c r="AN259" s="32"/>
      <c r="AO259" s="32"/>
      <c r="AP259" s="32"/>
      <c r="AQ259" s="32"/>
      <c r="AR259" s="32"/>
      <c r="AS259" s="32"/>
      <c r="AT259" s="32"/>
      <c r="AU259" s="32"/>
      <c r="AV259" s="32"/>
      <c r="AW259" s="32"/>
      <c r="AX259" s="32"/>
      <c r="AY259" s="32"/>
      <c r="AZ259" s="32"/>
      <c r="BA259" s="32"/>
      <c r="BB259" s="32"/>
      <c r="BC259" s="32"/>
      <c r="BD259" s="32"/>
      <c r="BE259" s="32"/>
      <c r="BF259" s="32"/>
      <c r="BG259" s="32"/>
      <c r="BH259" s="32"/>
      <c r="BI259" s="32"/>
      <c r="BJ259" s="32"/>
      <c r="BK259" s="32"/>
      <c r="BL259" s="32"/>
      <c r="BM259" s="33"/>
      <c r="BR259" s="26" t="b">
        <f t="shared" si="3"/>
        <v>1</v>
      </c>
    </row>
    <row r="260" spans="1:70" ht="63.95" hidden="1" customHeight="1" thickBot="1">
      <c r="A260" s="33"/>
      <c r="B260" s="235"/>
      <c r="C260" s="105">
        <f>WorksheetHidden2!K26</f>
        <v>0</v>
      </c>
      <c r="D260" s="93"/>
      <c r="E260" s="91"/>
      <c r="F260" s="91"/>
      <c r="G260" s="91"/>
      <c r="H260" s="96"/>
      <c r="I260" s="96"/>
      <c r="J260" s="87" t="s">
        <v>174</v>
      </c>
      <c r="K260" s="9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c r="AJ260" s="32"/>
      <c r="AK260" s="32"/>
      <c r="AL260" s="32"/>
      <c r="AM260" s="32"/>
      <c r="AN260" s="32"/>
      <c r="AO260" s="32"/>
      <c r="AP260" s="32"/>
      <c r="AQ260" s="32"/>
      <c r="AR260" s="32"/>
      <c r="AS260" s="32"/>
      <c r="AT260" s="32"/>
      <c r="AU260" s="32"/>
      <c r="AV260" s="32"/>
      <c r="AW260" s="32"/>
      <c r="AX260" s="32"/>
      <c r="AY260" s="32"/>
      <c r="AZ260" s="32"/>
      <c r="BA260" s="32"/>
      <c r="BB260" s="32"/>
      <c r="BC260" s="32"/>
      <c r="BD260" s="32"/>
      <c r="BE260" s="32"/>
      <c r="BF260" s="32"/>
      <c r="BG260" s="32"/>
      <c r="BH260" s="32"/>
      <c r="BI260" s="32"/>
      <c r="BJ260" s="32"/>
      <c r="BK260" s="32"/>
      <c r="BL260" s="32"/>
      <c r="BM260" s="33"/>
      <c r="BR260" s="26" t="b">
        <f t="shared" si="3"/>
        <v>1</v>
      </c>
    </row>
    <row r="261" spans="1:70" ht="63.95" hidden="1" customHeight="1" thickBot="1">
      <c r="A261" s="33"/>
      <c r="B261" s="235"/>
      <c r="C261" s="105">
        <f>WorksheetHidden2!K27</f>
        <v>0</v>
      </c>
      <c r="D261" s="93"/>
      <c r="E261" s="91"/>
      <c r="F261" s="91"/>
      <c r="G261" s="91"/>
      <c r="H261" s="96"/>
      <c r="I261" s="96"/>
      <c r="J261" s="87" t="s">
        <v>174</v>
      </c>
      <c r="K261" s="9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c r="AJ261" s="32"/>
      <c r="AK261" s="32"/>
      <c r="AL261" s="32"/>
      <c r="AM261" s="32"/>
      <c r="AN261" s="32"/>
      <c r="AO261" s="32"/>
      <c r="AP261" s="32"/>
      <c r="AQ261" s="32"/>
      <c r="AR261" s="32"/>
      <c r="AS261" s="32"/>
      <c r="AT261" s="32"/>
      <c r="AU261" s="32"/>
      <c r="AV261" s="32"/>
      <c r="AW261" s="32"/>
      <c r="AX261" s="32"/>
      <c r="AY261" s="32"/>
      <c r="AZ261" s="32"/>
      <c r="BA261" s="32"/>
      <c r="BB261" s="32"/>
      <c r="BC261" s="32"/>
      <c r="BD261" s="32"/>
      <c r="BE261" s="32"/>
      <c r="BF261" s="32"/>
      <c r="BG261" s="32"/>
      <c r="BH261" s="32"/>
      <c r="BI261" s="32"/>
      <c r="BJ261" s="32"/>
      <c r="BK261" s="32"/>
      <c r="BL261" s="32"/>
      <c r="BM261" s="33"/>
      <c r="BR261" s="26" t="b">
        <f t="shared" si="3"/>
        <v>1</v>
      </c>
    </row>
    <row r="262" spans="1:70" ht="63.95" hidden="1" customHeight="1" thickBot="1">
      <c r="A262" s="33"/>
      <c r="B262" s="235"/>
      <c r="C262" s="105">
        <f>WorksheetHidden2!K28</f>
        <v>0</v>
      </c>
      <c r="D262" s="93"/>
      <c r="E262" s="91"/>
      <c r="F262" s="91"/>
      <c r="G262" s="91"/>
      <c r="H262" s="96"/>
      <c r="I262" s="96"/>
      <c r="J262" s="87" t="s">
        <v>174</v>
      </c>
      <c r="K262" s="92"/>
      <c r="L262" s="32"/>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c r="AJ262" s="32"/>
      <c r="AK262" s="32"/>
      <c r="AL262" s="32"/>
      <c r="AM262" s="32"/>
      <c r="AN262" s="32"/>
      <c r="AO262" s="32"/>
      <c r="AP262" s="32"/>
      <c r="AQ262" s="32"/>
      <c r="AR262" s="32"/>
      <c r="AS262" s="32"/>
      <c r="AT262" s="32"/>
      <c r="AU262" s="32"/>
      <c r="AV262" s="32"/>
      <c r="AW262" s="32"/>
      <c r="AX262" s="32"/>
      <c r="AY262" s="32"/>
      <c r="AZ262" s="32"/>
      <c r="BA262" s="32"/>
      <c r="BB262" s="32"/>
      <c r="BC262" s="32"/>
      <c r="BD262" s="32"/>
      <c r="BE262" s="32"/>
      <c r="BF262" s="32"/>
      <c r="BG262" s="32"/>
      <c r="BH262" s="32"/>
      <c r="BI262" s="32"/>
      <c r="BJ262" s="32"/>
      <c r="BK262" s="32"/>
      <c r="BL262" s="32"/>
      <c r="BM262" s="33"/>
      <c r="BR262" s="26" t="b">
        <f t="shared" si="3"/>
        <v>1</v>
      </c>
    </row>
    <row r="263" spans="1:70" ht="63.95" hidden="1" customHeight="1" thickBot="1">
      <c r="A263" s="33"/>
      <c r="B263" s="235"/>
      <c r="C263" s="105">
        <f>WorksheetHidden2!K29</f>
        <v>0</v>
      </c>
      <c r="D263" s="93"/>
      <c r="E263" s="91"/>
      <c r="F263" s="91"/>
      <c r="G263" s="91"/>
      <c r="H263" s="96"/>
      <c r="I263" s="96"/>
      <c r="J263" s="87" t="s">
        <v>174</v>
      </c>
      <c r="K263" s="9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c r="AJ263" s="32"/>
      <c r="AK263" s="32"/>
      <c r="AL263" s="32"/>
      <c r="AM263" s="32"/>
      <c r="AN263" s="32"/>
      <c r="AO263" s="32"/>
      <c r="AP263" s="32"/>
      <c r="AQ263" s="32"/>
      <c r="AR263" s="32"/>
      <c r="AS263" s="32"/>
      <c r="AT263" s="32"/>
      <c r="AU263" s="32"/>
      <c r="AV263" s="32"/>
      <c r="AW263" s="32"/>
      <c r="AX263" s="32"/>
      <c r="AY263" s="32"/>
      <c r="AZ263" s="32"/>
      <c r="BA263" s="32"/>
      <c r="BB263" s="32"/>
      <c r="BC263" s="32"/>
      <c r="BD263" s="32"/>
      <c r="BE263" s="32"/>
      <c r="BF263" s="32"/>
      <c r="BG263" s="32"/>
      <c r="BH263" s="32"/>
      <c r="BI263" s="32"/>
      <c r="BJ263" s="32"/>
      <c r="BK263" s="32"/>
      <c r="BL263" s="32"/>
      <c r="BM263" s="33"/>
      <c r="BR263" s="26" t="b">
        <f t="shared" ref="BR263:BR326" si="4">IF(C263=0,TRUE,FALSE)</f>
        <v>1</v>
      </c>
    </row>
    <row r="264" spans="1:70" ht="63.95" hidden="1" customHeight="1" thickBot="1">
      <c r="A264" s="33"/>
      <c r="B264" s="236"/>
      <c r="C264" s="106">
        <f>WorksheetHidden2!K30</f>
        <v>0</v>
      </c>
      <c r="D264" s="97"/>
      <c r="E264" s="91"/>
      <c r="F264" s="91"/>
      <c r="G264" s="91"/>
      <c r="H264" s="96"/>
      <c r="I264" s="96"/>
      <c r="J264" s="87" t="s">
        <v>174</v>
      </c>
      <c r="K264" s="9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c r="AJ264" s="32"/>
      <c r="AK264" s="32"/>
      <c r="AL264" s="32"/>
      <c r="AM264" s="32"/>
      <c r="AN264" s="32"/>
      <c r="AO264" s="32"/>
      <c r="AP264" s="32"/>
      <c r="AQ264" s="32"/>
      <c r="AR264" s="32"/>
      <c r="AS264" s="32"/>
      <c r="AT264" s="32"/>
      <c r="AU264" s="32"/>
      <c r="AV264" s="32"/>
      <c r="AW264" s="32"/>
      <c r="AX264" s="32"/>
      <c r="AY264" s="32"/>
      <c r="AZ264" s="32"/>
      <c r="BA264" s="32"/>
      <c r="BB264" s="32"/>
      <c r="BC264" s="32"/>
      <c r="BD264" s="32"/>
      <c r="BE264" s="32"/>
      <c r="BF264" s="32"/>
      <c r="BG264" s="32"/>
      <c r="BH264" s="32"/>
      <c r="BI264" s="32"/>
      <c r="BJ264" s="32"/>
      <c r="BK264" s="32"/>
      <c r="BL264" s="32"/>
      <c r="BM264" s="33"/>
      <c r="BR264" s="26" t="b">
        <f t="shared" si="4"/>
        <v>1</v>
      </c>
    </row>
    <row r="265" spans="1:70" ht="63.95" customHeight="1" thickBot="1">
      <c r="A265" s="170"/>
      <c r="B265" s="224" t="s">
        <v>112</v>
      </c>
      <c r="C265" s="82" t="str">
        <f>WorksheetHidden2!L3</f>
        <v>Information security management customer satisfaction</v>
      </c>
      <c r="D265" s="71"/>
      <c r="E265" s="63"/>
      <c r="F265" s="63"/>
      <c r="G265" s="63"/>
      <c r="H265" s="64"/>
      <c r="I265" s="64"/>
      <c r="J265" s="134" t="s">
        <v>174</v>
      </c>
      <c r="K265" s="65"/>
      <c r="L265" s="171"/>
      <c r="M265" s="171"/>
      <c r="N265" s="171"/>
      <c r="O265" s="171"/>
      <c r="P265" s="171"/>
      <c r="Q265" s="171"/>
      <c r="R265" s="171"/>
      <c r="S265" s="171"/>
      <c r="T265" s="171"/>
      <c r="U265" s="171"/>
      <c r="V265" s="171"/>
      <c r="W265" s="171"/>
      <c r="X265" s="171"/>
      <c r="Y265" s="171"/>
      <c r="Z265" s="171"/>
      <c r="AA265" s="171"/>
      <c r="AB265" s="171"/>
      <c r="AC265" s="171"/>
      <c r="AD265" s="171"/>
      <c r="AE265" s="171"/>
      <c r="AF265" s="171"/>
      <c r="AG265" s="171"/>
      <c r="AH265" s="171"/>
      <c r="AI265" s="171"/>
      <c r="AJ265" s="171"/>
      <c r="AK265" s="171"/>
      <c r="AL265" s="171"/>
      <c r="AM265" s="171"/>
      <c r="AN265" s="171"/>
      <c r="AO265" s="171"/>
      <c r="AP265" s="171"/>
      <c r="AQ265" s="171"/>
      <c r="AR265" s="171"/>
      <c r="AS265" s="171"/>
      <c r="AT265" s="171"/>
      <c r="AU265" s="171"/>
      <c r="AV265" s="171"/>
      <c r="AW265" s="171"/>
      <c r="AX265" s="171"/>
      <c r="AY265" s="171"/>
      <c r="AZ265" s="171"/>
      <c r="BA265" s="171"/>
      <c r="BB265" s="171"/>
      <c r="BC265" s="171"/>
      <c r="BD265" s="171"/>
      <c r="BE265" s="171"/>
      <c r="BF265" s="171"/>
      <c r="BG265" s="171"/>
      <c r="BH265" s="171"/>
      <c r="BI265" s="171"/>
      <c r="BJ265" s="171"/>
      <c r="BK265" s="171"/>
      <c r="BL265" s="171"/>
      <c r="BM265" s="170"/>
      <c r="BN265" s="157"/>
      <c r="BO265" s="157"/>
      <c r="BP265" s="157"/>
      <c r="BQ265" s="157"/>
      <c r="BR265" s="26" t="b">
        <f t="shared" si="4"/>
        <v>0</v>
      </c>
    </row>
    <row r="266" spans="1:70" ht="63.95" hidden="1" customHeight="1" thickBot="1">
      <c r="A266" s="33"/>
      <c r="B266" s="227"/>
      <c r="C266" s="21">
        <f>WorksheetHidden2!L4</f>
        <v>0</v>
      </c>
      <c r="D266" s="78"/>
      <c r="E266" s="72"/>
      <c r="F266" s="72"/>
      <c r="G266" s="72"/>
      <c r="H266" s="74"/>
      <c r="I266" s="74"/>
      <c r="J266" s="134" t="s">
        <v>174</v>
      </c>
      <c r="K266" s="70"/>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c r="AL266" s="32"/>
      <c r="AM266" s="32"/>
      <c r="AN266" s="32"/>
      <c r="AO266" s="32"/>
      <c r="AP266" s="32"/>
      <c r="AQ266" s="32"/>
      <c r="AR266" s="32"/>
      <c r="AS266" s="32"/>
      <c r="AT266" s="32"/>
      <c r="AU266" s="32"/>
      <c r="AV266" s="32"/>
      <c r="AW266" s="32"/>
      <c r="AX266" s="32"/>
      <c r="AY266" s="32"/>
      <c r="AZ266" s="32"/>
      <c r="BA266" s="32"/>
      <c r="BB266" s="32"/>
      <c r="BC266" s="32"/>
      <c r="BD266" s="32"/>
      <c r="BE266" s="32"/>
      <c r="BF266" s="32"/>
      <c r="BG266" s="32"/>
      <c r="BH266" s="32"/>
      <c r="BI266" s="32"/>
      <c r="BJ266" s="32"/>
      <c r="BK266" s="32"/>
      <c r="BL266" s="32"/>
      <c r="BM266" s="33"/>
      <c r="BR266" s="26" t="b">
        <f t="shared" si="4"/>
        <v>1</v>
      </c>
    </row>
    <row r="267" spans="1:70" ht="63.95" hidden="1" customHeight="1" thickBot="1">
      <c r="A267" s="33"/>
      <c r="B267" s="227"/>
      <c r="C267" s="21">
        <f>WorksheetHidden2!L5</f>
        <v>0</v>
      </c>
      <c r="D267" s="78"/>
      <c r="E267" s="72"/>
      <c r="F267" s="72"/>
      <c r="G267" s="72"/>
      <c r="H267" s="74"/>
      <c r="I267" s="74"/>
      <c r="J267" s="134" t="s">
        <v>174</v>
      </c>
      <c r="K267" s="70"/>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c r="AJ267" s="32"/>
      <c r="AK267" s="32"/>
      <c r="AL267" s="32"/>
      <c r="AM267" s="32"/>
      <c r="AN267" s="32"/>
      <c r="AO267" s="32"/>
      <c r="AP267" s="32"/>
      <c r="AQ267" s="32"/>
      <c r="AR267" s="32"/>
      <c r="AS267" s="32"/>
      <c r="AT267" s="32"/>
      <c r="AU267" s="32"/>
      <c r="AV267" s="32"/>
      <c r="AW267" s="32"/>
      <c r="AX267" s="32"/>
      <c r="AY267" s="32"/>
      <c r="AZ267" s="32"/>
      <c r="BA267" s="32"/>
      <c r="BB267" s="32"/>
      <c r="BC267" s="32"/>
      <c r="BD267" s="32"/>
      <c r="BE267" s="32"/>
      <c r="BF267" s="32"/>
      <c r="BG267" s="32"/>
      <c r="BH267" s="32"/>
      <c r="BI267" s="32"/>
      <c r="BJ267" s="32"/>
      <c r="BK267" s="32"/>
      <c r="BL267" s="32"/>
      <c r="BM267" s="33"/>
      <c r="BR267" s="26" t="b">
        <f t="shared" si="4"/>
        <v>1</v>
      </c>
    </row>
    <row r="268" spans="1:70" ht="63.95" hidden="1" customHeight="1" thickBot="1">
      <c r="A268" s="33"/>
      <c r="B268" s="227"/>
      <c r="C268" s="21">
        <f>WorksheetHidden2!L6</f>
        <v>0</v>
      </c>
      <c r="D268" s="78"/>
      <c r="E268" s="72"/>
      <c r="F268" s="72"/>
      <c r="G268" s="72"/>
      <c r="H268" s="74"/>
      <c r="I268" s="74"/>
      <c r="J268" s="134" t="s">
        <v>174</v>
      </c>
      <c r="K268" s="70"/>
      <c r="L268" s="32"/>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c r="AJ268" s="32"/>
      <c r="AK268" s="32"/>
      <c r="AL268" s="32"/>
      <c r="AM268" s="32"/>
      <c r="AN268" s="32"/>
      <c r="AO268" s="32"/>
      <c r="AP268" s="32"/>
      <c r="AQ268" s="32"/>
      <c r="AR268" s="32"/>
      <c r="AS268" s="32"/>
      <c r="AT268" s="32"/>
      <c r="AU268" s="32"/>
      <c r="AV268" s="32"/>
      <c r="AW268" s="32"/>
      <c r="AX268" s="32"/>
      <c r="AY268" s="32"/>
      <c r="AZ268" s="32"/>
      <c r="BA268" s="32"/>
      <c r="BB268" s="32"/>
      <c r="BC268" s="32"/>
      <c r="BD268" s="32"/>
      <c r="BE268" s="32"/>
      <c r="BF268" s="32"/>
      <c r="BG268" s="32"/>
      <c r="BH268" s="32"/>
      <c r="BI268" s="32"/>
      <c r="BJ268" s="32"/>
      <c r="BK268" s="32"/>
      <c r="BL268" s="32"/>
      <c r="BM268" s="33"/>
      <c r="BR268" s="26" t="b">
        <f t="shared" si="4"/>
        <v>1</v>
      </c>
    </row>
    <row r="269" spans="1:70" ht="63.95" hidden="1" customHeight="1" thickBot="1">
      <c r="A269" s="33"/>
      <c r="B269" s="227"/>
      <c r="C269" s="21">
        <f>WorksheetHidden2!L7</f>
        <v>0</v>
      </c>
      <c r="D269" s="78"/>
      <c r="E269" s="72"/>
      <c r="F269" s="72"/>
      <c r="G269" s="72"/>
      <c r="H269" s="74"/>
      <c r="I269" s="74"/>
      <c r="J269" s="134" t="s">
        <v>174</v>
      </c>
      <c r="K269" s="70"/>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c r="AJ269" s="32"/>
      <c r="AK269" s="32"/>
      <c r="AL269" s="32"/>
      <c r="AM269" s="32"/>
      <c r="AN269" s="32"/>
      <c r="AO269" s="32"/>
      <c r="AP269" s="32"/>
      <c r="AQ269" s="32"/>
      <c r="AR269" s="32"/>
      <c r="AS269" s="32"/>
      <c r="AT269" s="32"/>
      <c r="AU269" s="32"/>
      <c r="AV269" s="32"/>
      <c r="AW269" s="32"/>
      <c r="AX269" s="32"/>
      <c r="AY269" s="32"/>
      <c r="AZ269" s="32"/>
      <c r="BA269" s="32"/>
      <c r="BB269" s="32"/>
      <c r="BC269" s="32"/>
      <c r="BD269" s="32"/>
      <c r="BE269" s="32"/>
      <c r="BF269" s="32"/>
      <c r="BG269" s="32"/>
      <c r="BH269" s="32"/>
      <c r="BI269" s="32"/>
      <c r="BJ269" s="32"/>
      <c r="BK269" s="32"/>
      <c r="BL269" s="32"/>
      <c r="BM269" s="33"/>
      <c r="BR269" s="26" t="b">
        <f t="shared" si="4"/>
        <v>1</v>
      </c>
    </row>
    <row r="270" spans="1:70" ht="63.95" hidden="1" customHeight="1" thickBot="1">
      <c r="A270" s="33"/>
      <c r="B270" s="227"/>
      <c r="C270" s="21">
        <f>WorksheetHidden2!L8</f>
        <v>0</v>
      </c>
      <c r="D270" s="78"/>
      <c r="E270" s="72"/>
      <c r="F270" s="72"/>
      <c r="G270" s="72"/>
      <c r="H270" s="74"/>
      <c r="I270" s="74"/>
      <c r="J270" s="134" t="s">
        <v>174</v>
      </c>
      <c r="K270" s="70"/>
      <c r="L270" s="32"/>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c r="AJ270" s="32"/>
      <c r="AK270" s="32"/>
      <c r="AL270" s="32"/>
      <c r="AM270" s="32"/>
      <c r="AN270" s="32"/>
      <c r="AO270" s="32"/>
      <c r="AP270" s="32"/>
      <c r="AQ270" s="32"/>
      <c r="AR270" s="32"/>
      <c r="AS270" s="32"/>
      <c r="AT270" s="32"/>
      <c r="AU270" s="32"/>
      <c r="AV270" s="32"/>
      <c r="AW270" s="32"/>
      <c r="AX270" s="32"/>
      <c r="AY270" s="32"/>
      <c r="AZ270" s="32"/>
      <c r="BA270" s="32"/>
      <c r="BB270" s="32"/>
      <c r="BC270" s="32"/>
      <c r="BD270" s="32"/>
      <c r="BE270" s="32"/>
      <c r="BF270" s="32"/>
      <c r="BG270" s="32"/>
      <c r="BH270" s="32"/>
      <c r="BI270" s="32"/>
      <c r="BJ270" s="32"/>
      <c r="BK270" s="32"/>
      <c r="BL270" s="32"/>
      <c r="BM270" s="33"/>
      <c r="BR270" s="26" t="b">
        <f t="shared" si="4"/>
        <v>1</v>
      </c>
    </row>
    <row r="271" spans="1:70" ht="63.95" hidden="1" customHeight="1" thickBot="1">
      <c r="A271" s="33"/>
      <c r="B271" s="227"/>
      <c r="C271" s="21">
        <f>WorksheetHidden2!L9</f>
        <v>0</v>
      </c>
      <c r="D271" s="78"/>
      <c r="E271" s="72"/>
      <c r="F271" s="72"/>
      <c r="G271" s="72"/>
      <c r="H271" s="74"/>
      <c r="I271" s="74"/>
      <c r="J271" s="134" t="s">
        <v>174</v>
      </c>
      <c r="K271" s="70"/>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c r="AJ271" s="32"/>
      <c r="AK271" s="32"/>
      <c r="AL271" s="32"/>
      <c r="AM271" s="32"/>
      <c r="AN271" s="32"/>
      <c r="AO271" s="32"/>
      <c r="AP271" s="32"/>
      <c r="AQ271" s="32"/>
      <c r="AR271" s="32"/>
      <c r="AS271" s="32"/>
      <c r="AT271" s="32"/>
      <c r="AU271" s="32"/>
      <c r="AV271" s="32"/>
      <c r="AW271" s="32"/>
      <c r="AX271" s="32"/>
      <c r="AY271" s="32"/>
      <c r="AZ271" s="32"/>
      <c r="BA271" s="32"/>
      <c r="BB271" s="32"/>
      <c r="BC271" s="32"/>
      <c r="BD271" s="32"/>
      <c r="BE271" s="32"/>
      <c r="BF271" s="32"/>
      <c r="BG271" s="32"/>
      <c r="BH271" s="32"/>
      <c r="BI271" s="32"/>
      <c r="BJ271" s="32"/>
      <c r="BK271" s="32"/>
      <c r="BL271" s="32"/>
      <c r="BM271" s="33"/>
      <c r="BR271" s="26" t="b">
        <f t="shared" si="4"/>
        <v>1</v>
      </c>
    </row>
    <row r="272" spans="1:70" ht="63.95" hidden="1" customHeight="1" thickBot="1">
      <c r="A272" s="33"/>
      <c r="B272" s="227"/>
      <c r="C272" s="21">
        <f>WorksheetHidden2!L10</f>
        <v>0</v>
      </c>
      <c r="D272" s="78"/>
      <c r="E272" s="72"/>
      <c r="F272" s="72"/>
      <c r="G272" s="72"/>
      <c r="H272" s="74"/>
      <c r="I272" s="74"/>
      <c r="J272" s="134" t="s">
        <v>174</v>
      </c>
      <c r="K272" s="70"/>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c r="AW272" s="32"/>
      <c r="AX272" s="32"/>
      <c r="AY272" s="32"/>
      <c r="AZ272" s="32"/>
      <c r="BA272" s="32"/>
      <c r="BB272" s="32"/>
      <c r="BC272" s="32"/>
      <c r="BD272" s="32"/>
      <c r="BE272" s="32"/>
      <c r="BF272" s="32"/>
      <c r="BG272" s="32"/>
      <c r="BH272" s="32"/>
      <c r="BI272" s="32"/>
      <c r="BJ272" s="32"/>
      <c r="BK272" s="32"/>
      <c r="BL272" s="32"/>
      <c r="BM272" s="33"/>
      <c r="BR272" s="26" t="b">
        <f t="shared" si="4"/>
        <v>1</v>
      </c>
    </row>
    <row r="273" spans="1:70" ht="63.95" hidden="1" customHeight="1" thickBot="1">
      <c r="A273" s="33"/>
      <c r="B273" s="227"/>
      <c r="C273" s="21">
        <f>WorksheetHidden2!L11</f>
        <v>0</v>
      </c>
      <c r="D273" s="78"/>
      <c r="E273" s="72"/>
      <c r="F273" s="72"/>
      <c r="G273" s="72"/>
      <c r="H273" s="74"/>
      <c r="I273" s="74"/>
      <c r="J273" s="134" t="s">
        <v>174</v>
      </c>
      <c r="K273" s="70"/>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c r="AJ273" s="32"/>
      <c r="AK273" s="32"/>
      <c r="AL273" s="32"/>
      <c r="AM273" s="32"/>
      <c r="AN273" s="32"/>
      <c r="AO273" s="32"/>
      <c r="AP273" s="32"/>
      <c r="AQ273" s="32"/>
      <c r="AR273" s="32"/>
      <c r="AS273" s="32"/>
      <c r="AT273" s="32"/>
      <c r="AU273" s="32"/>
      <c r="AV273" s="32"/>
      <c r="AW273" s="32"/>
      <c r="AX273" s="32"/>
      <c r="AY273" s="32"/>
      <c r="AZ273" s="32"/>
      <c r="BA273" s="32"/>
      <c r="BB273" s="32"/>
      <c r="BC273" s="32"/>
      <c r="BD273" s="32"/>
      <c r="BE273" s="32"/>
      <c r="BF273" s="32"/>
      <c r="BG273" s="32"/>
      <c r="BH273" s="32"/>
      <c r="BI273" s="32"/>
      <c r="BJ273" s="32"/>
      <c r="BK273" s="32"/>
      <c r="BL273" s="32"/>
      <c r="BM273" s="33"/>
      <c r="BR273" s="26" t="b">
        <f t="shared" si="4"/>
        <v>1</v>
      </c>
    </row>
    <row r="274" spans="1:70" ht="63.95" hidden="1" customHeight="1" thickBot="1">
      <c r="A274" s="33"/>
      <c r="B274" s="227"/>
      <c r="C274" s="21">
        <f>WorksheetHidden2!L12</f>
        <v>0</v>
      </c>
      <c r="D274" s="78"/>
      <c r="E274" s="72"/>
      <c r="F274" s="72"/>
      <c r="G274" s="72"/>
      <c r="H274" s="74"/>
      <c r="I274" s="74"/>
      <c r="J274" s="134" t="s">
        <v>174</v>
      </c>
      <c r="K274" s="70"/>
      <c r="L274" s="32"/>
      <c r="M274" s="32"/>
      <c r="N274" s="32"/>
      <c r="O274" s="32"/>
      <c r="P274" s="32"/>
      <c r="Q274" s="32"/>
      <c r="R274" s="32"/>
      <c r="S274" s="32"/>
      <c r="T274" s="32"/>
      <c r="U274" s="32"/>
      <c r="V274" s="32"/>
      <c r="W274" s="32"/>
      <c r="X274" s="32"/>
      <c r="Y274" s="32"/>
      <c r="Z274" s="32"/>
      <c r="AA274" s="32"/>
      <c r="AB274" s="32"/>
      <c r="AC274" s="32"/>
      <c r="AD274" s="32"/>
      <c r="AE274" s="32"/>
      <c r="AF274" s="32"/>
      <c r="AG274" s="32"/>
      <c r="AH274" s="32"/>
      <c r="AI274" s="32"/>
      <c r="AJ274" s="32"/>
      <c r="AK274" s="32"/>
      <c r="AL274" s="32"/>
      <c r="AM274" s="32"/>
      <c r="AN274" s="32"/>
      <c r="AO274" s="32"/>
      <c r="AP274" s="32"/>
      <c r="AQ274" s="32"/>
      <c r="AR274" s="32"/>
      <c r="AS274" s="32"/>
      <c r="AT274" s="32"/>
      <c r="AU274" s="32"/>
      <c r="AV274" s="32"/>
      <c r="AW274" s="32"/>
      <c r="AX274" s="32"/>
      <c r="AY274" s="32"/>
      <c r="AZ274" s="32"/>
      <c r="BA274" s="32"/>
      <c r="BB274" s="32"/>
      <c r="BC274" s="32"/>
      <c r="BD274" s="32"/>
      <c r="BE274" s="32"/>
      <c r="BF274" s="32"/>
      <c r="BG274" s="32"/>
      <c r="BH274" s="32"/>
      <c r="BI274" s="32"/>
      <c r="BJ274" s="32"/>
      <c r="BK274" s="32"/>
      <c r="BL274" s="32"/>
      <c r="BM274" s="33"/>
      <c r="BR274" s="26" t="b">
        <f t="shared" si="4"/>
        <v>1</v>
      </c>
    </row>
    <row r="275" spans="1:70" ht="63.95" hidden="1" customHeight="1" thickBot="1">
      <c r="A275" s="33"/>
      <c r="B275" s="227"/>
      <c r="C275" s="21">
        <f>WorksheetHidden2!L13</f>
        <v>0</v>
      </c>
      <c r="D275" s="78"/>
      <c r="E275" s="72"/>
      <c r="F275" s="72"/>
      <c r="G275" s="72"/>
      <c r="H275" s="74"/>
      <c r="I275" s="74"/>
      <c r="J275" s="134" t="s">
        <v>174</v>
      </c>
      <c r="K275" s="70"/>
      <c r="L275" s="32"/>
      <c r="M275" s="32"/>
      <c r="N275" s="32"/>
      <c r="O275" s="32"/>
      <c r="P275" s="32"/>
      <c r="Q275" s="32"/>
      <c r="R275" s="32"/>
      <c r="S275" s="32"/>
      <c r="T275" s="32"/>
      <c r="U275" s="32"/>
      <c r="V275" s="32"/>
      <c r="W275" s="32"/>
      <c r="X275" s="32"/>
      <c r="Y275" s="32"/>
      <c r="Z275" s="32"/>
      <c r="AA275" s="32"/>
      <c r="AB275" s="32"/>
      <c r="AC275" s="32"/>
      <c r="AD275" s="32"/>
      <c r="AE275" s="32"/>
      <c r="AF275" s="32"/>
      <c r="AG275" s="32"/>
      <c r="AH275" s="32"/>
      <c r="AI275" s="32"/>
      <c r="AJ275" s="32"/>
      <c r="AK275" s="32"/>
      <c r="AL275" s="32"/>
      <c r="AM275" s="32"/>
      <c r="AN275" s="32"/>
      <c r="AO275" s="32"/>
      <c r="AP275" s="32"/>
      <c r="AQ275" s="32"/>
      <c r="AR275" s="32"/>
      <c r="AS275" s="32"/>
      <c r="AT275" s="32"/>
      <c r="AU275" s="32"/>
      <c r="AV275" s="32"/>
      <c r="AW275" s="32"/>
      <c r="AX275" s="32"/>
      <c r="AY275" s="32"/>
      <c r="AZ275" s="32"/>
      <c r="BA275" s="32"/>
      <c r="BB275" s="32"/>
      <c r="BC275" s="32"/>
      <c r="BD275" s="32"/>
      <c r="BE275" s="32"/>
      <c r="BF275" s="32"/>
      <c r="BG275" s="32"/>
      <c r="BH275" s="32"/>
      <c r="BI275" s="32"/>
      <c r="BJ275" s="32"/>
      <c r="BK275" s="32"/>
      <c r="BL275" s="32"/>
      <c r="BM275" s="33"/>
      <c r="BR275" s="26" t="b">
        <f t="shared" si="4"/>
        <v>1</v>
      </c>
    </row>
    <row r="276" spans="1:70" ht="63.95" hidden="1" customHeight="1" thickBot="1">
      <c r="A276" s="33"/>
      <c r="B276" s="227"/>
      <c r="C276" s="21">
        <f>WorksheetHidden2!L14</f>
        <v>0</v>
      </c>
      <c r="D276" s="78"/>
      <c r="E276" s="72"/>
      <c r="F276" s="72"/>
      <c r="G276" s="72"/>
      <c r="H276" s="74"/>
      <c r="I276" s="74"/>
      <c r="J276" s="134" t="s">
        <v>174</v>
      </c>
      <c r="K276" s="70"/>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c r="AL276" s="32"/>
      <c r="AM276" s="32"/>
      <c r="AN276" s="32"/>
      <c r="AO276" s="32"/>
      <c r="AP276" s="32"/>
      <c r="AQ276" s="32"/>
      <c r="AR276" s="32"/>
      <c r="AS276" s="32"/>
      <c r="AT276" s="32"/>
      <c r="AU276" s="32"/>
      <c r="AV276" s="32"/>
      <c r="AW276" s="32"/>
      <c r="AX276" s="32"/>
      <c r="AY276" s="32"/>
      <c r="AZ276" s="32"/>
      <c r="BA276" s="32"/>
      <c r="BB276" s="32"/>
      <c r="BC276" s="32"/>
      <c r="BD276" s="32"/>
      <c r="BE276" s="32"/>
      <c r="BF276" s="32"/>
      <c r="BG276" s="32"/>
      <c r="BH276" s="32"/>
      <c r="BI276" s="32"/>
      <c r="BJ276" s="32"/>
      <c r="BK276" s="32"/>
      <c r="BL276" s="32"/>
      <c r="BM276" s="33"/>
      <c r="BR276" s="26" t="b">
        <f t="shared" si="4"/>
        <v>1</v>
      </c>
    </row>
    <row r="277" spans="1:70" ht="63.95" hidden="1" customHeight="1" thickBot="1">
      <c r="A277" s="33"/>
      <c r="B277" s="227"/>
      <c r="C277" s="21">
        <f>WorksheetHidden2!L15</f>
        <v>0</v>
      </c>
      <c r="D277" s="78"/>
      <c r="E277" s="72"/>
      <c r="F277" s="72"/>
      <c r="G277" s="72"/>
      <c r="H277" s="74"/>
      <c r="I277" s="74"/>
      <c r="J277" s="134" t="s">
        <v>174</v>
      </c>
      <c r="K277" s="70"/>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c r="AJ277" s="32"/>
      <c r="AK277" s="32"/>
      <c r="AL277" s="32"/>
      <c r="AM277" s="32"/>
      <c r="AN277" s="32"/>
      <c r="AO277" s="32"/>
      <c r="AP277" s="32"/>
      <c r="AQ277" s="32"/>
      <c r="AR277" s="32"/>
      <c r="AS277" s="32"/>
      <c r="AT277" s="32"/>
      <c r="AU277" s="32"/>
      <c r="AV277" s="32"/>
      <c r="AW277" s="32"/>
      <c r="AX277" s="32"/>
      <c r="AY277" s="32"/>
      <c r="AZ277" s="32"/>
      <c r="BA277" s="32"/>
      <c r="BB277" s="32"/>
      <c r="BC277" s="32"/>
      <c r="BD277" s="32"/>
      <c r="BE277" s="32"/>
      <c r="BF277" s="32"/>
      <c r="BG277" s="32"/>
      <c r="BH277" s="32"/>
      <c r="BI277" s="32"/>
      <c r="BJ277" s="32"/>
      <c r="BK277" s="32"/>
      <c r="BL277" s="32"/>
      <c r="BM277" s="33"/>
      <c r="BR277" s="26" t="b">
        <f t="shared" si="4"/>
        <v>1</v>
      </c>
    </row>
    <row r="278" spans="1:70" ht="63.95" hidden="1" customHeight="1" thickBot="1">
      <c r="A278" s="33"/>
      <c r="B278" s="227"/>
      <c r="C278" s="21">
        <f>WorksheetHidden2!L16</f>
        <v>0</v>
      </c>
      <c r="D278" s="78"/>
      <c r="E278" s="72"/>
      <c r="F278" s="72"/>
      <c r="G278" s="72"/>
      <c r="H278" s="74"/>
      <c r="I278" s="74"/>
      <c r="J278" s="134" t="s">
        <v>174</v>
      </c>
      <c r="K278" s="70"/>
      <c r="L278" s="32"/>
      <c r="M278" s="32"/>
      <c r="N278" s="32"/>
      <c r="O278" s="32"/>
      <c r="P278" s="32"/>
      <c r="Q278" s="32"/>
      <c r="R278" s="32"/>
      <c r="S278" s="32"/>
      <c r="T278" s="32"/>
      <c r="U278" s="32"/>
      <c r="V278" s="32"/>
      <c r="W278" s="32"/>
      <c r="X278" s="32"/>
      <c r="Y278" s="32"/>
      <c r="Z278" s="32"/>
      <c r="AA278" s="32"/>
      <c r="AB278" s="32"/>
      <c r="AC278" s="32"/>
      <c r="AD278" s="32"/>
      <c r="AE278" s="32"/>
      <c r="AF278" s="32"/>
      <c r="AG278" s="32"/>
      <c r="AH278" s="32"/>
      <c r="AI278" s="32"/>
      <c r="AJ278" s="32"/>
      <c r="AK278" s="32"/>
      <c r="AL278" s="32"/>
      <c r="AM278" s="32"/>
      <c r="AN278" s="32"/>
      <c r="AO278" s="32"/>
      <c r="AP278" s="32"/>
      <c r="AQ278" s="32"/>
      <c r="AR278" s="32"/>
      <c r="AS278" s="32"/>
      <c r="AT278" s="32"/>
      <c r="AU278" s="32"/>
      <c r="AV278" s="32"/>
      <c r="AW278" s="32"/>
      <c r="AX278" s="32"/>
      <c r="AY278" s="32"/>
      <c r="AZ278" s="32"/>
      <c r="BA278" s="32"/>
      <c r="BB278" s="32"/>
      <c r="BC278" s="32"/>
      <c r="BD278" s="32"/>
      <c r="BE278" s="32"/>
      <c r="BF278" s="32"/>
      <c r="BG278" s="32"/>
      <c r="BH278" s="32"/>
      <c r="BI278" s="32"/>
      <c r="BJ278" s="32"/>
      <c r="BK278" s="32"/>
      <c r="BL278" s="32"/>
      <c r="BM278" s="33"/>
      <c r="BR278" s="26" t="b">
        <f t="shared" si="4"/>
        <v>1</v>
      </c>
    </row>
    <row r="279" spans="1:70" ht="63.95" hidden="1" customHeight="1" thickBot="1">
      <c r="A279" s="33"/>
      <c r="B279" s="227"/>
      <c r="C279" s="21">
        <f>WorksheetHidden2!L17</f>
        <v>0</v>
      </c>
      <c r="D279" s="78"/>
      <c r="E279" s="72"/>
      <c r="F279" s="72"/>
      <c r="G279" s="72"/>
      <c r="H279" s="74"/>
      <c r="I279" s="74"/>
      <c r="J279" s="134" t="s">
        <v>174</v>
      </c>
      <c r="K279" s="70"/>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c r="BB279" s="32"/>
      <c r="BC279" s="32"/>
      <c r="BD279" s="32"/>
      <c r="BE279" s="32"/>
      <c r="BF279" s="32"/>
      <c r="BG279" s="32"/>
      <c r="BH279" s="32"/>
      <c r="BI279" s="32"/>
      <c r="BJ279" s="32"/>
      <c r="BK279" s="32"/>
      <c r="BL279" s="32"/>
      <c r="BM279" s="33"/>
      <c r="BR279" s="26" t="b">
        <f t="shared" si="4"/>
        <v>1</v>
      </c>
    </row>
    <row r="280" spans="1:70" ht="63.95" hidden="1" customHeight="1" thickBot="1">
      <c r="A280" s="33"/>
      <c r="B280" s="227"/>
      <c r="C280" s="21">
        <f>WorksheetHidden2!L18</f>
        <v>0</v>
      </c>
      <c r="D280" s="78"/>
      <c r="E280" s="72"/>
      <c r="F280" s="72"/>
      <c r="G280" s="72"/>
      <c r="H280" s="74"/>
      <c r="I280" s="74"/>
      <c r="J280" s="134" t="s">
        <v>174</v>
      </c>
      <c r="K280" s="70"/>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c r="AL280" s="32"/>
      <c r="AM280" s="32"/>
      <c r="AN280" s="32"/>
      <c r="AO280" s="32"/>
      <c r="AP280" s="32"/>
      <c r="AQ280" s="32"/>
      <c r="AR280" s="32"/>
      <c r="AS280" s="32"/>
      <c r="AT280" s="32"/>
      <c r="AU280" s="32"/>
      <c r="AV280" s="32"/>
      <c r="AW280" s="32"/>
      <c r="AX280" s="32"/>
      <c r="AY280" s="32"/>
      <c r="AZ280" s="32"/>
      <c r="BA280" s="32"/>
      <c r="BB280" s="32"/>
      <c r="BC280" s="32"/>
      <c r="BD280" s="32"/>
      <c r="BE280" s="32"/>
      <c r="BF280" s="32"/>
      <c r="BG280" s="32"/>
      <c r="BH280" s="32"/>
      <c r="BI280" s="32"/>
      <c r="BJ280" s="32"/>
      <c r="BK280" s="32"/>
      <c r="BL280" s="32"/>
      <c r="BM280" s="33"/>
      <c r="BR280" s="26" t="b">
        <f t="shared" si="4"/>
        <v>1</v>
      </c>
    </row>
    <row r="281" spans="1:70" ht="63.95" hidden="1" customHeight="1" thickBot="1">
      <c r="A281" s="33"/>
      <c r="B281" s="227"/>
      <c r="C281" s="21">
        <f>WorksheetHidden2!L19</f>
        <v>0</v>
      </c>
      <c r="D281" s="78"/>
      <c r="E281" s="72"/>
      <c r="F281" s="72"/>
      <c r="G281" s="72"/>
      <c r="H281" s="74"/>
      <c r="I281" s="74"/>
      <c r="J281" s="134" t="s">
        <v>174</v>
      </c>
      <c r="K281" s="70"/>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c r="AJ281" s="32"/>
      <c r="AK281" s="32"/>
      <c r="AL281" s="32"/>
      <c r="AM281" s="32"/>
      <c r="AN281" s="32"/>
      <c r="AO281" s="32"/>
      <c r="AP281" s="32"/>
      <c r="AQ281" s="32"/>
      <c r="AR281" s="32"/>
      <c r="AS281" s="32"/>
      <c r="AT281" s="32"/>
      <c r="AU281" s="32"/>
      <c r="AV281" s="32"/>
      <c r="AW281" s="32"/>
      <c r="AX281" s="32"/>
      <c r="AY281" s="32"/>
      <c r="AZ281" s="32"/>
      <c r="BA281" s="32"/>
      <c r="BB281" s="32"/>
      <c r="BC281" s="32"/>
      <c r="BD281" s="32"/>
      <c r="BE281" s="32"/>
      <c r="BF281" s="32"/>
      <c r="BG281" s="32"/>
      <c r="BH281" s="32"/>
      <c r="BI281" s="32"/>
      <c r="BJ281" s="32"/>
      <c r="BK281" s="32"/>
      <c r="BL281" s="32"/>
      <c r="BM281" s="33"/>
      <c r="BR281" s="26" t="b">
        <f t="shared" si="4"/>
        <v>1</v>
      </c>
    </row>
    <row r="282" spans="1:70" ht="63.95" hidden="1" customHeight="1" thickBot="1">
      <c r="A282" s="33"/>
      <c r="B282" s="227"/>
      <c r="C282" s="21">
        <f>WorksheetHidden2!L20</f>
        <v>0</v>
      </c>
      <c r="D282" s="78"/>
      <c r="E282" s="72"/>
      <c r="F282" s="72"/>
      <c r="G282" s="72"/>
      <c r="H282" s="74"/>
      <c r="I282" s="74"/>
      <c r="J282" s="134" t="s">
        <v>174</v>
      </c>
      <c r="K282" s="70"/>
      <c r="L282" s="32"/>
      <c r="M282" s="32"/>
      <c r="N282" s="32"/>
      <c r="O282" s="32"/>
      <c r="P282" s="32"/>
      <c r="Q282" s="32"/>
      <c r="R282" s="32"/>
      <c r="S282" s="32"/>
      <c r="T282" s="32"/>
      <c r="U282" s="32"/>
      <c r="V282" s="32"/>
      <c r="W282" s="32"/>
      <c r="X282" s="32"/>
      <c r="Y282" s="32"/>
      <c r="Z282" s="32"/>
      <c r="AA282" s="32"/>
      <c r="AB282" s="32"/>
      <c r="AC282" s="32"/>
      <c r="AD282" s="32"/>
      <c r="AE282" s="32"/>
      <c r="AF282" s="32"/>
      <c r="AG282" s="32"/>
      <c r="AH282" s="32"/>
      <c r="AI282" s="32"/>
      <c r="AJ282" s="32"/>
      <c r="AK282" s="32"/>
      <c r="AL282" s="32"/>
      <c r="AM282" s="32"/>
      <c r="AN282" s="32"/>
      <c r="AO282" s="32"/>
      <c r="AP282" s="32"/>
      <c r="AQ282" s="32"/>
      <c r="AR282" s="32"/>
      <c r="AS282" s="32"/>
      <c r="AT282" s="32"/>
      <c r="AU282" s="32"/>
      <c r="AV282" s="32"/>
      <c r="AW282" s="32"/>
      <c r="AX282" s="32"/>
      <c r="AY282" s="32"/>
      <c r="AZ282" s="32"/>
      <c r="BA282" s="32"/>
      <c r="BB282" s="32"/>
      <c r="BC282" s="32"/>
      <c r="BD282" s="32"/>
      <c r="BE282" s="32"/>
      <c r="BF282" s="32"/>
      <c r="BG282" s="32"/>
      <c r="BH282" s="32"/>
      <c r="BI282" s="32"/>
      <c r="BJ282" s="32"/>
      <c r="BK282" s="32"/>
      <c r="BL282" s="32"/>
      <c r="BM282" s="33"/>
      <c r="BR282" s="26" t="b">
        <f t="shared" si="4"/>
        <v>1</v>
      </c>
    </row>
    <row r="283" spans="1:70" ht="63.95" hidden="1" customHeight="1" thickBot="1">
      <c r="A283" s="33"/>
      <c r="B283" s="227"/>
      <c r="C283" s="21">
        <f>WorksheetHidden2!L21</f>
        <v>0</v>
      </c>
      <c r="D283" s="78"/>
      <c r="E283" s="72"/>
      <c r="F283" s="72"/>
      <c r="G283" s="72"/>
      <c r="H283" s="74"/>
      <c r="I283" s="74"/>
      <c r="J283" s="134" t="s">
        <v>174</v>
      </c>
      <c r="K283" s="70"/>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c r="AJ283" s="32"/>
      <c r="AK283" s="32"/>
      <c r="AL283" s="32"/>
      <c r="AM283" s="32"/>
      <c r="AN283" s="32"/>
      <c r="AO283" s="32"/>
      <c r="AP283" s="32"/>
      <c r="AQ283" s="32"/>
      <c r="AR283" s="32"/>
      <c r="AS283" s="32"/>
      <c r="AT283" s="32"/>
      <c r="AU283" s="32"/>
      <c r="AV283" s="32"/>
      <c r="AW283" s="32"/>
      <c r="AX283" s="32"/>
      <c r="AY283" s="32"/>
      <c r="AZ283" s="32"/>
      <c r="BA283" s="32"/>
      <c r="BB283" s="32"/>
      <c r="BC283" s="32"/>
      <c r="BD283" s="32"/>
      <c r="BE283" s="32"/>
      <c r="BF283" s="32"/>
      <c r="BG283" s="32"/>
      <c r="BH283" s="32"/>
      <c r="BI283" s="32"/>
      <c r="BJ283" s="32"/>
      <c r="BK283" s="32"/>
      <c r="BL283" s="32"/>
      <c r="BM283" s="33"/>
      <c r="BR283" s="26" t="b">
        <f t="shared" si="4"/>
        <v>1</v>
      </c>
    </row>
    <row r="284" spans="1:70" ht="63.95" hidden="1" customHeight="1" thickBot="1">
      <c r="A284" s="33"/>
      <c r="B284" s="227"/>
      <c r="C284" s="21">
        <f>WorksheetHidden2!L22</f>
        <v>0</v>
      </c>
      <c r="D284" s="78"/>
      <c r="E284" s="72"/>
      <c r="F284" s="72"/>
      <c r="G284" s="72"/>
      <c r="H284" s="74"/>
      <c r="I284" s="74"/>
      <c r="J284" s="134" t="s">
        <v>174</v>
      </c>
      <c r="K284" s="70"/>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c r="AJ284" s="32"/>
      <c r="AK284" s="32"/>
      <c r="AL284" s="32"/>
      <c r="AM284" s="32"/>
      <c r="AN284" s="32"/>
      <c r="AO284" s="32"/>
      <c r="AP284" s="32"/>
      <c r="AQ284" s="32"/>
      <c r="AR284" s="32"/>
      <c r="AS284" s="32"/>
      <c r="AT284" s="32"/>
      <c r="AU284" s="32"/>
      <c r="AV284" s="32"/>
      <c r="AW284" s="32"/>
      <c r="AX284" s="32"/>
      <c r="AY284" s="32"/>
      <c r="AZ284" s="32"/>
      <c r="BA284" s="32"/>
      <c r="BB284" s="32"/>
      <c r="BC284" s="32"/>
      <c r="BD284" s="32"/>
      <c r="BE284" s="32"/>
      <c r="BF284" s="32"/>
      <c r="BG284" s="32"/>
      <c r="BH284" s="32"/>
      <c r="BI284" s="32"/>
      <c r="BJ284" s="32"/>
      <c r="BK284" s="32"/>
      <c r="BL284" s="32"/>
      <c r="BM284" s="33"/>
      <c r="BR284" s="26" t="b">
        <f t="shared" si="4"/>
        <v>1</v>
      </c>
    </row>
    <row r="285" spans="1:70" ht="63.95" hidden="1" customHeight="1" thickBot="1">
      <c r="A285" s="33"/>
      <c r="B285" s="227"/>
      <c r="C285" s="21">
        <f>WorksheetHidden2!L23</f>
        <v>0</v>
      </c>
      <c r="D285" s="78"/>
      <c r="E285" s="72"/>
      <c r="F285" s="72"/>
      <c r="G285" s="72"/>
      <c r="H285" s="74"/>
      <c r="I285" s="74"/>
      <c r="J285" s="134" t="s">
        <v>174</v>
      </c>
      <c r="K285" s="70"/>
      <c r="L285" s="32"/>
      <c r="M285" s="32"/>
      <c r="N285" s="32"/>
      <c r="O285" s="32"/>
      <c r="P285" s="32"/>
      <c r="Q285" s="32"/>
      <c r="R285" s="32"/>
      <c r="S285" s="32"/>
      <c r="T285" s="32"/>
      <c r="U285" s="32"/>
      <c r="V285" s="32"/>
      <c r="W285" s="32"/>
      <c r="X285" s="32"/>
      <c r="Y285" s="32"/>
      <c r="Z285" s="32"/>
      <c r="AA285" s="32"/>
      <c r="AB285" s="32"/>
      <c r="AC285" s="32"/>
      <c r="AD285" s="32"/>
      <c r="AE285" s="32"/>
      <c r="AF285" s="32"/>
      <c r="AG285" s="32"/>
      <c r="AH285" s="32"/>
      <c r="AI285" s="32"/>
      <c r="AJ285" s="32"/>
      <c r="AK285" s="32"/>
      <c r="AL285" s="32"/>
      <c r="AM285" s="32"/>
      <c r="AN285" s="32"/>
      <c r="AO285" s="32"/>
      <c r="AP285" s="32"/>
      <c r="AQ285" s="32"/>
      <c r="AR285" s="32"/>
      <c r="AS285" s="32"/>
      <c r="AT285" s="32"/>
      <c r="AU285" s="32"/>
      <c r="AV285" s="32"/>
      <c r="AW285" s="32"/>
      <c r="AX285" s="32"/>
      <c r="AY285" s="32"/>
      <c r="AZ285" s="32"/>
      <c r="BA285" s="32"/>
      <c r="BB285" s="32"/>
      <c r="BC285" s="32"/>
      <c r="BD285" s="32"/>
      <c r="BE285" s="32"/>
      <c r="BF285" s="32"/>
      <c r="BG285" s="32"/>
      <c r="BH285" s="32"/>
      <c r="BI285" s="32"/>
      <c r="BJ285" s="32"/>
      <c r="BK285" s="32"/>
      <c r="BL285" s="32"/>
      <c r="BM285" s="33"/>
      <c r="BR285" s="26" t="b">
        <f t="shared" si="4"/>
        <v>1</v>
      </c>
    </row>
    <row r="286" spans="1:70" ht="63.95" hidden="1" customHeight="1" thickBot="1">
      <c r="A286" s="33"/>
      <c r="B286" s="227"/>
      <c r="C286" s="21">
        <f>WorksheetHidden2!L24</f>
        <v>0</v>
      </c>
      <c r="D286" s="78"/>
      <c r="E286" s="72"/>
      <c r="F286" s="72"/>
      <c r="G286" s="72"/>
      <c r="H286" s="74"/>
      <c r="I286" s="74"/>
      <c r="J286" s="134" t="s">
        <v>174</v>
      </c>
      <c r="K286" s="70"/>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c r="AV286" s="32"/>
      <c r="AW286" s="32"/>
      <c r="AX286" s="32"/>
      <c r="AY286" s="32"/>
      <c r="AZ286" s="32"/>
      <c r="BA286" s="32"/>
      <c r="BB286" s="32"/>
      <c r="BC286" s="32"/>
      <c r="BD286" s="32"/>
      <c r="BE286" s="32"/>
      <c r="BF286" s="32"/>
      <c r="BG286" s="32"/>
      <c r="BH286" s="32"/>
      <c r="BI286" s="32"/>
      <c r="BJ286" s="32"/>
      <c r="BK286" s="32"/>
      <c r="BL286" s="32"/>
      <c r="BM286" s="33"/>
      <c r="BR286" s="26" t="b">
        <f t="shared" si="4"/>
        <v>1</v>
      </c>
    </row>
    <row r="287" spans="1:70" ht="63.95" hidden="1" customHeight="1" thickBot="1">
      <c r="A287" s="33"/>
      <c r="B287" s="227"/>
      <c r="C287" s="21">
        <f>WorksheetHidden2!L25</f>
        <v>0</v>
      </c>
      <c r="D287" s="78"/>
      <c r="E287" s="72"/>
      <c r="F287" s="72"/>
      <c r="G287" s="72"/>
      <c r="H287" s="74"/>
      <c r="I287" s="74"/>
      <c r="J287" s="134" t="s">
        <v>174</v>
      </c>
      <c r="K287" s="70"/>
      <c r="L287" s="32"/>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c r="AJ287" s="32"/>
      <c r="AK287" s="32"/>
      <c r="AL287" s="32"/>
      <c r="AM287" s="32"/>
      <c r="AN287" s="32"/>
      <c r="AO287" s="32"/>
      <c r="AP287" s="32"/>
      <c r="AQ287" s="32"/>
      <c r="AR287" s="32"/>
      <c r="AS287" s="32"/>
      <c r="AT287" s="32"/>
      <c r="AU287" s="32"/>
      <c r="AV287" s="32"/>
      <c r="AW287" s="32"/>
      <c r="AX287" s="32"/>
      <c r="AY287" s="32"/>
      <c r="AZ287" s="32"/>
      <c r="BA287" s="32"/>
      <c r="BB287" s="32"/>
      <c r="BC287" s="32"/>
      <c r="BD287" s="32"/>
      <c r="BE287" s="32"/>
      <c r="BF287" s="32"/>
      <c r="BG287" s="32"/>
      <c r="BH287" s="32"/>
      <c r="BI287" s="32"/>
      <c r="BJ287" s="32"/>
      <c r="BK287" s="32"/>
      <c r="BL287" s="32"/>
      <c r="BM287" s="33"/>
      <c r="BR287" s="26" t="b">
        <f t="shared" si="4"/>
        <v>1</v>
      </c>
    </row>
    <row r="288" spans="1:70" ht="63.95" hidden="1" customHeight="1" thickBot="1">
      <c r="A288" s="33"/>
      <c r="B288" s="227"/>
      <c r="C288" s="21">
        <f>WorksheetHidden2!L26</f>
        <v>0</v>
      </c>
      <c r="D288" s="78"/>
      <c r="E288" s="72"/>
      <c r="F288" s="72"/>
      <c r="G288" s="72"/>
      <c r="H288" s="74"/>
      <c r="I288" s="74"/>
      <c r="J288" s="134" t="s">
        <v>174</v>
      </c>
      <c r="K288" s="70"/>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c r="AL288" s="32"/>
      <c r="AM288" s="32"/>
      <c r="AN288" s="32"/>
      <c r="AO288" s="32"/>
      <c r="AP288" s="32"/>
      <c r="AQ288" s="32"/>
      <c r="AR288" s="32"/>
      <c r="AS288" s="32"/>
      <c r="AT288" s="32"/>
      <c r="AU288" s="32"/>
      <c r="AV288" s="32"/>
      <c r="AW288" s="32"/>
      <c r="AX288" s="32"/>
      <c r="AY288" s="32"/>
      <c r="AZ288" s="32"/>
      <c r="BA288" s="32"/>
      <c r="BB288" s="32"/>
      <c r="BC288" s="32"/>
      <c r="BD288" s="32"/>
      <c r="BE288" s="32"/>
      <c r="BF288" s="32"/>
      <c r="BG288" s="32"/>
      <c r="BH288" s="32"/>
      <c r="BI288" s="32"/>
      <c r="BJ288" s="32"/>
      <c r="BK288" s="32"/>
      <c r="BL288" s="32"/>
      <c r="BM288" s="33"/>
      <c r="BR288" s="26" t="b">
        <f t="shared" si="4"/>
        <v>1</v>
      </c>
    </row>
    <row r="289" spans="1:70" ht="63.95" hidden="1" customHeight="1" thickBot="1">
      <c r="A289" s="33"/>
      <c r="B289" s="240"/>
      <c r="C289" s="79">
        <f>WorksheetHidden2!L27</f>
        <v>0</v>
      </c>
      <c r="D289" s="80"/>
      <c r="E289" s="23"/>
      <c r="F289" s="23"/>
      <c r="G289" s="23"/>
      <c r="H289" s="23"/>
      <c r="I289" s="23"/>
      <c r="J289" s="134" t="s">
        <v>174</v>
      </c>
      <c r="K289" s="24"/>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c r="AJ289" s="32"/>
      <c r="AK289" s="32"/>
      <c r="AL289" s="32"/>
      <c r="AM289" s="32"/>
      <c r="AN289" s="32"/>
      <c r="AO289" s="32"/>
      <c r="AP289" s="32"/>
      <c r="AQ289" s="32"/>
      <c r="AR289" s="32"/>
      <c r="AS289" s="32"/>
      <c r="AT289" s="32"/>
      <c r="AU289" s="32"/>
      <c r="AV289" s="32"/>
      <c r="AW289" s="32"/>
      <c r="AX289" s="32"/>
      <c r="AY289" s="32"/>
      <c r="AZ289" s="32"/>
      <c r="BA289" s="32"/>
      <c r="BB289" s="32"/>
      <c r="BC289" s="32"/>
      <c r="BD289" s="32"/>
      <c r="BE289" s="32"/>
      <c r="BF289" s="32"/>
      <c r="BG289" s="32"/>
      <c r="BH289" s="32"/>
      <c r="BI289" s="32"/>
      <c r="BJ289" s="32"/>
      <c r="BK289" s="32"/>
      <c r="BL289" s="32"/>
      <c r="BM289" s="33"/>
      <c r="BR289" s="26" t="b">
        <f t="shared" si="4"/>
        <v>1</v>
      </c>
    </row>
    <row r="290" spans="1:70" ht="63.95" customHeight="1" thickBot="1">
      <c r="A290" s="170"/>
      <c r="B290" s="234" t="str">
        <f>WorksheetHidden2!M2</f>
        <v>Policies, Standards, and Procedures</v>
      </c>
      <c r="C290" s="107" t="str">
        <f>WorksheetHidden2!M3</f>
        <v>Number of policies, standards, procedures, and metrics with committed owners</v>
      </c>
      <c r="D290" s="108"/>
      <c r="E290" s="87"/>
      <c r="F290" s="87"/>
      <c r="G290" s="87"/>
      <c r="H290" s="87"/>
      <c r="I290" s="87"/>
      <c r="J290" s="87" t="s">
        <v>174</v>
      </c>
      <c r="K290" s="88"/>
      <c r="L290" s="171"/>
      <c r="M290" s="171"/>
      <c r="N290" s="171"/>
      <c r="O290" s="171"/>
      <c r="P290" s="171"/>
      <c r="Q290" s="171"/>
      <c r="R290" s="171"/>
      <c r="S290" s="171"/>
      <c r="T290" s="171"/>
      <c r="U290" s="171"/>
      <c r="V290" s="171"/>
      <c r="W290" s="171"/>
      <c r="X290" s="171"/>
      <c r="Y290" s="171"/>
      <c r="Z290" s="171"/>
      <c r="AA290" s="171"/>
      <c r="AB290" s="171"/>
      <c r="AC290" s="171"/>
      <c r="AD290" s="171"/>
      <c r="AE290" s="171"/>
      <c r="AF290" s="171"/>
      <c r="AG290" s="171"/>
      <c r="AH290" s="171"/>
      <c r="AI290" s="171"/>
      <c r="AJ290" s="171"/>
      <c r="AK290" s="171"/>
      <c r="AL290" s="171"/>
      <c r="AM290" s="171"/>
      <c r="AN290" s="171"/>
      <c r="AO290" s="171"/>
      <c r="AP290" s="171"/>
      <c r="AQ290" s="171"/>
      <c r="AR290" s="171"/>
      <c r="AS290" s="171"/>
      <c r="AT290" s="171"/>
      <c r="AU290" s="171"/>
      <c r="AV290" s="171"/>
      <c r="AW290" s="171"/>
      <c r="AX290" s="171"/>
      <c r="AY290" s="171"/>
      <c r="AZ290" s="171"/>
      <c r="BA290" s="171"/>
      <c r="BB290" s="171"/>
      <c r="BC290" s="171"/>
      <c r="BD290" s="171"/>
      <c r="BE290" s="171"/>
      <c r="BF290" s="171"/>
      <c r="BG290" s="171"/>
      <c r="BH290" s="171"/>
      <c r="BI290" s="171"/>
      <c r="BJ290" s="171"/>
      <c r="BK290" s="171"/>
      <c r="BL290" s="171"/>
      <c r="BM290" s="170"/>
      <c r="BN290" s="157"/>
      <c r="BO290" s="157"/>
      <c r="BP290" s="157"/>
      <c r="BQ290" s="157"/>
      <c r="BR290" s="26" t="b">
        <f t="shared" si="4"/>
        <v>0</v>
      </c>
    </row>
    <row r="291" spans="1:70" ht="63.95" customHeight="1" thickBot="1">
      <c r="A291" s="170"/>
      <c r="B291" s="235"/>
      <c r="C291" s="105" t="str">
        <f>WorksheetHidden2!M4</f>
        <v>Number of policy exceptions and exemptions</v>
      </c>
      <c r="D291" s="109"/>
      <c r="E291" s="94"/>
      <c r="F291" s="94"/>
      <c r="G291" s="94"/>
      <c r="H291" s="94"/>
      <c r="I291" s="94"/>
      <c r="J291" s="87" t="s">
        <v>174</v>
      </c>
      <c r="K291" s="92"/>
      <c r="L291" s="171"/>
      <c r="M291" s="171"/>
      <c r="N291" s="171"/>
      <c r="O291" s="171"/>
      <c r="P291" s="171"/>
      <c r="Q291" s="171"/>
      <c r="R291" s="171"/>
      <c r="S291" s="171"/>
      <c r="T291" s="171"/>
      <c r="U291" s="171"/>
      <c r="V291" s="171"/>
      <c r="W291" s="171"/>
      <c r="X291" s="171"/>
      <c r="Y291" s="171"/>
      <c r="Z291" s="171"/>
      <c r="AA291" s="171"/>
      <c r="AB291" s="171"/>
      <c r="AC291" s="171"/>
      <c r="AD291" s="171"/>
      <c r="AE291" s="171"/>
      <c r="AF291" s="171"/>
      <c r="AG291" s="171"/>
      <c r="AH291" s="171"/>
      <c r="AI291" s="171"/>
      <c r="AJ291" s="171"/>
      <c r="AK291" s="171"/>
      <c r="AL291" s="171"/>
      <c r="AM291" s="171"/>
      <c r="AN291" s="171"/>
      <c r="AO291" s="171"/>
      <c r="AP291" s="171"/>
      <c r="AQ291" s="171"/>
      <c r="AR291" s="171"/>
      <c r="AS291" s="171"/>
      <c r="AT291" s="171"/>
      <c r="AU291" s="171"/>
      <c r="AV291" s="171"/>
      <c r="AW291" s="171"/>
      <c r="AX291" s="171"/>
      <c r="AY291" s="171"/>
      <c r="AZ291" s="171"/>
      <c r="BA291" s="171"/>
      <c r="BB291" s="171"/>
      <c r="BC291" s="171"/>
      <c r="BD291" s="171"/>
      <c r="BE291" s="171"/>
      <c r="BF291" s="171"/>
      <c r="BG291" s="171"/>
      <c r="BH291" s="171"/>
      <c r="BI291" s="171"/>
      <c r="BJ291" s="171"/>
      <c r="BK291" s="171"/>
      <c r="BL291" s="171"/>
      <c r="BM291" s="170"/>
      <c r="BN291" s="157"/>
      <c r="BO291" s="157"/>
      <c r="BP291" s="157"/>
      <c r="BQ291" s="157"/>
      <c r="BR291" s="26" t="b">
        <f t="shared" si="4"/>
        <v>0</v>
      </c>
    </row>
    <row r="292" spans="1:70" ht="63.95" customHeight="1" thickBot="1">
      <c r="A292" s="170"/>
      <c r="B292" s="235"/>
      <c r="C292" s="105" t="str">
        <f>WorksheetHidden2!M5</f>
        <v>Number of unapproved/unlicensed software installations identified on corporate IT equipment</v>
      </c>
      <c r="D292" s="109"/>
      <c r="E292" s="94"/>
      <c r="F292" s="94"/>
      <c r="G292" s="94"/>
      <c r="H292" s="94"/>
      <c r="I292" s="94"/>
      <c r="J292" s="87" t="s">
        <v>174</v>
      </c>
      <c r="K292" s="92"/>
      <c r="L292" s="171"/>
      <c r="M292" s="171"/>
      <c r="N292" s="171"/>
      <c r="O292" s="171"/>
      <c r="P292" s="171"/>
      <c r="Q292" s="171"/>
      <c r="R292" s="171"/>
      <c r="S292" s="171"/>
      <c r="T292" s="171"/>
      <c r="U292" s="171"/>
      <c r="V292" s="171"/>
      <c r="W292" s="171"/>
      <c r="X292" s="171"/>
      <c r="Y292" s="171"/>
      <c r="Z292" s="171"/>
      <c r="AA292" s="171"/>
      <c r="AB292" s="171"/>
      <c r="AC292" s="171"/>
      <c r="AD292" s="171"/>
      <c r="AE292" s="171"/>
      <c r="AF292" s="171"/>
      <c r="AG292" s="171"/>
      <c r="AH292" s="171"/>
      <c r="AI292" s="171"/>
      <c r="AJ292" s="171"/>
      <c r="AK292" s="171"/>
      <c r="AL292" s="171"/>
      <c r="AM292" s="171"/>
      <c r="AN292" s="171"/>
      <c r="AO292" s="171"/>
      <c r="AP292" s="171"/>
      <c r="AQ292" s="171"/>
      <c r="AR292" s="171"/>
      <c r="AS292" s="171"/>
      <c r="AT292" s="171"/>
      <c r="AU292" s="171"/>
      <c r="AV292" s="171"/>
      <c r="AW292" s="171"/>
      <c r="AX292" s="171"/>
      <c r="AY292" s="171"/>
      <c r="AZ292" s="171"/>
      <c r="BA292" s="171"/>
      <c r="BB292" s="171"/>
      <c r="BC292" s="171"/>
      <c r="BD292" s="171"/>
      <c r="BE292" s="171"/>
      <c r="BF292" s="171"/>
      <c r="BG292" s="171"/>
      <c r="BH292" s="171"/>
      <c r="BI292" s="171"/>
      <c r="BJ292" s="171"/>
      <c r="BK292" s="171"/>
      <c r="BL292" s="171"/>
      <c r="BM292" s="170"/>
      <c r="BN292" s="157"/>
      <c r="BO292" s="157"/>
      <c r="BP292" s="157"/>
      <c r="BQ292" s="157"/>
      <c r="BR292" s="26" t="b">
        <f t="shared" si="4"/>
        <v>0</v>
      </c>
    </row>
    <row r="293" spans="1:70" ht="63.95" customHeight="1" thickBot="1">
      <c r="A293" s="170"/>
      <c r="B293" s="235"/>
      <c r="C293" s="105" t="str">
        <f>WorksheetHidden2!M6</f>
        <v>Number of important operations with documents and tested security procedures</v>
      </c>
      <c r="D293" s="109"/>
      <c r="E293" s="94"/>
      <c r="F293" s="94"/>
      <c r="G293" s="94"/>
      <c r="H293" s="94"/>
      <c r="I293" s="94"/>
      <c r="J293" s="87" t="s">
        <v>174</v>
      </c>
      <c r="K293" s="92"/>
      <c r="L293" s="171"/>
      <c r="M293" s="171"/>
      <c r="N293" s="171"/>
      <c r="O293" s="171"/>
      <c r="P293" s="171"/>
      <c r="Q293" s="171"/>
      <c r="R293" s="171"/>
      <c r="S293" s="171"/>
      <c r="T293" s="171"/>
      <c r="U293" s="171"/>
      <c r="V293" s="171"/>
      <c r="W293" s="171"/>
      <c r="X293" s="171"/>
      <c r="Y293" s="171"/>
      <c r="Z293" s="171"/>
      <c r="AA293" s="171"/>
      <c r="AB293" s="171"/>
      <c r="AC293" s="171"/>
      <c r="AD293" s="171"/>
      <c r="AE293" s="171"/>
      <c r="AF293" s="171"/>
      <c r="AG293" s="171"/>
      <c r="AH293" s="171"/>
      <c r="AI293" s="171"/>
      <c r="AJ293" s="171"/>
      <c r="AK293" s="171"/>
      <c r="AL293" s="171"/>
      <c r="AM293" s="171"/>
      <c r="AN293" s="171"/>
      <c r="AO293" s="171"/>
      <c r="AP293" s="171"/>
      <c r="AQ293" s="171"/>
      <c r="AR293" s="171"/>
      <c r="AS293" s="171"/>
      <c r="AT293" s="171"/>
      <c r="AU293" s="171"/>
      <c r="AV293" s="171"/>
      <c r="AW293" s="171"/>
      <c r="AX293" s="171"/>
      <c r="AY293" s="171"/>
      <c r="AZ293" s="171"/>
      <c r="BA293" s="171"/>
      <c r="BB293" s="171"/>
      <c r="BC293" s="171"/>
      <c r="BD293" s="171"/>
      <c r="BE293" s="171"/>
      <c r="BF293" s="171"/>
      <c r="BG293" s="171"/>
      <c r="BH293" s="171"/>
      <c r="BI293" s="171"/>
      <c r="BJ293" s="171"/>
      <c r="BK293" s="171"/>
      <c r="BL293" s="171"/>
      <c r="BM293" s="170"/>
      <c r="BN293" s="157"/>
      <c r="BO293" s="157"/>
      <c r="BP293" s="157"/>
      <c r="BQ293" s="157"/>
      <c r="BR293" s="26" t="b">
        <f t="shared" si="4"/>
        <v>0</v>
      </c>
    </row>
    <row r="294" spans="1:70" ht="63.95" customHeight="1" thickBot="1">
      <c r="A294" s="170"/>
      <c r="B294" s="235"/>
      <c r="C294" s="105" t="str">
        <f>WorksheetHidden2!M7</f>
        <v>Number of security policy violations in a given period</v>
      </c>
      <c r="D294" s="109"/>
      <c r="E294" s="94"/>
      <c r="F294" s="94"/>
      <c r="G294" s="94"/>
      <c r="H294" s="94"/>
      <c r="I294" s="94"/>
      <c r="J294" s="87" t="s">
        <v>174</v>
      </c>
      <c r="K294" s="92"/>
      <c r="L294" s="171"/>
      <c r="M294" s="171"/>
      <c r="N294" s="171"/>
      <c r="O294" s="171"/>
      <c r="P294" s="171"/>
      <c r="Q294" s="171"/>
      <c r="R294" s="171"/>
      <c r="S294" s="171"/>
      <c r="T294" s="171"/>
      <c r="U294" s="171"/>
      <c r="V294" s="171"/>
      <c r="W294" s="171"/>
      <c r="X294" s="171"/>
      <c r="Y294" s="171"/>
      <c r="Z294" s="171"/>
      <c r="AA294" s="171"/>
      <c r="AB294" s="171"/>
      <c r="AC294" s="171"/>
      <c r="AD294" s="171"/>
      <c r="AE294" s="171"/>
      <c r="AF294" s="171"/>
      <c r="AG294" s="171"/>
      <c r="AH294" s="171"/>
      <c r="AI294" s="171"/>
      <c r="AJ294" s="171"/>
      <c r="AK294" s="171"/>
      <c r="AL294" s="171"/>
      <c r="AM294" s="171"/>
      <c r="AN294" s="171"/>
      <c r="AO294" s="171"/>
      <c r="AP294" s="171"/>
      <c r="AQ294" s="171"/>
      <c r="AR294" s="171"/>
      <c r="AS294" s="171"/>
      <c r="AT294" s="171"/>
      <c r="AU294" s="171"/>
      <c r="AV294" s="171"/>
      <c r="AW294" s="171"/>
      <c r="AX294" s="171"/>
      <c r="AY294" s="171"/>
      <c r="AZ294" s="171"/>
      <c r="BA294" s="171"/>
      <c r="BB294" s="171"/>
      <c r="BC294" s="171"/>
      <c r="BD294" s="171"/>
      <c r="BE294" s="171"/>
      <c r="BF294" s="171"/>
      <c r="BG294" s="171"/>
      <c r="BH294" s="171"/>
      <c r="BI294" s="171"/>
      <c r="BJ294" s="171"/>
      <c r="BK294" s="171"/>
      <c r="BL294" s="171"/>
      <c r="BM294" s="170"/>
      <c r="BN294" s="157"/>
      <c r="BO294" s="157"/>
      <c r="BP294" s="157"/>
      <c r="BQ294" s="157"/>
      <c r="BR294" s="26" t="b">
        <f t="shared" si="4"/>
        <v>0</v>
      </c>
    </row>
    <row r="295" spans="1:70" ht="63.95" customHeight="1" thickBot="1">
      <c r="A295" s="170"/>
      <c r="B295" s="235"/>
      <c r="C295" s="105" t="str">
        <f>WorksheetHidden2!M8</f>
        <v>Number of policy exceptions during a given period</v>
      </c>
      <c r="D295" s="109"/>
      <c r="E295" s="94"/>
      <c r="F295" s="94"/>
      <c r="G295" s="94"/>
      <c r="H295" s="94"/>
      <c r="I295" s="94"/>
      <c r="J295" s="87" t="s">
        <v>174</v>
      </c>
      <c r="K295" s="92"/>
      <c r="L295" s="171"/>
      <c r="M295" s="171"/>
      <c r="N295" s="171"/>
      <c r="O295" s="171"/>
      <c r="P295" s="171"/>
      <c r="Q295" s="171"/>
      <c r="R295" s="171"/>
      <c r="S295" s="171"/>
      <c r="T295" s="171"/>
      <c r="U295" s="171"/>
      <c r="V295" s="171"/>
      <c r="W295" s="171"/>
      <c r="X295" s="171"/>
      <c r="Y295" s="171"/>
      <c r="Z295" s="171"/>
      <c r="AA295" s="171"/>
      <c r="AB295" s="171"/>
      <c r="AC295" s="171"/>
      <c r="AD295" s="171"/>
      <c r="AE295" s="171"/>
      <c r="AF295" s="171"/>
      <c r="AG295" s="171"/>
      <c r="AH295" s="171"/>
      <c r="AI295" s="171"/>
      <c r="AJ295" s="171"/>
      <c r="AK295" s="171"/>
      <c r="AL295" s="171"/>
      <c r="AM295" s="171"/>
      <c r="AN295" s="171"/>
      <c r="AO295" s="171"/>
      <c r="AP295" s="171"/>
      <c r="AQ295" s="171"/>
      <c r="AR295" s="171"/>
      <c r="AS295" s="171"/>
      <c r="AT295" s="171"/>
      <c r="AU295" s="171"/>
      <c r="AV295" s="171"/>
      <c r="AW295" s="171"/>
      <c r="AX295" s="171"/>
      <c r="AY295" s="171"/>
      <c r="AZ295" s="171"/>
      <c r="BA295" s="171"/>
      <c r="BB295" s="171"/>
      <c r="BC295" s="171"/>
      <c r="BD295" s="171"/>
      <c r="BE295" s="171"/>
      <c r="BF295" s="171"/>
      <c r="BG295" s="171"/>
      <c r="BH295" s="171"/>
      <c r="BI295" s="171"/>
      <c r="BJ295" s="171"/>
      <c r="BK295" s="171"/>
      <c r="BL295" s="171"/>
      <c r="BM295" s="170"/>
      <c r="BN295" s="157"/>
      <c r="BO295" s="157"/>
      <c r="BP295" s="157"/>
      <c r="BQ295" s="157"/>
      <c r="BR295" s="26" t="b">
        <f t="shared" si="4"/>
        <v>0</v>
      </c>
    </row>
    <row r="296" spans="1:70" ht="63.95" hidden="1" customHeight="1" thickBot="1">
      <c r="A296" s="33"/>
      <c r="B296" s="235"/>
      <c r="C296" s="105">
        <f>WorksheetHidden2!M9</f>
        <v>0</v>
      </c>
      <c r="D296" s="109"/>
      <c r="E296" s="94"/>
      <c r="F296" s="94"/>
      <c r="G296" s="94"/>
      <c r="H296" s="94"/>
      <c r="I296" s="94"/>
      <c r="J296" s="87" t="s">
        <v>174</v>
      </c>
      <c r="K296" s="92"/>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c r="AJ296" s="32"/>
      <c r="AK296" s="32"/>
      <c r="AL296" s="32"/>
      <c r="AM296" s="32"/>
      <c r="AN296" s="32"/>
      <c r="AO296" s="32"/>
      <c r="AP296" s="32"/>
      <c r="AQ296" s="32"/>
      <c r="AR296" s="32"/>
      <c r="AS296" s="32"/>
      <c r="AT296" s="32"/>
      <c r="AU296" s="32"/>
      <c r="AV296" s="32"/>
      <c r="AW296" s="32"/>
      <c r="AX296" s="32"/>
      <c r="AY296" s="32"/>
      <c r="AZ296" s="32"/>
      <c r="BA296" s="32"/>
      <c r="BB296" s="32"/>
      <c r="BC296" s="32"/>
      <c r="BD296" s="32"/>
      <c r="BE296" s="32"/>
      <c r="BF296" s="32"/>
      <c r="BG296" s="32"/>
      <c r="BH296" s="32"/>
      <c r="BI296" s="32"/>
      <c r="BJ296" s="32"/>
      <c r="BK296" s="32"/>
      <c r="BL296" s="32"/>
      <c r="BM296" s="33"/>
      <c r="BR296" s="26" t="b">
        <f t="shared" si="4"/>
        <v>1</v>
      </c>
    </row>
    <row r="297" spans="1:70" ht="63.95" hidden="1" customHeight="1" thickBot="1">
      <c r="A297" s="33"/>
      <c r="B297" s="235"/>
      <c r="C297" s="105">
        <f>WorksheetHidden2!M10</f>
        <v>0</v>
      </c>
      <c r="D297" s="109"/>
      <c r="E297" s="94"/>
      <c r="F297" s="94"/>
      <c r="G297" s="94"/>
      <c r="H297" s="94"/>
      <c r="I297" s="94"/>
      <c r="J297" s="87" t="s">
        <v>174</v>
      </c>
      <c r="K297" s="9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c r="AJ297" s="32"/>
      <c r="AK297" s="32"/>
      <c r="AL297" s="32"/>
      <c r="AM297" s="32"/>
      <c r="AN297" s="32"/>
      <c r="AO297" s="32"/>
      <c r="AP297" s="32"/>
      <c r="AQ297" s="32"/>
      <c r="AR297" s="32"/>
      <c r="AS297" s="32"/>
      <c r="AT297" s="32"/>
      <c r="AU297" s="32"/>
      <c r="AV297" s="32"/>
      <c r="AW297" s="32"/>
      <c r="AX297" s="32"/>
      <c r="AY297" s="32"/>
      <c r="AZ297" s="32"/>
      <c r="BA297" s="32"/>
      <c r="BB297" s="32"/>
      <c r="BC297" s="32"/>
      <c r="BD297" s="32"/>
      <c r="BE297" s="32"/>
      <c r="BF297" s="32"/>
      <c r="BG297" s="32"/>
      <c r="BH297" s="32"/>
      <c r="BI297" s="32"/>
      <c r="BJ297" s="32"/>
      <c r="BK297" s="32"/>
      <c r="BL297" s="32"/>
      <c r="BM297" s="33"/>
      <c r="BR297" s="26" t="b">
        <f t="shared" si="4"/>
        <v>1</v>
      </c>
    </row>
    <row r="298" spans="1:70" ht="63.95" hidden="1" customHeight="1" thickBot="1">
      <c r="A298" s="33"/>
      <c r="B298" s="235"/>
      <c r="C298" s="105">
        <f>WorksheetHidden2!M11</f>
        <v>0</v>
      </c>
      <c r="D298" s="109"/>
      <c r="E298" s="94"/>
      <c r="F298" s="94"/>
      <c r="G298" s="94"/>
      <c r="H298" s="94"/>
      <c r="I298" s="94"/>
      <c r="J298" s="87" t="s">
        <v>174</v>
      </c>
      <c r="K298" s="92"/>
      <c r="L298" s="32"/>
      <c r="M298" s="32"/>
      <c r="N298" s="32"/>
      <c r="O298" s="32"/>
      <c r="P298" s="32"/>
      <c r="Q298" s="32"/>
      <c r="R298" s="32"/>
      <c r="S298" s="32"/>
      <c r="T298" s="32"/>
      <c r="U298" s="32"/>
      <c r="V298" s="32"/>
      <c r="W298" s="32"/>
      <c r="X298" s="32"/>
      <c r="Y298" s="32"/>
      <c r="Z298" s="32"/>
      <c r="AA298" s="32"/>
      <c r="AB298" s="32"/>
      <c r="AC298" s="32"/>
      <c r="AD298" s="32"/>
      <c r="AE298" s="32"/>
      <c r="AF298" s="32"/>
      <c r="AG298" s="32"/>
      <c r="AH298" s="32"/>
      <c r="AI298" s="32"/>
      <c r="AJ298" s="32"/>
      <c r="AK298" s="32"/>
      <c r="AL298" s="32"/>
      <c r="AM298" s="32"/>
      <c r="AN298" s="32"/>
      <c r="AO298" s="32"/>
      <c r="AP298" s="32"/>
      <c r="AQ298" s="32"/>
      <c r="AR298" s="32"/>
      <c r="AS298" s="32"/>
      <c r="AT298" s="32"/>
      <c r="AU298" s="32"/>
      <c r="AV298" s="32"/>
      <c r="AW298" s="32"/>
      <c r="AX298" s="32"/>
      <c r="AY298" s="32"/>
      <c r="AZ298" s="32"/>
      <c r="BA298" s="32"/>
      <c r="BB298" s="32"/>
      <c r="BC298" s="32"/>
      <c r="BD298" s="32"/>
      <c r="BE298" s="32"/>
      <c r="BF298" s="32"/>
      <c r="BG298" s="32"/>
      <c r="BH298" s="32"/>
      <c r="BI298" s="32"/>
      <c r="BJ298" s="32"/>
      <c r="BK298" s="32"/>
      <c r="BL298" s="32"/>
      <c r="BM298" s="33"/>
      <c r="BR298" s="26" t="b">
        <f t="shared" si="4"/>
        <v>1</v>
      </c>
    </row>
    <row r="299" spans="1:70" ht="63.95" hidden="1" customHeight="1" thickBot="1">
      <c r="A299" s="33"/>
      <c r="B299" s="235"/>
      <c r="C299" s="105">
        <f>WorksheetHidden2!M12</f>
        <v>0</v>
      </c>
      <c r="D299" s="109"/>
      <c r="E299" s="94"/>
      <c r="F299" s="94"/>
      <c r="G299" s="94"/>
      <c r="H299" s="94"/>
      <c r="I299" s="94"/>
      <c r="J299" s="87" t="s">
        <v>174</v>
      </c>
      <c r="K299" s="92"/>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c r="AJ299" s="32"/>
      <c r="AK299" s="32"/>
      <c r="AL299" s="32"/>
      <c r="AM299" s="32"/>
      <c r="AN299" s="32"/>
      <c r="AO299" s="32"/>
      <c r="AP299" s="32"/>
      <c r="AQ299" s="32"/>
      <c r="AR299" s="32"/>
      <c r="AS299" s="32"/>
      <c r="AT299" s="32"/>
      <c r="AU299" s="32"/>
      <c r="AV299" s="32"/>
      <c r="AW299" s="32"/>
      <c r="AX299" s="32"/>
      <c r="AY299" s="32"/>
      <c r="AZ299" s="32"/>
      <c r="BA299" s="32"/>
      <c r="BB299" s="32"/>
      <c r="BC299" s="32"/>
      <c r="BD299" s="32"/>
      <c r="BE299" s="32"/>
      <c r="BF299" s="32"/>
      <c r="BG299" s="32"/>
      <c r="BH299" s="32"/>
      <c r="BI299" s="32"/>
      <c r="BJ299" s="32"/>
      <c r="BK299" s="32"/>
      <c r="BL299" s="32"/>
      <c r="BM299" s="33"/>
      <c r="BR299" s="26" t="b">
        <f t="shared" si="4"/>
        <v>1</v>
      </c>
    </row>
    <row r="300" spans="1:70" ht="63.95" hidden="1" customHeight="1" thickBot="1">
      <c r="A300" s="33"/>
      <c r="B300" s="235"/>
      <c r="C300" s="105">
        <f>WorksheetHidden2!M13</f>
        <v>0</v>
      </c>
      <c r="D300" s="109"/>
      <c r="E300" s="94"/>
      <c r="F300" s="94"/>
      <c r="G300" s="94"/>
      <c r="H300" s="94"/>
      <c r="I300" s="94"/>
      <c r="J300" s="87" t="s">
        <v>174</v>
      </c>
      <c r="K300" s="9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c r="AW300" s="32"/>
      <c r="AX300" s="32"/>
      <c r="AY300" s="32"/>
      <c r="AZ300" s="32"/>
      <c r="BA300" s="32"/>
      <c r="BB300" s="32"/>
      <c r="BC300" s="32"/>
      <c r="BD300" s="32"/>
      <c r="BE300" s="32"/>
      <c r="BF300" s="32"/>
      <c r="BG300" s="32"/>
      <c r="BH300" s="32"/>
      <c r="BI300" s="32"/>
      <c r="BJ300" s="32"/>
      <c r="BK300" s="32"/>
      <c r="BL300" s="32"/>
      <c r="BM300" s="33"/>
      <c r="BR300" s="26" t="b">
        <f t="shared" si="4"/>
        <v>1</v>
      </c>
    </row>
    <row r="301" spans="1:70" ht="63.95" hidden="1" customHeight="1" thickBot="1">
      <c r="A301" s="33"/>
      <c r="B301" s="235"/>
      <c r="C301" s="105">
        <f>WorksheetHidden2!M14</f>
        <v>0</v>
      </c>
      <c r="D301" s="109"/>
      <c r="E301" s="94"/>
      <c r="F301" s="94"/>
      <c r="G301" s="94"/>
      <c r="H301" s="94"/>
      <c r="I301" s="94"/>
      <c r="J301" s="87" t="s">
        <v>174</v>
      </c>
      <c r="K301" s="92"/>
      <c r="L301" s="32"/>
      <c r="M301" s="32"/>
      <c r="N301" s="32"/>
      <c r="O301" s="32"/>
      <c r="P301" s="32"/>
      <c r="Q301" s="32"/>
      <c r="R301" s="32"/>
      <c r="S301" s="32"/>
      <c r="T301" s="32"/>
      <c r="U301" s="32"/>
      <c r="V301" s="32"/>
      <c r="W301" s="32"/>
      <c r="X301" s="32"/>
      <c r="Y301" s="32"/>
      <c r="Z301" s="32"/>
      <c r="AA301" s="32"/>
      <c r="AB301" s="32"/>
      <c r="AC301" s="32"/>
      <c r="AD301" s="32"/>
      <c r="AE301" s="32"/>
      <c r="AF301" s="32"/>
      <c r="AG301" s="32"/>
      <c r="AH301" s="32"/>
      <c r="AI301" s="32"/>
      <c r="AJ301" s="32"/>
      <c r="AK301" s="32"/>
      <c r="AL301" s="32"/>
      <c r="AM301" s="32"/>
      <c r="AN301" s="32"/>
      <c r="AO301" s="32"/>
      <c r="AP301" s="32"/>
      <c r="AQ301" s="32"/>
      <c r="AR301" s="32"/>
      <c r="AS301" s="32"/>
      <c r="AT301" s="32"/>
      <c r="AU301" s="32"/>
      <c r="AV301" s="32"/>
      <c r="AW301" s="32"/>
      <c r="AX301" s="32"/>
      <c r="AY301" s="32"/>
      <c r="AZ301" s="32"/>
      <c r="BA301" s="32"/>
      <c r="BB301" s="32"/>
      <c r="BC301" s="32"/>
      <c r="BD301" s="32"/>
      <c r="BE301" s="32"/>
      <c r="BF301" s="32"/>
      <c r="BG301" s="32"/>
      <c r="BH301" s="32"/>
      <c r="BI301" s="32"/>
      <c r="BJ301" s="32"/>
      <c r="BK301" s="32"/>
      <c r="BL301" s="32"/>
      <c r="BM301" s="33"/>
      <c r="BR301" s="26" t="b">
        <f t="shared" si="4"/>
        <v>1</v>
      </c>
    </row>
    <row r="302" spans="1:70" ht="63.95" hidden="1" customHeight="1" thickBot="1">
      <c r="A302" s="33"/>
      <c r="B302" s="235"/>
      <c r="C302" s="105">
        <f>WorksheetHidden2!M15</f>
        <v>0</v>
      </c>
      <c r="D302" s="109"/>
      <c r="E302" s="94"/>
      <c r="F302" s="94"/>
      <c r="G302" s="94"/>
      <c r="H302" s="94"/>
      <c r="I302" s="94"/>
      <c r="J302" s="87" t="s">
        <v>174</v>
      </c>
      <c r="K302" s="92"/>
      <c r="L302" s="32"/>
      <c r="M302" s="32"/>
      <c r="N302" s="32"/>
      <c r="O302" s="32"/>
      <c r="P302" s="32"/>
      <c r="Q302" s="32"/>
      <c r="R302" s="32"/>
      <c r="S302" s="32"/>
      <c r="T302" s="32"/>
      <c r="U302" s="32"/>
      <c r="V302" s="32"/>
      <c r="W302" s="32"/>
      <c r="X302" s="32"/>
      <c r="Y302" s="32"/>
      <c r="Z302" s="32"/>
      <c r="AA302" s="32"/>
      <c r="AB302" s="32"/>
      <c r="AC302" s="32"/>
      <c r="AD302" s="32"/>
      <c r="AE302" s="32"/>
      <c r="AF302" s="32"/>
      <c r="AG302" s="32"/>
      <c r="AH302" s="32"/>
      <c r="AI302" s="32"/>
      <c r="AJ302" s="32"/>
      <c r="AK302" s="32"/>
      <c r="AL302" s="32"/>
      <c r="AM302" s="32"/>
      <c r="AN302" s="32"/>
      <c r="AO302" s="32"/>
      <c r="AP302" s="32"/>
      <c r="AQ302" s="32"/>
      <c r="AR302" s="32"/>
      <c r="AS302" s="32"/>
      <c r="AT302" s="32"/>
      <c r="AU302" s="32"/>
      <c r="AV302" s="32"/>
      <c r="AW302" s="32"/>
      <c r="AX302" s="32"/>
      <c r="AY302" s="32"/>
      <c r="AZ302" s="32"/>
      <c r="BA302" s="32"/>
      <c r="BB302" s="32"/>
      <c r="BC302" s="32"/>
      <c r="BD302" s="32"/>
      <c r="BE302" s="32"/>
      <c r="BF302" s="32"/>
      <c r="BG302" s="32"/>
      <c r="BH302" s="32"/>
      <c r="BI302" s="32"/>
      <c r="BJ302" s="32"/>
      <c r="BK302" s="32"/>
      <c r="BL302" s="32"/>
      <c r="BM302" s="33"/>
      <c r="BR302" s="26" t="b">
        <f t="shared" si="4"/>
        <v>1</v>
      </c>
    </row>
    <row r="303" spans="1:70" ht="63.95" hidden="1" customHeight="1" thickBot="1">
      <c r="A303" s="33"/>
      <c r="B303" s="235"/>
      <c r="C303" s="105">
        <f>WorksheetHidden2!M16</f>
        <v>0</v>
      </c>
      <c r="D303" s="109"/>
      <c r="E303" s="94"/>
      <c r="F303" s="94"/>
      <c r="G303" s="94"/>
      <c r="H303" s="94"/>
      <c r="I303" s="94"/>
      <c r="J303" s="87" t="s">
        <v>174</v>
      </c>
      <c r="K303" s="9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c r="AL303" s="32"/>
      <c r="AM303" s="32"/>
      <c r="AN303" s="32"/>
      <c r="AO303" s="32"/>
      <c r="AP303" s="32"/>
      <c r="AQ303" s="32"/>
      <c r="AR303" s="32"/>
      <c r="AS303" s="32"/>
      <c r="AT303" s="32"/>
      <c r="AU303" s="32"/>
      <c r="AV303" s="32"/>
      <c r="AW303" s="32"/>
      <c r="AX303" s="32"/>
      <c r="AY303" s="32"/>
      <c r="AZ303" s="32"/>
      <c r="BA303" s="32"/>
      <c r="BB303" s="32"/>
      <c r="BC303" s="32"/>
      <c r="BD303" s="32"/>
      <c r="BE303" s="32"/>
      <c r="BF303" s="32"/>
      <c r="BG303" s="32"/>
      <c r="BH303" s="32"/>
      <c r="BI303" s="32"/>
      <c r="BJ303" s="32"/>
      <c r="BK303" s="32"/>
      <c r="BL303" s="32"/>
      <c r="BM303" s="33"/>
      <c r="BR303" s="26" t="b">
        <f t="shared" si="4"/>
        <v>1</v>
      </c>
    </row>
    <row r="304" spans="1:70" ht="63.95" hidden="1" customHeight="1" thickBot="1">
      <c r="A304" s="33"/>
      <c r="B304" s="235"/>
      <c r="C304" s="105">
        <f>WorksheetHidden2!M17</f>
        <v>0</v>
      </c>
      <c r="D304" s="109"/>
      <c r="E304" s="94"/>
      <c r="F304" s="94"/>
      <c r="G304" s="94"/>
      <c r="H304" s="94"/>
      <c r="I304" s="94"/>
      <c r="J304" s="87" t="s">
        <v>174</v>
      </c>
      <c r="K304" s="92"/>
      <c r="L304" s="32"/>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c r="AJ304" s="32"/>
      <c r="AK304" s="32"/>
      <c r="AL304" s="32"/>
      <c r="AM304" s="32"/>
      <c r="AN304" s="32"/>
      <c r="AO304" s="32"/>
      <c r="AP304" s="32"/>
      <c r="AQ304" s="32"/>
      <c r="AR304" s="32"/>
      <c r="AS304" s="32"/>
      <c r="AT304" s="32"/>
      <c r="AU304" s="32"/>
      <c r="AV304" s="32"/>
      <c r="AW304" s="32"/>
      <c r="AX304" s="32"/>
      <c r="AY304" s="32"/>
      <c r="AZ304" s="32"/>
      <c r="BA304" s="32"/>
      <c r="BB304" s="32"/>
      <c r="BC304" s="32"/>
      <c r="BD304" s="32"/>
      <c r="BE304" s="32"/>
      <c r="BF304" s="32"/>
      <c r="BG304" s="32"/>
      <c r="BH304" s="32"/>
      <c r="BI304" s="32"/>
      <c r="BJ304" s="32"/>
      <c r="BK304" s="32"/>
      <c r="BL304" s="32"/>
      <c r="BM304" s="33"/>
      <c r="BR304" s="26" t="b">
        <f t="shared" si="4"/>
        <v>1</v>
      </c>
    </row>
    <row r="305" spans="1:70" ht="63.95" hidden="1" customHeight="1" thickBot="1">
      <c r="A305" s="33"/>
      <c r="B305" s="235"/>
      <c r="C305" s="105">
        <f>WorksheetHidden2!M18</f>
        <v>0</v>
      </c>
      <c r="D305" s="109"/>
      <c r="E305" s="94"/>
      <c r="F305" s="94"/>
      <c r="G305" s="94"/>
      <c r="H305" s="94"/>
      <c r="I305" s="94"/>
      <c r="J305" s="87" t="s">
        <v>174</v>
      </c>
      <c r="K305" s="92"/>
      <c r="L305" s="32"/>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c r="AJ305" s="32"/>
      <c r="AK305" s="32"/>
      <c r="AL305" s="32"/>
      <c r="AM305" s="32"/>
      <c r="AN305" s="32"/>
      <c r="AO305" s="32"/>
      <c r="AP305" s="32"/>
      <c r="AQ305" s="32"/>
      <c r="AR305" s="32"/>
      <c r="AS305" s="32"/>
      <c r="AT305" s="32"/>
      <c r="AU305" s="32"/>
      <c r="AV305" s="32"/>
      <c r="AW305" s="32"/>
      <c r="AX305" s="32"/>
      <c r="AY305" s="32"/>
      <c r="AZ305" s="32"/>
      <c r="BA305" s="32"/>
      <c r="BB305" s="32"/>
      <c r="BC305" s="32"/>
      <c r="BD305" s="32"/>
      <c r="BE305" s="32"/>
      <c r="BF305" s="32"/>
      <c r="BG305" s="32"/>
      <c r="BH305" s="32"/>
      <c r="BI305" s="32"/>
      <c r="BJ305" s="32"/>
      <c r="BK305" s="32"/>
      <c r="BL305" s="32"/>
      <c r="BM305" s="33"/>
      <c r="BR305" s="26" t="b">
        <f t="shared" si="4"/>
        <v>1</v>
      </c>
    </row>
    <row r="306" spans="1:70" ht="63.95" hidden="1" customHeight="1" thickBot="1">
      <c r="A306" s="33"/>
      <c r="B306" s="235"/>
      <c r="C306" s="105">
        <f>WorksheetHidden2!M19</f>
        <v>0</v>
      </c>
      <c r="D306" s="109"/>
      <c r="E306" s="94"/>
      <c r="F306" s="94"/>
      <c r="G306" s="94"/>
      <c r="H306" s="94"/>
      <c r="I306" s="94"/>
      <c r="J306" s="87" t="s">
        <v>174</v>
      </c>
      <c r="K306" s="92"/>
      <c r="L306" s="32"/>
      <c r="M306" s="32"/>
      <c r="N306" s="32"/>
      <c r="O306" s="32"/>
      <c r="P306" s="32"/>
      <c r="Q306" s="32"/>
      <c r="R306" s="32"/>
      <c r="S306" s="32"/>
      <c r="T306" s="32"/>
      <c r="U306" s="32"/>
      <c r="V306" s="32"/>
      <c r="W306" s="32"/>
      <c r="X306" s="32"/>
      <c r="Y306" s="32"/>
      <c r="Z306" s="32"/>
      <c r="AA306" s="32"/>
      <c r="AB306" s="32"/>
      <c r="AC306" s="32"/>
      <c r="AD306" s="32"/>
      <c r="AE306" s="32"/>
      <c r="AF306" s="32"/>
      <c r="AG306" s="32"/>
      <c r="AH306" s="32"/>
      <c r="AI306" s="32"/>
      <c r="AJ306" s="32"/>
      <c r="AK306" s="32"/>
      <c r="AL306" s="32"/>
      <c r="AM306" s="32"/>
      <c r="AN306" s="32"/>
      <c r="AO306" s="32"/>
      <c r="AP306" s="32"/>
      <c r="AQ306" s="32"/>
      <c r="AR306" s="32"/>
      <c r="AS306" s="32"/>
      <c r="AT306" s="32"/>
      <c r="AU306" s="32"/>
      <c r="AV306" s="32"/>
      <c r="AW306" s="32"/>
      <c r="AX306" s="32"/>
      <c r="AY306" s="32"/>
      <c r="AZ306" s="32"/>
      <c r="BA306" s="32"/>
      <c r="BB306" s="32"/>
      <c r="BC306" s="32"/>
      <c r="BD306" s="32"/>
      <c r="BE306" s="32"/>
      <c r="BF306" s="32"/>
      <c r="BG306" s="32"/>
      <c r="BH306" s="32"/>
      <c r="BI306" s="32"/>
      <c r="BJ306" s="32"/>
      <c r="BK306" s="32"/>
      <c r="BL306" s="32"/>
      <c r="BM306" s="33"/>
      <c r="BR306" s="26" t="b">
        <f t="shared" si="4"/>
        <v>1</v>
      </c>
    </row>
    <row r="307" spans="1:70" ht="63.95" hidden="1" customHeight="1" thickBot="1">
      <c r="A307" s="33"/>
      <c r="B307" s="235"/>
      <c r="C307" s="105">
        <f>WorksheetHidden2!M20</f>
        <v>0</v>
      </c>
      <c r="D307" s="109"/>
      <c r="E307" s="94"/>
      <c r="F307" s="94"/>
      <c r="G307" s="94"/>
      <c r="H307" s="94"/>
      <c r="I307" s="94"/>
      <c r="J307" s="87" t="s">
        <v>174</v>
      </c>
      <c r="K307" s="9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c r="AL307" s="32"/>
      <c r="AM307" s="32"/>
      <c r="AN307" s="32"/>
      <c r="AO307" s="32"/>
      <c r="AP307" s="32"/>
      <c r="AQ307" s="32"/>
      <c r="AR307" s="32"/>
      <c r="AS307" s="32"/>
      <c r="AT307" s="32"/>
      <c r="AU307" s="32"/>
      <c r="AV307" s="32"/>
      <c r="AW307" s="32"/>
      <c r="AX307" s="32"/>
      <c r="AY307" s="32"/>
      <c r="AZ307" s="32"/>
      <c r="BA307" s="32"/>
      <c r="BB307" s="32"/>
      <c r="BC307" s="32"/>
      <c r="BD307" s="32"/>
      <c r="BE307" s="32"/>
      <c r="BF307" s="32"/>
      <c r="BG307" s="32"/>
      <c r="BH307" s="32"/>
      <c r="BI307" s="32"/>
      <c r="BJ307" s="32"/>
      <c r="BK307" s="32"/>
      <c r="BL307" s="32"/>
      <c r="BM307" s="33"/>
      <c r="BR307" s="26" t="b">
        <f t="shared" si="4"/>
        <v>1</v>
      </c>
    </row>
    <row r="308" spans="1:70" ht="63.95" hidden="1" customHeight="1" thickBot="1">
      <c r="A308" s="33"/>
      <c r="B308" s="235"/>
      <c r="C308" s="105">
        <f>WorksheetHidden2!M21</f>
        <v>0</v>
      </c>
      <c r="D308" s="109"/>
      <c r="E308" s="94"/>
      <c r="F308" s="94"/>
      <c r="G308" s="94"/>
      <c r="H308" s="94"/>
      <c r="I308" s="94"/>
      <c r="J308" s="87" t="s">
        <v>174</v>
      </c>
      <c r="K308" s="9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c r="AJ308" s="32"/>
      <c r="AK308" s="32"/>
      <c r="AL308" s="32"/>
      <c r="AM308" s="32"/>
      <c r="AN308" s="32"/>
      <c r="AO308" s="32"/>
      <c r="AP308" s="32"/>
      <c r="AQ308" s="32"/>
      <c r="AR308" s="32"/>
      <c r="AS308" s="32"/>
      <c r="AT308" s="32"/>
      <c r="AU308" s="32"/>
      <c r="AV308" s="32"/>
      <c r="AW308" s="32"/>
      <c r="AX308" s="32"/>
      <c r="AY308" s="32"/>
      <c r="AZ308" s="32"/>
      <c r="BA308" s="32"/>
      <c r="BB308" s="32"/>
      <c r="BC308" s="32"/>
      <c r="BD308" s="32"/>
      <c r="BE308" s="32"/>
      <c r="BF308" s="32"/>
      <c r="BG308" s="32"/>
      <c r="BH308" s="32"/>
      <c r="BI308" s="32"/>
      <c r="BJ308" s="32"/>
      <c r="BK308" s="32"/>
      <c r="BL308" s="32"/>
      <c r="BM308" s="33"/>
      <c r="BR308" s="26" t="b">
        <f t="shared" si="4"/>
        <v>1</v>
      </c>
    </row>
    <row r="309" spans="1:70" ht="63.95" hidden="1" customHeight="1" thickBot="1">
      <c r="A309" s="33"/>
      <c r="B309" s="235"/>
      <c r="C309" s="105">
        <f>WorksheetHidden2!M22</f>
        <v>0</v>
      </c>
      <c r="D309" s="109"/>
      <c r="E309" s="94"/>
      <c r="F309" s="94"/>
      <c r="G309" s="94"/>
      <c r="H309" s="94"/>
      <c r="I309" s="94"/>
      <c r="J309" s="87" t="s">
        <v>174</v>
      </c>
      <c r="K309" s="92"/>
      <c r="L309" s="32"/>
      <c r="M309" s="32"/>
      <c r="N309" s="32"/>
      <c r="O309" s="32"/>
      <c r="P309" s="32"/>
      <c r="Q309" s="32"/>
      <c r="R309" s="32"/>
      <c r="S309" s="32"/>
      <c r="T309" s="32"/>
      <c r="U309" s="32"/>
      <c r="V309" s="32"/>
      <c r="W309" s="32"/>
      <c r="X309" s="32"/>
      <c r="Y309" s="32"/>
      <c r="Z309" s="32"/>
      <c r="AA309" s="32"/>
      <c r="AB309" s="32"/>
      <c r="AC309" s="32"/>
      <c r="AD309" s="32"/>
      <c r="AE309" s="32"/>
      <c r="AF309" s="32"/>
      <c r="AG309" s="32"/>
      <c r="AH309" s="32"/>
      <c r="AI309" s="32"/>
      <c r="AJ309" s="32"/>
      <c r="AK309" s="32"/>
      <c r="AL309" s="32"/>
      <c r="AM309" s="32"/>
      <c r="AN309" s="32"/>
      <c r="AO309" s="32"/>
      <c r="AP309" s="32"/>
      <c r="AQ309" s="32"/>
      <c r="AR309" s="32"/>
      <c r="AS309" s="32"/>
      <c r="AT309" s="32"/>
      <c r="AU309" s="32"/>
      <c r="AV309" s="32"/>
      <c r="AW309" s="32"/>
      <c r="AX309" s="32"/>
      <c r="AY309" s="32"/>
      <c r="AZ309" s="32"/>
      <c r="BA309" s="32"/>
      <c r="BB309" s="32"/>
      <c r="BC309" s="32"/>
      <c r="BD309" s="32"/>
      <c r="BE309" s="32"/>
      <c r="BF309" s="32"/>
      <c r="BG309" s="32"/>
      <c r="BH309" s="32"/>
      <c r="BI309" s="32"/>
      <c r="BJ309" s="32"/>
      <c r="BK309" s="32"/>
      <c r="BL309" s="32"/>
      <c r="BM309" s="33"/>
      <c r="BR309" s="26" t="b">
        <f t="shared" si="4"/>
        <v>1</v>
      </c>
    </row>
    <row r="310" spans="1:70" ht="63.95" hidden="1" customHeight="1" thickBot="1">
      <c r="A310" s="33"/>
      <c r="B310" s="235"/>
      <c r="C310" s="105">
        <f>WorksheetHidden2!M23</f>
        <v>0</v>
      </c>
      <c r="D310" s="109"/>
      <c r="E310" s="94"/>
      <c r="F310" s="94"/>
      <c r="G310" s="94"/>
      <c r="H310" s="94"/>
      <c r="I310" s="94"/>
      <c r="J310" s="87" t="s">
        <v>174</v>
      </c>
      <c r="K310" s="9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c r="AJ310" s="32"/>
      <c r="AK310" s="32"/>
      <c r="AL310" s="32"/>
      <c r="AM310" s="32"/>
      <c r="AN310" s="32"/>
      <c r="AO310" s="32"/>
      <c r="AP310" s="32"/>
      <c r="AQ310" s="32"/>
      <c r="AR310" s="32"/>
      <c r="AS310" s="32"/>
      <c r="AT310" s="32"/>
      <c r="AU310" s="32"/>
      <c r="AV310" s="32"/>
      <c r="AW310" s="32"/>
      <c r="AX310" s="32"/>
      <c r="AY310" s="32"/>
      <c r="AZ310" s="32"/>
      <c r="BA310" s="32"/>
      <c r="BB310" s="32"/>
      <c r="BC310" s="32"/>
      <c r="BD310" s="32"/>
      <c r="BE310" s="32"/>
      <c r="BF310" s="32"/>
      <c r="BG310" s="32"/>
      <c r="BH310" s="32"/>
      <c r="BI310" s="32"/>
      <c r="BJ310" s="32"/>
      <c r="BK310" s="32"/>
      <c r="BL310" s="32"/>
      <c r="BM310" s="33"/>
      <c r="BR310" s="26" t="b">
        <f t="shared" si="4"/>
        <v>1</v>
      </c>
    </row>
    <row r="311" spans="1:70" ht="63.95" hidden="1" customHeight="1" thickBot="1">
      <c r="A311" s="33"/>
      <c r="B311" s="235"/>
      <c r="C311" s="105">
        <f>WorksheetHidden2!M24</f>
        <v>0</v>
      </c>
      <c r="D311" s="109"/>
      <c r="E311" s="94"/>
      <c r="F311" s="94"/>
      <c r="G311" s="94"/>
      <c r="H311" s="94"/>
      <c r="I311" s="94"/>
      <c r="J311" s="87" t="s">
        <v>174</v>
      </c>
      <c r="K311" s="92"/>
      <c r="L311" s="32"/>
      <c r="M311" s="32"/>
      <c r="N311" s="32"/>
      <c r="O311" s="32"/>
      <c r="P311" s="32"/>
      <c r="Q311" s="32"/>
      <c r="R311" s="32"/>
      <c r="S311" s="32"/>
      <c r="T311" s="32"/>
      <c r="U311" s="32"/>
      <c r="V311" s="32"/>
      <c r="W311" s="32"/>
      <c r="X311" s="32"/>
      <c r="Y311" s="32"/>
      <c r="Z311" s="32"/>
      <c r="AA311" s="32"/>
      <c r="AB311" s="32"/>
      <c r="AC311" s="32"/>
      <c r="AD311" s="32"/>
      <c r="AE311" s="32"/>
      <c r="AF311" s="32"/>
      <c r="AG311" s="32"/>
      <c r="AH311" s="32"/>
      <c r="AI311" s="32"/>
      <c r="AJ311" s="32"/>
      <c r="AK311" s="32"/>
      <c r="AL311" s="32"/>
      <c r="AM311" s="32"/>
      <c r="AN311" s="32"/>
      <c r="AO311" s="32"/>
      <c r="AP311" s="32"/>
      <c r="AQ311" s="32"/>
      <c r="AR311" s="32"/>
      <c r="AS311" s="32"/>
      <c r="AT311" s="32"/>
      <c r="AU311" s="32"/>
      <c r="AV311" s="32"/>
      <c r="AW311" s="32"/>
      <c r="AX311" s="32"/>
      <c r="AY311" s="32"/>
      <c r="AZ311" s="32"/>
      <c r="BA311" s="32"/>
      <c r="BB311" s="32"/>
      <c r="BC311" s="32"/>
      <c r="BD311" s="32"/>
      <c r="BE311" s="32"/>
      <c r="BF311" s="32"/>
      <c r="BG311" s="32"/>
      <c r="BH311" s="32"/>
      <c r="BI311" s="32"/>
      <c r="BJ311" s="32"/>
      <c r="BK311" s="32"/>
      <c r="BL311" s="32"/>
      <c r="BM311" s="33"/>
      <c r="BR311" s="26" t="b">
        <f t="shared" si="4"/>
        <v>1</v>
      </c>
    </row>
    <row r="312" spans="1:70" ht="63.95" hidden="1" customHeight="1" thickBot="1">
      <c r="A312" s="33"/>
      <c r="B312" s="235"/>
      <c r="C312" s="105">
        <f>WorksheetHidden2!M25</f>
        <v>0</v>
      </c>
      <c r="D312" s="109"/>
      <c r="E312" s="94"/>
      <c r="F312" s="94"/>
      <c r="G312" s="94"/>
      <c r="H312" s="94"/>
      <c r="I312" s="94"/>
      <c r="J312" s="87" t="s">
        <v>174</v>
      </c>
      <c r="K312" s="9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c r="AJ312" s="32"/>
      <c r="AK312" s="32"/>
      <c r="AL312" s="32"/>
      <c r="AM312" s="32"/>
      <c r="AN312" s="32"/>
      <c r="AO312" s="32"/>
      <c r="AP312" s="32"/>
      <c r="AQ312" s="32"/>
      <c r="AR312" s="32"/>
      <c r="AS312" s="32"/>
      <c r="AT312" s="32"/>
      <c r="AU312" s="32"/>
      <c r="AV312" s="32"/>
      <c r="AW312" s="32"/>
      <c r="AX312" s="32"/>
      <c r="AY312" s="32"/>
      <c r="AZ312" s="32"/>
      <c r="BA312" s="32"/>
      <c r="BB312" s="32"/>
      <c r="BC312" s="32"/>
      <c r="BD312" s="32"/>
      <c r="BE312" s="32"/>
      <c r="BF312" s="32"/>
      <c r="BG312" s="32"/>
      <c r="BH312" s="32"/>
      <c r="BI312" s="32"/>
      <c r="BJ312" s="32"/>
      <c r="BK312" s="32"/>
      <c r="BL312" s="32"/>
      <c r="BM312" s="33"/>
      <c r="BR312" s="26" t="b">
        <f t="shared" si="4"/>
        <v>1</v>
      </c>
    </row>
    <row r="313" spans="1:70" ht="63.95" hidden="1" customHeight="1" thickBot="1">
      <c r="A313" s="33"/>
      <c r="B313" s="235"/>
      <c r="C313" s="105">
        <f>WorksheetHidden2!M26</f>
        <v>0</v>
      </c>
      <c r="D313" s="109"/>
      <c r="E313" s="94"/>
      <c r="F313" s="94"/>
      <c r="G313" s="94"/>
      <c r="H313" s="94"/>
      <c r="I313" s="94"/>
      <c r="J313" s="87" t="s">
        <v>174</v>
      </c>
      <c r="K313" s="92"/>
      <c r="L313" s="32"/>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c r="AJ313" s="32"/>
      <c r="AK313" s="32"/>
      <c r="AL313" s="32"/>
      <c r="AM313" s="32"/>
      <c r="AN313" s="32"/>
      <c r="AO313" s="32"/>
      <c r="AP313" s="32"/>
      <c r="AQ313" s="32"/>
      <c r="AR313" s="32"/>
      <c r="AS313" s="32"/>
      <c r="AT313" s="32"/>
      <c r="AU313" s="32"/>
      <c r="AV313" s="32"/>
      <c r="AW313" s="32"/>
      <c r="AX313" s="32"/>
      <c r="AY313" s="32"/>
      <c r="AZ313" s="32"/>
      <c r="BA313" s="32"/>
      <c r="BB313" s="32"/>
      <c r="BC313" s="32"/>
      <c r="BD313" s="32"/>
      <c r="BE313" s="32"/>
      <c r="BF313" s="32"/>
      <c r="BG313" s="32"/>
      <c r="BH313" s="32"/>
      <c r="BI313" s="32"/>
      <c r="BJ313" s="32"/>
      <c r="BK313" s="32"/>
      <c r="BL313" s="32"/>
      <c r="BM313" s="33"/>
      <c r="BR313" s="26" t="b">
        <f t="shared" si="4"/>
        <v>1</v>
      </c>
    </row>
    <row r="314" spans="1:70" ht="63.95" hidden="1" customHeight="1" thickBot="1">
      <c r="A314" s="33"/>
      <c r="B314" s="235"/>
      <c r="C314" s="105">
        <f>WorksheetHidden2!M27</f>
        <v>0</v>
      </c>
      <c r="D314" s="109"/>
      <c r="E314" s="94"/>
      <c r="F314" s="94"/>
      <c r="G314" s="94"/>
      <c r="H314" s="94"/>
      <c r="I314" s="94"/>
      <c r="J314" s="87" t="s">
        <v>174</v>
      </c>
      <c r="K314" s="9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c r="AM314" s="32"/>
      <c r="AN314" s="32"/>
      <c r="AO314" s="32"/>
      <c r="AP314" s="32"/>
      <c r="AQ314" s="32"/>
      <c r="AR314" s="32"/>
      <c r="AS314" s="32"/>
      <c r="AT314" s="32"/>
      <c r="AU314" s="32"/>
      <c r="AV314" s="32"/>
      <c r="AW314" s="32"/>
      <c r="AX314" s="32"/>
      <c r="AY314" s="32"/>
      <c r="AZ314" s="32"/>
      <c r="BA314" s="32"/>
      <c r="BB314" s="32"/>
      <c r="BC314" s="32"/>
      <c r="BD314" s="32"/>
      <c r="BE314" s="32"/>
      <c r="BF314" s="32"/>
      <c r="BG314" s="32"/>
      <c r="BH314" s="32"/>
      <c r="BI314" s="32"/>
      <c r="BJ314" s="32"/>
      <c r="BK314" s="32"/>
      <c r="BL314" s="32"/>
      <c r="BM314" s="33"/>
      <c r="BR314" s="26" t="b">
        <f t="shared" si="4"/>
        <v>1</v>
      </c>
    </row>
    <row r="315" spans="1:70" ht="63.95" hidden="1" customHeight="1" thickBot="1">
      <c r="A315" s="33"/>
      <c r="B315" s="235"/>
      <c r="C315" s="105">
        <f>WorksheetHidden2!M28</f>
        <v>0</v>
      </c>
      <c r="D315" s="109"/>
      <c r="E315" s="94"/>
      <c r="F315" s="94"/>
      <c r="G315" s="94"/>
      <c r="H315" s="94"/>
      <c r="I315" s="94"/>
      <c r="J315" s="87" t="s">
        <v>174</v>
      </c>
      <c r="K315" s="9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c r="AL315" s="32"/>
      <c r="AM315" s="32"/>
      <c r="AN315" s="32"/>
      <c r="AO315" s="32"/>
      <c r="AP315" s="32"/>
      <c r="AQ315" s="32"/>
      <c r="AR315" s="32"/>
      <c r="AS315" s="32"/>
      <c r="AT315" s="32"/>
      <c r="AU315" s="32"/>
      <c r="AV315" s="32"/>
      <c r="AW315" s="32"/>
      <c r="AX315" s="32"/>
      <c r="AY315" s="32"/>
      <c r="AZ315" s="32"/>
      <c r="BA315" s="32"/>
      <c r="BB315" s="32"/>
      <c r="BC315" s="32"/>
      <c r="BD315" s="32"/>
      <c r="BE315" s="32"/>
      <c r="BF315" s="32"/>
      <c r="BG315" s="32"/>
      <c r="BH315" s="32"/>
      <c r="BI315" s="32"/>
      <c r="BJ315" s="32"/>
      <c r="BK315" s="32"/>
      <c r="BL315" s="32"/>
      <c r="BM315" s="33"/>
      <c r="BR315" s="26" t="b">
        <f t="shared" si="4"/>
        <v>1</v>
      </c>
    </row>
    <row r="316" spans="1:70" ht="63.95" hidden="1" customHeight="1" thickBot="1">
      <c r="A316" s="33"/>
      <c r="B316" s="235"/>
      <c r="C316" s="105">
        <f>WorksheetHidden2!M29</f>
        <v>0</v>
      </c>
      <c r="D316" s="109"/>
      <c r="E316" s="94"/>
      <c r="F316" s="94"/>
      <c r="G316" s="94"/>
      <c r="H316" s="94"/>
      <c r="I316" s="94"/>
      <c r="J316" s="87" t="s">
        <v>174</v>
      </c>
      <c r="K316" s="9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c r="AJ316" s="32"/>
      <c r="AK316" s="32"/>
      <c r="AL316" s="32"/>
      <c r="AM316" s="32"/>
      <c r="AN316" s="32"/>
      <c r="AO316" s="32"/>
      <c r="AP316" s="32"/>
      <c r="AQ316" s="32"/>
      <c r="AR316" s="32"/>
      <c r="AS316" s="32"/>
      <c r="AT316" s="32"/>
      <c r="AU316" s="32"/>
      <c r="AV316" s="32"/>
      <c r="AW316" s="32"/>
      <c r="AX316" s="32"/>
      <c r="AY316" s="32"/>
      <c r="AZ316" s="32"/>
      <c r="BA316" s="32"/>
      <c r="BB316" s="32"/>
      <c r="BC316" s="32"/>
      <c r="BD316" s="32"/>
      <c r="BE316" s="32"/>
      <c r="BF316" s="32"/>
      <c r="BG316" s="32"/>
      <c r="BH316" s="32"/>
      <c r="BI316" s="32"/>
      <c r="BJ316" s="32"/>
      <c r="BK316" s="32"/>
      <c r="BL316" s="32"/>
      <c r="BM316" s="33"/>
      <c r="BR316" s="26" t="b">
        <f t="shared" si="4"/>
        <v>1</v>
      </c>
    </row>
    <row r="317" spans="1:70" ht="63.95" hidden="1" customHeight="1" thickBot="1">
      <c r="A317" s="33"/>
      <c r="B317" s="236"/>
      <c r="C317" s="106">
        <f>WorksheetHidden2!M30</f>
        <v>0</v>
      </c>
      <c r="D317" s="111"/>
      <c r="E317" s="111"/>
      <c r="F317" s="111"/>
      <c r="G317" s="111"/>
      <c r="H317" s="111"/>
      <c r="I317" s="111"/>
      <c r="J317" s="87" t="s">
        <v>174</v>
      </c>
      <c r="K317" s="9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c r="AI317" s="32"/>
      <c r="AJ317" s="32"/>
      <c r="AK317" s="32"/>
      <c r="AL317" s="32"/>
      <c r="AM317" s="32"/>
      <c r="AN317" s="32"/>
      <c r="AO317" s="32"/>
      <c r="AP317" s="32"/>
      <c r="AQ317" s="32"/>
      <c r="AR317" s="32"/>
      <c r="AS317" s="32"/>
      <c r="AT317" s="32"/>
      <c r="AU317" s="32"/>
      <c r="AV317" s="32"/>
      <c r="AW317" s="32"/>
      <c r="AX317" s="32"/>
      <c r="AY317" s="32"/>
      <c r="AZ317" s="32"/>
      <c r="BA317" s="32"/>
      <c r="BB317" s="32"/>
      <c r="BC317" s="32"/>
      <c r="BD317" s="32"/>
      <c r="BE317" s="32"/>
      <c r="BF317" s="32"/>
      <c r="BG317" s="32"/>
      <c r="BH317" s="32"/>
      <c r="BI317" s="32"/>
      <c r="BJ317" s="32"/>
      <c r="BK317" s="32"/>
      <c r="BL317" s="32"/>
      <c r="BM317" s="33"/>
      <c r="BR317" s="26" t="b">
        <f t="shared" si="4"/>
        <v>1</v>
      </c>
    </row>
    <row r="318" spans="1:70" ht="63.95" customHeight="1" thickBot="1">
      <c r="A318" s="170"/>
      <c r="B318" s="224" t="str">
        <f>WorksheetHidden2!N2</f>
        <v>Objective Alignment</v>
      </c>
      <c r="C318" s="67" t="str">
        <f>WorksheetHidden2!N3</f>
        <v>Number of controls meeting defined control criteria/objectives</v>
      </c>
      <c r="D318" s="173"/>
      <c r="E318" s="173"/>
      <c r="F318" s="173"/>
      <c r="G318" s="173"/>
      <c r="H318" s="173"/>
      <c r="I318" s="173"/>
      <c r="J318" s="134" t="s">
        <v>174</v>
      </c>
      <c r="K318" s="65"/>
      <c r="L318" s="171"/>
      <c r="M318" s="171"/>
      <c r="N318" s="171"/>
      <c r="O318" s="171"/>
      <c r="P318" s="171"/>
      <c r="Q318" s="171"/>
      <c r="R318" s="171"/>
      <c r="S318" s="171"/>
      <c r="T318" s="171"/>
      <c r="U318" s="171"/>
      <c r="V318" s="171"/>
      <c r="W318" s="171"/>
      <c r="X318" s="171"/>
      <c r="Y318" s="171"/>
      <c r="Z318" s="171"/>
      <c r="AA318" s="171"/>
      <c r="AB318" s="171"/>
      <c r="AC318" s="171"/>
      <c r="AD318" s="171"/>
      <c r="AE318" s="171"/>
      <c r="AF318" s="171"/>
      <c r="AG318" s="171"/>
      <c r="AH318" s="171"/>
      <c r="AI318" s="171"/>
      <c r="AJ318" s="171"/>
      <c r="AK318" s="171"/>
      <c r="AL318" s="171"/>
      <c r="AM318" s="171"/>
      <c r="AN318" s="171"/>
      <c r="AO318" s="171"/>
      <c r="AP318" s="171"/>
      <c r="AQ318" s="171"/>
      <c r="AR318" s="171"/>
      <c r="AS318" s="171"/>
      <c r="AT318" s="171"/>
      <c r="AU318" s="171"/>
      <c r="AV318" s="171"/>
      <c r="AW318" s="171"/>
      <c r="AX318" s="171"/>
      <c r="AY318" s="171"/>
      <c r="AZ318" s="171"/>
      <c r="BA318" s="171"/>
      <c r="BB318" s="171"/>
      <c r="BC318" s="171"/>
      <c r="BD318" s="171"/>
      <c r="BE318" s="171"/>
      <c r="BF318" s="171"/>
      <c r="BG318" s="171"/>
      <c r="BH318" s="171"/>
      <c r="BI318" s="171"/>
      <c r="BJ318" s="171"/>
      <c r="BK318" s="171"/>
      <c r="BL318" s="171"/>
      <c r="BM318" s="170"/>
      <c r="BN318" s="157"/>
      <c r="BO318" s="157"/>
      <c r="BP318" s="157"/>
      <c r="BQ318" s="157"/>
      <c r="BR318" s="26" t="b">
        <f t="shared" si="4"/>
        <v>0</v>
      </c>
    </row>
    <row r="319" spans="1:70" ht="63.95" hidden="1" customHeight="1" thickBot="1">
      <c r="A319" s="33"/>
      <c r="B319" s="225"/>
      <c r="C319" s="54">
        <f>WorksheetHidden2!N4</f>
        <v>0</v>
      </c>
      <c r="D319" s="55"/>
      <c r="E319" s="55"/>
      <c r="F319" s="55"/>
      <c r="G319" s="55"/>
      <c r="H319" s="55"/>
      <c r="I319" s="55"/>
      <c r="J319" s="134" t="s">
        <v>174</v>
      </c>
      <c r="K319" s="24"/>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c r="AJ319" s="32"/>
      <c r="AK319" s="32"/>
      <c r="AL319" s="32"/>
      <c r="AM319" s="32"/>
      <c r="AN319" s="32"/>
      <c r="AO319" s="32"/>
      <c r="AP319" s="32"/>
      <c r="AQ319" s="32"/>
      <c r="AR319" s="32"/>
      <c r="AS319" s="32"/>
      <c r="AT319" s="32"/>
      <c r="AU319" s="32"/>
      <c r="AV319" s="32"/>
      <c r="AW319" s="32"/>
      <c r="AX319" s="32"/>
      <c r="AY319" s="32"/>
      <c r="AZ319" s="32"/>
      <c r="BA319" s="32"/>
      <c r="BB319" s="32"/>
      <c r="BC319" s="32"/>
      <c r="BD319" s="32"/>
      <c r="BE319" s="32"/>
      <c r="BF319" s="32"/>
      <c r="BG319" s="32"/>
      <c r="BH319" s="32"/>
      <c r="BI319" s="32"/>
      <c r="BJ319" s="32"/>
      <c r="BK319" s="32"/>
      <c r="BL319" s="32"/>
      <c r="BM319" s="33"/>
      <c r="BR319" s="26" t="b">
        <f t="shared" si="4"/>
        <v>1</v>
      </c>
    </row>
    <row r="320" spans="1:70" ht="63.95" hidden="1" customHeight="1" thickBot="1">
      <c r="A320" s="33"/>
      <c r="B320" s="225"/>
      <c r="C320" s="54">
        <f>WorksheetHidden2!N5</f>
        <v>0</v>
      </c>
      <c r="D320" s="55"/>
      <c r="E320" s="55"/>
      <c r="F320" s="55"/>
      <c r="G320" s="55"/>
      <c r="H320" s="55"/>
      <c r="I320" s="55"/>
      <c r="J320" s="134" t="s">
        <v>174</v>
      </c>
      <c r="K320" s="24"/>
      <c r="L320" s="32"/>
      <c r="M320" s="32"/>
      <c r="N320" s="32"/>
      <c r="O320" s="32"/>
      <c r="P320" s="32"/>
      <c r="Q320" s="32"/>
      <c r="R320" s="32"/>
      <c r="S320" s="32"/>
      <c r="T320" s="32"/>
      <c r="U320" s="32"/>
      <c r="V320" s="32"/>
      <c r="W320" s="32"/>
      <c r="X320" s="32"/>
      <c r="Y320" s="32"/>
      <c r="Z320" s="32"/>
      <c r="AA320" s="32"/>
      <c r="AB320" s="32"/>
      <c r="AC320" s="32"/>
      <c r="AD320" s="32"/>
      <c r="AE320" s="32"/>
      <c r="AF320" s="32"/>
      <c r="AG320" s="32"/>
      <c r="AH320" s="32"/>
      <c r="AI320" s="32"/>
      <c r="AJ320" s="32"/>
      <c r="AK320" s="32"/>
      <c r="AL320" s="32"/>
      <c r="AM320" s="32"/>
      <c r="AN320" s="32"/>
      <c r="AO320" s="32"/>
      <c r="AP320" s="32"/>
      <c r="AQ320" s="32"/>
      <c r="AR320" s="32"/>
      <c r="AS320" s="32"/>
      <c r="AT320" s="32"/>
      <c r="AU320" s="32"/>
      <c r="AV320" s="32"/>
      <c r="AW320" s="32"/>
      <c r="AX320" s="32"/>
      <c r="AY320" s="32"/>
      <c r="AZ320" s="32"/>
      <c r="BA320" s="32"/>
      <c r="BB320" s="32"/>
      <c r="BC320" s="32"/>
      <c r="BD320" s="32"/>
      <c r="BE320" s="32"/>
      <c r="BF320" s="32"/>
      <c r="BG320" s="32"/>
      <c r="BH320" s="32"/>
      <c r="BI320" s="32"/>
      <c r="BJ320" s="32"/>
      <c r="BK320" s="32"/>
      <c r="BL320" s="32"/>
      <c r="BM320" s="33"/>
      <c r="BR320" s="26" t="b">
        <f t="shared" si="4"/>
        <v>1</v>
      </c>
    </row>
    <row r="321" spans="1:70" ht="63.95" hidden="1" customHeight="1" thickBot="1">
      <c r="A321" s="33"/>
      <c r="B321" s="225"/>
      <c r="C321" s="54">
        <f>WorksheetHidden2!N6</f>
        <v>0</v>
      </c>
      <c r="D321" s="55"/>
      <c r="E321" s="55"/>
      <c r="F321" s="55"/>
      <c r="G321" s="55"/>
      <c r="H321" s="55"/>
      <c r="I321" s="55"/>
      <c r="J321" s="134" t="s">
        <v>174</v>
      </c>
      <c r="K321" s="24"/>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c r="AL321" s="32"/>
      <c r="AM321" s="32"/>
      <c r="AN321" s="32"/>
      <c r="AO321" s="32"/>
      <c r="AP321" s="32"/>
      <c r="AQ321" s="32"/>
      <c r="AR321" s="32"/>
      <c r="AS321" s="32"/>
      <c r="AT321" s="32"/>
      <c r="AU321" s="32"/>
      <c r="AV321" s="32"/>
      <c r="AW321" s="32"/>
      <c r="AX321" s="32"/>
      <c r="AY321" s="32"/>
      <c r="AZ321" s="32"/>
      <c r="BA321" s="32"/>
      <c r="BB321" s="32"/>
      <c r="BC321" s="32"/>
      <c r="BD321" s="32"/>
      <c r="BE321" s="32"/>
      <c r="BF321" s="32"/>
      <c r="BG321" s="32"/>
      <c r="BH321" s="32"/>
      <c r="BI321" s="32"/>
      <c r="BJ321" s="32"/>
      <c r="BK321" s="32"/>
      <c r="BL321" s="32"/>
      <c r="BM321" s="33"/>
      <c r="BR321" s="26" t="b">
        <f t="shared" si="4"/>
        <v>1</v>
      </c>
    </row>
    <row r="322" spans="1:70" ht="63.95" hidden="1" customHeight="1" thickBot="1">
      <c r="A322" s="33"/>
      <c r="B322" s="225"/>
      <c r="C322" s="54">
        <f>WorksheetHidden2!N7</f>
        <v>0</v>
      </c>
      <c r="D322" s="55"/>
      <c r="E322" s="55"/>
      <c r="F322" s="55"/>
      <c r="G322" s="55"/>
      <c r="H322" s="55"/>
      <c r="I322" s="55"/>
      <c r="J322" s="134" t="s">
        <v>174</v>
      </c>
      <c r="K322" s="24"/>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c r="AJ322" s="32"/>
      <c r="AK322" s="32"/>
      <c r="AL322" s="32"/>
      <c r="AM322" s="32"/>
      <c r="AN322" s="32"/>
      <c r="AO322" s="32"/>
      <c r="AP322" s="32"/>
      <c r="AQ322" s="32"/>
      <c r="AR322" s="32"/>
      <c r="AS322" s="32"/>
      <c r="AT322" s="32"/>
      <c r="AU322" s="32"/>
      <c r="AV322" s="32"/>
      <c r="AW322" s="32"/>
      <c r="AX322" s="32"/>
      <c r="AY322" s="32"/>
      <c r="AZ322" s="32"/>
      <c r="BA322" s="32"/>
      <c r="BB322" s="32"/>
      <c r="BC322" s="32"/>
      <c r="BD322" s="32"/>
      <c r="BE322" s="32"/>
      <c r="BF322" s="32"/>
      <c r="BG322" s="32"/>
      <c r="BH322" s="32"/>
      <c r="BI322" s="32"/>
      <c r="BJ322" s="32"/>
      <c r="BK322" s="32"/>
      <c r="BL322" s="32"/>
      <c r="BM322" s="33"/>
      <c r="BR322" s="26" t="b">
        <f t="shared" si="4"/>
        <v>1</v>
      </c>
    </row>
    <row r="323" spans="1:70" ht="63.95" hidden="1" customHeight="1" thickBot="1">
      <c r="A323" s="33"/>
      <c r="B323" s="225"/>
      <c r="C323" s="54">
        <f>WorksheetHidden2!N8</f>
        <v>0</v>
      </c>
      <c r="D323" s="55"/>
      <c r="E323" s="55"/>
      <c r="F323" s="55"/>
      <c r="G323" s="55"/>
      <c r="H323" s="55"/>
      <c r="I323" s="55"/>
      <c r="J323" s="134" t="s">
        <v>174</v>
      </c>
      <c r="K323" s="24"/>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c r="AJ323" s="32"/>
      <c r="AK323" s="32"/>
      <c r="AL323" s="32"/>
      <c r="AM323" s="32"/>
      <c r="AN323" s="32"/>
      <c r="AO323" s="32"/>
      <c r="AP323" s="32"/>
      <c r="AQ323" s="32"/>
      <c r="AR323" s="32"/>
      <c r="AS323" s="32"/>
      <c r="AT323" s="32"/>
      <c r="AU323" s="32"/>
      <c r="AV323" s="32"/>
      <c r="AW323" s="32"/>
      <c r="AX323" s="32"/>
      <c r="AY323" s="32"/>
      <c r="AZ323" s="32"/>
      <c r="BA323" s="32"/>
      <c r="BB323" s="32"/>
      <c r="BC323" s="32"/>
      <c r="BD323" s="32"/>
      <c r="BE323" s="32"/>
      <c r="BF323" s="32"/>
      <c r="BG323" s="32"/>
      <c r="BH323" s="32"/>
      <c r="BI323" s="32"/>
      <c r="BJ323" s="32"/>
      <c r="BK323" s="32"/>
      <c r="BL323" s="32"/>
      <c r="BM323" s="33"/>
      <c r="BR323" s="26" t="b">
        <f t="shared" si="4"/>
        <v>1</v>
      </c>
    </row>
    <row r="324" spans="1:70" ht="63.95" hidden="1" customHeight="1" thickBot="1">
      <c r="A324" s="33"/>
      <c r="B324" s="225"/>
      <c r="C324" s="54">
        <f>WorksheetHidden2!N9</f>
        <v>0</v>
      </c>
      <c r="D324" s="55"/>
      <c r="E324" s="55"/>
      <c r="F324" s="55"/>
      <c r="G324" s="55"/>
      <c r="H324" s="55"/>
      <c r="I324" s="55"/>
      <c r="J324" s="134" t="s">
        <v>174</v>
      </c>
      <c r="K324" s="24"/>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c r="AJ324" s="32"/>
      <c r="AK324" s="32"/>
      <c r="AL324" s="32"/>
      <c r="AM324" s="32"/>
      <c r="AN324" s="32"/>
      <c r="AO324" s="32"/>
      <c r="AP324" s="32"/>
      <c r="AQ324" s="32"/>
      <c r="AR324" s="32"/>
      <c r="AS324" s="32"/>
      <c r="AT324" s="32"/>
      <c r="AU324" s="32"/>
      <c r="AV324" s="32"/>
      <c r="AW324" s="32"/>
      <c r="AX324" s="32"/>
      <c r="AY324" s="32"/>
      <c r="AZ324" s="32"/>
      <c r="BA324" s="32"/>
      <c r="BB324" s="32"/>
      <c r="BC324" s="32"/>
      <c r="BD324" s="32"/>
      <c r="BE324" s="32"/>
      <c r="BF324" s="32"/>
      <c r="BG324" s="32"/>
      <c r="BH324" s="32"/>
      <c r="BI324" s="32"/>
      <c r="BJ324" s="32"/>
      <c r="BK324" s="32"/>
      <c r="BL324" s="32"/>
      <c r="BM324" s="33"/>
      <c r="BR324" s="26" t="b">
        <f t="shared" si="4"/>
        <v>1</v>
      </c>
    </row>
    <row r="325" spans="1:70" ht="63.95" hidden="1" customHeight="1" thickBot="1">
      <c r="A325" s="33"/>
      <c r="B325" s="225"/>
      <c r="C325" s="54">
        <f>WorksheetHidden2!N10</f>
        <v>0</v>
      </c>
      <c r="D325" s="55"/>
      <c r="E325" s="55"/>
      <c r="F325" s="55"/>
      <c r="G325" s="55"/>
      <c r="H325" s="55"/>
      <c r="I325" s="55"/>
      <c r="J325" s="134" t="s">
        <v>174</v>
      </c>
      <c r="K325" s="24"/>
      <c r="L325" s="32"/>
      <c r="M325" s="32"/>
      <c r="N325" s="32"/>
      <c r="O325" s="32"/>
      <c r="P325" s="32"/>
      <c r="Q325" s="32"/>
      <c r="R325" s="32"/>
      <c r="S325" s="32"/>
      <c r="T325" s="32"/>
      <c r="U325" s="32"/>
      <c r="V325" s="32"/>
      <c r="W325" s="32"/>
      <c r="X325" s="32"/>
      <c r="Y325" s="32"/>
      <c r="Z325" s="32"/>
      <c r="AA325" s="32"/>
      <c r="AB325" s="32"/>
      <c r="AC325" s="32"/>
      <c r="AD325" s="32"/>
      <c r="AE325" s="32"/>
      <c r="AF325" s="32"/>
      <c r="AG325" s="32"/>
      <c r="AH325" s="32"/>
      <c r="AI325" s="32"/>
      <c r="AJ325" s="32"/>
      <c r="AK325" s="32"/>
      <c r="AL325" s="32"/>
      <c r="AM325" s="32"/>
      <c r="AN325" s="32"/>
      <c r="AO325" s="32"/>
      <c r="AP325" s="32"/>
      <c r="AQ325" s="32"/>
      <c r="AR325" s="32"/>
      <c r="AS325" s="32"/>
      <c r="AT325" s="32"/>
      <c r="AU325" s="32"/>
      <c r="AV325" s="32"/>
      <c r="AW325" s="32"/>
      <c r="AX325" s="32"/>
      <c r="AY325" s="32"/>
      <c r="AZ325" s="32"/>
      <c r="BA325" s="32"/>
      <c r="BB325" s="32"/>
      <c r="BC325" s="32"/>
      <c r="BD325" s="32"/>
      <c r="BE325" s="32"/>
      <c r="BF325" s="32"/>
      <c r="BG325" s="32"/>
      <c r="BH325" s="32"/>
      <c r="BI325" s="32"/>
      <c r="BJ325" s="32"/>
      <c r="BK325" s="32"/>
      <c r="BL325" s="32"/>
      <c r="BM325" s="33"/>
      <c r="BR325" s="26" t="b">
        <f t="shared" si="4"/>
        <v>1</v>
      </c>
    </row>
    <row r="326" spans="1:70" ht="63.95" hidden="1" customHeight="1" thickBot="1">
      <c r="A326" s="33"/>
      <c r="B326" s="225"/>
      <c r="C326" s="54">
        <f>WorksheetHidden2!N11</f>
        <v>0</v>
      </c>
      <c r="D326" s="55"/>
      <c r="E326" s="55"/>
      <c r="F326" s="55"/>
      <c r="G326" s="55"/>
      <c r="H326" s="55"/>
      <c r="I326" s="55"/>
      <c r="J326" s="134" t="s">
        <v>174</v>
      </c>
      <c r="K326" s="24"/>
      <c r="L326" s="32"/>
      <c r="M326" s="32"/>
      <c r="N326" s="32"/>
      <c r="O326" s="32"/>
      <c r="P326" s="32"/>
      <c r="Q326" s="32"/>
      <c r="R326" s="32"/>
      <c r="S326" s="32"/>
      <c r="T326" s="32"/>
      <c r="U326" s="32"/>
      <c r="V326" s="32"/>
      <c r="W326" s="32"/>
      <c r="X326" s="32"/>
      <c r="Y326" s="32"/>
      <c r="Z326" s="32"/>
      <c r="AA326" s="32"/>
      <c r="AB326" s="32"/>
      <c r="AC326" s="32"/>
      <c r="AD326" s="32"/>
      <c r="AE326" s="32"/>
      <c r="AF326" s="32"/>
      <c r="AG326" s="32"/>
      <c r="AH326" s="32"/>
      <c r="AI326" s="32"/>
      <c r="AJ326" s="32"/>
      <c r="AK326" s="32"/>
      <c r="AL326" s="32"/>
      <c r="AM326" s="32"/>
      <c r="AN326" s="32"/>
      <c r="AO326" s="32"/>
      <c r="AP326" s="32"/>
      <c r="AQ326" s="32"/>
      <c r="AR326" s="32"/>
      <c r="AS326" s="32"/>
      <c r="AT326" s="32"/>
      <c r="AU326" s="32"/>
      <c r="AV326" s="32"/>
      <c r="AW326" s="32"/>
      <c r="AX326" s="32"/>
      <c r="AY326" s="32"/>
      <c r="AZ326" s="32"/>
      <c r="BA326" s="32"/>
      <c r="BB326" s="32"/>
      <c r="BC326" s="32"/>
      <c r="BD326" s="32"/>
      <c r="BE326" s="32"/>
      <c r="BF326" s="32"/>
      <c r="BG326" s="32"/>
      <c r="BH326" s="32"/>
      <c r="BI326" s="32"/>
      <c r="BJ326" s="32"/>
      <c r="BK326" s="32"/>
      <c r="BL326" s="32"/>
      <c r="BM326" s="33"/>
      <c r="BR326" s="26" t="b">
        <f t="shared" si="4"/>
        <v>1</v>
      </c>
    </row>
    <row r="327" spans="1:70" ht="63.95" hidden="1" customHeight="1" thickBot="1">
      <c r="A327" s="33"/>
      <c r="B327" s="225"/>
      <c r="C327" s="54">
        <f>WorksheetHidden2!N12</f>
        <v>0</v>
      </c>
      <c r="D327" s="55"/>
      <c r="E327" s="55"/>
      <c r="F327" s="55"/>
      <c r="G327" s="55"/>
      <c r="H327" s="55"/>
      <c r="I327" s="55"/>
      <c r="J327" s="134" t="s">
        <v>174</v>
      </c>
      <c r="K327" s="24"/>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c r="AL327" s="32"/>
      <c r="AM327" s="32"/>
      <c r="AN327" s="32"/>
      <c r="AO327" s="32"/>
      <c r="AP327" s="32"/>
      <c r="AQ327" s="32"/>
      <c r="AR327" s="32"/>
      <c r="AS327" s="32"/>
      <c r="AT327" s="32"/>
      <c r="AU327" s="32"/>
      <c r="AV327" s="32"/>
      <c r="AW327" s="32"/>
      <c r="AX327" s="32"/>
      <c r="AY327" s="32"/>
      <c r="AZ327" s="32"/>
      <c r="BA327" s="32"/>
      <c r="BB327" s="32"/>
      <c r="BC327" s="32"/>
      <c r="BD327" s="32"/>
      <c r="BE327" s="32"/>
      <c r="BF327" s="32"/>
      <c r="BG327" s="32"/>
      <c r="BH327" s="32"/>
      <c r="BI327" s="32"/>
      <c r="BJ327" s="32"/>
      <c r="BK327" s="32"/>
      <c r="BL327" s="32"/>
      <c r="BM327" s="33"/>
      <c r="BR327" s="26" t="b">
        <f t="shared" ref="BR327:BR390" si="5">IF(C327=0,TRUE,FALSE)</f>
        <v>1</v>
      </c>
    </row>
    <row r="328" spans="1:70" ht="63.95" hidden="1" customHeight="1" thickBot="1">
      <c r="A328" s="33"/>
      <c r="B328" s="225"/>
      <c r="C328" s="54">
        <f>WorksheetHidden2!N13</f>
        <v>0</v>
      </c>
      <c r="D328" s="55"/>
      <c r="E328" s="55"/>
      <c r="F328" s="55"/>
      <c r="G328" s="55"/>
      <c r="H328" s="55"/>
      <c r="I328" s="55"/>
      <c r="J328" s="134" t="s">
        <v>174</v>
      </c>
      <c r="K328" s="24"/>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c r="AI328" s="32"/>
      <c r="AJ328" s="32"/>
      <c r="AK328" s="32"/>
      <c r="AL328" s="32"/>
      <c r="AM328" s="32"/>
      <c r="AN328" s="32"/>
      <c r="AO328" s="32"/>
      <c r="AP328" s="32"/>
      <c r="AQ328" s="32"/>
      <c r="AR328" s="32"/>
      <c r="AS328" s="32"/>
      <c r="AT328" s="32"/>
      <c r="AU328" s="32"/>
      <c r="AV328" s="32"/>
      <c r="AW328" s="32"/>
      <c r="AX328" s="32"/>
      <c r="AY328" s="32"/>
      <c r="AZ328" s="32"/>
      <c r="BA328" s="32"/>
      <c r="BB328" s="32"/>
      <c r="BC328" s="32"/>
      <c r="BD328" s="32"/>
      <c r="BE328" s="32"/>
      <c r="BF328" s="32"/>
      <c r="BG328" s="32"/>
      <c r="BH328" s="32"/>
      <c r="BI328" s="32"/>
      <c r="BJ328" s="32"/>
      <c r="BK328" s="32"/>
      <c r="BL328" s="32"/>
      <c r="BM328" s="33"/>
      <c r="BR328" s="26" t="b">
        <f t="shared" si="5"/>
        <v>1</v>
      </c>
    </row>
    <row r="329" spans="1:70" ht="63.95" hidden="1" customHeight="1" thickBot="1">
      <c r="A329" s="33"/>
      <c r="B329" s="225"/>
      <c r="C329" s="54">
        <f>WorksheetHidden2!N14</f>
        <v>0</v>
      </c>
      <c r="D329" s="55"/>
      <c r="E329" s="55"/>
      <c r="F329" s="55"/>
      <c r="G329" s="55"/>
      <c r="H329" s="55"/>
      <c r="I329" s="55"/>
      <c r="J329" s="134" t="s">
        <v>174</v>
      </c>
      <c r="K329" s="24"/>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c r="AJ329" s="32"/>
      <c r="AK329" s="32"/>
      <c r="AL329" s="32"/>
      <c r="AM329" s="32"/>
      <c r="AN329" s="32"/>
      <c r="AO329" s="32"/>
      <c r="AP329" s="32"/>
      <c r="AQ329" s="32"/>
      <c r="AR329" s="32"/>
      <c r="AS329" s="32"/>
      <c r="AT329" s="32"/>
      <c r="AU329" s="32"/>
      <c r="AV329" s="32"/>
      <c r="AW329" s="32"/>
      <c r="AX329" s="32"/>
      <c r="AY329" s="32"/>
      <c r="AZ329" s="32"/>
      <c r="BA329" s="32"/>
      <c r="BB329" s="32"/>
      <c r="BC329" s="32"/>
      <c r="BD329" s="32"/>
      <c r="BE329" s="32"/>
      <c r="BF329" s="32"/>
      <c r="BG329" s="32"/>
      <c r="BH329" s="32"/>
      <c r="BI329" s="32"/>
      <c r="BJ329" s="32"/>
      <c r="BK329" s="32"/>
      <c r="BL329" s="32"/>
      <c r="BM329" s="33"/>
      <c r="BR329" s="26" t="b">
        <f t="shared" si="5"/>
        <v>1</v>
      </c>
    </row>
    <row r="330" spans="1:70" ht="63.95" hidden="1" customHeight="1" thickBot="1">
      <c r="A330" s="33"/>
      <c r="B330" s="225"/>
      <c r="C330" s="54">
        <f>WorksheetHidden2!N15</f>
        <v>0</v>
      </c>
      <c r="D330" s="55"/>
      <c r="E330" s="55"/>
      <c r="F330" s="55"/>
      <c r="G330" s="55"/>
      <c r="H330" s="55"/>
      <c r="I330" s="55"/>
      <c r="J330" s="134" t="s">
        <v>174</v>
      </c>
      <c r="K330" s="24"/>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c r="AI330" s="32"/>
      <c r="AJ330" s="32"/>
      <c r="AK330" s="32"/>
      <c r="AL330" s="32"/>
      <c r="AM330" s="32"/>
      <c r="AN330" s="32"/>
      <c r="AO330" s="32"/>
      <c r="AP330" s="32"/>
      <c r="AQ330" s="32"/>
      <c r="AR330" s="32"/>
      <c r="AS330" s="32"/>
      <c r="AT330" s="32"/>
      <c r="AU330" s="32"/>
      <c r="AV330" s="32"/>
      <c r="AW330" s="32"/>
      <c r="AX330" s="32"/>
      <c r="AY330" s="32"/>
      <c r="AZ330" s="32"/>
      <c r="BA330" s="32"/>
      <c r="BB330" s="32"/>
      <c r="BC330" s="32"/>
      <c r="BD330" s="32"/>
      <c r="BE330" s="32"/>
      <c r="BF330" s="32"/>
      <c r="BG330" s="32"/>
      <c r="BH330" s="32"/>
      <c r="BI330" s="32"/>
      <c r="BJ330" s="32"/>
      <c r="BK330" s="32"/>
      <c r="BL330" s="32"/>
      <c r="BM330" s="33"/>
      <c r="BR330" s="26" t="b">
        <f t="shared" si="5"/>
        <v>1</v>
      </c>
    </row>
    <row r="331" spans="1:70" ht="63.95" hidden="1" customHeight="1" thickBot="1">
      <c r="A331" s="33"/>
      <c r="B331" s="225"/>
      <c r="C331" s="54">
        <f>WorksheetHidden2!N16</f>
        <v>0</v>
      </c>
      <c r="D331" s="55"/>
      <c r="E331" s="55"/>
      <c r="F331" s="55"/>
      <c r="G331" s="55"/>
      <c r="H331" s="55"/>
      <c r="I331" s="55"/>
      <c r="J331" s="134" t="s">
        <v>174</v>
      </c>
      <c r="K331" s="24"/>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c r="AJ331" s="32"/>
      <c r="AK331" s="32"/>
      <c r="AL331" s="32"/>
      <c r="AM331" s="32"/>
      <c r="AN331" s="32"/>
      <c r="AO331" s="32"/>
      <c r="AP331" s="32"/>
      <c r="AQ331" s="32"/>
      <c r="AR331" s="32"/>
      <c r="AS331" s="32"/>
      <c r="AT331" s="32"/>
      <c r="AU331" s="32"/>
      <c r="AV331" s="32"/>
      <c r="AW331" s="32"/>
      <c r="AX331" s="32"/>
      <c r="AY331" s="32"/>
      <c r="AZ331" s="32"/>
      <c r="BA331" s="32"/>
      <c r="BB331" s="32"/>
      <c r="BC331" s="32"/>
      <c r="BD331" s="32"/>
      <c r="BE331" s="32"/>
      <c r="BF331" s="32"/>
      <c r="BG331" s="32"/>
      <c r="BH331" s="32"/>
      <c r="BI331" s="32"/>
      <c r="BJ331" s="32"/>
      <c r="BK331" s="32"/>
      <c r="BL331" s="32"/>
      <c r="BM331" s="33"/>
      <c r="BR331" s="26" t="b">
        <f t="shared" si="5"/>
        <v>1</v>
      </c>
    </row>
    <row r="332" spans="1:70" ht="63.95" hidden="1" customHeight="1" thickBot="1">
      <c r="A332" s="33"/>
      <c r="B332" s="225"/>
      <c r="C332" s="54">
        <f>WorksheetHidden2!N17</f>
        <v>0</v>
      </c>
      <c r="D332" s="55"/>
      <c r="E332" s="55"/>
      <c r="F332" s="55"/>
      <c r="G332" s="55"/>
      <c r="H332" s="55"/>
      <c r="I332" s="55"/>
      <c r="J332" s="134" t="s">
        <v>174</v>
      </c>
      <c r="K332" s="24"/>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c r="AI332" s="32"/>
      <c r="AJ332" s="32"/>
      <c r="AK332" s="32"/>
      <c r="AL332" s="32"/>
      <c r="AM332" s="32"/>
      <c r="AN332" s="32"/>
      <c r="AO332" s="32"/>
      <c r="AP332" s="32"/>
      <c r="AQ332" s="32"/>
      <c r="AR332" s="32"/>
      <c r="AS332" s="32"/>
      <c r="AT332" s="32"/>
      <c r="AU332" s="32"/>
      <c r="AV332" s="32"/>
      <c r="AW332" s="32"/>
      <c r="AX332" s="32"/>
      <c r="AY332" s="32"/>
      <c r="AZ332" s="32"/>
      <c r="BA332" s="32"/>
      <c r="BB332" s="32"/>
      <c r="BC332" s="32"/>
      <c r="BD332" s="32"/>
      <c r="BE332" s="32"/>
      <c r="BF332" s="32"/>
      <c r="BG332" s="32"/>
      <c r="BH332" s="32"/>
      <c r="BI332" s="32"/>
      <c r="BJ332" s="32"/>
      <c r="BK332" s="32"/>
      <c r="BL332" s="32"/>
      <c r="BM332" s="33"/>
      <c r="BR332" s="26" t="b">
        <f t="shared" si="5"/>
        <v>1</v>
      </c>
    </row>
    <row r="333" spans="1:70" ht="63.95" hidden="1" customHeight="1" thickBot="1">
      <c r="A333" s="33"/>
      <c r="B333" s="225"/>
      <c r="C333" s="54">
        <f>WorksheetHidden2!N18</f>
        <v>0</v>
      </c>
      <c r="D333" s="55"/>
      <c r="E333" s="55"/>
      <c r="F333" s="55"/>
      <c r="G333" s="55"/>
      <c r="H333" s="55"/>
      <c r="I333" s="55"/>
      <c r="J333" s="134" t="s">
        <v>174</v>
      </c>
      <c r="K333" s="24"/>
      <c r="L333" s="32"/>
      <c r="M333" s="32"/>
      <c r="N333" s="32"/>
      <c r="O333" s="32"/>
      <c r="P333" s="32"/>
      <c r="Q333" s="32"/>
      <c r="R333" s="32"/>
      <c r="S333" s="32"/>
      <c r="T333" s="32"/>
      <c r="U333" s="32"/>
      <c r="V333" s="32"/>
      <c r="W333" s="32"/>
      <c r="X333" s="32"/>
      <c r="Y333" s="32"/>
      <c r="Z333" s="32"/>
      <c r="AA333" s="32"/>
      <c r="AB333" s="32"/>
      <c r="AC333" s="32"/>
      <c r="AD333" s="32"/>
      <c r="AE333" s="32"/>
      <c r="AF333" s="32"/>
      <c r="AG333" s="32"/>
      <c r="AH333" s="32"/>
      <c r="AI333" s="32"/>
      <c r="AJ333" s="32"/>
      <c r="AK333" s="32"/>
      <c r="AL333" s="32"/>
      <c r="AM333" s="32"/>
      <c r="AN333" s="32"/>
      <c r="AO333" s="32"/>
      <c r="AP333" s="32"/>
      <c r="AQ333" s="32"/>
      <c r="AR333" s="32"/>
      <c r="AS333" s="32"/>
      <c r="AT333" s="32"/>
      <c r="AU333" s="32"/>
      <c r="AV333" s="32"/>
      <c r="AW333" s="32"/>
      <c r="AX333" s="32"/>
      <c r="AY333" s="32"/>
      <c r="AZ333" s="32"/>
      <c r="BA333" s="32"/>
      <c r="BB333" s="32"/>
      <c r="BC333" s="32"/>
      <c r="BD333" s="32"/>
      <c r="BE333" s="32"/>
      <c r="BF333" s="32"/>
      <c r="BG333" s="32"/>
      <c r="BH333" s="32"/>
      <c r="BI333" s="32"/>
      <c r="BJ333" s="32"/>
      <c r="BK333" s="32"/>
      <c r="BL333" s="32"/>
      <c r="BM333" s="33"/>
      <c r="BR333" s="26" t="b">
        <f t="shared" si="5"/>
        <v>1</v>
      </c>
    </row>
    <row r="334" spans="1:70" ht="63.95" hidden="1" customHeight="1" thickBot="1">
      <c r="A334" s="33"/>
      <c r="B334" s="225"/>
      <c r="C334" s="54">
        <f>WorksheetHidden2!N19</f>
        <v>0</v>
      </c>
      <c r="D334" s="55"/>
      <c r="E334" s="55"/>
      <c r="F334" s="55"/>
      <c r="G334" s="55"/>
      <c r="H334" s="55"/>
      <c r="I334" s="55"/>
      <c r="J334" s="134" t="s">
        <v>174</v>
      </c>
      <c r="K334" s="24"/>
      <c r="L334" s="32"/>
      <c r="M334" s="32"/>
      <c r="N334" s="32"/>
      <c r="O334" s="32"/>
      <c r="P334" s="32"/>
      <c r="Q334" s="32"/>
      <c r="R334" s="32"/>
      <c r="S334" s="32"/>
      <c r="T334" s="32"/>
      <c r="U334" s="32"/>
      <c r="V334" s="32"/>
      <c r="W334" s="32"/>
      <c r="X334" s="32"/>
      <c r="Y334" s="32"/>
      <c r="Z334" s="32"/>
      <c r="AA334" s="32"/>
      <c r="AB334" s="32"/>
      <c r="AC334" s="32"/>
      <c r="AD334" s="32"/>
      <c r="AE334" s="32"/>
      <c r="AF334" s="32"/>
      <c r="AG334" s="32"/>
      <c r="AH334" s="32"/>
      <c r="AI334" s="32"/>
      <c r="AJ334" s="32"/>
      <c r="AK334" s="32"/>
      <c r="AL334" s="32"/>
      <c r="AM334" s="32"/>
      <c r="AN334" s="32"/>
      <c r="AO334" s="32"/>
      <c r="AP334" s="32"/>
      <c r="AQ334" s="32"/>
      <c r="AR334" s="32"/>
      <c r="AS334" s="32"/>
      <c r="AT334" s="32"/>
      <c r="AU334" s="32"/>
      <c r="AV334" s="32"/>
      <c r="AW334" s="32"/>
      <c r="AX334" s="32"/>
      <c r="AY334" s="32"/>
      <c r="AZ334" s="32"/>
      <c r="BA334" s="32"/>
      <c r="BB334" s="32"/>
      <c r="BC334" s="32"/>
      <c r="BD334" s="32"/>
      <c r="BE334" s="32"/>
      <c r="BF334" s="32"/>
      <c r="BG334" s="32"/>
      <c r="BH334" s="32"/>
      <c r="BI334" s="32"/>
      <c r="BJ334" s="32"/>
      <c r="BK334" s="32"/>
      <c r="BL334" s="32"/>
      <c r="BM334" s="33"/>
      <c r="BR334" s="26" t="b">
        <f t="shared" si="5"/>
        <v>1</v>
      </c>
    </row>
    <row r="335" spans="1:70" ht="63.95" hidden="1" customHeight="1" thickBot="1">
      <c r="A335" s="33"/>
      <c r="B335" s="225"/>
      <c r="C335" s="54">
        <f>WorksheetHidden2!N20</f>
        <v>0</v>
      </c>
      <c r="D335" s="55"/>
      <c r="E335" s="55"/>
      <c r="F335" s="55"/>
      <c r="G335" s="55"/>
      <c r="H335" s="55"/>
      <c r="I335" s="55"/>
      <c r="J335" s="134" t="s">
        <v>174</v>
      </c>
      <c r="K335" s="24"/>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c r="AL335" s="32"/>
      <c r="AM335" s="32"/>
      <c r="AN335" s="32"/>
      <c r="AO335" s="32"/>
      <c r="AP335" s="32"/>
      <c r="AQ335" s="32"/>
      <c r="AR335" s="32"/>
      <c r="AS335" s="32"/>
      <c r="AT335" s="32"/>
      <c r="AU335" s="32"/>
      <c r="AV335" s="32"/>
      <c r="AW335" s="32"/>
      <c r="AX335" s="32"/>
      <c r="AY335" s="32"/>
      <c r="AZ335" s="32"/>
      <c r="BA335" s="32"/>
      <c r="BB335" s="32"/>
      <c r="BC335" s="32"/>
      <c r="BD335" s="32"/>
      <c r="BE335" s="32"/>
      <c r="BF335" s="32"/>
      <c r="BG335" s="32"/>
      <c r="BH335" s="32"/>
      <c r="BI335" s="32"/>
      <c r="BJ335" s="32"/>
      <c r="BK335" s="32"/>
      <c r="BL335" s="32"/>
      <c r="BM335" s="33"/>
      <c r="BR335" s="26" t="b">
        <f t="shared" si="5"/>
        <v>1</v>
      </c>
    </row>
    <row r="336" spans="1:70" ht="63.95" hidden="1" customHeight="1" thickBot="1">
      <c r="A336" s="33"/>
      <c r="B336" s="225"/>
      <c r="C336" s="54">
        <f>WorksheetHidden2!N21</f>
        <v>0</v>
      </c>
      <c r="D336" s="55"/>
      <c r="E336" s="55"/>
      <c r="F336" s="55"/>
      <c r="G336" s="55"/>
      <c r="H336" s="55"/>
      <c r="I336" s="55"/>
      <c r="J336" s="134" t="s">
        <v>174</v>
      </c>
      <c r="K336" s="24"/>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c r="AL336" s="32"/>
      <c r="AM336" s="32"/>
      <c r="AN336" s="32"/>
      <c r="AO336" s="32"/>
      <c r="AP336" s="32"/>
      <c r="AQ336" s="32"/>
      <c r="AR336" s="32"/>
      <c r="AS336" s="32"/>
      <c r="AT336" s="32"/>
      <c r="AU336" s="32"/>
      <c r="AV336" s="32"/>
      <c r="AW336" s="32"/>
      <c r="AX336" s="32"/>
      <c r="AY336" s="32"/>
      <c r="AZ336" s="32"/>
      <c r="BA336" s="32"/>
      <c r="BB336" s="32"/>
      <c r="BC336" s="32"/>
      <c r="BD336" s="32"/>
      <c r="BE336" s="32"/>
      <c r="BF336" s="32"/>
      <c r="BG336" s="32"/>
      <c r="BH336" s="32"/>
      <c r="BI336" s="32"/>
      <c r="BJ336" s="32"/>
      <c r="BK336" s="32"/>
      <c r="BL336" s="32"/>
      <c r="BM336" s="33"/>
      <c r="BR336" s="26" t="b">
        <f t="shared" si="5"/>
        <v>1</v>
      </c>
    </row>
    <row r="337" spans="1:70" ht="63.95" hidden="1" customHeight="1" thickBot="1">
      <c r="A337" s="33"/>
      <c r="B337" s="225"/>
      <c r="C337" s="54">
        <f>WorksheetHidden2!N22</f>
        <v>0</v>
      </c>
      <c r="D337" s="55"/>
      <c r="E337" s="55"/>
      <c r="F337" s="55"/>
      <c r="G337" s="55"/>
      <c r="H337" s="55"/>
      <c r="I337" s="55"/>
      <c r="J337" s="134" t="s">
        <v>174</v>
      </c>
      <c r="K337" s="24"/>
      <c r="L337" s="32"/>
      <c r="M337" s="32"/>
      <c r="N337" s="32"/>
      <c r="O337" s="32"/>
      <c r="P337" s="32"/>
      <c r="Q337" s="32"/>
      <c r="R337" s="32"/>
      <c r="S337" s="32"/>
      <c r="T337" s="32"/>
      <c r="U337" s="32"/>
      <c r="V337" s="32"/>
      <c r="W337" s="32"/>
      <c r="X337" s="32"/>
      <c r="Y337" s="32"/>
      <c r="Z337" s="32"/>
      <c r="AA337" s="32"/>
      <c r="AB337" s="32"/>
      <c r="AC337" s="32"/>
      <c r="AD337" s="32"/>
      <c r="AE337" s="32"/>
      <c r="AF337" s="32"/>
      <c r="AG337" s="32"/>
      <c r="AH337" s="32"/>
      <c r="AI337" s="32"/>
      <c r="AJ337" s="32"/>
      <c r="AK337" s="32"/>
      <c r="AL337" s="32"/>
      <c r="AM337" s="32"/>
      <c r="AN337" s="32"/>
      <c r="AO337" s="32"/>
      <c r="AP337" s="32"/>
      <c r="AQ337" s="32"/>
      <c r="AR337" s="32"/>
      <c r="AS337" s="32"/>
      <c r="AT337" s="32"/>
      <c r="AU337" s="32"/>
      <c r="AV337" s="32"/>
      <c r="AW337" s="32"/>
      <c r="AX337" s="32"/>
      <c r="AY337" s="32"/>
      <c r="AZ337" s="32"/>
      <c r="BA337" s="32"/>
      <c r="BB337" s="32"/>
      <c r="BC337" s="32"/>
      <c r="BD337" s="32"/>
      <c r="BE337" s="32"/>
      <c r="BF337" s="32"/>
      <c r="BG337" s="32"/>
      <c r="BH337" s="32"/>
      <c r="BI337" s="32"/>
      <c r="BJ337" s="32"/>
      <c r="BK337" s="32"/>
      <c r="BL337" s="32"/>
      <c r="BM337" s="33"/>
      <c r="BR337" s="26" t="b">
        <f t="shared" si="5"/>
        <v>1</v>
      </c>
    </row>
    <row r="338" spans="1:70" ht="63.95" hidden="1" customHeight="1" thickBot="1">
      <c r="A338" s="33"/>
      <c r="B338" s="225"/>
      <c r="C338" s="54">
        <f>WorksheetHidden2!N23</f>
        <v>0</v>
      </c>
      <c r="D338" s="55"/>
      <c r="E338" s="55"/>
      <c r="F338" s="55"/>
      <c r="G338" s="55"/>
      <c r="H338" s="55"/>
      <c r="I338" s="55"/>
      <c r="J338" s="134" t="s">
        <v>174</v>
      </c>
      <c r="K338" s="24"/>
      <c r="L338" s="32"/>
      <c r="M338" s="32"/>
      <c r="N338" s="32"/>
      <c r="O338" s="32"/>
      <c r="P338" s="32"/>
      <c r="Q338" s="32"/>
      <c r="R338" s="32"/>
      <c r="S338" s="32"/>
      <c r="T338" s="32"/>
      <c r="U338" s="32"/>
      <c r="V338" s="32"/>
      <c r="W338" s="32"/>
      <c r="X338" s="32"/>
      <c r="Y338" s="32"/>
      <c r="Z338" s="32"/>
      <c r="AA338" s="32"/>
      <c r="AB338" s="32"/>
      <c r="AC338" s="32"/>
      <c r="AD338" s="32"/>
      <c r="AE338" s="32"/>
      <c r="AF338" s="32"/>
      <c r="AG338" s="32"/>
      <c r="AH338" s="32"/>
      <c r="AI338" s="32"/>
      <c r="AJ338" s="32"/>
      <c r="AK338" s="32"/>
      <c r="AL338" s="32"/>
      <c r="AM338" s="32"/>
      <c r="AN338" s="32"/>
      <c r="AO338" s="32"/>
      <c r="AP338" s="32"/>
      <c r="AQ338" s="32"/>
      <c r="AR338" s="32"/>
      <c r="AS338" s="32"/>
      <c r="AT338" s="32"/>
      <c r="AU338" s="32"/>
      <c r="AV338" s="32"/>
      <c r="AW338" s="32"/>
      <c r="AX338" s="32"/>
      <c r="AY338" s="32"/>
      <c r="AZ338" s="32"/>
      <c r="BA338" s="32"/>
      <c r="BB338" s="32"/>
      <c r="BC338" s="32"/>
      <c r="BD338" s="32"/>
      <c r="BE338" s="32"/>
      <c r="BF338" s="32"/>
      <c r="BG338" s="32"/>
      <c r="BH338" s="32"/>
      <c r="BI338" s="32"/>
      <c r="BJ338" s="32"/>
      <c r="BK338" s="32"/>
      <c r="BL338" s="32"/>
      <c r="BM338" s="33"/>
      <c r="BR338" s="26" t="b">
        <f t="shared" si="5"/>
        <v>1</v>
      </c>
    </row>
    <row r="339" spans="1:70" ht="63.95" hidden="1" customHeight="1" thickBot="1">
      <c r="A339" s="33"/>
      <c r="B339" s="225"/>
      <c r="C339" s="54">
        <f>WorksheetHidden2!N24</f>
        <v>0</v>
      </c>
      <c r="D339" s="55"/>
      <c r="E339" s="55"/>
      <c r="F339" s="55"/>
      <c r="G339" s="55"/>
      <c r="H339" s="55"/>
      <c r="I339" s="55"/>
      <c r="J339" s="134" t="s">
        <v>174</v>
      </c>
      <c r="K339" s="24"/>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c r="AL339" s="32"/>
      <c r="AM339" s="32"/>
      <c r="AN339" s="32"/>
      <c r="AO339" s="32"/>
      <c r="AP339" s="32"/>
      <c r="AQ339" s="32"/>
      <c r="AR339" s="32"/>
      <c r="AS339" s="32"/>
      <c r="AT339" s="32"/>
      <c r="AU339" s="32"/>
      <c r="AV339" s="32"/>
      <c r="AW339" s="32"/>
      <c r="AX339" s="32"/>
      <c r="AY339" s="32"/>
      <c r="AZ339" s="32"/>
      <c r="BA339" s="32"/>
      <c r="BB339" s="32"/>
      <c r="BC339" s="32"/>
      <c r="BD339" s="32"/>
      <c r="BE339" s="32"/>
      <c r="BF339" s="32"/>
      <c r="BG339" s="32"/>
      <c r="BH339" s="32"/>
      <c r="BI339" s="32"/>
      <c r="BJ339" s="32"/>
      <c r="BK339" s="32"/>
      <c r="BL339" s="32"/>
      <c r="BM339" s="33"/>
      <c r="BR339" s="26" t="b">
        <f t="shared" si="5"/>
        <v>1</v>
      </c>
    </row>
    <row r="340" spans="1:70" ht="63.95" hidden="1" customHeight="1" thickBot="1">
      <c r="A340" s="33"/>
      <c r="B340" s="225"/>
      <c r="C340" s="54">
        <f>WorksheetHidden2!N25</f>
        <v>0</v>
      </c>
      <c r="D340" s="55"/>
      <c r="E340" s="55"/>
      <c r="F340" s="55"/>
      <c r="G340" s="55"/>
      <c r="H340" s="55"/>
      <c r="I340" s="55"/>
      <c r="J340" s="134" t="s">
        <v>174</v>
      </c>
      <c r="K340" s="24"/>
      <c r="L340" s="32"/>
      <c r="M340" s="32"/>
      <c r="N340" s="32"/>
      <c r="O340" s="32"/>
      <c r="P340" s="32"/>
      <c r="Q340" s="32"/>
      <c r="R340" s="32"/>
      <c r="S340" s="32"/>
      <c r="T340" s="32"/>
      <c r="U340" s="32"/>
      <c r="V340" s="32"/>
      <c r="W340" s="32"/>
      <c r="X340" s="32"/>
      <c r="Y340" s="32"/>
      <c r="Z340" s="32"/>
      <c r="AA340" s="32"/>
      <c r="AB340" s="32"/>
      <c r="AC340" s="32"/>
      <c r="AD340" s="32"/>
      <c r="AE340" s="32"/>
      <c r="AF340" s="32"/>
      <c r="AG340" s="32"/>
      <c r="AH340" s="32"/>
      <c r="AI340" s="32"/>
      <c r="AJ340" s="32"/>
      <c r="AK340" s="32"/>
      <c r="AL340" s="32"/>
      <c r="AM340" s="32"/>
      <c r="AN340" s="32"/>
      <c r="AO340" s="32"/>
      <c r="AP340" s="32"/>
      <c r="AQ340" s="32"/>
      <c r="AR340" s="32"/>
      <c r="AS340" s="32"/>
      <c r="AT340" s="32"/>
      <c r="AU340" s="32"/>
      <c r="AV340" s="32"/>
      <c r="AW340" s="32"/>
      <c r="AX340" s="32"/>
      <c r="AY340" s="32"/>
      <c r="AZ340" s="32"/>
      <c r="BA340" s="32"/>
      <c r="BB340" s="32"/>
      <c r="BC340" s="32"/>
      <c r="BD340" s="32"/>
      <c r="BE340" s="32"/>
      <c r="BF340" s="32"/>
      <c r="BG340" s="32"/>
      <c r="BH340" s="32"/>
      <c r="BI340" s="32"/>
      <c r="BJ340" s="32"/>
      <c r="BK340" s="32"/>
      <c r="BL340" s="32"/>
      <c r="BM340" s="33"/>
      <c r="BR340" s="26" t="b">
        <f t="shared" si="5"/>
        <v>1</v>
      </c>
    </row>
    <row r="341" spans="1:70" ht="63.95" hidden="1" customHeight="1" thickBot="1">
      <c r="A341" s="33"/>
      <c r="B341" s="225"/>
      <c r="C341" s="54">
        <f>WorksheetHidden2!N26</f>
        <v>0</v>
      </c>
      <c r="D341" s="55"/>
      <c r="E341" s="55"/>
      <c r="F341" s="55"/>
      <c r="G341" s="55"/>
      <c r="H341" s="55"/>
      <c r="I341" s="55"/>
      <c r="J341" s="134" t="s">
        <v>174</v>
      </c>
      <c r="K341" s="24"/>
      <c r="L341" s="32"/>
      <c r="M341" s="32"/>
      <c r="N341" s="32"/>
      <c r="O341" s="32"/>
      <c r="P341" s="32"/>
      <c r="Q341" s="32"/>
      <c r="R341" s="32"/>
      <c r="S341" s="32"/>
      <c r="T341" s="32"/>
      <c r="U341" s="32"/>
      <c r="V341" s="32"/>
      <c r="W341" s="32"/>
      <c r="X341" s="32"/>
      <c r="Y341" s="32"/>
      <c r="Z341" s="32"/>
      <c r="AA341" s="32"/>
      <c r="AB341" s="32"/>
      <c r="AC341" s="32"/>
      <c r="AD341" s="32"/>
      <c r="AE341" s="32"/>
      <c r="AF341" s="32"/>
      <c r="AG341" s="32"/>
      <c r="AH341" s="32"/>
      <c r="AI341" s="32"/>
      <c r="AJ341" s="32"/>
      <c r="AK341" s="32"/>
      <c r="AL341" s="32"/>
      <c r="AM341" s="32"/>
      <c r="AN341" s="32"/>
      <c r="AO341" s="32"/>
      <c r="AP341" s="32"/>
      <c r="AQ341" s="32"/>
      <c r="AR341" s="32"/>
      <c r="AS341" s="32"/>
      <c r="AT341" s="32"/>
      <c r="AU341" s="32"/>
      <c r="AV341" s="32"/>
      <c r="AW341" s="32"/>
      <c r="AX341" s="32"/>
      <c r="AY341" s="32"/>
      <c r="AZ341" s="32"/>
      <c r="BA341" s="32"/>
      <c r="BB341" s="32"/>
      <c r="BC341" s="32"/>
      <c r="BD341" s="32"/>
      <c r="BE341" s="32"/>
      <c r="BF341" s="32"/>
      <c r="BG341" s="32"/>
      <c r="BH341" s="32"/>
      <c r="BI341" s="32"/>
      <c r="BJ341" s="32"/>
      <c r="BK341" s="32"/>
      <c r="BL341" s="32"/>
      <c r="BM341" s="33"/>
      <c r="BR341" s="26" t="b">
        <f t="shared" si="5"/>
        <v>1</v>
      </c>
    </row>
    <row r="342" spans="1:70" ht="63.95" hidden="1" customHeight="1" thickBot="1">
      <c r="A342" s="33"/>
      <c r="B342" s="225"/>
      <c r="C342" s="54">
        <f>WorksheetHidden2!N27</f>
        <v>0</v>
      </c>
      <c r="D342" s="55"/>
      <c r="E342" s="55"/>
      <c r="F342" s="55"/>
      <c r="G342" s="55"/>
      <c r="H342" s="55"/>
      <c r="I342" s="55"/>
      <c r="J342" s="134" t="s">
        <v>174</v>
      </c>
      <c r="K342" s="24"/>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c r="AL342" s="32"/>
      <c r="AM342" s="32"/>
      <c r="AN342" s="32"/>
      <c r="AO342" s="32"/>
      <c r="AP342" s="32"/>
      <c r="AQ342" s="32"/>
      <c r="AR342" s="32"/>
      <c r="AS342" s="32"/>
      <c r="AT342" s="32"/>
      <c r="AU342" s="32"/>
      <c r="AV342" s="32"/>
      <c r="AW342" s="32"/>
      <c r="AX342" s="32"/>
      <c r="AY342" s="32"/>
      <c r="AZ342" s="32"/>
      <c r="BA342" s="32"/>
      <c r="BB342" s="32"/>
      <c r="BC342" s="32"/>
      <c r="BD342" s="32"/>
      <c r="BE342" s="32"/>
      <c r="BF342" s="32"/>
      <c r="BG342" s="32"/>
      <c r="BH342" s="32"/>
      <c r="BI342" s="32"/>
      <c r="BJ342" s="32"/>
      <c r="BK342" s="32"/>
      <c r="BL342" s="32"/>
      <c r="BM342" s="33"/>
      <c r="BR342" s="26" t="b">
        <f t="shared" si="5"/>
        <v>1</v>
      </c>
    </row>
    <row r="343" spans="1:70" ht="63.95" hidden="1" customHeight="1" thickBot="1">
      <c r="A343" s="33"/>
      <c r="B343" s="225"/>
      <c r="C343" s="54">
        <f>WorksheetHidden2!N28</f>
        <v>0</v>
      </c>
      <c r="D343" s="55"/>
      <c r="E343" s="55"/>
      <c r="F343" s="55"/>
      <c r="G343" s="55"/>
      <c r="H343" s="55"/>
      <c r="I343" s="55"/>
      <c r="J343" s="134" t="s">
        <v>174</v>
      </c>
      <c r="K343" s="24"/>
      <c r="L343" s="32"/>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c r="AL343" s="32"/>
      <c r="AM343" s="32"/>
      <c r="AN343" s="32"/>
      <c r="AO343" s="32"/>
      <c r="AP343" s="32"/>
      <c r="AQ343" s="32"/>
      <c r="AR343" s="32"/>
      <c r="AS343" s="32"/>
      <c r="AT343" s="32"/>
      <c r="AU343" s="32"/>
      <c r="AV343" s="32"/>
      <c r="AW343" s="32"/>
      <c r="AX343" s="32"/>
      <c r="AY343" s="32"/>
      <c r="AZ343" s="32"/>
      <c r="BA343" s="32"/>
      <c r="BB343" s="32"/>
      <c r="BC343" s="32"/>
      <c r="BD343" s="32"/>
      <c r="BE343" s="32"/>
      <c r="BF343" s="32"/>
      <c r="BG343" s="32"/>
      <c r="BH343" s="32"/>
      <c r="BI343" s="32"/>
      <c r="BJ343" s="32"/>
      <c r="BK343" s="32"/>
      <c r="BL343" s="32"/>
      <c r="BM343" s="33"/>
      <c r="BR343" s="26" t="b">
        <f t="shared" si="5"/>
        <v>1</v>
      </c>
    </row>
    <row r="344" spans="1:70" ht="63.95" hidden="1" customHeight="1" thickBot="1">
      <c r="A344" s="33"/>
      <c r="B344" s="225"/>
      <c r="C344" s="54">
        <f>WorksheetHidden2!N29</f>
        <v>0</v>
      </c>
      <c r="D344" s="55"/>
      <c r="E344" s="55"/>
      <c r="F344" s="55"/>
      <c r="G344" s="55"/>
      <c r="H344" s="55"/>
      <c r="I344" s="55"/>
      <c r="J344" s="134" t="s">
        <v>174</v>
      </c>
      <c r="K344" s="24"/>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c r="AI344" s="32"/>
      <c r="AJ344" s="32"/>
      <c r="AK344" s="32"/>
      <c r="AL344" s="32"/>
      <c r="AM344" s="32"/>
      <c r="AN344" s="32"/>
      <c r="AO344" s="32"/>
      <c r="AP344" s="32"/>
      <c r="AQ344" s="32"/>
      <c r="AR344" s="32"/>
      <c r="AS344" s="32"/>
      <c r="AT344" s="32"/>
      <c r="AU344" s="32"/>
      <c r="AV344" s="32"/>
      <c r="AW344" s="32"/>
      <c r="AX344" s="32"/>
      <c r="AY344" s="32"/>
      <c r="AZ344" s="32"/>
      <c r="BA344" s="32"/>
      <c r="BB344" s="32"/>
      <c r="BC344" s="32"/>
      <c r="BD344" s="32"/>
      <c r="BE344" s="32"/>
      <c r="BF344" s="32"/>
      <c r="BG344" s="32"/>
      <c r="BH344" s="32"/>
      <c r="BI344" s="32"/>
      <c r="BJ344" s="32"/>
      <c r="BK344" s="32"/>
      <c r="BL344" s="32"/>
      <c r="BM344" s="33"/>
      <c r="BR344" s="26" t="b">
        <f t="shared" si="5"/>
        <v>1</v>
      </c>
    </row>
    <row r="345" spans="1:70" ht="63.95" hidden="1" customHeight="1" thickBot="1">
      <c r="A345" s="33"/>
      <c r="B345" s="226"/>
      <c r="C345" s="66">
        <f>WorksheetHidden2!N30</f>
        <v>0</v>
      </c>
      <c r="D345" s="81"/>
      <c r="E345" s="81"/>
      <c r="F345" s="81"/>
      <c r="G345" s="81"/>
      <c r="H345" s="81"/>
      <c r="I345" s="81"/>
      <c r="J345" s="134" t="s">
        <v>174</v>
      </c>
      <c r="K345" s="24"/>
      <c r="L345" s="32"/>
      <c r="M345" s="32"/>
      <c r="N345" s="32"/>
      <c r="O345" s="32"/>
      <c r="P345" s="32"/>
      <c r="Q345" s="32"/>
      <c r="R345" s="32"/>
      <c r="S345" s="32"/>
      <c r="T345" s="32"/>
      <c r="U345" s="32"/>
      <c r="V345" s="32"/>
      <c r="W345" s="32"/>
      <c r="X345" s="32"/>
      <c r="Y345" s="32"/>
      <c r="Z345" s="32"/>
      <c r="AA345" s="32"/>
      <c r="AB345" s="32"/>
      <c r="AC345" s="32"/>
      <c r="AD345" s="32"/>
      <c r="AE345" s="32"/>
      <c r="AF345" s="32"/>
      <c r="AG345" s="32"/>
      <c r="AH345" s="32"/>
      <c r="AI345" s="32"/>
      <c r="AJ345" s="32"/>
      <c r="AK345" s="32"/>
      <c r="AL345" s="32"/>
      <c r="AM345" s="32"/>
      <c r="AN345" s="32"/>
      <c r="AO345" s="32"/>
      <c r="AP345" s="32"/>
      <c r="AQ345" s="32"/>
      <c r="AR345" s="32"/>
      <c r="AS345" s="32"/>
      <c r="AT345" s="32"/>
      <c r="AU345" s="32"/>
      <c r="AV345" s="32"/>
      <c r="AW345" s="32"/>
      <c r="AX345" s="32"/>
      <c r="AY345" s="32"/>
      <c r="AZ345" s="32"/>
      <c r="BA345" s="32"/>
      <c r="BB345" s="32"/>
      <c r="BC345" s="32"/>
      <c r="BD345" s="32"/>
      <c r="BE345" s="32"/>
      <c r="BF345" s="32"/>
      <c r="BG345" s="32"/>
      <c r="BH345" s="32"/>
      <c r="BI345" s="32"/>
      <c r="BJ345" s="32"/>
      <c r="BK345" s="32"/>
      <c r="BL345" s="32"/>
      <c r="BM345" s="33"/>
      <c r="BR345" s="26" t="b">
        <f t="shared" si="5"/>
        <v>1</v>
      </c>
    </row>
    <row r="346" spans="1:70" ht="63.95" customHeight="1" thickBot="1">
      <c r="A346" s="170"/>
      <c r="B346" s="234" t="str">
        <f>WorksheetHidden2!O2</f>
        <v>Application Security</v>
      </c>
      <c r="C346" s="104" t="str">
        <f>WorksheetHidden2!O3</f>
        <v>Number of applications</v>
      </c>
      <c r="D346" s="86"/>
      <c r="E346" s="86"/>
      <c r="F346" s="86"/>
      <c r="G346" s="86"/>
      <c r="H346" s="86"/>
      <c r="I346" s="86"/>
      <c r="J346" s="87" t="s">
        <v>174</v>
      </c>
      <c r="K346" s="88"/>
      <c r="L346" s="171"/>
      <c r="M346" s="171"/>
      <c r="N346" s="171"/>
      <c r="O346" s="171"/>
      <c r="P346" s="171"/>
      <c r="Q346" s="171"/>
      <c r="R346" s="171"/>
      <c r="S346" s="171"/>
      <c r="T346" s="171"/>
      <c r="U346" s="171"/>
      <c r="V346" s="171"/>
      <c r="W346" s="171"/>
      <c r="X346" s="171"/>
      <c r="Y346" s="171"/>
      <c r="Z346" s="171"/>
      <c r="AA346" s="171"/>
      <c r="AB346" s="171"/>
      <c r="AC346" s="171"/>
      <c r="AD346" s="171"/>
      <c r="AE346" s="171"/>
      <c r="AF346" s="171"/>
      <c r="AG346" s="171"/>
      <c r="AH346" s="171"/>
      <c r="AI346" s="171"/>
      <c r="AJ346" s="171"/>
      <c r="AK346" s="171"/>
      <c r="AL346" s="171"/>
      <c r="AM346" s="171"/>
      <c r="AN346" s="171"/>
      <c r="AO346" s="171"/>
      <c r="AP346" s="171"/>
      <c r="AQ346" s="171"/>
      <c r="AR346" s="171"/>
      <c r="AS346" s="171"/>
      <c r="AT346" s="171"/>
      <c r="AU346" s="171"/>
      <c r="AV346" s="171"/>
      <c r="AW346" s="171"/>
      <c r="AX346" s="171"/>
      <c r="AY346" s="171"/>
      <c r="AZ346" s="171"/>
      <c r="BA346" s="171"/>
      <c r="BB346" s="171"/>
      <c r="BC346" s="171"/>
      <c r="BD346" s="171"/>
      <c r="BE346" s="171"/>
      <c r="BF346" s="171"/>
      <c r="BG346" s="171"/>
      <c r="BH346" s="171"/>
      <c r="BI346" s="171"/>
      <c r="BJ346" s="171"/>
      <c r="BK346" s="171"/>
      <c r="BL346" s="171"/>
      <c r="BM346" s="170"/>
      <c r="BN346" s="157"/>
      <c r="BO346" s="157"/>
      <c r="BP346" s="157"/>
      <c r="BQ346" s="157"/>
      <c r="BR346" s="26" t="b">
        <f t="shared" si="5"/>
        <v>0</v>
      </c>
    </row>
    <row r="347" spans="1:70" ht="63.95" customHeight="1" thickBot="1">
      <c r="A347" s="170"/>
      <c r="B347" s="235"/>
      <c r="C347" s="105" t="str">
        <f>WorksheetHidden2!O4</f>
        <v>Percentage of critical application</v>
      </c>
      <c r="D347" s="174"/>
      <c r="E347" s="174"/>
      <c r="F347" s="174"/>
      <c r="G347" s="174"/>
      <c r="H347" s="174"/>
      <c r="I347" s="174"/>
      <c r="J347" s="87" t="s">
        <v>174</v>
      </c>
      <c r="K347" s="92"/>
      <c r="L347" s="171"/>
      <c r="M347" s="171"/>
      <c r="N347" s="171"/>
      <c r="O347" s="171"/>
      <c r="P347" s="171"/>
      <c r="Q347" s="171"/>
      <c r="R347" s="171"/>
      <c r="S347" s="171"/>
      <c r="T347" s="171"/>
      <c r="U347" s="171"/>
      <c r="V347" s="171"/>
      <c r="W347" s="171"/>
      <c r="X347" s="171"/>
      <c r="Y347" s="171"/>
      <c r="Z347" s="171"/>
      <c r="AA347" s="171"/>
      <c r="AB347" s="171"/>
      <c r="AC347" s="171"/>
      <c r="AD347" s="171"/>
      <c r="AE347" s="171"/>
      <c r="AF347" s="171"/>
      <c r="AG347" s="171"/>
      <c r="AH347" s="171"/>
      <c r="AI347" s="171"/>
      <c r="AJ347" s="171"/>
      <c r="AK347" s="171"/>
      <c r="AL347" s="171"/>
      <c r="AM347" s="171"/>
      <c r="AN347" s="171"/>
      <c r="AO347" s="171"/>
      <c r="AP347" s="171"/>
      <c r="AQ347" s="171"/>
      <c r="AR347" s="171"/>
      <c r="AS347" s="171"/>
      <c r="AT347" s="171"/>
      <c r="AU347" s="171"/>
      <c r="AV347" s="171"/>
      <c r="AW347" s="171"/>
      <c r="AX347" s="171"/>
      <c r="AY347" s="171"/>
      <c r="AZ347" s="171"/>
      <c r="BA347" s="171"/>
      <c r="BB347" s="171"/>
      <c r="BC347" s="171"/>
      <c r="BD347" s="171"/>
      <c r="BE347" s="171"/>
      <c r="BF347" s="171"/>
      <c r="BG347" s="171"/>
      <c r="BH347" s="171"/>
      <c r="BI347" s="171"/>
      <c r="BJ347" s="171"/>
      <c r="BK347" s="171"/>
      <c r="BL347" s="171"/>
      <c r="BM347" s="170"/>
      <c r="BN347" s="157"/>
      <c r="BO347" s="157"/>
      <c r="BP347" s="157"/>
      <c r="BQ347" s="157"/>
      <c r="BR347" s="26" t="b">
        <f t="shared" si="5"/>
        <v>0</v>
      </c>
    </row>
    <row r="348" spans="1:70" ht="63.95" customHeight="1" thickBot="1">
      <c r="A348" s="170"/>
      <c r="B348" s="235"/>
      <c r="C348" s="105" t="str">
        <f>WorksheetHidden2!O5</f>
        <v>Risk assessment coverage</v>
      </c>
      <c r="D348" s="174"/>
      <c r="E348" s="174"/>
      <c r="F348" s="174"/>
      <c r="G348" s="174"/>
      <c r="H348" s="174"/>
      <c r="I348" s="174"/>
      <c r="J348" s="87" t="s">
        <v>174</v>
      </c>
      <c r="K348" s="92"/>
      <c r="L348" s="171"/>
      <c r="M348" s="171"/>
      <c r="N348" s="171"/>
      <c r="O348" s="171"/>
      <c r="P348" s="171"/>
      <c r="Q348" s="171"/>
      <c r="R348" s="171"/>
      <c r="S348" s="171"/>
      <c r="T348" s="171"/>
      <c r="U348" s="171"/>
      <c r="V348" s="171"/>
      <c r="W348" s="171"/>
      <c r="X348" s="171"/>
      <c r="Y348" s="171"/>
      <c r="Z348" s="171"/>
      <c r="AA348" s="171"/>
      <c r="AB348" s="171"/>
      <c r="AC348" s="171"/>
      <c r="AD348" s="171"/>
      <c r="AE348" s="171"/>
      <c r="AF348" s="171"/>
      <c r="AG348" s="171"/>
      <c r="AH348" s="171"/>
      <c r="AI348" s="171"/>
      <c r="AJ348" s="171"/>
      <c r="AK348" s="171"/>
      <c r="AL348" s="171"/>
      <c r="AM348" s="171"/>
      <c r="AN348" s="171"/>
      <c r="AO348" s="171"/>
      <c r="AP348" s="171"/>
      <c r="AQ348" s="171"/>
      <c r="AR348" s="171"/>
      <c r="AS348" s="171"/>
      <c r="AT348" s="171"/>
      <c r="AU348" s="171"/>
      <c r="AV348" s="171"/>
      <c r="AW348" s="171"/>
      <c r="AX348" s="171"/>
      <c r="AY348" s="171"/>
      <c r="AZ348" s="171"/>
      <c r="BA348" s="171"/>
      <c r="BB348" s="171"/>
      <c r="BC348" s="171"/>
      <c r="BD348" s="171"/>
      <c r="BE348" s="171"/>
      <c r="BF348" s="171"/>
      <c r="BG348" s="171"/>
      <c r="BH348" s="171"/>
      <c r="BI348" s="171"/>
      <c r="BJ348" s="171"/>
      <c r="BK348" s="171"/>
      <c r="BL348" s="171"/>
      <c r="BM348" s="170"/>
      <c r="BN348" s="157"/>
      <c r="BO348" s="157"/>
      <c r="BP348" s="157"/>
      <c r="BQ348" s="157"/>
      <c r="BR348" s="26" t="b">
        <f t="shared" si="5"/>
        <v>0</v>
      </c>
    </row>
    <row r="349" spans="1:70" ht="63.95" customHeight="1" thickBot="1">
      <c r="A349" s="170"/>
      <c r="B349" s="235"/>
      <c r="C349" s="105" t="str">
        <f>WorksheetHidden2!O6</f>
        <v>Security testing coverage</v>
      </c>
      <c r="D349" s="174"/>
      <c r="E349" s="174"/>
      <c r="F349" s="174"/>
      <c r="G349" s="174"/>
      <c r="H349" s="174"/>
      <c r="I349" s="174"/>
      <c r="J349" s="87" t="s">
        <v>174</v>
      </c>
      <c r="K349" s="92"/>
      <c r="L349" s="171"/>
      <c r="M349" s="171"/>
      <c r="N349" s="171"/>
      <c r="O349" s="171"/>
      <c r="P349" s="171"/>
      <c r="Q349" s="171"/>
      <c r="R349" s="171"/>
      <c r="S349" s="171"/>
      <c r="T349" s="171"/>
      <c r="U349" s="171"/>
      <c r="V349" s="171"/>
      <c r="W349" s="171"/>
      <c r="X349" s="171"/>
      <c r="Y349" s="171"/>
      <c r="Z349" s="171"/>
      <c r="AA349" s="171"/>
      <c r="AB349" s="171"/>
      <c r="AC349" s="171"/>
      <c r="AD349" s="171"/>
      <c r="AE349" s="171"/>
      <c r="AF349" s="171"/>
      <c r="AG349" s="171"/>
      <c r="AH349" s="171"/>
      <c r="AI349" s="171"/>
      <c r="AJ349" s="171"/>
      <c r="AK349" s="171"/>
      <c r="AL349" s="171"/>
      <c r="AM349" s="171"/>
      <c r="AN349" s="171"/>
      <c r="AO349" s="171"/>
      <c r="AP349" s="171"/>
      <c r="AQ349" s="171"/>
      <c r="AR349" s="171"/>
      <c r="AS349" s="171"/>
      <c r="AT349" s="171"/>
      <c r="AU349" s="171"/>
      <c r="AV349" s="171"/>
      <c r="AW349" s="171"/>
      <c r="AX349" s="171"/>
      <c r="AY349" s="171"/>
      <c r="AZ349" s="171"/>
      <c r="BA349" s="171"/>
      <c r="BB349" s="171"/>
      <c r="BC349" s="171"/>
      <c r="BD349" s="171"/>
      <c r="BE349" s="171"/>
      <c r="BF349" s="171"/>
      <c r="BG349" s="171"/>
      <c r="BH349" s="171"/>
      <c r="BI349" s="171"/>
      <c r="BJ349" s="171"/>
      <c r="BK349" s="171"/>
      <c r="BL349" s="171"/>
      <c r="BM349" s="170"/>
      <c r="BN349" s="157"/>
      <c r="BO349" s="157"/>
      <c r="BP349" s="157"/>
      <c r="BQ349" s="157"/>
      <c r="BR349" s="26" t="b">
        <f t="shared" si="5"/>
        <v>0</v>
      </c>
    </row>
    <row r="350" spans="1:70" ht="63.95" customHeight="1" thickBot="1">
      <c r="A350" s="170"/>
      <c r="B350" s="235"/>
      <c r="C350" s="105" t="str">
        <f>WorksheetHidden2!O7</f>
        <v>Percentage of apps meeting security standards using AAA services (by criticality)</v>
      </c>
      <c r="D350" s="174"/>
      <c r="E350" s="174"/>
      <c r="F350" s="174"/>
      <c r="G350" s="174"/>
      <c r="H350" s="174"/>
      <c r="I350" s="174"/>
      <c r="J350" s="87" t="s">
        <v>174</v>
      </c>
      <c r="K350" s="92"/>
      <c r="L350" s="171"/>
      <c r="M350" s="171"/>
      <c r="N350" s="171"/>
      <c r="O350" s="171"/>
      <c r="P350" s="171"/>
      <c r="Q350" s="171"/>
      <c r="R350" s="171"/>
      <c r="S350" s="171"/>
      <c r="T350" s="171"/>
      <c r="U350" s="171"/>
      <c r="V350" s="171"/>
      <c r="W350" s="171"/>
      <c r="X350" s="171"/>
      <c r="Y350" s="171"/>
      <c r="Z350" s="171"/>
      <c r="AA350" s="171"/>
      <c r="AB350" s="171"/>
      <c r="AC350" s="171"/>
      <c r="AD350" s="171"/>
      <c r="AE350" s="171"/>
      <c r="AF350" s="171"/>
      <c r="AG350" s="171"/>
      <c r="AH350" s="171"/>
      <c r="AI350" s="171"/>
      <c r="AJ350" s="171"/>
      <c r="AK350" s="171"/>
      <c r="AL350" s="171"/>
      <c r="AM350" s="171"/>
      <c r="AN350" s="171"/>
      <c r="AO350" s="171"/>
      <c r="AP350" s="171"/>
      <c r="AQ350" s="171"/>
      <c r="AR350" s="171"/>
      <c r="AS350" s="171"/>
      <c r="AT350" s="171"/>
      <c r="AU350" s="171"/>
      <c r="AV350" s="171"/>
      <c r="AW350" s="171"/>
      <c r="AX350" s="171"/>
      <c r="AY350" s="171"/>
      <c r="AZ350" s="171"/>
      <c r="BA350" s="171"/>
      <c r="BB350" s="171"/>
      <c r="BC350" s="171"/>
      <c r="BD350" s="171"/>
      <c r="BE350" s="171"/>
      <c r="BF350" s="171"/>
      <c r="BG350" s="171"/>
      <c r="BH350" s="171"/>
      <c r="BI350" s="171"/>
      <c r="BJ350" s="171"/>
      <c r="BK350" s="171"/>
      <c r="BL350" s="171"/>
      <c r="BM350" s="170"/>
      <c r="BN350" s="157"/>
      <c r="BO350" s="157"/>
      <c r="BP350" s="157"/>
      <c r="BQ350" s="157"/>
      <c r="BR350" s="26" t="b">
        <f t="shared" si="5"/>
        <v>0</v>
      </c>
    </row>
    <row r="351" spans="1:70" ht="63.95" hidden="1" customHeight="1" thickBot="1">
      <c r="A351" s="33"/>
      <c r="B351" s="235"/>
      <c r="C351" s="105">
        <f>WorksheetHidden2!O8</f>
        <v>0</v>
      </c>
      <c r="D351" s="110"/>
      <c r="E351" s="110"/>
      <c r="F351" s="110"/>
      <c r="G351" s="110"/>
      <c r="H351" s="110"/>
      <c r="I351" s="110"/>
      <c r="J351" s="87" t="s">
        <v>174</v>
      </c>
      <c r="K351" s="9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c r="AL351" s="32"/>
      <c r="AM351" s="32"/>
      <c r="AN351" s="32"/>
      <c r="AO351" s="32"/>
      <c r="AP351" s="32"/>
      <c r="AQ351" s="32"/>
      <c r="AR351" s="32"/>
      <c r="AS351" s="32"/>
      <c r="AT351" s="32"/>
      <c r="AU351" s="32"/>
      <c r="AV351" s="32"/>
      <c r="AW351" s="32"/>
      <c r="AX351" s="32"/>
      <c r="AY351" s="32"/>
      <c r="AZ351" s="32"/>
      <c r="BA351" s="32"/>
      <c r="BB351" s="32"/>
      <c r="BC351" s="32"/>
      <c r="BD351" s="32"/>
      <c r="BE351" s="32"/>
      <c r="BF351" s="32"/>
      <c r="BG351" s="32"/>
      <c r="BH351" s="32"/>
      <c r="BI351" s="32"/>
      <c r="BJ351" s="32"/>
      <c r="BK351" s="32"/>
      <c r="BL351" s="32"/>
      <c r="BM351" s="33"/>
      <c r="BR351" s="26" t="b">
        <f t="shared" si="5"/>
        <v>1</v>
      </c>
    </row>
    <row r="352" spans="1:70" ht="63.95" hidden="1" customHeight="1" thickBot="1">
      <c r="A352" s="33"/>
      <c r="B352" s="235"/>
      <c r="C352" s="105">
        <f>WorksheetHidden2!O9</f>
        <v>0</v>
      </c>
      <c r="D352" s="110"/>
      <c r="E352" s="110"/>
      <c r="F352" s="110"/>
      <c r="G352" s="110"/>
      <c r="H352" s="110"/>
      <c r="I352" s="110"/>
      <c r="J352" s="87" t="s">
        <v>174</v>
      </c>
      <c r="K352" s="92"/>
      <c r="L352" s="32"/>
      <c r="M352" s="32"/>
      <c r="N352" s="32"/>
      <c r="O352" s="32"/>
      <c r="P352" s="32"/>
      <c r="Q352" s="32"/>
      <c r="R352" s="32"/>
      <c r="S352" s="32"/>
      <c r="T352" s="32"/>
      <c r="U352" s="32"/>
      <c r="V352" s="32"/>
      <c r="W352" s="32"/>
      <c r="X352" s="32"/>
      <c r="Y352" s="32"/>
      <c r="Z352" s="32"/>
      <c r="AA352" s="32"/>
      <c r="AB352" s="32"/>
      <c r="AC352" s="32"/>
      <c r="AD352" s="32"/>
      <c r="AE352" s="32"/>
      <c r="AF352" s="32"/>
      <c r="AG352" s="32"/>
      <c r="AH352" s="32"/>
      <c r="AI352" s="32"/>
      <c r="AJ352" s="32"/>
      <c r="AK352" s="32"/>
      <c r="AL352" s="32"/>
      <c r="AM352" s="32"/>
      <c r="AN352" s="32"/>
      <c r="AO352" s="32"/>
      <c r="AP352" s="32"/>
      <c r="AQ352" s="32"/>
      <c r="AR352" s="32"/>
      <c r="AS352" s="32"/>
      <c r="AT352" s="32"/>
      <c r="AU352" s="32"/>
      <c r="AV352" s="32"/>
      <c r="AW352" s="32"/>
      <c r="AX352" s="32"/>
      <c r="AY352" s="32"/>
      <c r="AZ352" s="32"/>
      <c r="BA352" s="32"/>
      <c r="BB352" s="32"/>
      <c r="BC352" s="32"/>
      <c r="BD352" s="32"/>
      <c r="BE352" s="32"/>
      <c r="BF352" s="32"/>
      <c r="BG352" s="32"/>
      <c r="BH352" s="32"/>
      <c r="BI352" s="32"/>
      <c r="BJ352" s="32"/>
      <c r="BK352" s="32"/>
      <c r="BL352" s="32"/>
      <c r="BM352" s="33"/>
      <c r="BR352" s="26" t="b">
        <f t="shared" si="5"/>
        <v>1</v>
      </c>
    </row>
    <row r="353" spans="1:70" ht="63.95" hidden="1" customHeight="1" thickBot="1">
      <c r="A353" s="33"/>
      <c r="B353" s="235"/>
      <c r="C353" s="105">
        <f>WorksheetHidden2!O10</f>
        <v>0</v>
      </c>
      <c r="D353" s="110"/>
      <c r="E353" s="110"/>
      <c r="F353" s="110"/>
      <c r="G353" s="110"/>
      <c r="H353" s="110"/>
      <c r="I353" s="110"/>
      <c r="J353" s="87" t="s">
        <v>174</v>
      </c>
      <c r="K353" s="92"/>
      <c r="L353" s="32"/>
      <c r="M353" s="32"/>
      <c r="N353" s="32"/>
      <c r="O353" s="32"/>
      <c r="P353" s="32"/>
      <c r="Q353" s="32"/>
      <c r="R353" s="32"/>
      <c r="S353" s="32"/>
      <c r="T353" s="32"/>
      <c r="U353" s="32"/>
      <c r="V353" s="32"/>
      <c r="W353" s="32"/>
      <c r="X353" s="32"/>
      <c r="Y353" s="32"/>
      <c r="Z353" s="32"/>
      <c r="AA353" s="32"/>
      <c r="AB353" s="32"/>
      <c r="AC353" s="32"/>
      <c r="AD353" s="32"/>
      <c r="AE353" s="32"/>
      <c r="AF353" s="32"/>
      <c r="AG353" s="32"/>
      <c r="AH353" s="32"/>
      <c r="AI353" s="32"/>
      <c r="AJ353" s="32"/>
      <c r="AK353" s="32"/>
      <c r="AL353" s="32"/>
      <c r="AM353" s="32"/>
      <c r="AN353" s="32"/>
      <c r="AO353" s="32"/>
      <c r="AP353" s="32"/>
      <c r="AQ353" s="32"/>
      <c r="AR353" s="32"/>
      <c r="AS353" s="32"/>
      <c r="AT353" s="32"/>
      <c r="AU353" s="32"/>
      <c r="AV353" s="32"/>
      <c r="AW353" s="32"/>
      <c r="AX353" s="32"/>
      <c r="AY353" s="32"/>
      <c r="AZ353" s="32"/>
      <c r="BA353" s="32"/>
      <c r="BB353" s="32"/>
      <c r="BC353" s="32"/>
      <c r="BD353" s="32"/>
      <c r="BE353" s="32"/>
      <c r="BF353" s="32"/>
      <c r="BG353" s="32"/>
      <c r="BH353" s="32"/>
      <c r="BI353" s="32"/>
      <c r="BJ353" s="32"/>
      <c r="BK353" s="32"/>
      <c r="BL353" s="32"/>
      <c r="BM353" s="33"/>
      <c r="BR353" s="26" t="b">
        <f t="shared" si="5"/>
        <v>1</v>
      </c>
    </row>
    <row r="354" spans="1:70" ht="63.95" hidden="1" customHeight="1" thickBot="1">
      <c r="A354" s="33"/>
      <c r="B354" s="235"/>
      <c r="C354" s="105">
        <f>WorksheetHidden2!O11</f>
        <v>0</v>
      </c>
      <c r="D354" s="110"/>
      <c r="E354" s="110"/>
      <c r="F354" s="110"/>
      <c r="G354" s="110"/>
      <c r="H354" s="110"/>
      <c r="I354" s="110"/>
      <c r="J354" s="87" t="s">
        <v>174</v>
      </c>
      <c r="K354" s="92"/>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c r="AI354" s="32"/>
      <c r="AJ354" s="32"/>
      <c r="AK354" s="32"/>
      <c r="AL354" s="32"/>
      <c r="AM354" s="32"/>
      <c r="AN354" s="32"/>
      <c r="AO354" s="32"/>
      <c r="AP354" s="32"/>
      <c r="AQ354" s="32"/>
      <c r="AR354" s="32"/>
      <c r="AS354" s="32"/>
      <c r="AT354" s="32"/>
      <c r="AU354" s="32"/>
      <c r="AV354" s="32"/>
      <c r="AW354" s="32"/>
      <c r="AX354" s="32"/>
      <c r="AY354" s="32"/>
      <c r="AZ354" s="32"/>
      <c r="BA354" s="32"/>
      <c r="BB354" s="32"/>
      <c r="BC354" s="32"/>
      <c r="BD354" s="32"/>
      <c r="BE354" s="32"/>
      <c r="BF354" s="32"/>
      <c r="BG354" s="32"/>
      <c r="BH354" s="32"/>
      <c r="BI354" s="32"/>
      <c r="BJ354" s="32"/>
      <c r="BK354" s="32"/>
      <c r="BL354" s="32"/>
      <c r="BM354" s="33"/>
      <c r="BR354" s="26" t="b">
        <f t="shared" si="5"/>
        <v>1</v>
      </c>
    </row>
    <row r="355" spans="1:70" ht="63.95" hidden="1" customHeight="1" thickBot="1">
      <c r="A355" s="33"/>
      <c r="B355" s="235"/>
      <c r="C355" s="105">
        <f>WorksheetHidden2!O12</f>
        <v>0</v>
      </c>
      <c r="D355" s="110"/>
      <c r="E355" s="110"/>
      <c r="F355" s="110"/>
      <c r="G355" s="110"/>
      <c r="H355" s="110"/>
      <c r="I355" s="110"/>
      <c r="J355" s="87" t="s">
        <v>174</v>
      </c>
      <c r="K355" s="92"/>
      <c r="L355" s="32"/>
      <c r="M355" s="32"/>
      <c r="N355" s="32"/>
      <c r="O355" s="32"/>
      <c r="P355" s="32"/>
      <c r="Q355" s="32"/>
      <c r="R355" s="32"/>
      <c r="S355" s="32"/>
      <c r="T355" s="32"/>
      <c r="U355" s="32"/>
      <c r="V355" s="32"/>
      <c r="W355" s="32"/>
      <c r="X355" s="32"/>
      <c r="Y355" s="32"/>
      <c r="Z355" s="32"/>
      <c r="AA355" s="32"/>
      <c r="AB355" s="32"/>
      <c r="AC355" s="32"/>
      <c r="AD355" s="32"/>
      <c r="AE355" s="32"/>
      <c r="AF355" s="32"/>
      <c r="AG355" s="32"/>
      <c r="AH355" s="32"/>
      <c r="AI355" s="32"/>
      <c r="AJ355" s="32"/>
      <c r="AK355" s="32"/>
      <c r="AL355" s="32"/>
      <c r="AM355" s="32"/>
      <c r="AN355" s="32"/>
      <c r="AO355" s="32"/>
      <c r="AP355" s="32"/>
      <c r="AQ355" s="32"/>
      <c r="AR355" s="32"/>
      <c r="AS355" s="32"/>
      <c r="AT355" s="32"/>
      <c r="AU355" s="32"/>
      <c r="AV355" s="32"/>
      <c r="AW355" s="32"/>
      <c r="AX355" s="32"/>
      <c r="AY355" s="32"/>
      <c r="AZ355" s="32"/>
      <c r="BA355" s="32"/>
      <c r="BB355" s="32"/>
      <c r="BC355" s="32"/>
      <c r="BD355" s="32"/>
      <c r="BE355" s="32"/>
      <c r="BF355" s="32"/>
      <c r="BG355" s="32"/>
      <c r="BH355" s="32"/>
      <c r="BI355" s="32"/>
      <c r="BJ355" s="32"/>
      <c r="BK355" s="32"/>
      <c r="BL355" s="32"/>
      <c r="BM355" s="33"/>
      <c r="BR355" s="26" t="b">
        <f t="shared" si="5"/>
        <v>1</v>
      </c>
    </row>
    <row r="356" spans="1:70" ht="63.95" hidden="1" customHeight="1" thickBot="1">
      <c r="A356" s="33"/>
      <c r="B356" s="235"/>
      <c r="C356" s="105">
        <f>WorksheetHidden2!O13</f>
        <v>0</v>
      </c>
      <c r="D356" s="110"/>
      <c r="E356" s="110"/>
      <c r="F356" s="110"/>
      <c r="G356" s="110"/>
      <c r="H356" s="110"/>
      <c r="I356" s="110"/>
      <c r="J356" s="87" t="s">
        <v>174</v>
      </c>
      <c r="K356" s="9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c r="AK356" s="32"/>
      <c r="AL356" s="32"/>
      <c r="AM356" s="32"/>
      <c r="AN356" s="32"/>
      <c r="AO356" s="32"/>
      <c r="AP356" s="32"/>
      <c r="AQ356" s="32"/>
      <c r="AR356" s="32"/>
      <c r="AS356" s="32"/>
      <c r="AT356" s="32"/>
      <c r="AU356" s="32"/>
      <c r="AV356" s="32"/>
      <c r="AW356" s="32"/>
      <c r="AX356" s="32"/>
      <c r="AY356" s="32"/>
      <c r="AZ356" s="32"/>
      <c r="BA356" s="32"/>
      <c r="BB356" s="32"/>
      <c r="BC356" s="32"/>
      <c r="BD356" s="32"/>
      <c r="BE356" s="32"/>
      <c r="BF356" s="32"/>
      <c r="BG356" s="32"/>
      <c r="BH356" s="32"/>
      <c r="BI356" s="32"/>
      <c r="BJ356" s="32"/>
      <c r="BK356" s="32"/>
      <c r="BL356" s="32"/>
      <c r="BM356" s="33"/>
      <c r="BR356" s="26" t="b">
        <f t="shared" si="5"/>
        <v>1</v>
      </c>
    </row>
    <row r="357" spans="1:70" ht="63.95" hidden="1" customHeight="1" thickBot="1">
      <c r="A357" s="33"/>
      <c r="B357" s="235"/>
      <c r="C357" s="105">
        <f>WorksheetHidden2!O14</f>
        <v>0</v>
      </c>
      <c r="D357" s="110"/>
      <c r="E357" s="110"/>
      <c r="F357" s="110"/>
      <c r="G357" s="110"/>
      <c r="H357" s="110"/>
      <c r="I357" s="110"/>
      <c r="J357" s="87" t="s">
        <v>174</v>
      </c>
      <c r="K357" s="92"/>
      <c r="L357" s="32"/>
      <c r="M357" s="32"/>
      <c r="N357" s="32"/>
      <c r="O357" s="32"/>
      <c r="P357" s="32"/>
      <c r="Q357" s="32"/>
      <c r="R357" s="32"/>
      <c r="S357" s="32"/>
      <c r="T357" s="32"/>
      <c r="U357" s="32"/>
      <c r="V357" s="32"/>
      <c r="W357" s="32"/>
      <c r="X357" s="32"/>
      <c r="Y357" s="32"/>
      <c r="Z357" s="32"/>
      <c r="AA357" s="32"/>
      <c r="AB357" s="32"/>
      <c r="AC357" s="32"/>
      <c r="AD357" s="32"/>
      <c r="AE357" s="32"/>
      <c r="AF357" s="32"/>
      <c r="AG357" s="32"/>
      <c r="AH357" s="32"/>
      <c r="AI357" s="32"/>
      <c r="AJ357" s="32"/>
      <c r="AK357" s="32"/>
      <c r="AL357" s="32"/>
      <c r="AM357" s="32"/>
      <c r="AN357" s="32"/>
      <c r="AO357" s="32"/>
      <c r="AP357" s="32"/>
      <c r="AQ357" s="32"/>
      <c r="AR357" s="32"/>
      <c r="AS357" s="32"/>
      <c r="AT357" s="32"/>
      <c r="AU357" s="32"/>
      <c r="AV357" s="32"/>
      <c r="AW357" s="32"/>
      <c r="AX357" s="32"/>
      <c r="AY357" s="32"/>
      <c r="AZ357" s="32"/>
      <c r="BA357" s="32"/>
      <c r="BB357" s="32"/>
      <c r="BC357" s="32"/>
      <c r="BD357" s="32"/>
      <c r="BE357" s="32"/>
      <c r="BF357" s="32"/>
      <c r="BG357" s="32"/>
      <c r="BH357" s="32"/>
      <c r="BI357" s="32"/>
      <c r="BJ357" s="32"/>
      <c r="BK357" s="32"/>
      <c r="BL357" s="32"/>
      <c r="BM357" s="33"/>
      <c r="BR357" s="26" t="b">
        <f t="shared" si="5"/>
        <v>1</v>
      </c>
    </row>
    <row r="358" spans="1:70" ht="63.95" hidden="1" customHeight="1" thickBot="1">
      <c r="A358" s="33"/>
      <c r="B358" s="235"/>
      <c r="C358" s="105">
        <f>WorksheetHidden2!O15</f>
        <v>0</v>
      </c>
      <c r="D358" s="110"/>
      <c r="E358" s="110"/>
      <c r="F358" s="110"/>
      <c r="G358" s="110"/>
      <c r="H358" s="110"/>
      <c r="I358" s="110"/>
      <c r="J358" s="87" t="s">
        <v>174</v>
      </c>
      <c r="K358" s="92"/>
      <c r="L358" s="32"/>
      <c r="M358" s="32"/>
      <c r="N358" s="32"/>
      <c r="O358" s="32"/>
      <c r="P358" s="32"/>
      <c r="Q358" s="32"/>
      <c r="R358" s="32"/>
      <c r="S358" s="32"/>
      <c r="T358" s="32"/>
      <c r="U358" s="32"/>
      <c r="V358" s="32"/>
      <c r="W358" s="32"/>
      <c r="X358" s="32"/>
      <c r="Y358" s="32"/>
      <c r="Z358" s="32"/>
      <c r="AA358" s="32"/>
      <c r="AB358" s="32"/>
      <c r="AC358" s="32"/>
      <c r="AD358" s="32"/>
      <c r="AE358" s="32"/>
      <c r="AF358" s="32"/>
      <c r="AG358" s="32"/>
      <c r="AH358" s="32"/>
      <c r="AI358" s="32"/>
      <c r="AJ358" s="32"/>
      <c r="AK358" s="32"/>
      <c r="AL358" s="32"/>
      <c r="AM358" s="32"/>
      <c r="AN358" s="32"/>
      <c r="AO358" s="32"/>
      <c r="AP358" s="32"/>
      <c r="AQ358" s="32"/>
      <c r="AR358" s="32"/>
      <c r="AS358" s="32"/>
      <c r="AT358" s="32"/>
      <c r="AU358" s="32"/>
      <c r="AV358" s="32"/>
      <c r="AW358" s="32"/>
      <c r="AX358" s="32"/>
      <c r="AY358" s="32"/>
      <c r="AZ358" s="32"/>
      <c r="BA358" s="32"/>
      <c r="BB358" s="32"/>
      <c r="BC358" s="32"/>
      <c r="BD358" s="32"/>
      <c r="BE358" s="32"/>
      <c r="BF358" s="32"/>
      <c r="BG358" s="32"/>
      <c r="BH358" s="32"/>
      <c r="BI358" s="32"/>
      <c r="BJ358" s="32"/>
      <c r="BK358" s="32"/>
      <c r="BL358" s="32"/>
      <c r="BM358" s="33"/>
      <c r="BR358" s="26" t="b">
        <f t="shared" si="5"/>
        <v>1</v>
      </c>
    </row>
    <row r="359" spans="1:70" ht="63.95" hidden="1" customHeight="1" thickBot="1">
      <c r="A359" s="33"/>
      <c r="B359" s="235"/>
      <c r="C359" s="105">
        <f>WorksheetHidden2!O16</f>
        <v>0</v>
      </c>
      <c r="D359" s="110"/>
      <c r="E359" s="110"/>
      <c r="F359" s="110"/>
      <c r="G359" s="110"/>
      <c r="H359" s="110"/>
      <c r="I359" s="110"/>
      <c r="J359" s="87" t="s">
        <v>174</v>
      </c>
      <c r="K359" s="92"/>
      <c r="L359" s="32"/>
      <c r="M359" s="32"/>
      <c r="N359" s="32"/>
      <c r="O359" s="32"/>
      <c r="P359" s="32"/>
      <c r="Q359" s="32"/>
      <c r="R359" s="32"/>
      <c r="S359" s="32"/>
      <c r="T359" s="32"/>
      <c r="U359" s="32"/>
      <c r="V359" s="32"/>
      <c r="W359" s="32"/>
      <c r="X359" s="32"/>
      <c r="Y359" s="32"/>
      <c r="Z359" s="32"/>
      <c r="AA359" s="32"/>
      <c r="AB359" s="32"/>
      <c r="AC359" s="32"/>
      <c r="AD359" s="32"/>
      <c r="AE359" s="32"/>
      <c r="AF359" s="32"/>
      <c r="AG359" s="32"/>
      <c r="AH359" s="32"/>
      <c r="AI359" s="32"/>
      <c r="AJ359" s="32"/>
      <c r="AK359" s="32"/>
      <c r="AL359" s="32"/>
      <c r="AM359" s="32"/>
      <c r="AN359" s="32"/>
      <c r="AO359" s="32"/>
      <c r="AP359" s="32"/>
      <c r="AQ359" s="32"/>
      <c r="AR359" s="32"/>
      <c r="AS359" s="32"/>
      <c r="AT359" s="32"/>
      <c r="AU359" s="32"/>
      <c r="AV359" s="32"/>
      <c r="AW359" s="32"/>
      <c r="AX359" s="32"/>
      <c r="AY359" s="32"/>
      <c r="AZ359" s="32"/>
      <c r="BA359" s="32"/>
      <c r="BB359" s="32"/>
      <c r="BC359" s="32"/>
      <c r="BD359" s="32"/>
      <c r="BE359" s="32"/>
      <c r="BF359" s="32"/>
      <c r="BG359" s="32"/>
      <c r="BH359" s="32"/>
      <c r="BI359" s="32"/>
      <c r="BJ359" s="32"/>
      <c r="BK359" s="32"/>
      <c r="BL359" s="32"/>
      <c r="BM359" s="33"/>
      <c r="BR359" s="26" t="b">
        <f t="shared" si="5"/>
        <v>1</v>
      </c>
    </row>
    <row r="360" spans="1:70" ht="63.95" hidden="1" customHeight="1" thickBot="1">
      <c r="A360" s="33"/>
      <c r="B360" s="235"/>
      <c r="C360" s="105">
        <f>WorksheetHidden2!O17</f>
        <v>0</v>
      </c>
      <c r="D360" s="110"/>
      <c r="E360" s="110"/>
      <c r="F360" s="110"/>
      <c r="G360" s="110"/>
      <c r="H360" s="110"/>
      <c r="I360" s="110"/>
      <c r="J360" s="87" t="s">
        <v>174</v>
      </c>
      <c r="K360" s="92"/>
      <c r="L360" s="32"/>
      <c r="M360" s="32"/>
      <c r="N360" s="32"/>
      <c r="O360" s="32"/>
      <c r="P360" s="32"/>
      <c r="Q360" s="32"/>
      <c r="R360" s="32"/>
      <c r="S360" s="32"/>
      <c r="T360" s="32"/>
      <c r="U360" s="32"/>
      <c r="V360" s="32"/>
      <c r="W360" s="32"/>
      <c r="X360" s="32"/>
      <c r="Y360" s="32"/>
      <c r="Z360" s="32"/>
      <c r="AA360" s="32"/>
      <c r="AB360" s="32"/>
      <c r="AC360" s="32"/>
      <c r="AD360" s="32"/>
      <c r="AE360" s="32"/>
      <c r="AF360" s="32"/>
      <c r="AG360" s="32"/>
      <c r="AH360" s="32"/>
      <c r="AI360" s="32"/>
      <c r="AJ360" s="32"/>
      <c r="AK360" s="32"/>
      <c r="AL360" s="32"/>
      <c r="AM360" s="32"/>
      <c r="AN360" s="32"/>
      <c r="AO360" s="32"/>
      <c r="AP360" s="32"/>
      <c r="AQ360" s="32"/>
      <c r="AR360" s="32"/>
      <c r="AS360" s="32"/>
      <c r="AT360" s="32"/>
      <c r="AU360" s="32"/>
      <c r="AV360" s="32"/>
      <c r="AW360" s="32"/>
      <c r="AX360" s="32"/>
      <c r="AY360" s="32"/>
      <c r="AZ360" s="32"/>
      <c r="BA360" s="32"/>
      <c r="BB360" s="32"/>
      <c r="BC360" s="32"/>
      <c r="BD360" s="32"/>
      <c r="BE360" s="32"/>
      <c r="BF360" s="32"/>
      <c r="BG360" s="32"/>
      <c r="BH360" s="32"/>
      <c r="BI360" s="32"/>
      <c r="BJ360" s="32"/>
      <c r="BK360" s="32"/>
      <c r="BL360" s="32"/>
      <c r="BM360" s="33"/>
      <c r="BR360" s="26" t="b">
        <f t="shared" si="5"/>
        <v>1</v>
      </c>
    </row>
    <row r="361" spans="1:70" ht="63.95" hidden="1" customHeight="1" thickBot="1">
      <c r="A361" s="33"/>
      <c r="B361" s="235"/>
      <c r="C361" s="105">
        <f>WorksheetHidden2!O18</f>
        <v>0</v>
      </c>
      <c r="D361" s="110"/>
      <c r="E361" s="110"/>
      <c r="F361" s="110"/>
      <c r="G361" s="110"/>
      <c r="H361" s="110"/>
      <c r="I361" s="110"/>
      <c r="J361" s="87" t="s">
        <v>174</v>
      </c>
      <c r="K361" s="92"/>
      <c r="L361" s="32"/>
      <c r="M361" s="32"/>
      <c r="N361" s="32"/>
      <c r="O361" s="32"/>
      <c r="P361" s="32"/>
      <c r="Q361" s="32"/>
      <c r="R361" s="32"/>
      <c r="S361" s="32"/>
      <c r="T361" s="32"/>
      <c r="U361" s="32"/>
      <c r="V361" s="32"/>
      <c r="W361" s="32"/>
      <c r="X361" s="32"/>
      <c r="Y361" s="32"/>
      <c r="Z361" s="32"/>
      <c r="AA361" s="32"/>
      <c r="AB361" s="32"/>
      <c r="AC361" s="32"/>
      <c r="AD361" s="32"/>
      <c r="AE361" s="32"/>
      <c r="AF361" s="32"/>
      <c r="AG361" s="32"/>
      <c r="AH361" s="32"/>
      <c r="AI361" s="32"/>
      <c r="AJ361" s="32"/>
      <c r="AK361" s="32"/>
      <c r="AL361" s="32"/>
      <c r="AM361" s="32"/>
      <c r="AN361" s="32"/>
      <c r="AO361" s="32"/>
      <c r="AP361" s="32"/>
      <c r="AQ361" s="32"/>
      <c r="AR361" s="32"/>
      <c r="AS361" s="32"/>
      <c r="AT361" s="32"/>
      <c r="AU361" s="32"/>
      <c r="AV361" s="32"/>
      <c r="AW361" s="32"/>
      <c r="AX361" s="32"/>
      <c r="AY361" s="32"/>
      <c r="AZ361" s="32"/>
      <c r="BA361" s="32"/>
      <c r="BB361" s="32"/>
      <c r="BC361" s="32"/>
      <c r="BD361" s="32"/>
      <c r="BE361" s="32"/>
      <c r="BF361" s="32"/>
      <c r="BG361" s="32"/>
      <c r="BH361" s="32"/>
      <c r="BI361" s="32"/>
      <c r="BJ361" s="32"/>
      <c r="BK361" s="32"/>
      <c r="BL361" s="32"/>
      <c r="BM361" s="33"/>
      <c r="BR361" s="26" t="b">
        <f t="shared" si="5"/>
        <v>1</v>
      </c>
    </row>
    <row r="362" spans="1:70" ht="63.95" hidden="1" customHeight="1" thickBot="1">
      <c r="A362" s="33"/>
      <c r="B362" s="235"/>
      <c r="C362" s="105">
        <f>WorksheetHidden2!O19</f>
        <v>0</v>
      </c>
      <c r="D362" s="110"/>
      <c r="E362" s="110"/>
      <c r="F362" s="110"/>
      <c r="G362" s="110"/>
      <c r="H362" s="110"/>
      <c r="I362" s="110"/>
      <c r="J362" s="87" t="s">
        <v>174</v>
      </c>
      <c r="K362" s="92"/>
      <c r="L362" s="32"/>
      <c r="M362" s="32"/>
      <c r="N362" s="32"/>
      <c r="O362" s="32"/>
      <c r="P362" s="32"/>
      <c r="Q362" s="32"/>
      <c r="R362" s="32"/>
      <c r="S362" s="32"/>
      <c r="T362" s="32"/>
      <c r="U362" s="32"/>
      <c r="V362" s="32"/>
      <c r="W362" s="32"/>
      <c r="X362" s="32"/>
      <c r="Y362" s="32"/>
      <c r="Z362" s="32"/>
      <c r="AA362" s="32"/>
      <c r="AB362" s="32"/>
      <c r="AC362" s="32"/>
      <c r="AD362" s="32"/>
      <c r="AE362" s="32"/>
      <c r="AF362" s="32"/>
      <c r="AG362" s="32"/>
      <c r="AH362" s="32"/>
      <c r="AI362" s="32"/>
      <c r="AJ362" s="32"/>
      <c r="AK362" s="32"/>
      <c r="AL362" s="32"/>
      <c r="AM362" s="32"/>
      <c r="AN362" s="32"/>
      <c r="AO362" s="32"/>
      <c r="AP362" s="32"/>
      <c r="AQ362" s="32"/>
      <c r="AR362" s="32"/>
      <c r="AS362" s="32"/>
      <c r="AT362" s="32"/>
      <c r="AU362" s="32"/>
      <c r="AV362" s="32"/>
      <c r="AW362" s="32"/>
      <c r="AX362" s="32"/>
      <c r="AY362" s="32"/>
      <c r="AZ362" s="32"/>
      <c r="BA362" s="32"/>
      <c r="BB362" s="32"/>
      <c r="BC362" s="32"/>
      <c r="BD362" s="32"/>
      <c r="BE362" s="32"/>
      <c r="BF362" s="32"/>
      <c r="BG362" s="32"/>
      <c r="BH362" s="32"/>
      <c r="BI362" s="32"/>
      <c r="BJ362" s="32"/>
      <c r="BK362" s="32"/>
      <c r="BL362" s="32"/>
      <c r="BM362" s="33"/>
      <c r="BR362" s="26" t="b">
        <f t="shared" si="5"/>
        <v>1</v>
      </c>
    </row>
    <row r="363" spans="1:70" ht="63.95" hidden="1" customHeight="1" thickBot="1">
      <c r="A363" s="33"/>
      <c r="B363" s="235"/>
      <c r="C363" s="105">
        <f>WorksheetHidden2!O20</f>
        <v>0</v>
      </c>
      <c r="D363" s="110"/>
      <c r="E363" s="110"/>
      <c r="F363" s="110"/>
      <c r="G363" s="110"/>
      <c r="H363" s="110"/>
      <c r="I363" s="110"/>
      <c r="J363" s="87" t="s">
        <v>174</v>
      </c>
      <c r="K363" s="9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c r="AJ363" s="32"/>
      <c r="AK363" s="32"/>
      <c r="AL363" s="32"/>
      <c r="AM363" s="32"/>
      <c r="AN363" s="32"/>
      <c r="AO363" s="32"/>
      <c r="AP363" s="32"/>
      <c r="AQ363" s="32"/>
      <c r="AR363" s="32"/>
      <c r="AS363" s="32"/>
      <c r="AT363" s="32"/>
      <c r="AU363" s="32"/>
      <c r="AV363" s="32"/>
      <c r="AW363" s="32"/>
      <c r="AX363" s="32"/>
      <c r="AY363" s="32"/>
      <c r="AZ363" s="32"/>
      <c r="BA363" s="32"/>
      <c r="BB363" s="32"/>
      <c r="BC363" s="32"/>
      <c r="BD363" s="32"/>
      <c r="BE363" s="32"/>
      <c r="BF363" s="32"/>
      <c r="BG363" s="32"/>
      <c r="BH363" s="32"/>
      <c r="BI363" s="32"/>
      <c r="BJ363" s="32"/>
      <c r="BK363" s="32"/>
      <c r="BL363" s="32"/>
      <c r="BM363" s="33"/>
      <c r="BR363" s="26" t="b">
        <f t="shared" si="5"/>
        <v>1</v>
      </c>
    </row>
    <row r="364" spans="1:70" ht="63.95" hidden="1" customHeight="1" thickBot="1">
      <c r="A364" s="33"/>
      <c r="B364" s="235"/>
      <c r="C364" s="105">
        <f>WorksheetHidden2!O21</f>
        <v>0</v>
      </c>
      <c r="D364" s="110"/>
      <c r="E364" s="110"/>
      <c r="F364" s="110"/>
      <c r="G364" s="110"/>
      <c r="H364" s="110"/>
      <c r="I364" s="110"/>
      <c r="J364" s="87" t="s">
        <v>174</v>
      </c>
      <c r="K364" s="92"/>
      <c r="L364" s="32"/>
      <c r="M364" s="32"/>
      <c r="N364" s="32"/>
      <c r="O364" s="32"/>
      <c r="P364" s="32"/>
      <c r="Q364" s="32"/>
      <c r="R364" s="32"/>
      <c r="S364" s="32"/>
      <c r="T364" s="32"/>
      <c r="U364" s="32"/>
      <c r="V364" s="32"/>
      <c r="W364" s="32"/>
      <c r="X364" s="32"/>
      <c r="Y364" s="32"/>
      <c r="Z364" s="32"/>
      <c r="AA364" s="32"/>
      <c r="AB364" s="32"/>
      <c r="AC364" s="32"/>
      <c r="AD364" s="32"/>
      <c r="AE364" s="32"/>
      <c r="AF364" s="32"/>
      <c r="AG364" s="32"/>
      <c r="AH364" s="32"/>
      <c r="AI364" s="32"/>
      <c r="AJ364" s="32"/>
      <c r="AK364" s="32"/>
      <c r="AL364" s="32"/>
      <c r="AM364" s="32"/>
      <c r="AN364" s="32"/>
      <c r="AO364" s="32"/>
      <c r="AP364" s="32"/>
      <c r="AQ364" s="32"/>
      <c r="AR364" s="32"/>
      <c r="AS364" s="32"/>
      <c r="AT364" s="32"/>
      <c r="AU364" s="32"/>
      <c r="AV364" s="32"/>
      <c r="AW364" s="32"/>
      <c r="AX364" s="32"/>
      <c r="AY364" s="32"/>
      <c r="AZ364" s="32"/>
      <c r="BA364" s="32"/>
      <c r="BB364" s="32"/>
      <c r="BC364" s="32"/>
      <c r="BD364" s="32"/>
      <c r="BE364" s="32"/>
      <c r="BF364" s="32"/>
      <c r="BG364" s="32"/>
      <c r="BH364" s="32"/>
      <c r="BI364" s="32"/>
      <c r="BJ364" s="32"/>
      <c r="BK364" s="32"/>
      <c r="BL364" s="32"/>
      <c r="BM364" s="33"/>
      <c r="BR364" s="26" t="b">
        <f t="shared" si="5"/>
        <v>1</v>
      </c>
    </row>
    <row r="365" spans="1:70" ht="63.95" hidden="1" customHeight="1" thickBot="1">
      <c r="A365" s="33"/>
      <c r="B365" s="235"/>
      <c r="C365" s="105">
        <f>WorksheetHidden2!O22</f>
        <v>0</v>
      </c>
      <c r="D365" s="110"/>
      <c r="E365" s="110"/>
      <c r="F365" s="110"/>
      <c r="G365" s="110"/>
      <c r="H365" s="110"/>
      <c r="I365" s="110"/>
      <c r="J365" s="87" t="s">
        <v>174</v>
      </c>
      <c r="K365" s="92"/>
      <c r="L365" s="32"/>
      <c r="M365" s="32"/>
      <c r="N365" s="32"/>
      <c r="O365" s="32"/>
      <c r="P365" s="32"/>
      <c r="Q365" s="32"/>
      <c r="R365" s="32"/>
      <c r="S365" s="32"/>
      <c r="T365" s="32"/>
      <c r="U365" s="32"/>
      <c r="V365" s="32"/>
      <c r="W365" s="32"/>
      <c r="X365" s="32"/>
      <c r="Y365" s="32"/>
      <c r="Z365" s="32"/>
      <c r="AA365" s="32"/>
      <c r="AB365" s="32"/>
      <c r="AC365" s="32"/>
      <c r="AD365" s="32"/>
      <c r="AE365" s="32"/>
      <c r="AF365" s="32"/>
      <c r="AG365" s="32"/>
      <c r="AH365" s="32"/>
      <c r="AI365" s="32"/>
      <c r="AJ365" s="32"/>
      <c r="AK365" s="32"/>
      <c r="AL365" s="32"/>
      <c r="AM365" s="32"/>
      <c r="AN365" s="32"/>
      <c r="AO365" s="32"/>
      <c r="AP365" s="32"/>
      <c r="AQ365" s="32"/>
      <c r="AR365" s="32"/>
      <c r="AS365" s="32"/>
      <c r="AT365" s="32"/>
      <c r="AU365" s="32"/>
      <c r="AV365" s="32"/>
      <c r="AW365" s="32"/>
      <c r="AX365" s="32"/>
      <c r="AY365" s="32"/>
      <c r="AZ365" s="32"/>
      <c r="BA365" s="32"/>
      <c r="BB365" s="32"/>
      <c r="BC365" s="32"/>
      <c r="BD365" s="32"/>
      <c r="BE365" s="32"/>
      <c r="BF365" s="32"/>
      <c r="BG365" s="32"/>
      <c r="BH365" s="32"/>
      <c r="BI365" s="32"/>
      <c r="BJ365" s="32"/>
      <c r="BK365" s="32"/>
      <c r="BL365" s="32"/>
      <c r="BM365" s="33"/>
      <c r="BR365" s="26" t="b">
        <f t="shared" si="5"/>
        <v>1</v>
      </c>
    </row>
    <row r="366" spans="1:70" ht="63.95" hidden="1" customHeight="1" thickBot="1">
      <c r="A366" s="33"/>
      <c r="B366" s="235"/>
      <c r="C366" s="105">
        <f>WorksheetHidden2!O23</f>
        <v>0</v>
      </c>
      <c r="D366" s="110"/>
      <c r="E366" s="110"/>
      <c r="F366" s="110"/>
      <c r="G366" s="110"/>
      <c r="H366" s="110"/>
      <c r="I366" s="110"/>
      <c r="J366" s="87" t="s">
        <v>174</v>
      </c>
      <c r="K366" s="92"/>
      <c r="L366" s="32"/>
      <c r="M366" s="32"/>
      <c r="N366" s="32"/>
      <c r="O366" s="32"/>
      <c r="P366" s="32"/>
      <c r="Q366" s="32"/>
      <c r="R366" s="32"/>
      <c r="S366" s="32"/>
      <c r="T366" s="32"/>
      <c r="U366" s="32"/>
      <c r="V366" s="32"/>
      <c r="W366" s="32"/>
      <c r="X366" s="32"/>
      <c r="Y366" s="32"/>
      <c r="Z366" s="32"/>
      <c r="AA366" s="32"/>
      <c r="AB366" s="32"/>
      <c r="AC366" s="32"/>
      <c r="AD366" s="32"/>
      <c r="AE366" s="32"/>
      <c r="AF366" s="32"/>
      <c r="AG366" s="32"/>
      <c r="AH366" s="32"/>
      <c r="AI366" s="32"/>
      <c r="AJ366" s="32"/>
      <c r="AK366" s="32"/>
      <c r="AL366" s="32"/>
      <c r="AM366" s="32"/>
      <c r="AN366" s="32"/>
      <c r="AO366" s="32"/>
      <c r="AP366" s="32"/>
      <c r="AQ366" s="32"/>
      <c r="AR366" s="32"/>
      <c r="AS366" s="32"/>
      <c r="AT366" s="32"/>
      <c r="AU366" s="32"/>
      <c r="AV366" s="32"/>
      <c r="AW366" s="32"/>
      <c r="AX366" s="32"/>
      <c r="AY366" s="32"/>
      <c r="AZ366" s="32"/>
      <c r="BA366" s="32"/>
      <c r="BB366" s="32"/>
      <c r="BC366" s="32"/>
      <c r="BD366" s="32"/>
      <c r="BE366" s="32"/>
      <c r="BF366" s="32"/>
      <c r="BG366" s="32"/>
      <c r="BH366" s="32"/>
      <c r="BI366" s="32"/>
      <c r="BJ366" s="32"/>
      <c r="BK366" s="32"/>
      <c r="BL366" s="32"/>
      <c r="BM366" s="33"/>
      <c r="BR366" s="26" t="b">
        <f t="shared" si="5"/>
        <v>1</v>
      </c>
    </row>
    <row r="367" spans="1:70" ht="63.95" hidden="1" customHeight="1" thickBot="1">
      <c r="A367" s="33"/>
      <c r="B367" s="235"/>
      <c r="C367" s="105">
        <f>WorksheetHidden2!O24</f>
        <v>0</v>
      </c>
      <c r="D367" s="110"/>
      <c r="E367" s="110"/>
      <c r="F367" s="110"/>
      <c r="G367" s="110"/>
      <c r="H367" s="110"/>
      <c r="I367" s="110"/>
      <c r="J367" s="87" t="s">
        <v>174</v>
      </c>
      <c r="K367" s="92"/>
      <c r="L367" s="32"/>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c r="AJ367" s="32"/>
      <c r="AK367" s="32"/>
      <c r="AL367" s="32"/>
      <c r="AM367" s="32"/>
      <c r="AN367" s="32"/>
      <c r="AO367" s="32"/>
      <c r="AP367" s="32"/>
      <c r="AQ367" s="32"/>
      <c r="AR367" s="32"/>
      <c r="AS367" s="32"/>
      <c r="AT367" s="32"/>
      <c r="AU367" s="32"/>
      <c r="AV367" s="32"/>
      <c r="AW367" s="32"/>
      <c r="AX367" s="32"/>
      <c r="AY367" s="32"/>
      <c r="AZ367" s="32"/>
      <c r="BA367" s="32"/>
      <c r="BB367" s="32"/>
      <c r="BC367" s="32"/>
      <c r="BD367" s="32"/>
      <c r="BE367" s="32"/>
      <c r="BF367" s="32"/>
      <c r="BG367" s="32"/>
      <c r="BH367" s="32"/>
      <c r="BI367" s="32"/>
      <c r="BJ367" s="32"/>
      <c r="BK367" s="32"/>
      <c r="BL367" s="32"/>
      <c r="BM367" s="33"/>
      <c r="BR367" s="26" t="b">
        <f t="shared" si="5"/>
        <v>1</v>
      </c>
    </row>
    <row r="368" spans="1:70" ht="63.95" hidden="1" customHeight="1" thickBot="1">
      <c r="A368" s="33"/>
      <c r="B368" s="235"/>
      <c r="C368" s="105">
        <f>WorksheetHidden2!O25</f>
        <v>0</v>
      </c>
      <c r="D368" s="110"/>
      <c r="E368" s="110"/>
      <c r="F368" s="110"/>
      <c r="G368" s="110"/>
      <c r="H368" s="110"/>
      <c r="I368" s="110"/>
      <c r="J368" s="87" t="s">
        <v>174</v>
      </c>
      <c r="K368" s="92"/>
      <c r="L368" s="32"/>
      <c r="M368" s="32"/>
      <c r="N368" s="32"/>
      <c r="O368" s="32"/>
      <c r="P368" s="32"/>
      <c r="Q368" s="32"/>
      <c r="R368" s="32"/>
      <c r="S368" s="32"/>
      <c r="T368" s="32"/>
      <c r="U368" s="32"/>
      <c r="V368" s="32"/>
      <c r="W368" s="32"/>
      <c r="X368" s="32"/>
      <c r="Y368" s="32"/>
      <c r="Z368" s="32"/>
      <c r="AA368" s="32"/>
      <c r="AB368" s="32"/>
      <c r="AC368" s="32"/>
      <c r="AD368" s="32"/>
      <c r="AE368" s="32"/>
      <c r="AF368" s="32"/>
      <c r="AG368" s="32"/>
      <c r="AH368" s="32"/>
      <c r="AI368" s="32"/>
      <c r="AJ368" s="32"/>
      <c r="AK368" s="32"/>
      <c r="AL368" s="32"/>
      <c r="AM368" s="32"/>
      <c r="AN368" s="32"/>
      <c r="AO368" s="32"/>
      <c r="AP368" s="32"/>
      <c r="AQ368" s="32"/>
      <c r="AR368" s="32"/>
      <c r="AS368" s="32"/>
      <c r="AT368" s="32"/>
      <c r="AU368" s="32"/>
      <c r="AV368" s="32"/>
      <c r="AW368" s="32"/>
      <c r="AX368" s="32"/>
      <c r="AY368" s="32"/>
      <c r="AZ368" s="32"/>
      <c r="BA368" s="32"/>
      <c r="BB368" s="32"/>
      <c r="BC368" s="32"/>
      <c r="BD368" s="32"/>
      <c r="BE368" s="32"/>
      <c r="BF368" s="32"/>
      <c r="BG368" s="32"/>
      <c r="BH368" s="32"/>
      <c r="BI368" s="32"/>
      <c r="BJ368" s="32"/>
      <c r="BK368" s="32"/>
      <c r="BL368" s="32"/>
      <c r="BM368" s="33"/>
      <c r="BR368" s="26" t="b">
        <f t="shared" si="5"/>
        <v>1</v>
      </c>
    </row>
    <row r="369" spans="1:70" ht="63.95" hidden="1" customHeight="1" thickBot="1">
      <c r="A369" s="33"/>
      <c r="B369" s="235"/>
      <c r="C369" s="105">
        <f>WorksheetHidden2!O26</f>
        <v>0</v>
      </c>
      <c r="D369" s="110"/>
      <c r="E369" s="110"/>
      <c r="F369" s="110"/>
      <c r="G369" s="110"/>
      <c r="H369" s="110"/>
      <c r="I369" s="110"/>
      <c r="J369" s="87" t="s">
        <v>174</v>
      </c>
      <c r="K369" s="92"/>
      <c r="L369" s="32"/>
      <c r="M369" s="32"/>
      <c r="N369" s="32"/>
      <c r="O369" s="32"/>
      <c r="P369" s="32"/>
      <c r="Q369" s="32"/>
      <c r="R369" s="32"/>
      <c r="S369" s="32"/>
      <c r="T369" s="32"/>
      <c r="U369" s="32"/>
      <c r="V369" s="32"/>
      <c r="W369" s="32"/>
      <c r="X369" s="32"/>
      <c r="Y369" s="32"/>
      <c r="Z369" s="32"/>
      <c r="AA369" s="32"/>
      <c r="AB369" s="32"/>
      <c r="AC369" s="32"/>
      <c r="AD369" s="32"/>
      <c r="AE369" s="32"/>
      <c r="AF369" s="32"/>
      <c r="AG369" s="32"/>
      <c r="AH369" s="32"/>
      <c r="AI369" s="32"/>
      <c r="AJ369" s="32"/>
      <c r="AK369" s="32"/>
      <c r="AL369" s="32"/>
      <c r="AM369" s="32"/>
      <c r="AN369" s="32"/>
      <c r="AO369" s="32"/>
      <c r="AP369" s="32"/>
      <c r="AQ369" s="32"/>
      <c r="AR369" s="32"/>
      <c r="AS369" s="32"/>
      <c r="AT369" s="32"/>
      <c r="AU369" s="32"/>
      <c r="AV369" s="32"/>
      <c r="AW369" s="32"/>
      <c r="AX369" s="32"/>
      <c r="AY369" s="32"/>
      <c r="AZ369" s="32"/>
      <c r="BA369" s="32"/>
      <c r="BB369" s="32"/>
      <c r="BC369" s="32"/>
      <c r="BD369" s="32"/>
      <c r="BE369" s="32"/>
      <c r="BF369" s="32"/>
      <c r="BG369" s="32"/>
      <c r="BH369" s="32"/>
      <c r="BI369" s="32"/>
      <c r="BJ369" s="32"/>
      <c r="BK369" s="32"/>
      <c r="BL369" s="32"/>
      <c r="BM369" s="33"/>
      <c r="BR369" s="26" t="b">
        <f t="shared" si="5"/>
        <v>1</v>
      </c>
    </row>
    <row r="370" spans="1:70" ht="63.95" hidden="1" customHeight="1" thickBot="1">
      <c r="A370" s="33"/>
      <c r="B370" s="235"/>
      <c r="C370" s="105">
        <f>WorksheetHidden2!O27</f>
        <v>0</v>
      </c>
      <c r="D370" s="110"/>
      <c r="E370" s="110"/>
      <c r="F370" s="110"/>
      <c r="G370" s="110"/>
      <c r="H370" s="110"/>
      <c r="I370" s="110"/>
      <c r="J370" s="87" t="s">
        <v>174</v>
      </c>
      <c r="K370" s="92"/>
      <c r="L370" s="32"/>
      <c r="M370" s="32"/>
      <c r="N370" s="32"/>
      <c r="O370" s="32"/>
      <c r="P370" s="32"/>
      <c r="Q370" s="32"/>
      <c r="R370" s="32"/>
      <c r="S370" s="32"/>
      <c r="T370" s="32"/>
      <c r="U370" s="32"/>
      <c r="V370" s="32"/>
      <c r="W370" s="32"/>
      <c r="X370" s="32"/>
      <c r="Y370" s="32"/>
      <c r="Z370" s="32"/>
      <c r="AA370" s="32"/>
      <c r="AB370" s="32"/>
      <c r="AC370" s="32"/>
      <c r="AD370" s="32"/>
      <c r="AE370" s="32"/>
      <c r="AF370" s="32"/>
      <c r="AG370" s="32"/>
      <c r="AH370" s="32"/>
      <c r="AI370" s="32"/>
      <c r="AJ370" s="32"/>
      <c r="AK370" s="32"/>
      <c r="AL370" s="32"/>
      <c r="AM370" s="32"/>
      <c r="AN370" s="32"/>
      <c r="AO370" s="32"/>
      <c r="AP370" s="32"/>
      <c r="AQ370" s="32"/>
      <c r="AR370" s="32"/>
      <c r="AS370" s="32"/>
      <c r="AT370" s="32"/>
      <c r="AU370" s="32"/>
      <c r="AV370" s="32"/>
      <c r="AW370" s="32"/>
      <c r="AX370" s="32"/>
      <c r="AY370" s="32"/>
      <c r="AZ370" s="32"/>
      <c r="BA370" s="32"/>
      <c r="BB370" s="32"/>
      <c r="BC370" s="32"/>
      <c r="BD370" s="32"/>
      <c r="BE370" s="32"/>
      <c r="BF370" s="32"/>
      <c r="BG370" s="32"/>
      <c r="BH370" s="32"/>
      <c r="BI370" s="32"/>
      <c r="BJ370" s="32"/>
      <c r="BK370" s="32"/>
      <c r="BL370" s="32"/>
      <c r="BM370" s="33"/>
      <c r="BR370" s="26" t="b">
        <f t="shared" si="5"/>
        <v>1</v>
      </c>
    </row>
    <row r="371" spans="1:70" ht="63.95" hidden="1" customHeight="1" thickBot="1">
      <c r="A371" s="33"/>
      <c r="B371" s="235"/>
      <c r="C371" s="105">
        <f>WorksheetHidden2!O28</f>
        <v>0</v>
      </c>
      <c r="D371" s="110"/>
      <c r="E371" s="110"/>
      <c r="F371" s="110"/>
      <c r="G371" s="110"/>
      <c r="H371" s="110"/>
      <c r="I371" s="110"/>
      <c r="J371" s="87" t="s">
        <v>174</v>
      </c>
      <c r="K371" s="92"/>
      <c r="L371" s="32"/>
      <c r="M371" s="32"/>
      <c r="N371" s="32"/>
      <c r="O371" s="32"/>
      <c r="P371" s="32"/>
      <c r="Q371" s="32"/>
      <c r="R371" s="32"/>
      <c r="S371" s="32"/>
      <c r="T371" s="32"/>
      <c r="U371" s="32"/>
      <c r="V371" s="32"/>
      <c r="W371" s="32"/>
      <c r="X371" s="32"/>
      <c r="Y371" s="32"/>
      <c r="Z371" s="32"/>
      <c r="AA371" s="32"/>
      <c r="AB371" s="32"/>
      <c r="AC371" s="32"/>
      <c r="AD371" s="32"/>
      <c r="AE371" s="32"/>
      <c r="AF371" s="32"/>
      <c r="AG371" s="32"/>
      <c r="AH371" s="32"/>
      <c r="AI371" s="32"/>
      <c r="AJ371" s="32"/>
      <c r="AK371" s="32"/>
      <c r="AL371" s="32"/>
      <c r="AM371" s="32"/>
      <c r="AN371" s="32"/>
      <c r="AO371" s="32"/>
      <c r="AP371" s="32"/>
      <c r="AQ371" s="32"/>
      <c r="AR371" s="32"/>
      <c r="AS371" s="32"/>
      <c r="AT371" s="32"/>
      <c r="AU371" s="32"/>
      <c r="AV371" s="32"/>
      <c r="AW371" s="32"/>
      <c r="AX371" s="32"/>
      <c r="AY371" s="32"/>
      <c r="AZ371" s="32"/>
      <c r="BA371" s="32"/>
      <c r="BB371" s="32"/>
      <c r="BC371" s="32"/>
      <c r="BD371" s="32"/>
      <c r="BE371" s="32"/>
      <c r="BF371" s="32"/>
      <c r="BG371" s="32"/>
      <c r="BH371" s="32"/>
      <c r="BI371" s="32"/>
      <c r="BJ371" s="32"/>
      <c r="BK371" s="32"/>
      <c r="BL371" s="32"/>
      <c r="BM371" s="33"/>
      <c r="BR371" s="26" t="b">
        <f t="shared" si="5"/>
        <v>1</v>
      </c>
    </row>
    <row r="372" spans="1:70" ht="63.95" hidden="1" customHeight="1" thickBot="1">
      <c r="A372" s="33"/>
      <c r="B372" s="235"/>
      <c r="C372" s="105">
        <f>WorksheetHidden2!O29</f>
        <v>0</v>
      </c>
      <c r="D372" s="110"/>
      <c r="E372" s="110"/>
      <c r="F372" s="110"/>
      <c r="G372" s="110"/>
      <c r="H372" s="110"/>
      <c r="I372" s="110"/>
      <c r="J372" s="87" t="s">
        <v>174</v>
      </c>
      <c r="K372" s="92"/>
      <c r="L372" s="32"/>
      <c r="M372" s="32"/>
      <c r="N372" s="32"/>
      <c r="O372" s="32"/>
      <c r="P372" s="32"/>
      <c r="Q372" s="32"/>
      <c r="R372" s="32"/>
      <c r="S372" s="32"/>
      <c r="T372" s="32"/>
      <c r="U372" s="32"/>
      <c r="V372" s="32"/>
      <c r="W372" s="32"/>
      <c r="X372" s="32"/>
      <c r="Y372" s="32"/>
      <c r="Z372" s="32"/>
      <c r="AA372" s="32"/>
      <c r="AB372" s="32"/>
      <c r="AC372" s="32"/>
      <c r="AD372" s="32"/>
      <c r="AE372" s="32"/>
      <c r="AF372" s="32"/>
      <c r="AG372" s="32"/>
      <c r="AH372" s="32"/>
      <c r="AI372" s="32"/>
      <c r="AJ372" s="32"/>
      <c r="AK372" s="32"/>
      <c r="AL372" s="32"/>
      <c r="AM372" s="32"/>
      <c r="AN372" s="32"/>
      <c r="AO372" s="32"/>
      <c r="AP372" s="32"/>
      <c r="AQ372" s="32"/>
      <c r="AR372" s="32"/>
      <c r="AS372" s="32"/>
      <c r="AT372" s="32"/>
      <c r="AU372" s="32"/>
      <c r="AV372" s="32"/>
      <c r="AW372" s="32"/>
      <c r="AX372" s="32"/>
      <c r="AY372" s="32"/>
      <c r="AZ372" s="32"/>
      <c r="BA372" s="32"/>
      <c r="BB372" s="32"/>
      <c r="BC372" s="32"/>
      <c r="BD372" s="32"/>
      <c r="BE372" s="32"/>
      <c r="BF372" s="32"/>
      <c r="BG372" s="32"/>
      <c r="BH372" s="32"/>
      <c r="BI372" s="32"/>
      <c r="BJ372" s="32"/>
      <c r="BK372" s="32"/>
      <c r="BL372" s="32"/>
      <c r="BM372" s="33"/>
      <c r="BR372" s="26" t="b">
        <f t="shared" si="5"/>
        <v>1</v>
      </c>
    </row>
    <row r="373" spans="1:70" ht="63.95" hidden="1" customHeight="1" thickBot="1">
      <c r="A373" s="33"/>
      <c r="B373" s="235"/>
      <c r="C373" s="106">
        <f>WorksheetHidden2!O30</f>
        <v>0</v>
      </c>
      <c r="D373" s="111"/>
      <c r="E373" s="111"/>
      <c r="F373" s="111"/>
      <c r="G373" s="111"/>
      <c r="H373" s="111"/>
      <c r="I373" s="111"/>
      <c r="J373" s="87" t="s">
        <v>174</v>
      </c>
      <c r="K373" s="92"/>
      <c r="L373" s="32"/>
      <c r="M373" s="32"/>
      <c r="N373" s="32"/>
      <c r="O373" s="32"/>
      <c r="P373" s="32"/>
      <c r="Q373" s="32"/>
      <c r="R373" s="32"/>
      <c r="S373" s="32"/>
      <c r="T373" s="32"/>
      <c r="U373" s="32"/>
      <c r="V373" s="32"/>
      <c r="W373" s="32"/>
      <c r="X373" s="32"/>
      <c r="Y373" s="32"/>
      <c r="Z373" s="32"/>
      <c r="AA373" s="32"/>
      <c r="AB373" s="32"/>
      <c r="AC373" s="32"/>
      <c r="AD373" s="32"/>
      <c r="AE373" s="32"/>
      <c r="AF373" s="32"/>
      <c r="AG373" s="32"/>
      <c r="AH373" s="32"/>
      <c r="AI373" s="32"/>
      <c r="AJ373" s="32"/>
      <c r="AK373" s="32"/>
      <c r="AL373" s="32"/>
      <c r="AM373" s="32"/>
      <c r="AN373" s="32"/>
      <c r="AO373" s="32"/>
      <c r="AP373" s="32"/>
      <c r="AQ373" s="32"/>
      <c r="AR373" s="32"/>
      <c r="AS373" s="32"/>
      <c r="AT373" s="32"/>
      <c r="AU373" s="32"/>
      <c r="AV373" s="32"/>
      <c r="AW373" s="32"/>
      <c r="AX373" s="32"/>
      <c r="AY373" s="32"/>
      <c r="AZ373" s="32"/>
      <c r="BA373" s="32"/>
      <c r="BB373" s="32"/>
      <c r="BC373" s="32"/>
      <c r="BD373" s="32"/>
      <c r="BE373" s="32"/>
      <c r="BF373" s="32"/>
      <c r="BG373" s="32"/>
      <c r="BH373" s="32"/>
      <c r="BI373" s="32"/>
      <c r="BJ373" s="32"/>
      <c r="BK373" s="32"/>
      <c r="BL373" s="32"/>
      <c r="BM373" s="33"/>
      <c r="BR373" s="26" t="b">
        <f t="shared" si="5"/>
        <v>1</v>
      </c>
    </row>
    <row r="374" spans="1:70" ht="63.95" customHeight="1" thickBot="1">
      <c r="A374" s="170"/>
      <c r="B374" s="224" t="str">
        <f>WorksheetHidden2!P2</f>
        <v>Configuration Change Management</v>
      </c>
      <c r="C374" s="67" t="str">
        <f>WorksheetHidden2!P3</f>
        <v>Mean time to complete security-relevant changes</v>
      </c>
      <c r="D374" s="173"/>
      <c r="E374" s="173"/>
      <c r="F374" s="173"/>
      <c r="G374" s="173"/>
      <c r="H374" s="173"/>
      <c r="I374" s="173"/>
      <c r="J374" s="134" t="s">
        <v>174</v>
      </c>
      <c r="K374" s="65"/>
      <c r="L374" s="171"/>
      <c r="M374" s="171"/>
      <c r="N374" s="171"/>
      <c r="O374" s="171"/>
      <c r="P374" s="171"/>
      <c r="Q374" s="171"/>
      <c r="R374" s="171"/>
      <c r="S374" s="171"/>
      <c r="T374" s="171"/>
      <c r="U374" s="171"/>
      <c r="V374" s="171"/>
      <c r="W374" s="171"/>
      <c r="X374" s="171"/>
      <c r="Y374" s="171"/>
      <c r="Z374" s="171"/>
      <c r="AA374" s="171"/>
      <c r="AB374" s="171"/>
      <c r="AC374" s="171"/>
      <c r="AD374" s="171"/>
      <c r="AE374" s="171"/>
      <c r="AF374" s="171"/>
      <c r="AG374" s="171"/>
      <c r="AH374" s="171"/>
      <c r="AI374" s="171"/>
      <c r="AJ374" s="171"/>
      <c r="AK374" s="171"/>
      <c r="AL374" s="171"/>
      <c r="AM374" s="171"/>
      <c r="AN374" s="171"/>
      <c r="AO374" s="171"/>
      <c r="AP374" s="171"/>
      <c r="AQ374" s="171"/>
      <c r="AR374" s="171"/>
      <c r="AS374" s="171"/>
      <c r="AT374" s="171"/>
      <c r="AU374" s="171"/>
      <c r="AV374" s="171"/>
      <c r="AW374" s="171"/>
      <c r="AX374" s="171"/>
      <c r="AY374" s="171"/>
      <c r="AZ374" s="171"/>
      <c r="BA374" s="171"/>
      <c r="BB374" s="171"/>
      <c r="BC374" s="171"/>
      <c r="BD374" s="171"/>
      <c r="BE374" s="171"/>
      <c r="BF374" s="171"/>
      <c r="BG374" s="171"/>
      <c r="BH374" s="171"/>
      <c r="BI374" s="171"/>
      <c r="BJ374" s="171"/>
      <c r="BK374" s="171"/>
      <c r="BL374" s="171"/>
      <c r="BM374" s="170"/>
      <c r="BN374" s="157"/>
      <c r="BO374" s="157"/>
      <c r="BP374" s="157"/>
      <c r="BQ374" s="157"/>
      <c r="BR374" s="26" t="b">
        <f t="shared" si="5"/>
        <v>0</v>
      </c>
    </row>
    <row r="375" spans="1:70" ht="63.95" customHeight="1" thickBot="1">
      <c r="A375" s="170"/>
      <c r="B375" s="225"/>
      <c r="C375" s="54" t="str">
        <f>WorksheetHidden2!P4</f>
        <v>Percentage of changes with security review</v>
      </c>
      <c r="D375" s="29"/>
      <c r="E375" s="29"/>
      <c r="F375" s="29"/>
      <c r="G375" s="29"/>
      <c r="H375" s="29"/>
      <c r="I375" s="29"/>
      <c r="J375" s="134" t="s">
        <v>174</v>
      </c>
      <c r="K375" s="24"/>
      <c r="L375" s="171"/>
      <c r="M375" s="171"/>
      <c r="N375" s="171"/>
      <c r="O375" s="171"/>
      <c r="P375" s="171"/>
      <c r="Q375" s="171"/>
      <c r="R375" s="171"/>
      <c r="S375" s="171"/>
      <c r="T375" s="171"/>
      <c r="U375" s="171"/>
      <c r="V375" s="171"/>
      <c r="W375" s="171"/>
      <c r="X375" s="171"/>
      <c r="Y375" s="171"/>
      <c r="Z375" s="171"/>
      <c r="AA375" s="171"/>
      <c r="AB375" s="171"/>
      <c r="AC375" s="171"/>
      <c r="AD375" s="171"/>
      <c r="AE375" s="171"/>
      <c r="AF375" s="171"/>
      <c r="AG375" s="171"/>
      <c r="AH375" s="171"/>
      <c r="AI375" s="171"/>
      <c r="AJ375" s="171"/>
      <c r="AK375" s="171"/>
      <c r="AL375" s="171"/>
      <c r="AM375" s="171"/>
      <c r="AN375" s="171"/>
      <c r="AO375" s="171"/>
      <c r="AP375" s="171"/>
      <c r="AQ375" s="171"/>
      <c r="AR375" s="171"/>
      <c r="AS375" s="171"/>
      <c r="AT375" s="171"/>
      <c r="AU375" s="171"/>
      <c r="AV375" s="171"/>
      <c r="AW375" s="171"/>
      <c r="AX375" s="171"/>
      <c r="AY375" s="171"/>
      <c r="AZ375" s="171"/>
      <c r="BA375" s="171"/>
      <c r="BB375" s="171"/>
      <c r="BC375" s="171"/>
      <c r="BD375" s="171"/>
      <c r="BE375" s="171"/>
      <c r="BF375" s="171"/>
      <c r="BG375" s="171"/>
      <c r="BH375" s="171"/>
      <c r="BI375" s="171"/>
      <c r="BJ375" s="171"/>
      <c r="BK375" s="171"/>
      <c r="BL375" s="171"/>
      <c r="BM375" s="170"/>
      <c r="BN375" s="157"/>
      <c r="BO375" s="157"/>
      <c r="BP375" s="157"/>
      <c r="BQ375" s="157"/>
      <c r="BR375" s="26" t="b">
        <f t="shared" si="5"/>
        <v>0</v>
      </c>
    </row>
    <row r="376" spans="1:70" ht="63.95" customHeight="1" thickBot="1">
      <c r="A376" s="170"/>
      <c r="B376" s="225"/>
      <c r="C376" s="54" t="str">
        <f>WorksheetHidden2!P5</f>
        <v>Percentage of changes with security exceptions</v>
      </c>
      <c r="D376" s="29"/>
      <c r="E376" s="29"/>
      <c r="F376" s="29"/>
      <c r="G376" s="29"/>
      <c r="H376" s="29"/>
      <c r="I376" s="29"/>
      <c r="J376" s="134" t="s">
        <v>174</v>
      </c>
      <c r="K376" s="24"/>
      <c r="L376" s="171"/>
      <c r="M376" s="171"/>
      <c r="N376" s="171"/>
      <c r="O376" s="171"/>
      <c r="P376" s="171"/>
      <c r="Q376" s="171"/>
      <c r="R376" s="171"/>
      <c r="S376" s="171"/>
      <c r="T376" s="171"/>
      <c r="U376" s="171"/>
      <c r="V376" s="171"/>
      <c r="W376" s="171"/>
      <c r="X376" s="171"/>
      <c r="Y376" s="171"/>
      <c r="Z376" s="171"/>
      <c r="AA376" s="171"/>
      <c r="AB376" s="171"/>
      <c r="AC376" s="171"/>
      <c r="AD376" s="171"/>
      <c r="AE376" s="171"/>
      <c r="AF376" s="171"/>
      <c r="AG376" s="171"/>
      <c r="AH376" s="171"/>
      <c r="AI376" s="171"/>
      <c r="AJ376" s="171"/>
      <c r="AK376" s="171"/>
      <c r="AL376" s="171"/>
      <c r="AM376" s="171"/>
      <c r="AN376" s="171"/>
      <c r="AO376" s="171"/>
      <c r="AP376" s="171"/>
      <c r="AQ376" s="171"/>
      <c r="AR376" s="171"/>
      <c r="AS376" s="171"/>
      <c r="AT376" s="171"/>
      <c r="AU376" s="171"/>
      <c r="AV376" s="171"/>
      <c r="AW376" s="171"/>
      <c r="AX376" s="171"/>
      <c r="AY376" s="171"/>
      <c r="AZ376" s="171"/>
      <c r="BA376" s="171"/>
      <c r="BB376" s="171"/>
      <c r="BC376" s="171"/>
      <c r="BD376" s="171"/>
      <c r="BE376" s="171"/>
      <c r="BF376" s="171"/>
      <c r="BG376" s="171"/>
      <c r="BH376" s="171"/>
      <c r="BI376" s="171"/>
      <c r="BJ376" s="171"/>
      <c r="BK376" s="171"/>
      <c r="BL376" s="171"/>
      <c r="BM376" s="170"/>
      <c r="BN376" s="157"/>
      <c r="BO376" s="157"/>
      <c r="BP376" s="157"/>
      <c r="BQ376" s="157"/>
      <c r="BR376" s="26" t="b">
        <f t="shared" si="5"/>
        <v>0</v>
      </c>
    </row>
    <row r="377" spans="1:70" ht="63.95" hidden="1" customHeight="1" thickBot="1">
      <c r="A377" s="33"/>
      <c r="B377" s="225"/>
      <c r="C377" s="54">
        <f>WorksheetHidden2!P6</f>
        <v>0</v>
      </c>
      <c r="D377" s="55"/>
      <c r="E377" s="55"/>
      <c r="F377" s="55"/>
      <c r="G377" s="55"/>
      <c r="H377" s="55"/>
      <c r="I377" s="55"/>
      <c r="J377" s="134" t="s">
        <v>174</v>
      </c>
      <c r="K377" s="24"/>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c r="AJ377" s="32"/>
      <c r="AK377" s="32"/>
      <c r="AL377" s="32"/>
      <c r="AM377" s="32"/>
      <c r="AN377" s="32"/>
      <c r="AO377" s="32"/>
      <c r="AP377" s="32"/>
      <c r="AQ377" s="32"/>
      <c r="AR377" s="32"/>
      <c r="AS377" s="32"/>
      <c r="AT377" s="32"/>
      <c r="AU377" s="32"/>
      <c r="AV377" s="32"/>
      <c r="AW377" s="32"/>
      <c r="AX377" s="32"/>
      <c r="AY377" s="32"/>
      <c r="AZ377" s="32"/>
      <c r="BA377" s="32"/>
      <c r="BB377" s="32"/>
      <c r="BC377" s="32"/>
      <c r="BD377" s="32"/>
      <c r="BE377" s="32"/>
      <c r="BF377" s="32"/>
      <c r="BG377" s="32"/>
      <c r="BH377" s="32"/>
      <c r="BI377" s="32"/>
      <c r="BJ377" s="32"/>
      <c r="BK377" s="32"/>
      <c r="BL377" s="32"/>
      <c r="BM377" s="33"/>
      <c r="BR377" s="26" t="b">
        <f t="shared" si="5"/>
        <v>1</v>
      </c>
    </row>
    <row r="378" spans="1:70" ht="63.95" hidden="1" customHeight="1" thickBot="1">
      <c r="A378" s="33"/>
      <c r="B378" s="225"/>
      <c r="C378" s="54">
        <f>WorksheetHidden2!P7</f>
        <v>0</v>
      </c>
      <c r="D378" s="55"/>
      <c r="E378" s="55"/>
      <c r="F378" s="55"/>
      <c r="G378" s="55"/>
      <c r="H378" s="55"/>
      <c r="I378" s="55"/>
      <c r="J378" s="134" t="s">
        <v>174</v>
      </c>
      <c r="K378" s="24"/>
      <c r="L378" s="32"/>
      <c r="M378" s="32"/>
      <c r="N378" s="32"/>
      <c r="O378" s="32"/>
      <c r="P378" s="32"/>
      <c r="Q378" s="32"/>
      <c r="R378" s="32"/>
      <c r="S378" s="32"/>
      <c r="T378" s="32"/>
      <c r="U378" s="32"/>
      <c r="V378" s="32"/>
      <c r="W378" s="32"/>
      <c r="X378" s="32"/>
      <c r="Y378" s="32"/>
      <c r="Z378" s="32"/>
      <c r="AA378" s="32"/>
      <c r="AB378" s="32"/>
      <c r="AC378" s="32"/>
      <c r="AD378" s="32"/>
      <c r="AE378" s="32"/>
      <c r="AF378" s="32"/>
      <c r="AG378" s="32"/>
      <c r="AH378" s="32"/>
      <c r="AI378" s="32"/>
      <c r="AJ378" s="32"/>
      <c r="AK378" s="32"/>
      <c r="AL378" s="32"/>
      <c r="AM378" s="32"/>
      <c r="AN378" s="32"/>
      <c r="AO378" s="32"/>
      <c r="AP378" s="32"/>
      <c r="AQ378" s="32"/>
      <c r="AR378" s="32"/>
      <c r="AS378" s="32"/>
      <c r="AT378" s="32"/>
      <c r="AU378" s="32"/>
      <c r="AV378" s="32"/>
      <c r="AW378" s="32"/>
      <c r="AX378" s="32"/>
      <c r="AY378" s="32"/>
      <c r="AZ378" s="32"/>
      <c r="BA378" s="32"/>
      <c r="BB378" s="32"/>
      <c r="BC378" s="32"/>
      <c r="BD378" s="32"/>
      <c r="BE378" s="32"/>
      <c r="BF378" s="32"/>
      <c r="BG378" s="32"/>
      <c r="BH378" s="32"/>
      <c r="BI378" s="32"/>
      <c r="BJ378" s="32"/>
      <c r="BK378" s="32"/>
      <c r="BL378" s="32"/>
      <c r="BM378" s="33"/>
      <c r="BR378" s="26" t="b">
        <f t="shared" si="5"/>
        <v>1</v>
      </c>
    </row>
    <row r="379" spans="1:70" ht="63.95" hidden="1" customHeight="1" thickBot="1">
      <c r="A379" s="33"/>
      <c r="B379" s="225"/>
      <c r="C379" s="54">
        <f>WorksheetHidden2!P8</f>
        <v>0</v>
      </c>
      <c r="D379" s="55"/>
      <c r="E379" s="55"/>
      <c r="F379" s="55"/>
      <c r="G379" s="55"/>
      <c r="H379" s="55"/>
      <c r="I379" s="55"/>
      <c r="J379" s="134" t="s">
        <v>174</v>
      </c>
      <c r="K379" s="24"/>
      <c r="L379" s="32"/>
      <c r="M379" s="32"/>
      <c r="N379" s="32"/>
      <c r="O379" s="32"/>
      <c r="P379" s="32"/>
      <c r="Q379" s="32"/>
      <c r="R379" s="32"/>
      <c r="S379" s="32"/>
      <c r="T379" s="32"/>
      <c r="U379" s="32"/>
      <c r="V379" s="32"/>
      <c r="W379" s="32"/>
      <c r="X379" s="32"/>
      <c r="Y379" s="32"/>
      <c r="Z379" s="32"/>
      <c r="AA379" s="32"/>
      <c r="AB379" s="32"/>
      <c r="AC379" s="32"/>
      <c r="AD379" s="32"/>
      <c r="AE379" s="32"/>
      <c r="AF379" s="32"/>
      <c r="AG379" s="32"/>
      <c r="AH379" s="32"/>
      <c r="AI379" s="32"/>
      <c r="AJ379" s="32"/>
      <c r="AK379" s="32"/>
      <c r="AL379" s="32"/>
      <c r="AM379" s="32"/>
      <c r="AN379" s="32"/>
      <c r="AO379" s="32"/>
      <c r="AP379" s="32"/>
      <c r="AQ379" s="32"/>
      <c r="AR379" s="32"/>
      <c r="AS379" s="32"/>
      <c r="AT379" s="32"/>
      <c r="AU379" s="32"/>
      <c r="AV379" s="32"/>
      <c r="AW379" s="32"/>
      <c r="AX379" s="32"/>
      <c r="AY379" s="32"/>
      <c r="AZ379" s="32"/>
      <c r="BA379" s="32"/>
      <c r="BB379" s="32"/>
      <c r="BC379" s="32"/>
      <c r="BD379" s="32"/>
      <c r="BE379" s="32"/>
      <c r="BF379" s="32"/>
      <c r="BG379" s="32"/>
      <c r="BH379" s="32"/>
      <c r="BI379" s="32"/>
      <c r="BJ379" s="32"/>
      <c r="BK379" s="32"/>
      <c r="BL379" s="32"/>
      <c r="BM379" s="33"/>
      <c r="BR379" s="26" t="b">
        <f t="shared" si="5"/>
        <v>1</v>
      </c>
    </row>
    <row r="380" spans="1:70" ht="63.95" hidden="1" customHeight="1" thickBot="1">
      <c r="A380" s="33"/>
      <c r="B380" s="225"/>
      <c r="C380" s="54">
        <f>WorksheetHidden2!P9</f>
        <v>0</v>
      </c>
      <c r="D380" s="55"/>
      <c r="E380" s="55"/>
      <c r="F380" s="55"/>
      <c r="G380" s="55"/>
      <c r="H380" s="55"/>
      <c r="I380" s="55"/>
      <c r="J380" s="134" t="s">
        <v>174</v>
      </c>
      <c r="K380" s="24"/>
      <c r="L380" s="32"/>
      <c r="M380" s="32"/>
      <c r="N380" s="32"/>
      <c r="O380" s="32"/>
      <c r="P380" s="32"/>
      <c r="Q380" s="32"/>
      <c r="R380" s="32"/>
      <c r="S380" s="32"/>
      <c r="T380" s="32"/>
      <c r="U380" s="32"/>
      <c r="V380" s="32"/>
      <c r="W380" s="32"/>
      <c r="X380" s="32"/>
      <c r="Y380" s="32"/>
      <c r="Z380" s="32"/>
      <c r="AA380" s="32"/>
      <c r="AB380" s="32"/>
      <c r="AC380" s="32"/>
      <c r="AD380" s="32"/>
      <c r="AE380" s="32"/>
      <c r="AF380" s="32"/>
      <c r="AG380" s="32"/>
      <c r="AH380" s="32"/>
      <c r="AI380" s="32"/>
      <c r="AJ380" s="32"/>
      <c r="AK380" s="32"/>
      <c r="AL380" s="32"/>
      <c r="AM380" s="32"/>
      <c r="AN380" s="32"/>
      <c r="AO380" s="32"/>
      <c r="AP380" s="32"/>
      <c r="AQ380" s="32"/>
      <c r="AR380" s="32"/>
      <c r="AS380" s="32"/>
      <c r="AT380" s="32"/>
      <c r="AU380" s="32"/>
      <c r="AV380" s="32"/>
      <c r="AW380" s="32"/>
      <c r="AX380" s="32"/>
      <c r="AY380" s="32"/>
      <c r="AZ380" s="32"/>
      <c r="BA380" s="32"/>
      <c r="BB380" s="32"/>
      <c r="BC380" s="32"/>
      <c r="BD380" s="32"/>
      <c r="BE380" s="32"/>
      <c r="BF380" s="32"/>
      <c r="BG380" s="32"/>
      <c r="BH380" s="32"/>
      <c r="BI380" s="32"/>
      <c r="BJ380" s="32"/>
      <c r="BK380" s="32"/>
      <c r="BL380" s="32"/>
      <c r="BM380" s="33"/>
      <c r="BR380" s="26" t="b">
        <f t="shared" si="5"/>
        <v>1</v>
      </c>
    </row>
    <row r="381" spans="1:70" ht="63.95" hidden="1" customHeight="1" thickBot="1">
      <c r="A381" s="33"/>
      <c r="B381" s="225"/>
      <c r="C381" s="54">
        <f>WorksheetHidden2!P10</f>
        <v>0</v>
      </c>
      <c r="D381" s="55"/>
      <c r="E381" s="55"/>
      <c r="F381" s="55"/>
      <c r="G381" s="55"/>
      <c r="H381" s="55"/>
      <c r="I381" s="55"/>
      <c r="J381" s="134" t="s">
        <v>174</v>
      </c>
      <c r="K381" s="24"/>
      <c r="L381" s="32"/>
      <c r="M381" s="32"/>
      <c r="N381" s="32"/>
      <c r="O381" s="32"/>
      <c r="P381" s="32"/>
      <c r="Q381" s="32"/>
      <c r="R381" s="32"/>
      <c r="S381" s="32"/>
      <c r="T381" s="32"/>
      <c r="U381" s="32"/>
      <c r="V381" s="32"/>
      <c r="W381" s="32"/>
      <c r="X381" s="32"/>
      <c r="Y381" s="32"/>
      <c r="Z381" s="32"/>
      <c r="AA381" s="32"/>
      <c r="AB381" s="32"/>
      <c r="AC381" s="32"/>
      <c r="AD381" s="32"/>
      <c r="AE381" s="32"/>
      <c r="AF381" s="32"/>
      <c r="AG381" s="32"/>
      <c r="AH381" s="32"/>
      <c r="AI381" s="32"/>
      <c r="AJ381" s="32"/>
      <c r="AK381" s="32"/>
      <c r="AL381" s="32"/>
      <c r="AM381" s="32"/>
      <c r="AN381" s="32"/>
      <c r="AO381" s="32"/>
      <c r="AP381" s="32"/>
      <c r="AQ381" s="32"/>
      <c r="AR381" s="32"/>
      <c r="AS381" s="32"/>
      <c r="AT381" s="32"/>
      <c r="AU381" s="32"/>
      <c r="AV381" s="32"/>
      <c r="AW381" s="32"/>
      <c r="AX381" s="32"/>
      <c r="AY381" s="32"/>
      <c r="AZ381" s="32"/>
      <c r="BA381" s="32"/>
      <c r="BB381" s="32"/>
      <c r="BC381" s="32"/>
      <c r="BD381" s="32"/>
      <c r="BE381" s="32"/>
      <c r="BF381" s="32"/>
      <c r="BG381" s="32"/>
      <c r="BH381" s="32"/>
      <c r="BI381" s="32"/>
      <c r="BJ381" s="32"/>
      <c r="BK381" s="32"/>
      <c r="BL381" s="32"/>
      <c r="BM381" s="33"/>
      <c r="BR381" s="26" t="b">
        <f t="shared" si="5"/>
        <v>1</v>
      </c>
    </row>
    <row r="382" spans="1:70" ht="63.95" hidden="1" customHeight="1" thickBot="1">
      <c r="A382" s="33"/>
      <c r="B382" s="225"/>
      <c r="C382" s="54">
        <f>WorksheetHidden2!P11</f>
        <v>0</v>
      </c>
      <c r="D382" s="55"/>
      <c r="E382" s="55"/>
      <c r="F382" s="55"/>
      <c r="G382" s="55"/>
      <c r="H382" s="55"/>
      <c r="I382" s="55"/>
      <c r="J382" s="134" t="s">
        <v>174</v>
      </c>
      <c r="K382" s="24"/>
      <c r="L382" s="32"/>
      <c r="M382" s="32"/>
      <c r="N382" s="32"/>
      <c r="O382" s="32"/>
      <c r="P382" s="32"/>
      <c r="Q382" s="32"/>
      <c r="R382" s="32"/>
      <c r="S382" s="32"/>
      <c r="T382" s="32"/>
      <c r="U382" s="32"/>
      <c r="V382" s="32"/>
      <c r="W382" s="32"/>
      <c r="X382" s="32"/>
      <c r="Y382" s="32"/>
      <c r="Z382" s="32"/>
      <c r="AA382" s="32"/>
      <c r="AB382" s="32"/>
      <c r="AC382" s="32"/>
      <c r="AD382" s="32"/>
      <c r="AE382" s="32"/>
      <c r="AF382" s="32"/>
      <c r="AG382" s="32"/>
      <c r="AH382" s="32"/>
      <c r="AI382" s="32"/>
      <c r="AJ382" s="32"/>
      <c r="AK382" s="32"/>
      <c r="AL382" s="32"/>
      <c r="AM382" s="32"/>
      <c r="AN382" s="32"/>
      <c r="AO382" s="32"/>
      <c r="AP382" s="32"/>
      <c r="AQ382" s="32"/>
      <c r="AR382" s="32"/>
      <c r="AS382" s="32"/>
      <c r="AT382" s="32"/>
      <c r="AU382" s="32"/>
      <c r="AV382" s="32"/>
      <c r="AW382" s="32"/>
      <c r="AX382" s="32"/>
      <c r="AY382" s="32"/>
      <c r="AZ382" s="32"/>
      <c r="BA382" s="32"/>
      <c r="BB382" s="32"/>
      <c r="BC382" s="32"/>
      <c r="BD382" s="32"/>
      <c r="BE382" s="32"/>
      <c r="BF382" s="32"/>
      <c r="BG382" s="32"/>
      <c r="BH382" s="32"/>
      <c r="BI382" s="32"/>
      <c r="BJ382" s="32"/>
      <c r="BK382" s="32"/>
      <c r="BL382" s="32"/>
      <c r="BM382" s="33"/>
      <c r="BR382" s="26" t="b">
        <f t="shared" si="5"/>
        <v>1</v>
      </c>
    </row>
    <row r="383" spans="1:70" ht="63.95" hidden="1" customHeight="1" thickBot="1">
      <c r="A383" s="33"/>
      <c r="B383" s="225"/>
      <c r="C383" s="54">
        <f>WorksheetHidden2!P12</f>
        <v>0</v>
      </c>
      <c r="D383" s="55"/>
      <c r="E383" s="55"/>
      <c r="F383" s="55"/>
      <c r="G383" s="55"/>
      <c r="H383" s="55"/>
      <c r="I383" s="55"/>
      <c r="J383" s="134" t="s">
        <v>174</v>
      </c>
      <c r="K383" s="24"/>
      <c r="L383" s="32"/>
      <c r="M383" s="32"/>
      <c r="N383" s="32"/>
      <c r="O383" s="32"/>
      <c r="P383" s="32"/>
      <c r="Q383" s="32"/>
      <c r="R383" s="32"/>
      <c r="S383" s="32"/>
      <c r="T383" s="32"/>
      <c r="U383" s="32"/>
      <c r="V383" s="32"/>
      <c r="W383" s="32"/>
      <c r="X383" s="32"/>
      <c r="Y383" s="32"/>
      <c r="Z383" s="32"/>
      <c r="AA383" s="32"/>
      <c r="AB383" s="32"/>
      <c r="AC383" s="32"/>
      <c r="AD383" s="32"/>
      <c r="AE383" s="32"/>
      <c r="AF383" s="32"/>
      <c r="AG383" s="32"/>
      <c r="AH383" s="32"/>
      <c r="AI383" s="32"/>
      <c r="AJ383" s="32"/>
      <c r="AK383" s="32"/>
      <c r="AL383" s="32"/>
      <c r="AM383" s="32"/>
      <c r="AN383" s="32"/>
      <c r="AO383" s="32"/>
      <c r="AP383" s="32"/>
      <c r="AQ383" s="32"/>
      <c r="AR383" s="32"/>
      <c r="AS383" s="32"/>
      <c r="AT383" s="32"/>
      <c r="AU383" s="32"/>
      <c r="AV383" s="32"/>
      <c r="AW383" s="32"/>
      <c r="AX383" s="32"/>
      <c r="AY383" s="32"/>
      <c r="AZ383" s="32"/>
      <c r="BA383" s="32"/>
      <c r="BB383" s="32"/>
      <c r="BC383" s="32"/>
      <c r="BD383" s="32"/>
      <c r="BE383" s="32"/>
      <c r="BF383" s="32"/>
      <c r="BG383" s="32"/>
      <c r="BH383" s="32"/>
      <c r="BI383" s="32"/>
      <c r="BJ383" s="32"/>
      <c r="BK383" s="32"/>
      <c r="BL383" s="32"/>
      <c r="BM383" s="33"/>
      <c r="BR383" s="26" t="b">
        <f t="shared" si="5"/>
        <v>1</v>
      </c>
    </row>
    <row r="384" spans="1:70" ht="63.95" hidden="1" customHeight="1" thickBot="1">
      <c r="A384" s="33"/>
      <c r="B384" s="225"/>
      <c r="C384" s="54">
        <f>WorksheetHidden2!P13</f>
        <v>0</v>
      </c>
      <c r="D384" s="55"/>
      <c r="E384" s="55"/>
      <c r="F384" s="55"/>
      <c r="G384" s="55"/>
      <c r="H384" s="55"/>
      <c r="I384" s="55"/>
      <c r="J384" s="134" t="s">
        <v>174</v>
      </c>
      <c r="K384" s="24"/>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c r="AI384" s="32"/>
      <c r="AJ384" s="32"/>
      <c r="AK384" s="32"/>
      <c r="AL384" s="32"/>
      <c r="AM384" s="32"/>
      <c r="AN384" s="32"/>
      <c r="AO384" s="32"/>
      <c r="AP384" s="32"/>
      <c r="AQ384" s="32"/>
      <c r="AR384" s="32"/>
      <c r="AS384" s="32"/>
      <c r="AT384" s="32"/>
      <c r="AU384" s="32"/>
      <c r="AV384" s="32"/>
      <c r="AW384" s="32"/>
      <c r="AX384" s="32"/>
      <c r="AY384" s="32"/>
      <c r="AZ384" s="32"/>
      <c r="BA384" s="32"/>
      <c r="BB384" s="32"/>
      <c r="BC384" s="32"/>
      <c r="BD384" s="32"/>
      <c r="BE384" s="32"/>
      <c r="BF384" s="32"/>
      <c r="BG384" s="32"/>
      <c r="BH384" s="32"/>
      <c r="BI384" s="32"/>
      <c r="BJ384" s="32"/>
      <c r="BK384" s="32"/>
      <c r="BL384" s="32"/>
      <c r="BM384" s="33"/>
      <c r="BR384" s="26" t="b">
        <f t="shared" si="5"/>
        <v>1</v>
      </c>
    </row>
    <row r="385" spans="1:70" ht="63.95" hidden="1" customHeight="1" thickBot="1">
      <c r="A385" s="33"/>
      <c r="B385" s="225"/>
      <c r="C385" s="54">
        <f>WorksheetHidden2!P14</f>
        <v>0</v>
      </c>
      <c r="D385" s="55"/>
      <c r="E385" s="55"/>
      <c r="F385" s="55"/>
      <c r="G385" s="55"/>
      <c r="H385" s="55"/>
      <c r="I385" s="55"/>
      <c r="J385" s="134" t="s">
        <v>174</v>
      </c>
      <c r="K385" s="24"/>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c r="AI385" s="32"/>
      <c r="AJ385" s="32"/>
      <c r="AK385" s="32"/>
      <c r="AL385" s="32"/>
      <c r="AM385" s="32"/>
      <c r="AN385" s="32"/>
      <c r="AO385" s="32"/>
      <c r="AP385" s="32"/>
      <c r="AQ385" s="32"/>
      <c r="AR385" s="32"/>
      <c r="AS385" s="32"/>
      <c r="AT385" s="32"/>
      <c r="AU385" s="32"/>
      <c r="AV385" s="32"/>
      <c r="AW385" s="32"/>
      <c r="AX385" s="32"/>
      <c r="AY385" s="32"/>
      <c r="AZ385" s="32"/>
      <c r="BA385" s="32"/>
      <c r="BB385" s="32"/>
      <c r="BC385" s="32"/>
      <c r="BD385" s="32"/>
      <c r="BE385" s="32"/>
      <c r="BF385" s="32"/>
      <c r="BG385" s="32"/>
      <c r="BH385" s="32"/>
      <c r="BI385" s="32"/>
      <c r="BJ385" s="32"/>
      <c r="BK385" s="32"/>
      <c r="BL385" s="32"/>
      <c r="BM385" s="33"/>
      <c r="BR385" s="26" t="b">
        <f t="shared" si="5"/>
        <v>1</v>
      </c>
    </row>
    <row r="386" spans="1:70" ht="63.95" hidden="1" customHeight="1" thickBot="1">
      <c r="A386" s="33"/>
      <c r="B386" s="225"/>
      <c r="C386" s="54">
        <f>WorksheetHidden2!P15</f>
        <v>0</v>
      </c>
      <c r="D386" s="55"/>
      <c r="E386" s="55"/>
      <c r="F386" s="55"/>
      <c r="G386" s="55"/>
      <c r="H386" s="55"/>
      <c r="I386" s="55"/>
      <c r="J386" s="134" t="s">
        <v>174</v>
      </c>
      <c r="K386" s="24"/>
      <c r="L386" s="32"/>
      <c r="M386" s="32"/>
      <c r="N386" s="32"/>
      <c r="O386" s="32"/>
      <c r="P386" s="32"/>
      <c r="Q386" s="32"/>
      <c r="R386" s="32"/>
      <c r="S386" s="32"/>
      <c r="T386" s="32"/>
      <c r="U386" s="32"/>
      <c r="V386" s="32"/>
      <c r="W386" s="32"/>
      <c r="X386" s="32"/>
      <c r="Y386" s="32"/>
      <c r="Z386" s="32"/>
      <c r="AA386" s="32"/>
      <c r="AB386" s="32"/>
      <c r="AC386" s="32"/>
      <c r="AD386" s="32"/>
      <c r="AE386" s="32"/>
      <c r="AF386" s="32"/>
      <c r="AG386" s="32"/>
      <c r="AH386" s="32"/>
      <c r="AI386" s="32"/>
      <c r="AJ386" s="32"/>
      <c r="AK386" s="32"/>
      <c r="AL386" s="32"/>
      <c r="AM386" s="32"/>
      <c r="AN386" s="32"/>
      <c r="AO386" s="32"/>
      <c r="AP386" s="32"/>
      <c r="AQ386" s="32"/>
      <c r="AR386" s="32"/>
      <c r="AS386" s="32"/>
      <c r="AT386" s="32"/>
      <c r="AU386" s="32"/>
      <c r="AV386" s="32"/>
      <c r="AW386" s="32"/>
      <c r="AX386" s="32"/>
      <c r="AY386" s="32"/>
      <c r="AZ386" s="32"/>
      <c r="BA386" s="32"/>
      <c r="BB386" s="32"/>
      <c r="BC386" s="32"/>
      <c r="BD386" s="32"/>
      <c r="BE386" s="32"/>
      <c r="BF386" s="32"/>
      <c r="BG386" s="32"/>
      <c r="BH386" s="32"/>
      <c r="BI386" s="32"/>
      <c r="BJ386" s="32"/>
      <c r="BK386" s="32"/>
      <c r="BL386" s="32"/>
      <c r="BM386" s="33"/>
      <c r="BR386" s="26" t="b">
        <f t="shared" si="5"/>
        <v>1</v>
      </c>
    </row>
    <row r="387" spans="1:70" ht="63.95" hidden="1" customHeight="1" thickBot="1">
      <c r="A387" s="33"/>
      <c r="B387" s="225"/>
      <c r="C387" s="54">
        <f>WorksheetHidden2!P16</f>
        <v>0</v>
      </c>
      <c r="D387" s="55"/>
      <c r="E387" s="55"/>
      <c r="F387" s="55"/>
      <c r="G387" s="55"/>
      <c r="H387" s="55"/>
      <c r="I387" s="55"/>
      <c r="J387" s="134" t="s">
        <v>174</v>
      </c>
      <c r="K387" s="24"/>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c r="AL387" s="32"/>
      <c r="AM387" s="32"/>
      <c r="AN387" s="32"/>
      <c r="AO387" s="32"/>
      <c r="AP387" s="32"/>
      <c r="AQ387" s="32"/>
      <c r="AR387" s="32"/>
      <c r="AS387" s="32"/>
      <c r="AT387" s="32"/>
      <c r="AU387" s="32"/>
      <c r="AV387" s="32"/>
      <c r="AW387" s="32"/>
      <c r="AX387" s="32"/>
      <c r="AY387" s="32"/>
      <c r="AZ387" s="32"/>
      <c r="BA387" s="32"/>
      <c r="BB387" s="32"/>
      <c r="BC387" s="32"/>
      <c r="BD387" s="32"/>
      <c r="BE387" s="32"/>
      <c r="BF387" s="32"/>
      <c r="BG387" s="32"/>
      <c r="BH387" s="32"/>
      <c r="BI387" s="32"/>
      <c r="BJ387" s="32"/>
      <c r="BK387" s="32"/>
      <c r="BL387" s="32"/>
      <c r="BM387" s="33"/>
      <c r="BR387" s="26" t="b">
        <f t="shared" si="5"/>
        <v>1</v>
      </c>
    </row>
    <row r="388" spans="1:70" ht="63.95" hidden="1" customHeight="1" thickBot="1">
      <c r="A388" s="33"/>
      <c r="B388" s="225"/>
      <c r="C388" s="54">
        <f>WorksheetHidden2!P17</f>
        <v>0</v>
      </c>
      <c r="D388" s="55"/>
      <c r="E388" s="55"/>
      <c r="F388" s="55"/>
      <c r="G388" s="55"/>
      <c r="H388" s="55"/>
      <c r="I388" s="55"/>
      <c r="J388" s="134" t="s">
        <v>174</v>
      </c>
      <c r="K388" s="24"/>
      <c r="L388" s="32"/>
      <c r="M388" s="32"/>
      <c r="N388" s="32"/>
      <c r="O388" s="32"/>
      <c r="P388" s="32"/>
      <c r="Q388" s="32"/>
      <c r="R388" s="32"/>
      <c r="S388" s="32"/>
      <c r="T388" s="32"/>
      <c r="U388" s="32"/>
      <c r="V388" s="32"/>
      <c r="W388" s="32"/>
      <c r="X388" s="32"/>
      <c r="Y388" s="32"/>
      <c r="Z388" s="32"/>
      <c r="AA388" s="32"/>
      <c r="AB388" s="32"/>
      <c r="AC388" s="32"/>
      <c r="AD388" s="32"/>
      <c r="AE388" s="32"/>
      <c r="AF388" s="32"/>
      <c r="AG388" s="32"/>
      <c r="AH388" s="32"/>
      <c r="AI388" s="32"/>
      <c r="AJ388" s="32"/>
      <c r="AK388" s="32"/>
      <c r="AL388" s="32"/>
      <c r="AM388" s="32"/>
      <c r="AN388" s="32"/>
      <c r="AO388" s="32"/>
      <c r="AP388" s="32"/>
      <c r="AQ388" s="32"/>
      <c r="AR388" s="32"/>
      <c r="AS388" s="32"/>
      <c r="AT388" s="32"/>
      <c r="AU388" s="32"/>
      <c r="AV388" s="32"/>
      <c r="AW388" s="32"/>
      <c r="AX388" s="32"/>
      <c r="AY388" s="32"/>
      <c r="AZ388" s="32"/>
      <c r="BA388" s="32"/>
      <c r="BB388" s="32"/>
      <c r="BC388" s="32"/>
      <c r="BD388" s="32"/>
      <c r="BE388" s="32"/>
      <c r="BF388" s="32"/>
      <c r="BG388" s="32"/>
      <c r="BH388" s="32"/>
      <c r="BI388" s="32"/>
      <c r="BJ388" s="32"/>
      <c r="BK388" s="32"/>
      <c r="BL388" s="32"/>
      <c r="BM388" s="33"/>
      <c r="BR388" s="26" t="b">
        <f t="shared" si="5"/>
        <v>1</v>
      </c>
    </row>
    <row r="389" spans="1:70" ht="63.95" hidden="1" customHeight="1" thickBot="1">
      <c r="A389" s="33"/>
      <c r="B389" s="225"/>
      <c r="C389" s="54">
        <f>WorksheetHidden2!P18</f>
        <v>0</v>
      </c>
      <c r="D389" s="55"/>
      <c r="E389" s="55"/>
      <c r="F389" s="55"/>
      <c r="G389" s="55"/>
      <c r="H389" s="55"/>
      <c r="I389" s="55"/>
      <c r="J389" s="134" t="s">
        <v>174</v>
      </c>
      <c r="K389" s="24"/>
      <c r="L389" s="32"/>
      <c r="M389" s="32"/>
      <c r="N389" s="32"/>
      <c r="O389" s="32"/>
      <c r="P389" s="32"/>
      <c r="Q389" s="32"/>
      <c r="R389" s="32"/>
      <c r="S389" s="32"/>
      <c r="T389" s="32"/>
      <c r="U389" s="32"/>
      <c r="V389" s="32"/>
      <c r="W389" s="32"/>
      <c r="X389" s="32"/>
      <c r="Y389" s="32"/>
      <c r="Z389" s="32"/>
      <c r="AA389" s="32"/>
      <c r="AB389" s="32"/>
      <c r="AC389" s="32"/>
      <c r="AD389" s="32"/>
      <c r="AE389" s="32"/>
      <c r="AF389" s="32"/>
      <c r="AG389" s="32"/>
      <c r="AH389" s="32"/>
      <c r="AI389" s="32"/>
      <c r="AJ389" s="32"/>
      <c r="AK389" s="32"/>
      <c r="AL389" s="32"/>
      <c r="AM389" s="32"/>
      <c r="AN389" s="32"/>
      <c r="AO389" s="32"/>
      <c r="AP389" s="32"/>
      <c r="AQ389" s="32"/>
      <c r="AR389" s="32"/>
      <c r="AS389" s="32"/>
      <c r="AT389" s="32"/>
      <c r="AU389" s="32"/>
      <c r="AV389" s="32"/>
      <c r="AW389" s="32"/>
      <c r="AX389" s="32"/>
      <c r="AY389" s="32"/>
      <c r="AZ389" s="32"/>
      <c r="BA389" s="32"/>
      <c r="BB389" s="32"/>
      <c r="BC389" s="32"/>
      <c r="BD389" s="32"/>
      <c r="BE389" s="32"/>
      <c r="BF389" s="32"/>
      <c r="BG389" s="32"/>
      <c r="BH389" s="32"/>
      <c r="BI389" s="32"/>
      <c r="BJ389" s="32"/>
      <c r="BK389" s="32"/>
      <c r="BL389" s="32"/>
      <c r="BM389" s="33"/>
      <c r="BR389" s="26" t="b">
        <f t="shared" si="5"/>
        <v>1</v>
      </c>
    </row>
    <row r="390" spans="1:70" ht="63.95" hidden="1" customHeight="1" thickBot="1">
      <c r="A390" s="33"/>
      <c r="B390" s="225"/>
      <c r="C390" s="54">
        <f>WorksheetHidden2!P19</f>
        <v>0</v>
      </c>
      <c r="D390" s="55"/>
      <c r="E390" s="55"/>
      <c r="F390" s="55"/>
      <c r="G390" s="55"/>
      <c r="H390" s="55"/>
      <c r="I390" s="55"/>
      <c r="J390" s="134" t="s">
        <v>174</v>
      </c>
      <c r="K390" s="24"/>
      <c r="L390" s="32"/>
      <c r="M390" s="32"/>
      <c r="N390" s="32"/>
      <c r="O390" s="32"/>
      <c r="P390" s="32"/>
      <c r="Q390" s="32"/>
      <c r="R390" s="32"/>
      <c r="S390" s="32"/>
      <c r="T390" s="32"/>
      <c r="U390" s="32"/>
      <c r="V390" s="32"/>
      <c r="W390" s="32"/>
      <c r="X390" s="32"/>
      <c r="Y390" s="32"/>
      <c r="Z390" s="32"/>
      <c r="AA390" s="32"/>
      <c r="AB390" s="32"/>
      <c r="AC390" s="32"/>
      <c r="AD390" s="32"/>
      <c r="AE390" s="32"/>
      <c r="AF390" s="32"/>
      <c r="AG390" s="32"/>
      <c r="AH390" s="32"/>
      <c r="AI390" s="32"/>
      <c r="AJ390" s="32"/>
      <c r="AK390" s="32"/>
      <c r="AL390" s="32"/>
      <c r="AM390" s="32"/>
      <c r="AN390" s="32"/>
      <c r="AO390" s="32"/>
      <c r="AP390" s="32"/>
      <c r="AQ390" s="32"/>
      <c r="AR390" s="32"/>
      <c r="AS390" s="32"/>
      <c r="AT390" s="32"/>
      <c r="AU390" s="32"/>
      <c r="AV390" s="32"/>
      <c r="AW390" s="32"/>
      <c r="AX390" s="32"/>
      <c r="AY390" s="32"/>
      <c r="AZ390" s="32"/>
      <c r="BA390" s="32"/>
      <c r="BB390" s="32"/>
      <c r="BC390" s="32"/>
      <c r="BD390" s="32"/>
      <c r="BE390" s="32"/>
      <c r="BF390" s="32"/>
      <c r="BG390" s="32"/>
      <c r="BH390" s="32"/>
      <c r="BI390" s="32"/>
      <c r="BJ390" s="32"/>
      <c r="BK390" s="32"/>
      <c r="BL390" s="32"/>
      <c r="BM390" s="33"/>
      <c r="BR390" s="26" t="b">
        <f t="shared" si="5"/>
        <v>1</v>
      </c>
    </row>
    <row r="391" spans="1:70" ht="63.95" hidden="1" customHeight="1" thickBot="1">
      <c r="A391" s="33"/>
      <c r="B391" s="225"/>
      <c r="C391" s="54">
        <f>WorksheetHidden2!P20</f>
        <v>0</v>
      </c>
      <c r="D391" s="55"/>
      <c r="E391" s="55"/>
      <c r="F391" s="55"/>
      <c r="G391" s="55"/>
      <c r="H391" s="55"/>
      <c r="I391" s="55"/>
      <c r="J391" s="134" t="s">
        <v>174</v>
      </c>
      <c r="K391" s="24"/>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c r="AL391" s="32"/>
      <c r="AM391" s="32"/>
      <c r="AN391" s="32"/>
      <c r="AO391" s="32"/>
      <c r="AP391" s="32"/>
      <c r="AQ391" s="32"/>
      <c r="AR391" s="32"/>
      <c r="AS391" s="32"/>
      <c r="AT391" s="32"/>
      <c r="AU391" s="32"/>
      <c r="AV391" s="32"/>
      <c r="AW391" s="32"/>
      <c r="AX391" s="32"/>
      <c r="AY391" s="32"/>
      <c r="AZ391" s="32"/>
      <c r="BA391" s="32"/>
      <c r="BB391" s="32"/>
      <c r="BC391" s="32"/>
      <c r="BD391" s="32"/>
      <c r="BE391" s="32"/>
      <c r="BF391" s="32"/>
      <c r="BG391" s="32"/>
      <c r="BH391" s="32"/>
      <c r="BI391" s="32"/>
      <c r="BJ391" s="32"/>
      <c r="BK391" s="32"/>
      <c r="BL391" s="32"/>
      <c r="BM391" s="33"/>
      <c r="BR391" s="26" t="b">
        <f t="shared" ref="BR391:BR429" si="6">IF(C391=0,TRUE,FALSE)</f>
        <v>1</v>
      </c>
    </row>
    <row r="392" spans="1:70" ht="63.95" hidden="1" customHeight="1" thickBot="1">
      <c r="A392" s="33"/>
      <c r="B392" s="225"/>
      <c r="C392" s="54">
        <f>WorksheetHidden2!P21</f>
        <v>0</v>
      </c>
      <c r="D392" s="55"/>
      <c r="E392" s="55"/>
      <c r="F392" s="55"/>
      <c r="G392" s="55"/>
      <c r="H392" s="55"/>
      <c r="I392" s="55"/>
      <c r="J392" s="134" t="s">
        <v>174</v>
      </c>
      <c r="K392" s="24"/>
      <c r="L392" s="32"/>
      <c r="M392" s="32"/>
      <c r="N392" s="32"/>
      <c r="O392" s="32"/>
      <c r="P392" s="32"/>
      <c r="Q392" s="32"/>
      <c r="R392" s="32"/>
      <c r="S392" s="32"/>
      <c r="T392" s="32"/>
      <c r="U392" s="32"/>
      <c r="V392" s="32"/>
      <c r="W392" s="32"/>
      <c r="X392" s="32"/>
      <c r="Y392" s="32"/>
      <c r="Z392" s="32"/>
      <c r="AA392" s="32"/>
      <c r="AB392" s="32"/>
      <c r="AC392" s="32"/>
      <c r="AD392" s="32"/>
      <c r="AE392" s="32"/>
      <c r="AF392" s="32"/>
      <c r="AG392" s="32"/>
      <c r="AH392" s="32"/>
      <c r="AI392" s="32"/>
      <c r="AJ392" s="32"/>
      <c r="AK392" s="32"/>
      <c r="AL392" s="32"/>
      <c r="AM392" s="32"/>
      <c r="AN392" s="32"/>
      <c r="AO392" s="32"/>
      <c r="AP392" s="32"/>
      <c r="AQ392" s="32"/>
      <c r="AR392" s="32"/>
      <c r="AS392" s="32"/>
      <c r="AT392" s="32"/>
      <c r="AU392" s="32"/>
      <c r="AV392" s="32"/>
      <c r="AW392" s="32"/>
      <c r="AX392" s="32"/>
      <c r="AY392" s="32"/>
      <c r="AZ392" s="32"/>
      <c r="BA392" s="32"/>
      <c r="BB392" s="32"/>
      <c r="BC392" s="32"/>
      <c r="BD392" s="32"/>
      <c r="BE392" s="32"/>
      <c r="BF392" s="32"/>
      <c r="BG392" s="32"/>
      <c r="BH392" s="32"/>
      <c r="BI392" s="32"/>
      <c r="BJ392" s="32"/>
      <c r="BK392" s="32"/>
      <c r="BL392" s="32"/>
      <c r="BM392" s="33"/>
      <c r="BR392" s="26" t="b">
        <f t="shared" si="6"/>
        <v>1</v>
      </c>
    </row>
    <row r="393" spans="1:70" ht="63.95" hidden="1" customHeight="1" thickBot="1">
      <c r="A393" s="33"/>
      <c r="B393" s="225"/>
      <c r="C393" s="54">
        <f>WorksheetHidden2!P22</f>
        <v>0</v>
      </c>
      <c r="D393" s="55"/>
      <c r="E393" s="55"/>
      <c r="F393" s="55"/>
      <c r="G393" s="55"/>
      <c r="H393" s="55"/>
      <c r="I393" s="55"/>
      <c r="J393" s="134" t="s">
        <v>174</v>
      </c>
      <c r="K393" s="24"/>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c r="AJ393" s="32"/>
      <c r="AK393" s="32"/>
      <c r="AL393" s="32"/>
      <c r="AM393" s="32"/>
      <c r="AN393" s="32"/>
      <c r="AO393" s="32"/>
      <c r="AP393" s="32"/>
      <c r="AQ393" s="32"/>
      <c r="AR393" s="32"/>
      <c r="AS393" s="32"/>
      <c r="AT393" s="32"/>
      <c r="AU393" s="32"/>
      <c r="AV393" s="32"/>
      <c r="AW393" s="32"/>
      <c r="AX393" s="32"/>
      <c r="AY393" s="32"/>
      <c r="AZ393" s="32"/>
      <c r="BA393" s="32"/>
      <c r="BB393" s="32"/>
      <c r="BC393" s="32"/>
      <c r="BD393" s="32"/>
      <c r="BE393" s="32"/>
      <c r="BF393" s="32"/>
      <c r="BG393" s="32"/>
      <c r="BH393" s="32"/>
      <c r="BI393" s="32"/>
      <c r="BJ393" s="32"/>
      <c r="BK393" s="32"/>
      <c r="BL393" s="32"/>
      <c r="BM393" s="33"/>
      <c r="BR393" s="26" t="b">
        <f t="shared" si="6"/>
        <v>1</v>
      </c>
    </row>
    <row r="394" spans="1:70" ht="63.95" hidden="1" customHeight="1" thickBot="1">
      <c r="A394" s="33"/>
      <c r="B394" s="225"/>
      <c r="C394" s="54">
        <f>WorksheetHidden2!P23</f>
        <v>0</v>
      </c>
      <c r="D394" s="55"/>
      <c r="E394" s="55"/>
      <c r="F394" s="55"/>
      <c r="G394" s="55"/>
      <c r="H394" s="55"/>
      <c r="I394" s="55"/>
      <c r="J394" s="134" t="s">
        <v>174</v>
      </c>
      <c r="K394" s="24"/>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c r="AJ394" s="32"/>
      <c r="AK394" s="32"/>
      <c r="AL394" s="32"/>
      <c r="AM394" s="32"/>
      <c r="AN394" s="32"/>
      <c r="AO394" s="32"/>
      <c r="AP394" s="32"/>
      <c r="AQ394" s="32"/>
      <c r="AR394" s="32"/>
      <c r="AS394" s="32"/>
      <c r="AT394" s="32"/>
      <c r="AU394" s="32"/>
      <c r="AV394" s="32"/>
      <c r="AW394" s="32"/>
      <c r="AX394" s="32"/>
      <c r="AY394" s="32"/>
      <c r="AZ394" s="32"/>
      <c r="BA394" s="32"/>
      <c r="BB394" s="32"/>
      <c r="BC394" s="32"/>
      <c r="BD394" s="32"/>
      <c r="BE394" s="32"/>
      <c r="BF394" s="32"/>
      <c r="BG394" s="32"/>
      <c r="BH394" s="32"/>
      <c r="BI394" s="32"/>
      <c r="BJ394" s="32"/>
      <c r="BK394" s="32"/>
      <c r="BL394" s="32"/>
      <c r="BM394" s="33"/>
      <c r="BR394" s="26" t="b">
        <f t="shared" si="6"/>
        <v>1</v>
      </c>
    </row>
    <row r="395" spans="1:70" ht="63.95" hidden="1" customHeight="1" thickBot="1">
      <c r="A395" s="33"/>
      <c r="B395" s="225"/>
      <c r="C395" s="54">
        <f>WorksheetHidden2!P24</f>
        <v>0</v>
      </c>
      <c r="D395" s="55"/>
      <c r="E395" s="55"/>
      <c r="F395" s="55"/>
      <c r="G395" s="55"/>
      <c r="H395" s="55"/>
      <c r="I395" s="55"/>
      <c r="J395" s="134" t="s">
        <v>174</v>
      </c>
      <c r="K395" s="24"/>
      <c r="L395" s="32"/>
      <c r="M395" s="32"/>
      <c r="N395" s="32"/>
      <c r="O395" s="32"/>
      <c r="P395" s="32"/>
      <c r="Q395" s="32"/>
      <c r="R395" s="32"/>
      <c r="S395" s="32"/>
      <c r="T395" s="32"/>
      <c r="U395" s="32"/>
      <c r="V395" s="32"/>
      <c r="W395" s="32"/>
      <c r="X395" s="32"/>
      <c r="Y395" s="32"/>
      <c r="Z395" s="32"/>
      <c r="AA395" s="32"/>
      <c r="AB395" s="32"/>
      <c r="AC395" s="32"/>
      <c r="AD395" s="32"/>
      <c r="AE395" s="32"/>
      <c r="AF395" s="32"/>
      <c r="AG395" s="32"/>
      <c r="AH395" s="32"/>
      <c r="AI395" s="32"/>
      <c r="AJ395" s="32"/>
      <c r="AK395" s="32"/>
      <c r="AL395" s="32"/>
      <c r="AM395" s="32"/>
      <c r="AN395" s="32"/>
      <c r="AO395" s="32"/>
      <c r="AP395" s="32"/>
      <c r="AQ395" s="32"/>
      <c r="AR395" s="32"/>
      <c r="AS395" s="32"/>
      <c r="AT395" s="32"/>
      <c r="AU395" s="32"/>
      <c r="AV395" s="32"/>
      <c r="AW395" s="32"/>
      <c r="AX395" s="32"/>
      <c r="AY395" s="32"/>
      <c r="AZ395" s="32"/>
      <c r="BA395" s="32"/>
      <c r="BB395" s="32"/>
      <c r="BC395" s="32"/>
      <c r="BD395" s="32"/>
      <c r="BE395" s="32"/>
      <c r="BF395" s="32"/>
      <c r="BG395" s="32"/>
      <c r="BH395" s="32"/>
      <c r="BI395" s="32"/>
      <c r="BJ395" s="32"/>
      <c r="BK395" s="32"/>
      <c r="BL395" s="32"/>
      <c r="BM395" s="33"/>
      <c r="BR395" s="26" t="b">
        <f t="shared" si="6"/>
        <v>1</v>
      </c>
    </row>
    <row r="396" spans="1:70" ht="63.95" hidden="1" customHeight="1" thickBot="1">
      <c r="A396" s="33"/>
      <c r="B396" s="225"/>
      <c r="C396" s="54">
        <f>WorksheetHidden2!P25</f>
        <v>0</v>
      </c>
      <c r="D396" s="55"/>
      <c r="E396" s="55"/>
      <c r="F396" s="55"/>
      <c r="G396" s="55"/>
      <c r="H396" s="55"/>
      <c r="I396" s="55"/>
      <c r="J396" s="134" t="s">
        <v>174</v>
      </c>
      <c r="K396" s="24"/>
      <c r="L396" s="32"/>
      <c r="M396" s="32"/>
      <c r="N396" s="32"/>
      <c r="O396" s="32"/>
      <c r="P396" s="32"/>
      <c r="Q396" s="32"/>
      <c r="R396" s="32"/>
      <c r="S396" s="32"/>
      <c r="T396" s="32"/>
      <c r="U396" s="32"/>
      <c r="V396" s="32"/>
      <c r="W396" s="32"/>
      <c r="X396" s="32"/>
      <c r="Y396" s="32"/>
      <c r="Z396" s="32"/>
      <c r="AA396" s="32"/>
      <c r="AB396" s="32"/>
      <c r="AC396" s="32"/>
      <c r="AD396" s="32"/>
      <c r="AE396" s="32"/>
      <c r="AF396" s="32"/>
      <c r="AG396" s="32"/>
      <c r="AH396" s="32"/>
      <c r="AI396" s="32"/>
      <c r="AJ396" s="32"/>
      <c r="AK396" s="32"/>
      <c r="AL396" s="32"/>
      <c r="AM396" s="32"/>
      <c r="AN396" s="32"/>
      <c r="AO396" s="32"/>
      <c r="AP396" s="32"/>
      <c r="AQ396" s="32"/>
      <c r="AR396" s="32"/>
      <c r="AS396" s="32"/>
      <c r="AT396" s="32"/>
      <c r="AU396" s="32"/>
      <c r="AV396" s="32"/>
      <c r="AW396" s="32"/>
      <c r="AX396" s="32"/>
      <c r="AY396" s="32"/>
      <c r="AZ396" s="32"/>
      <c r="BA396" s="32"/>
      <c r="BB396" s="32"/>
      <c r="BC396" s="32"/>
      <c r="BD396" s="32"/>
      <c r="BE396" s="32"/>
      <c r="BF396" s="32"/>
      <c r="BG396" s="32"/>
      <c r="BH396" s="32"/>
      <c r="BI396" s="32"/>
      <c r="BJ396" s="32"/>
      <c r="BK396" s="32"/>
      <c r="BL396" s="32"/>
      <c r="BM396" s="33"/>
      <c r="BR396" s="26" t="b">
        <f t="shared" si="6"/>
        <v>1</v>
      </c>
    </row>
    <row r="397" spans="1:70" ht="63.95" hidden="1" customHeight="1" thickBot="1">
      <c r="A397" s="33"/>
      <c r="B397" s="225"/>
      <c r="C397" s="54">
        <f>WorksheetHidden2!P26</f>
        <v>0</v>
      </c>
      <c r="D397" s="55"/>
      <c r="E397" s="55"/>
      <c r="F397" s="55"/>
      <c r="G397" s="55"/>
      <c r="H397" s="55"/>
      <c r="I397" s="55"/>
      <c r="J397" s="134" t="s">
        <v>174</v>
      </c>
      <c r="K397" s="24"/>
      <c r="L397" s="32"/>
      <c r="M397" s="32"/>
      <c r="N397" s="32"/>
      <c r="O397" s="32"/>
      <c r="P397" s="32"/>
      <c r="Q397" s="32"/>
      <c r="R397" s="32"/>
      <c r="S397" s="32"/>
      <c r="T397" s="32"/>
      <c r="U397" s="32"/>
      <c r="V397" s="32"/>
      <c r="W397" s="32"/>
      <c r="X397" s="32"/>
      <c r="Y397" s="32"/>
      <c r="Z397" s="32"/>
      <c r="AA397" s="32"/>
      <c r="AB397" s="32"/>
      <c r="AC397" s="32"/>
      <c r="AD397" s="32"/>
      <c r="AE397" s="32"/>
      <c r="AF397" s="32"/>
      <c r="AG397" s="32"/>
      <c r="AH397" s="32"/>
      <c r="AI397" s="32"/>
      <c r="AJ397" s="32"/>
      <c r="AK397" s="32"/>
      <c r="AL397" s="32"/>
      <c r="AM397" s="32"/>
      <c r="AN397" s="32"/>
      <c r="AO397" s="32"/>
      <c r="AP397" s="32"/>
      <c r="AQ397" s="32"/>
      <c r="AR397" s="32"/>
      <c r="AS397" s="32"/>
      <c r="AT397" s="32"/>
      <c r="AU397" s="32"/>
      <c r="AV397" s="32"/>
      <c r="AW397" s="32"/>
      <c r="AX397" s="32"/>
      <c r="AY397" s="32"/>
      <c r="AZ397" s="32"/>
      <c r="BA397" s="32"/>
      <c r="BB397" s="32"/>
      <c r="BC397" s="32"/>
      <c r="BD397" s="32"/>
      <c r="BE397" s="32"/>
      <c r="BF397" s="32"/>
      <c r="BG397" s="32"/>
      <c r="BH397" s="32"/>
      <c r="BI397" s="32"/>
      <c r="BJ397" s="32"/>
      <c r="BK397" s="32"/>
      <c r="BL397" s="32"/>
      <c r="BM397" s="33"/>
      <c r="BR397" s="26" t="b">
        <f t="shared" si="6"/>
        <v>1</v>
      </c>
    </row>
    <row r="398" spans="1:70" ht="63.95" hidden="1" customHeight="1" thickBot="1">
      <c r="A398" s="33"/>
      <c r="B398" s="225"/>
      <c r="C398" s="54">
        <f>WorksheetHidden2!P27</f>
        <v>0</v>
      </c>
      <c r="D398" s="55"/>
      <c r="E398" s="55"/>
      <c r="F398" s="55"/>
      <c r="G398" s="55"/>
      <c r="H398" s="55"/>
      <c r="I398" s="55"/>
      <c r="J398" s="134" t="s">
        <v>174</v>
      </c>
      <c r="K398" s="24"/>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c r="AL398" s="32"/>
      <c r="AM398" s="32"/>
      <c r="AN398" s="32"/>
      <c r="AO398" s="32"/>
      <c r="AP398" s="32"/>
      <c r="AQ398" s="32"/>
      <c r="AR398" s="32"/>
      <c r="AS398" s="32"/>
      <c r="AT398" s="32"/>
      <c r="AU398" s="32"/>
      <c r="AV398" s="32"/>
      <c r="AW398" s="32"/>
      <c r="AX398" s="32"/>
      <c r="AY398" s="32"/>
      <c r="AZ398" s="32"/>
      <c r="BA398" s="32"/>
      <c r="BB398" s="32"/>
      <c r="BC398" s="32"/>
      <c r="BD398" s="32"/>
      <c r="BE398" s="32"/>
      <c r="BF398" s="32"/>
      <c r="BG398" s="32"/>
      <c r="BH398" s="32"/>
      <c r="BI398" s="32"/>
      <c r="BJ398" s="32"/>
      <c r="BK398" s="32"/>
      <c r="BL398" s="32"/>
      <c r="BM398" s="33"/>
      <c r="BR398" s="26" t="b">
        <f t="shared" si="6"/>
        <v>1</v>
      </c>
    </row>
    <row r="399" spans="1:70" ht="63.95" hidden="1" customHeight="1" thickBot="1">
      <c r="A399" s="33"/>
      <c r="B399" s="225"/>
      <c r="C399" s="54">
        <f>WorksheetHidden2!P28</f>
        <v>0</v>
      </c>
      <c r="D399" s="55"/>
      <c r="E399" s="55"/>
      <c r="F399" s="55"/>
      <c r="G399" s="55"/>
      <c r="H399" s="55"/>
      <c r="I399" s="55"/>
      <c r="J399" s="134" t="s">
        <v>174</v>
      </c>
      <c r="K399" s="24"/>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c r="AL399" s="32"/>
      <c r="AM399" s="32"/>
      <c r="AN399" s="32"/>
      <c r="AO399" s="32"/>
      <c r="AP399" s="32"/>
      <c r="AQ399" s="32"/>
      <c r="AR399" s="32"/>
      <c r="AS399" s="32"/>
      <c r="AT399" s="32"/>
      <c r="AU399" s="32"/>
      <c r="AV399" s="32"/>
      <c r="AW399" s="32"/>
      <c r="AX399" s="32"/>
      <c r="AY399" s="32"/>
      <c r="AZ399" s="32"/>
      <c r="BA399" s="32"/>
      <c r="BB399" s="32"/>
      <c r="BC399" s="32"/>
      <c r="BD399" s="32"/>
      <c r="BE399" s="32"/>
      <c r="BF399" s="32"/>
      <c r="BG399" s="32"/>
      <c r="BH399" s="32"/>
      <c r="BI399" s="32"/>
      <c r="BJ399" s="32"/>
      <c r="BK399" s="32"/>
      <c r="BL399" s="32"/>
      <c r="BM399" s="33"/>
      <c r="BR399" s="26" t="b">
        <f t="shared" si="6"/>
        <v>1</v>
      </c>
    </row>
    <row r="400" spans="1:70" ht="63.95" hidden="1" customHeight="1" thickBot="1">
      <c r="A400" s="33"/>
      <c r="B400" s="225"/>
      <c r="C400" s="54">
        <f>WorksheetHidden2!P29</f>
        <v>0</v>
      </c>
      <c r="D400" s="55"/>
      <c r="E400" s="55"/>
      <c r="F400" s="55"/>
      <c r="G400" s="55"/>
      <c r="H400" s="55"/>
      <c r="I400" s="55"/>
      <c r="J400" s="134" t="s">
        <v>174</v>
      </c>
      <c r="K400" s="24"/>
      <c r="L400" s="32"/>
      <c r="M400" s="32"/>
      <c r="N400" s="32"/>
      <c r="O400" s="32"/>
      <c r="P400" s="32"/>
      <c r="Q400" s="32"/>
      <c r="R400" s="32"/>
      <c r="S400" s="32"/>
      <c r="T400" s="32"/>
      <c r="U400" s="32"/>
      <c r="V400" s="32"/>
      <c r="W400" s="32"/>
      <c r="X400" s="32"/>
      <c r="Y400" s="32"/>
      <c r="Z400" s="32"/>
      <c r="AA400" s="32"/>
      <c r="AB400" s="32"/>
      <c r="AC400" s="32"/>
      <c r="AD400" s="32"/>
      <c r="AE400" s="32"/>
      <c r="AF400" s="32"/>
      <c r="AG400" s="32"/>
      <c r="AH400" s="32"/>
      <c r="AI400" s="32"/>
      <c r="AJ400" s="32"/>
      <c r="AK400" s="32"/>
      <c r="AL400" s="32"/>
      <c r="AM400" s="32"/>
      <c r="AN400" s="32"/>
      <c r="AO400" s="32"/>
      <c r="AP400" s="32"/>
      <c r="AQ400" s="32"/>
      <c r="AR400" s="32"/>
      <c r="AS400" s="32"/>
      <c r="AT400" s="32"/>
      <c r="AU400" s="32"/>
      <c r="AV400" s="32"/>
      <c r="AW400" s="32"/>
      <c r="AX400" s="32"/>
      <c r="AY400" s="32"/>
      <c r="AZ400" s="32"/>
      <c r="BA400" s="32"/>
      <c r="BB400" s="32"/>
      <c r="BC400" s="32"/>
      <c r="BD400" s="32"/>
      <c r="BE400" s="32"/>
      <c r="BF400" s="32"/>
      <c r="BG400" s="32"/>
      <c r="BH400" s="32"/>
      <c r="BI400" s="32"/>
      <c r="BJ400" s="32"/>
      <c r="BK400" s="32"/>
      <c r="BL400" s="32"/>
      <c r="BM400" s="33"/>
      <c r="BR400" s="26" t="b">
        <f t="shared" si="6"/>
        <v>1</v>
      </c>
    </row>
    <row r="401" spans="1:70" ht="63.95" hidden="1" customHeight="1" thickBot="1">
      <c r="A401" s="33"/>
      <c r="B401" s="226"/>
      <c r="C401" s="66">
        <f>WorksheetHidden2!P30</f>
        <v>0</v>
      </c>
      <c r="D401" s="81"/>
      <c r="E401" s="81"/>
      <c r="F401" s="81"/>
      <c r="G401" s="81"/>
      <c r="H401" s="81"/>
      <c r="I401" s="81"/>
      <c r="J401" s="134" t="s">
        <v>174</v>
      </c>
      <c r="K401" s="24"/>
      <c r="L401" s="32"/>
      <c r="M401" s="32"/>
      <c r="N401" s="32"/>
      <c r="O401" s="32"/>
      <c r="P401" s="32"/>
      <c r="Q401" s="32"/>
      <c r="R401" s="32"/>
      <c r="S401" s="32"/>
      <c r="T401" s="32"/>
      <c r="U401" s="32"/>
      <c r="V401" s="32"/>
      <c r="W401" s="32"/>
      <c r="X401" s="32"/>
      <c r="Y401" s="32"/>
      <c r="Z401" s="32"/>
      <c r="AA401" s="32"/>
      <c r="AB401" s="32"/>
      <c r="AC401" s="32"/>
      <c r="AD401" s="32"/>
      <c r="AE401" s="32"/>
      <c r="AF401" s="32"/>
      <c r="AG401" s="32"/>
      <c r="AH401" s="32"/>
      <c r="AI401" s="32"/>
      <c r="AJ401" s="32"/>
      <c r="AK401" s="32"/>
      <c r="AL401" s="32"/>
      <c r="AM401" s="32"/>
      <c r="AN401" s="32"/>
      <c r="AO401" s="32"/>
      <c r="AP401" s="32"/>
      <c r="AQ401" s="32"/>
      <c r="AR401" s="32"/>
      <c r="AS401" s="32"/>
      <c r="AT401" s="32"/>
      <c r="AU401" s="32"/>
      <c r="AV401" s="32"/>
      <c r="AW401" s="32"/>
      <c r="AX401" s="32"/>
      <c r="AY401" s="32"/>
      <c r="AZ401" s="32"/>
      <c r="BA401" s="32"/>
      <c r="BB401" s="32"/>
      <c r="BC401" s="32"/>
      <c r="BD401" s="32"/>
      <c r="BE401" s="32"/>
      <c r="BF401" s="32"/>
      <c r="BG401" s="32"/>
      <c r="BH401" s="32"/>
      <c r="BI401" s="32"/>
      <c r="BJ401" s="32"/>
      <c r="BK401" s="32"/>
      <c r="BL401" s="32"/>
      <c r="BM401" s="33"/>
      <c r="BR401" s="26" t="b">
        <f t="shared" si="6"/>
        <v>1</v>
      </c>
    </row>
    <row r="402" spans="1:70" ht="63.95" customHeight="1" thickBot="1">
      <c r="A402" s="170"/>
      <c r="B402" s="234" t="str">
        <f>WorksheetHidden2!Q2</f>
        <v>Password</v>
      </c>
      <c r="C402" s="104" t="str">
        <f>WorksheetHidden2!Q3</f>
        <v>Number of successful logons</v>
      </c>
      <c r="D402" s="86"/>
      <c r="E402" s="86"/>
      <c r="F402" s="86"/>
      <c r="G402" s="86"/>
      <c r="H402" s="86"/>
      <c r="I402" s="86"/>
      <c r="J402" s="87" t="s">
        <v>174</v>
      </c>
      <c r="K402" s="88"/>
      <c r="L402" s="171"/>
      <c r="M402" s="171"/>
      <c r="N402" s="171"/>
      <c r="O402" s="171"/>
      <c r="P402" s="171"/>
      <c r="Q402" s="171"/>
      <c r="R402" s="171"/>
      <c r="S402" s="171"/>
      <c r="T402" s="171"/>
      <c r="U402" s="171"/>
      <c r="V402" s="171"/>
      <c r="W402" s="171"/>
      <c r="X402" s="171"/>
      <c r="Y402" s="171"/>
      <c r="Z402" s="171"/>
      <c r="AA402" s="171"/>
      <c r="AB402" s="171"/>
      <c r="AC402" s="171"/>
      <c r="AD402" s="171"/>
      <c r="AE402" s="171"/>
      <c r="AF402" s="171"/>
      <c r="AG402" s="171"/>
      <c r="AH402" s="171"/>
      <c r="AI402" s="171"/>
      <c r="AJ402" s="171"/>
      <c r="AK402" s="171"/>
      <c r="AL402" s="171"/>
      <c r="AM402" s="171"/>
      <c r="AN402" s="171"/>
      <c r="AO402" s="171"/>
      <c r="AP402" s="171"/>
      <c r="AQ402" s="171"/>
      <c r="AR402" s="171"/>
      <c r="AS402" s="171"/>
      <c r="AT402" s="171"/>
      <c r="AU402" s="171"/>
      <c r="AV402" s="171"/>
      <c r="AW402" s="171"/>
      <c r="AX402" s="171"/>
      <c r="AY402" s="171"/>
      <c r="AZ402" s="171"/>
      <c r="BA402" s="171"/>
      <c r="BB402" s="171"/>
      <c r="BC402" s="171"/>
      <c r="BD402" s="171"/>
      <c r="BE402" s="171"/>
      <c r="BF402" s="171"/>
      <c r="BG402" s="171"/>
      <c r="BH402" s="171"/>
      <c r="BI402" s="171"/>
      <c r="BJ402" s="171"/>
      <c r="BK402" s="171"/>
      <c r="BL402" s="171"/>
      <c r="BM402" s="170"/>
      <c r="BN402" s="157"/>
      <c r="BO402" s="157"/>
      <c r="BP402" s="157"/>
      <c r="BQ402" s="157"/>
      <c r="BR402" s="26" t="b">
        <f t="shared" si="6"/>
        <v>0</v>
      </c>
    </row>
    <row r="403" spans="1:70" ht="63.95" customHeight="1" thickBot="1">
      <c r="A403" s="170"/>
      <c r="B403" s="235"/>
      <c r="C403" s="106" t="str">
        <f>WorksheetHidden2!Q4</f>
        <v>Number of unsuccessful logons</v>
      </c>
      <c r="D403" s="90"/>
      <c r="E403" s="90"/>
      <c r="F403" s="90"/>
      <c r="G403" s="90"/>
      <c r="H403" s="90"/>
      <c r="I403" s="90"/>
      <c r="J403" s="87" t="s">
        <v>174</v>
      </c>
      <c r="K403" s="92"/>
      <c r="L403" s="171"/>
      <c r="M403" s="171"/>
      <c r="N403" s="171"/>
      <c r="O403" s="171"/>
      <c r="P403" s="171"/>
      <c r="Q403" s="171"/>
      <c r="R403" s="171"/>
      <c r="S403" s="171"/>
      <c r="T403" s="171"/>
      <c r="U403" s="171"/>
      <c r="V403" s="171"/>
      <c r="W403" s="171"/>
      <c r="X403" s="171"/>
      <c r="Y403" s="171"/>
      <c r="Z403" s="171"/>
      <c r="AA403" s="171"/>
      <c r="AB403" s="171"/>
      <c r="AC403" s="171"/>
      <c r="AD403" s="171"/>
      <c r="AE403" s="171"/>
      <c r="AF403" s="171"/>
      <c r="AG403" s="171"/>
      <c r="AH403" s="171"/>
      <c r="AI403" s="171"/>
      <c r="AJ403" s="171"/>
      <c r="AK403" s="171"/>
      <c r="AL403" s="171"/>
      <c r="AM403" s="171"/>
      <c r="AN403" s="171"/>
      <c r="AO403" s="171"/>
      <c r="AP403" s="171"/>
      <c r="AQ403" s="171"/>
      <c r="AR403" s="171"/>
      <c r="AS403" s="171"/>
      <c r="AT403" s="171"/>
      <c r="AU403" s="171"/>
      <c r="AV403" s="171"/>
      <c r="AW403" s="171"/>
      <c r="AX403" s="171"/>
      <c r="AY403" s="171"/>
      <c r="AZ403" s="171"/>
      <c r="BA403" s="171"/>
      <c r="BB403" s="171"/>
      <c r="BC403" s="171"/>
      <c r="BD403" s="171"/>
      <c r="BE403" s="171"/>
      <c r="BF403" s="171"/>
      <c r="BG403" s="171"/>
      <c r="BH403" s="171"/>
      <c r="BI403" s="171"/>
      <c r="BJ403" s="171"/>
      <c r="BK403" s="171"/>
      <c r="BL403" s="171"/>
      <c r="BM403" s="170"/>
      <c r="BN403" s="157"/>
      <c r="BO403" s="157"/>
      <c r="BP403" s="157"/>
      <c r="BQ403" s="157"/>
      <c r="BR403" s="26" t="b">
        <f t="shared" si="6"/>
        <v>0</v>
      </c>
    </row>
    <row r="404" spans="1:70" ht="63.95" customHeight="1" thickBot="1">
      <c r="A404" s="170"/>
      <c r="B404" s="235"/>
      <c r="C404" s="106" t="str">
        <f>WorksheetHidden2!Q5</f>
        <v>Percentage of expired passwords</v>
      </c>
      <c r="D404" s="90"/>
      <c r="E404" s="90"/>
      <c r="F404" s="90"/>
      <c r="G404" s="90"/>
      <c r="H404" s="90"/>
      <c r="I404" s="90"/>
      <c r="J404" s="87" t="s">
        <v>174</v>
      </c>
      <c r="K404" s="92"/>
      <c r="L404" s="171"/>
      <c r="M404" s="171"/>
      <c r="N404" s="171"/>
      <c r="O404" s="171"/>
      <c r="P404" s="171"/>
      <c r="Q404" s="171"/>
      <c r="R404" s="171"/>
      <c r="S404" s="171"/>
      <c r="T404" s="171"/>
      <c r="U404" s="171"/>
      <c r="V404" s="171"/>
      <c r="W404" s="171"/>
      <c r="X404" s="171"/>
      <c r="Y404" s="171"/>
      <c r="Z404" s="171"/>
      <c r="AA404" s="171"/>
      <c r="AB404" s="171"/>
      <c r="AC404" s="171"/>
      <c r="AD404" s="171"/>
      <c r="AE404" s="171"/>
      <c r="AF404" s="171"/>
      <c r="AG404" s="171"/>
      <c r="AH404" s="171"/>
      <c r="AI404" s="171"/>
      <c r="AJ404" s="171"/>
      <c r="AK404" s="171"/>
      <c r="AL404" s="171"/>
      <c r="AM404" s="171"/>
      <c r="AN404" s="171"/>
      <c r="AO404" s="171"/>
      <c r="AP404" s="171"/>
      <c r="AQ404" s="171"/>
      <c r="AR404" s="171"/>
      <c r="AS404" s="171"/>
      <c r="AT404" s="171"/>
      <c r="AU404" s="171"/>
      <c r="AV404" s="171"/>
      <c r="AW404" s="171"/>
      <c r="AX404" s="171"/>
      <c r="AY404" s="171"/>
      <c r="AZ404" s="171"/>
      <c r="BA404" s="171"/>
      <c r="BB404" s="171"/>
      <c r="BC404" s="171"/>
      <c r="BD404" s="171"/>
      <c r="BE404" s="171"/>
      <c r="BF404" s="171"/>
      <c r="BG404" s="171"/>
      <c r="BH404" s="171"/>
      <c r="BI404" s="171"/>
      <c r="BJ404" s="171"/>
      <c r="BK404" s="171"/>
      <c r="BL404" s="171"/>
      <c r="BM404" s="170"/>
      <c r="BN404" s="157"/>
      <c r="BO404" s="157"/>
      <c r="BP404" s="157"/>
      <c r="BQ404" s="157"/>
      <c r="BR404" s="26" t="b">
        <f t="shared" si="6"/>
        <v>0</v>
      </c>
    </row>
    <row r="405" spans="1:70" ht="63.95" customHeight="1" thickBot="1">
      <c r="A405" s="170"/>
      <c r="B405" s="235"/>
      <c r="C405" s="106" t="str">
        <f>WorksheetHidden2!Q6</f>
        <v>Number of guessed passwords (e.g. use a password cracker to test passwords)</v>
      </c>
      <c r="D405" s="90"/>
      <c r="E405" s="90"/>
      <c r="F405" s="90"/>
      <c r="G405" s="90"/>
      <c r="H405" s="90"/>
      <c r="I405" s="90"/>
      <c r="J405" s="87" t="s">
        <v>174</v>
      </c>
      <c r="K405" s="92"/>
      <c r="L405" s="171"/>
      <c r="M405" s="171"/>
      <c r="N405" s="171"/>
      <c r="O405" s="171"/>
      <c r="P405" s="171"/>
      <c r="Q405" s="171"/>
      <c r="R405" s="171"/>
      <c r="S405" s="171"/>
      <c r="T405" s="171"/>
      <c r="U405" s="171"/>
      <c r="V405" s="171"/>
      <c r="W405" s="171"/>
      <c r="X405" s="171"/>
      <c r="Y405" s="171"/>
      <c r="Z405" s="171"/>
      <c r="AA405" s="171"/>
      <c r="AB405" s="171"/>
      <c r="AC405" s="171"/>
      <c r="AD405" s="171"/>
      <c r="AE405" s="171"/>
      <c r="AF405" s="171"/>
      <c r="AG405" s="171"/>
      <c r="AH405" s="171"/>
      <c r="AI405" s="171"/>
      <c r="AJ405" s="171"/>
      <c r="AK405" s="171"/>
      <c r="AL405" s="171"/>
      <c r="AM405" s="171"/>
      <c r="AN405" s="171"/>
      <c r="AO405" s="171"/>
      <c r="AP405" s="171"/>
      <c r="AQ405" s="171"/>
      <c r="AR405" s="171"/>
      <c r="AS405" s="171"/>
      <c r="AT405" s="171"/>
      <c r="AU405" s="171"/>
      <c r="AV405" s="171"/>
      <c r="AW405" s="171"/>
      <c r="AX405" s="171"/>
      <c r="AY405" s="171"/>
      <c r="AZ405" s="171"/>
      <c r="BA405" s="171"/>
      <c r="BB405" s="171"/>
      <c r="BC405" s="171"/>
      <c r="BD405" s="171"/>
      <c r="BE405" s="171"/>
      <c r="BF405" s="171"/>
      <c r="BG405" s="171"/>
      <c r="BH405" s="171"/>
      <c r="BI405" s="171"/>
      <c r="BJ405" s="171"/>
      <c r="BK405" s="171"/>
      <c r="BL405" s="171"/>
      <c r="BM405" s="170"/>
      <c r="BN405" s="157"/>
      <c r="BO405" s="157"/>
      <c r="BP405" s="157"/>
      <c r="BQ405" s="157"/>
      <c r="BR405" s="26" t="b">
        <f t="shared" si="6"/>
        <v>0</v>
      </c>
    </row>
    <row r="406" spans="1:70" ht="63.95" hidden="1" customHeight="1" thickBot="1">
      <c r="A406" s="33"/>
      <c r="B406" s="235"/>
      <c r="C406" s="106">
        <f>WorksheetHidden2!Q7</f>
        <v>0</v>
      </c>
      <c r="D406" s="111"/>
      <c r="E406" s="111"/>
      <c r="F406" s="111"/>
      <c r="G406" s="111"/>
      <c r="H406" s="111"/>
      <c r="I406" s="111"/>
      <c r="J406" s="87" t="s">
        <v>174</v>
      </c>
      <c r="K406" s="92"/>
      <c r="L406" s="32"/>
      <c r="M406" s="32"/>
      <c r="N406" s="32"/>
      <c r="O406" s="32"/>
      <c r="P406" s="32"/>
      <c r="Q406" s="32"/>
      <c r="R406" s="32"/>
      <c r="S406" s="32"/>
      <c r="T406" s="32"/>
      <c r="U406" s="32"/>
      <c r="V406" s="32"/>
      <c r="W406" s="32"/>
      <c r="X406" s="32"/>
      <c r="Y406" s="32"/>
      <c r="Z406" s="32"/>
      <c r="AA406" s="32"/>
      <c r="AB406" s="32"/>
      <c r="AC406" s="32"/>
      <c r="AD406" s="32"/>
      <c r="AE406" s="32"/>
      <c r="AF406" s="32"/>
      <c r="AG406" s="32"/>
      <c r="AH406" s="32"/>
      <c r="AI406" s="32"/>
      <c r="AJ406" s="32"/>
      <c r="AK406" s="32"/>
      <c r="AL406" s="32"/>
      <c r="AM406" s="32"/>
      <c r="AN406" s="32"/>
      <c r="AO406" s="32"/>
      <c r="AP406" s="32"/>
      <c r="AQ406" s="32"/>
      <c r="AR406" s="32"/>
      <c r="AS406" s="32"/>
      <c r="AT406" s="32"/>
      <c r="AU406" s="32"/>
      <c r="AV406" s="32"/>
      <c r="AW406" s="32"/>
      <c r="AX406" s="32"/>
      <c r="AY406" s="32"/>
      <c r="AZ406" s="32"/>
      <c r="BA406" s="32"/>
      <c r="BB406" s="32"/>
      <c r="BC406" s="32"/>
      <c r="BD406" s="32"/>
      <c r="BE406" s="32"/>
      <c r="BF406" s="32"/>
      <c r="BG406" s="32"/>
      <c r="BH406" s="32"/>
      <c r="BI406" s="32"/>
      <c r="BJ406" s="32"/>
      <c r="BK406" s="32"/>
      <c r="BL406" s="32"/>
      <c r="BM406" s="33"/>
      <c r="BR406" s="26" t="b">
        <f t="shared" si="6"/>
        <v>1</v>
      </c>
    </row>
    <row r="407" spans="1:70" ht="63.95" hidden="1" customHeight="1" thickBot="1">
      <c r="A407" s="33"/>
      <c r="B407" s="235"/>
      <c r="C407" s="106">
        <f>WorksheetHidden2!Q8</f>
        <v>0</v>
      </c>
      <c r="D407" s="111"/>
      <c r="E407" s="111"/>
      <c r="F407" s="111"/>
      <c r="G407" s="111"/>
      <c r="H407" s="111"/>
      <c r="I407" s="111"/>
      <c r="J407" s="87" t="s">
        <v>174</v>
      </c>
      <c r="K407" s="92"/>
      <c r="L407" s="32"/>
      <c r="M407" s="32"/>
      <c r="N407" s="32"/>
      <c r="O407" s="32"/>
      <c r="P407" s="32"/>
      <c r="Q407" s="32"/>
      <c r="R407" s="32"/>
      <c r="S407" s="32"/>
      <c r="T407" s="32"/>
      <c r="U407" s="32"/>
      <c r="V407" s="32"/>
      <c r="W407" s="32"/>
      <c r="X407" s="32"/>
      <c r="Y407" s="32"/>
      <c r="Z407" s="32"/>
      <c r="AA407" s="32"/>
      <c r="AB407" s="32"/>
      <c r="AC407" s="32"/>
      <c r="AD407" s="32"/>
      <c r="AE407" s="32"/>
      <c r="AF407" s="32"/>
      <c r="AG407" s="32"/>
      <c r="AH407" s="32"/>
      <c r="AI407" s="32"/>
      <c r="AJ407" s="32"/>
      <c r="AK407" s="32"/>
      <c r="AL407" s="32"/>
      <c r="AM407" s="32"/>
      <c r="AN407" s="32"/>
      <c r="AO407" s="32"/>
      <c r="AP407" s="32"/>
      <c r="AQ407" s="32"/>
      <c r="AR407" s="32"/>
      <c r="AS407" s="32"/>
      <c r="AT407" s="32"/>
      <c r="AU407" s="32"/>
      <c r="AV407" s="32"/>
      <c r="AW407" s="32"/>
      <c r="AX407" s="32"/>
      <c r="AY407" s="32"/>
      <c r="AZ407" s="32"/>
      <c r="BA407" s="32"/>
      <c r="BB407" s="32"/>
      <c r="BC407" s="32"/>
      <c r="BD407" s="32"/>
      <c r="BE407" s="32"/>
      <c r="BF407" s="32"/>
      <c r="BG407" s="32"/>
      <c r="BH407" s="32"/>
      <c r="BI407" s="32"/>
      <c r="BJ407" s="32"/>
      <c r="BK407" s="32"/>
      <c r="BL407" s="32"/>
      <c r="BM407" s="33"/>
      <c r="BR407" s="26" t="b">
        <f t="shared" si="6"/>
        <v>1</v>
      </c>
    </row>
    <row r="408" spans="1:70" ht="63.95" hidden="1" customHeight="1" thickBot="1">
      <c r="A408" s="33"/>
      <c r="B408" s="235"/>
      <c r="C408" s="106">
        <f>WorksheetHidden2!Q9</f>
        <v>0</v>
      </c>
      <c r="D408" s="111"/>
      <c r="E408" s="111"/>
      <c r="F408" s="111"/>
      <c r="G408" s="111"/>
      <c r="H408" s="111"/>
      <c r="I408" s="111"/>
      <c r="J408" s="87" t="s">
        <v>174</v>
      </c>
      <c r="K408" s="92"/>
      <c r="L408" s="32"/>
      <c r="M408" s="32"/>
      <c r="N408" s="32"/>
      <c r="O408" s="32"/>
      <c r="P408" s="32"/>
      <c r="Q408" s="32"/>
      <c r="R408" s="32"/>
      <c r="S408" s="32"/>
      <c r="T408" s="32"/>
      <c r="U408" s="32"/>
      <c r="V408" s="32"/>
      <c r="W408" s="32"/>
      <c r="X408" s="32"/>
      <c r="Y408" s="32"/>
      <c r="Z408" s="32"/>
      <c r="AA408" s="32"/>
      <c r="AB408" s="32"/>
      <c r="AC408" s="32"/>
      <c r="AD408" s="32"/>
      <c r="AE408" s="32"/>
      <c r="AF408" s="32"/>
      <c r="AG408" s="32"/>
      <c r="AH408" s="32"/>
      <c r="AI408" s="32"/>
      <c r="AJ408" s="32"/>
      <c r="AK408" s="32"/>
      <c r="AL408" s="32"/>
      <c r="AM408" s="32"/>
      <c r="AN408" s="32"/>
      <c r="AO408" s="32"/>
      <c r="AP408" s="32"/>
      <c r="AQ408" s="32"/>
      <c r="AR408" s="32"/>
      <c r="AS408" s="32"/>
      <c r="AT408" s="32"/>
      <c r="AU408" s="32"/>
      <c r="AV408" s="32"/>
      <c r="AW408" s="32"/>
      <c r="AX408" s="32"/>
      <c r="AY408" s="32"/>
      <c r="AZ408" s="32"/>
      <c r="BA408" s="32"/>
      <c r="BB408" s="32"/>
      <c r="BC408" s="32"/>
      <c r="BD408" s="32"/>
      <c r="BE408" s="32"/>
      <c r="BF408" s="32"/>
      <c r="BG408" s="32"/>
      <c r="BH408" s="32"/>
      <c r="BI408" s="32"/>
      <c r="BJ408" s="32"/>
      <c r="BK408" s="32"/>
      <c r="BL408" s="32"/>
      <c r="BM408" s="33"/>
      <c r="BR408" s="26" t="b">
        <f t="shared" si="6"/>
        <v>1</v>
      </c>
    </row>
    <row r="409" spans="1:70" ht="63.95" hidden="1" customHeight="1" thickBot="1">
      <c r="A409" s="33"/>
      <c r="B409" s="235"/>
      <c r="C409" s="106">
        <f>WorksheetHidden2!Q10</f>
        <v>0</v>
      </c>
      <c r="D409" s="111"/>
      <c r="E409" s="111"/>
      <c r="F409" s="111"/>
      <c r="G409" s="111"/>
      <c r="H409" s="111"/>
      <c r="I409" s="111"/>
      <c r="J409" s="87" t="s">
        <v>174</v>
      </c>
      <c r="K409" s="92"/>
      <c r="L409" s="32"/>
      <c r="M409" s="32"/>
      <c r="N409" s="32"/>
      <c r="O409" s="32"/>
      <c r="P409" s="32"/>
      <c r="Q409" s="32"/>
      <c r="R409" s="32"/>
      <c r="S409" s="32"/>
      <c r="T409" s="32"/>
      <c r="U409" s="32"/>
      <c r="V409" s="32"/>
      <c r="W409" s="32"/>
      <c r="X409" s="32"/>
      <c r="Y409" s="32"/>
      <c r="Z409" s="32"/>
      <c r="AA409" s="32"/>
      <c r="AB409" s="32"/>
      <c r="AC409" s="32"/>
      <c r="AD409" s="32"/>
      <c r="AE409" s="32"/>
      <c r="AF409" s="32"/>
      <c r="AG409" s="32"/>
      <c r="AH409" s="32"/>
      <c r="AI409" s="32"/>
      <c r="AJ409" s="32"/>
      <c r="AK409" s="32"/>
      <c r="AL409" s="32"/>
      <c r="AM409" s="32"/>
      <c r="AN409" s="32"/>
      <c r="AO409" s="32"/>
      <c r="AP409" s="32"/>
      <c r="AQ409" s="32"/>
      <c r="AR409" s="32"/>
      <c r="AS409" s="32"/>
      <c r="AT409" s="32"/>
      <c r="AU409" s="32"/>
      <c r="AV409" s="32"/>
      <c r="AW409" s="32"/>
      <c r="AX409" s="32"/>
      <c r="AY409" s="32"/>
      <c r="AZ409" s="32"/>
      <c r="BA409" s="32"/>
      <c r="BB409" s="32"/>
      <c r="BC409" s="32"/>
      <c r="BD409" s="32"/>
      <c r="BE409" s="32"/>
      <c r="BF409" s="32"/>
      <c r="BG409" s="32"/>
      <c r="BH409" s="32"/>
      <c r="BI409" s="32"/>
      <c r="BJ409" s="32"/>
      <c r="BK409" s="32"/>
      <c r="BL409" s="32"/>
      <c r="BM409" s="33"/>
      <c r="BR409" s="26" t="b">
        <f t="shared" si="6"/>
        <v>1</v>
      </c>
    </row>
    <row r="410" spans="1:70" ht="63.95" hidden="1" customHeight="1" thickBot="1">
      <c r="A410" s="33"/>
      <c r="B410" s="235"/>
      <c r="C410" s="106">
        <f>WorksheetHidden2!Q11</f>
        <v>0</v>
      </c>
      <c r="D410" s="111"/>
      <c r="E410" s="111"/>
      <c r="F410" s="111"/>
      <c r="G410" s="111"/>
      <c r="H410" s="111"/>
      <c r="I410" s="111"/>
      <c r="J410" s="87" t="s">
        <v>174</v>
      </c>
      <c r="K410" s="92"/>
      <c r="L410" s="32"/>
      <c r="M410" s="32"/>
      <c r="N410" s="32"/>
      <c r="O410" s="32"/>
      <c r="P410" s="32"/>
      <c r="Q410" s="32"/>
      <c r="R410" s="32"/>
      <c r="S410" s="32"/>
      <c r="T410" s="32"/>
      <c r="U410" s="32"/>
      <c r="V410" s="32"/>
      <c r="W410" s="32"/>
      <c r="X410" s="32"/>
      <c r="Y410" s="32"/>
      <c r="Z410" s="32"/>
      <c r="AA410" s="32"/>
      <c r="AB410" s="32"/>
      <c r="AC410" s="32"/>
      <c r="AD410" s="32"/>
      <c r="AE410" s="32"/>
      <c r="AF410" s="32"/>
      <c r="AG410" s="32"/>
      <c r="AH410" s="32"/>
      <c r="AI410" s="32"/>
      <c r="AJ410" s="32"/>
      <c r="AK410" s="32"/>
      <c r="AL410" s="32"/>
      <c r="AM410" s="32"/>
      <c r="AN410" s="32"/>
      <c r="AO410" s="32"/>
      <c r="AP410" s="32"/>
      <c r="AQ410" s="32"/>
      <c r="AR410" s="32"/>
      <c r="AS410" s="32"/>
      <c r="AT410" s="32"/>
      <c r="AU410" s="32"/>
      <c r="AV410" s="32"/>
      <c r="AW410" s="32"/>
      <c r="AX410" s="32"/>
      <c r="AY410" s="32"/>
      <c r="AZ410" s="32"/>
      <c r="BA410" s="32"/>
      <c r="BB410" s="32"/>
      <c r="BC410" s="32"/>
      <c r="BD410" s="32"/>
      <c r="BE410" s="32"/>
      <c r="BF410" s="32"/>
      <c r="BG410" s="32"/>
      <c r="BH410" s="32"/>
      <c r="BI410" s="32"/>
      <c r="BJ410" s="32"/>
      <c r="BK410" s="32"/>
      <c r="BL410" s="32"/>
      <c r="BM410" s="33"/>
      <c r="BR410" s="26" t="b">
        <f t="shared" si="6"/>
        <v>1</v>
      </c>
    </row>
    <row r="411" spans="1:70" ht="63.95" hidden="1" customHeight="1" thickBot="1">
      <c r="A411" s="33"/>
      <c r="B411" s="235"/>
      <c r="C411" s="106">
        <f>WorksheetHidden2!Q12</f>
        <v>0</v>
      </c>
      <c r="D411" s="111"/>
      <c r="E411" s="111"/>
      <c r="F411" s="111"/>
      <c r="G411" s="111"/>
      <c r="H411" s="111"/>
      <c r="I411" s="111"/>
      <c r="J411" s="87" t="s">
        <v>174</v>
      </c>
      <c r="K411" s="92"/>
      <c r="L411" s="32"/>
      <c r="M411" s="32"/>
      <c r="N411" s="32"/>
      <c r="O411" s="32"/>
      <c r="P411" s="32"/>
      <c r="Q411" s="32"/>
      <c r="R411" s="32"/>
      <c r="S411" s="32"/>
      <c r="T411" s="32"/>
      <c r="U411" s="32"/>
      <c r="V411" s="32"/>
      <c r="W411" s="32"/>
      <c r="X411" s="32"/>
      <c r="Y411" s="32"/>
      <c r="Z411" s="32"/>
      <c r="AA411" s="32"/>
      <c r="AB411" s="32"/>
      <c r="AC411" s="32"/>
      <c r="AD411" s="32"/>
      <c r="AE411" s="32"/>
      <c r="AF411" s="32"/>
      <c r="AG411" s="32"/>
      <c r="AH411" s="32"/>
      <c r="AI411" s="32"/>
      <c r="AJ411" s="32"/>
      <c r="AK411" s="32"/>
      <c r="AL411" s="32"/>
      <c r="AM411" s="32"/>
      <c r="AN411" s="32"/>
      <c r="AO411" s="32"/>
      <c r="AP411" s="32"/>
      <c r="AQ411" s="32"/>
      <c r="AR411" s="32"/>
      <c r="AS411" s="32"/>
      <c r="AT411" s="32"/>
      <c r="AU411" s="32"/>
      <c r="AV411" s="32"/>
      <c r="AW411" s="32"/>
      <c r="AX411" s="32"/>
      <c r="AY411" s="32"/>
      <c r="AZ411" s="32"/>
      <c r="BA411" s="32"/>
      <c r="BB411" s="32"/>
      <c r="BC411" s="32"/>
      <c r="BD411" s="32"/>
      <c r="BE411" s="32"/>
      <c r="BF411" s="32"/>
      <c r="BG411" s="32"/>
      <c r="BH411" s="32"/>
      <c r="BI411" s="32"/>
      <c r="BJ411" s="32"/>
      <c r="BK411" s="32"/>
      <c r="BL411" s="32"/>
      <c r="BM411" s="33"/>
      <c r="BR411" s="26" t="b">
        <f t="shared" si="6"/>
        <v>1</v>
      </c>
    </row>
    <row r="412" spans="1:70" ht="63.95" hidden="1" customHeight="1" thickBot="1">
      <c r="A412" s="33"/>
      <c r="B412" s="235"/>
      <c r="C412" s="106">
        <f>WorksheetHidden2!Q13</f>
        <v>0</v>
      </c>
      <c r="D412" s="111"/>
      <c r="E412" s="111"/>
      <c r="F412" s="111"/>
      <c r="G412" s="111"/>
      <c r="H412" s="111"/>
      <c r="I412" s="111"/>
      <c r="J412" s="87" t="s">
        <v>174</v>
      </c>
      <c r="K412" s="9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c r="AJ412" s="32"/>
      <c r="AK412" s="32"/>
      <c r="AL412" s="32"/>
      <c r="AM412" s="32"/>
      <c r="AN412" s="32"/>
      <c r="AO412" s="32"/>
      <c r="AP412" s="32"/>
      <c r="AQ412" s="32"/>
      <c r="AR412" s="32"/>
      <c r="AS412" s="32"/>
      <c r="AT412" s="32"/>
      <c r="AU412" s="32"/>
      <c r="AV412" s="32"/>
      <c r="AW412" s="32"/>
      <c r="AX412" s="32"/>
      <c r="AY412" s="32"/>
      <c r="AZ412" s="32"/>
      <c r="BA412" s="32"/>
      <c r="BB412" s="32"/>
      <c r="BC412" s="32"/>
      <c r="BD412" s="32"/>
      <c r="BE412" s="32"/>
      <c r="BF412" s="32"/>
      <c r="BG412" s="32"/>
      <c r="BH412" s="32"/>
      <c r="BI412" s="32"/>
      <c r="BJ412" s="32"/>
      <c r="BK412" s="32"/>
      <c r="BL412" s="32"/>
      <c r="BM412" s="33"/>
      <c r="BR412" s="26" t="b">
        <f t="shared" si="6"/>
        <v>1</v>
      </c>
    </row>
    <row r="413" spans="1:70" ht="63.95" hidden="1" customHeight="1" thickBot="1">
      <c r="A413" s="33"/>
      <c r="B413" s="235"/>
      <c r="C413" s="106">
        <f>WorksheetHidden2!Q14</f>
        <v>0</v>
      </c>
      <c r="D413" s="111"/>
      <c r="E413" s="111"/>
      <c r="F413" s="111"/>
      <c r="G413" s="111"/>
      <c r="H413" s="111"/>
      <c r="I413" s="111"/>
      <c r="J413" s="87" t="s">
        <v>174</v>
      </c>
      <c r="K413" s="92"/>
      <c r="L413" s="32"/>
      <c r="M413" s="32"/>
      <c r="N413" s="32"/>
      <c r="O413" s="32"/>
      <c r="P413" s="32"/>
      <c r="Q413" s="32"/>
      <c r="R413" s="32"/>
      <c r="S413" s="32"/>
      <c r="T413" s="32"/>
      <c r="U413" s="32"/>
      <c r="V413" s="32"/>
      <c r="W413" s="32"/>
      <c r="X413" s="32"/>
      <c r="Y413" s="32"/>
      <c r="Z413" s="32"/>
      <c r="AA413" s="32"/>
      <c r="AB413" s="32"/>
      <c r="AC413" s="32"/>
      <c r="AD413" s="32"/>
      <c r="AE413" s="32"/>
      <c r="AF413" s="32"/>
      <c r="AG413" s="32"/>
      <c r="AH413" s="32"/>
      <c r="AI413" s="32"/>
      <c r="AJ413" s="32"/>
      <c r="AK413" s="32"/>
      <c r="AL413" s="32"/>
      <c r="AM413" s="32"/>
      <c r="AN413" s="32"/>
      <c r="AO413" s="32"/>
      <c r="AP413" s="32"/>
      <c r="AQ413" s="32"/>
      <c r="AR413" s="32"/>
      <c r="AS413" s="32"/>
      <c r="AT413" s="32"/>
      <c r="AU413" s="32"/>
      <c r="AV413" s="32"/>
      <c r="AW413" s="32"/>
      <c r="AX413" s="32"/>
      <c r="AY413" s="32"/>
      <c r="AZ413" s="32"/>
      <c r="BA413" s="32"/>
      <c r="BB413" s="32"/>
      <c r="BC413" s="32"/>
      <c r="BD413" s="32"/>
      <c r="BE413" s="32"/>
      <c r="BF413" s="32"/>
      <c r="BG413" s="32"/>
      <c r="BH413" s="32"/>
      <c r="BI413" s="32"/>
      <c r="BJ413" s="32"/>
      <c r="BK413" s="32"/>
      <c r="BL413" s="32"/>
      <c r="BM413" s="33"/>
      <c r="BR413" s="26" t="b">
        <f t="shared" si="6"/>
        <v>1</v>
      </c>
    </row>
    <row r="414" spans="1:70" ht="63.95" hidden="1" customHeight="1" thickBot="1">
      <c r="A414" s="33"/>
      <c r="B414" s="235"/>
      <c r="C414" s="106">
        <f>WorksheetHidden2!Q15</f>
        <v>0</v>
      </c>
      <c r="D414" s="111"/>
      <c r="E414" s="111"/>
      <c r="F414" s="111"/>
      <c r="G414" s="111"/>
      <c r="H414" s="111"/>
      <c r="I414" s="111"/>
      <c r="J414" s="87" t="s">
        <v>174</v>
      </c>
      <c r="K414" s="9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c r="AJ414" s="32"/>
      <c r="AK414" s="32"/>
      <c r="AL414" s="32"/>
      <c r="AM414" s="32"/>
      <c r="AN414" s="32"/>
      <c r="AO414" s="32"/>
      <c r="AP414" s="32"/>
      <c r="AQ414" s="32"/>
      <c r="AR414" s="32"/>
      <c r="AS414" s="32"/>
      <c r="AT414" s="32"/>
      <c r="AU414" s="32"/>
      <c r="AV414" s="32"/>
      <c r="AW414" s="32"/>
      <c r="AX414" s="32"/>
      <c r="AY414" s="32"/>
      <c r="AZ414" s="32"/>
      <c r="BA414" s="32"/>
      <c r="BB414" s="32"/>
      <c r="BC414" s="32"/>
      <c r="BD414" s="32"/>
      <c r="BE414" s="32"/>
      <c r="BF414" s="32"/>
      <c r="BG414" s="32"/>
      <c r="BH414" s="32"/>
      <c r="BI414" s="32"/>
      <c r="BJ414" s="32"/>
      <c r="BK414" s="32"/>
      <c r="BL414" s="32"/>
      <c r="BM414" s="33"/>
      <c r="BR414" s="26" t="b">
        <f t="shared" si="6"/>
        <v>1</v>
      </c>
    </row>
    <row r="415" spans="1:70" ht="63.95" hidden="1" customHeight="1" thickBot="1">
      <c r="A415" s="33"/>
      <c r="B415" s="235"/>
      <c r="C415" s="106">
        <f>WorksheetHidden2!Q16</f>
        <v>0</v>
      </c>
      <c r="D415" s="111"/>
      <c r="E415" s="111"/>
      <c r="F415" s="111"/>
      <c r="G415" s="111"/>
      <c r="H415" s="111"/>
      <c r="I415" s="111"/>
      <c r="J415" s="87" t="s">
        <v>174</v>
      </c>
      <c r="K415" s="92"/>
      <c r="L415" s="32"/>
      <c r="M415" s="32"/>
      <c r="N415" s="32"/>
      <c r="O415" s="32"/>
      <c r="P415" s="32"/>
      <c r="Q415" s="32"/>
      <c r="R415" s="32"/>
      <c r="S415" s="32"/>
      <c r="T415" s="32"/>
      <c r="U415" s="32"/>
      <c r="V415" s="32"/>
      <c r="W415" s="32"/>
      <c r="X415" s="32"/>
      <c r="Y415" s="32"/>
      <c r="Z415" s="32"/>
      <c r="AA415" s="32"/>
      <c r="AB415" s="32"/>
      <c r="AC415" s="32"/>
      <c r="AD415" s="32"/>
      <c r="AE415" s="32"/>
      <c r="AF415" s="32"/>
      <c r="AG415" s="32"/>
      <c r="AH415" s="32"/>
      <c r="AI415" s="32"/>
      <c r="AJ415" s="32"/>
      <c r="AK415" s="32"/>
      <c r="AL415" s="32"/>
      <c r="AM415" s="32"/>
      <c r="AN415" s="32"/>
      <c r="AO415" s="32"/>
      <c r="AP415" s="32"/>
      <c r="AQ415" s="32"/>
      <c r="AR415" s="32"/>
      <c r="AS415" s="32"/>
      <c r="AT415" s="32"/>
      <c r="AU415" s="32"/>
      <c r="AV415" s="32"/>
      <c r="AW415" s="32"/>
      <c r="AX415" s="32"/>
      <c r="AY415" s="32"/>
      <c r="AZ415" s="32"/>
      <c r="BA415" s="32"/>
      <c r="BB415" s="32"/>
      <c r="BC415" s="32"/>
      <c r="BD415" s="32"/>
      <c r="BE415" s="32"/>
      <c r="BF415" s="32"/>
      <c r="BG415" s="32"/>
      <c r="BH415" s="32"/>
      <c r="BI415" s="32"/>
      <c r="BJ415" s="32"/>
      <c r="BK415" s="32"/>
      <c r="BL415" s="32"/>
      <c r="BM415" s="33"/>
      <c r="BR415" s="26" t="b">
        <f t="shared" si="6"/>
        <v>1</v>
      </c>
    </row>
    <row r="416" spans="1:70" ht="63.95" hidden="1" customHeight="1" thickBot="1">
      <c r="A416" s="33"/>
      <c r="B416" s="235"/>
      <c r="C416" s="106">
        <f>WorksheetHidden2!Q17</f>
        <v>0</v>
      </c>
      <c r="D416" s="111"/>
      <c r="E416" s="111"/>
      <c r="F416" s="111"/>
      <c r="G416" s="111"/>
      <c r="H416" s="111"/>
      <c r="I416" s="111"/>
      <c r="J416" s="87" t="s">
        <v>174</v>
      </c>
      <c r="K416" s="92"/>
      <c r="L416" s="32"/>
      <c r="M416" s="32"/>
      <c r="N416" s="32"/>
      <c r="O416" s="32"/>
      <c r="P416" s="32"/>
      <c r="Q416" s="32"/>
      <c r="R416" s="32"/>
      <c r="S416" s="32"/>
      <c r="T416" s="32"/>
      <c r="U416" s="32"/>
      <c r="V416" s="32"/>
      <c r="W416" s="32"/>
      <c r="X416" s="32"/>
      <c r="Y416" s="32"/>
      <c r="Z416" s="32"/>
      <c r="AA416" s="32"/>
      <c r="AB416" s="32"/>
      <c r="AC416" s="32"/>
      <c r="AD416" s="32"/>
      <c r="AE416" s="32"/>
      <c r="AF416" s="32"/>
      <c r="AG416" s="32"/>
      <c r="AH416" s="32"/>
      <c r="AI416" s="32"/>
      <c r="AJ416" s="32"/>
      <c r="AK416" s="32"/>
      <c r="AL416" s="32"/>
      <c r="AM416" s="32"/>
      <c r="AN416" s="32"/>
      <c r="AO416" s="32"/>
      <c r="AP416" s="32"/>
      <c r="AQ416" s="32"/>
      <c r="AR416" s="32"/>
      <c r="AS416" s="32"/>
      <c r="AT416" s="32"/>
      <c r="AU416" s="32"/>
      <c r="AV416" s="32"/>
      <c r="AW416" s="32"/>
      <c r="AX416" s="32"/>
      <c r="AY416" s="32"/>
      <c r="AZ416" s="32"/>
      <c r="BA416" s="32"/>
      <c r="BB416" s="32"/>
      <c r="BC416" s="32"/>
      <c r="BD416" s="32"/>
      <c r="BE416" s="32"/>
      <c r="BF416" s="32"/>
      <c r="BG416" s="32"/>
      <c r="BH416" s="32"/>
      <c r="BI416" s="32"/>
      <c r="BJ416" s="32"/>
      <c r="BK416" s="32"/>
      <c r="BL416" s="32"/>
      <c r="BM416" s="33"/>
      <c r="BR416" s="26" t="b">
        <f t="shared" si="6"/>
        <v>1</v>
      </c>
    </row>
    <row r="417" spans="1:70" ht="63.95" hidden="1" customHeight="1" thickBot="1">
      <c r="A417" s="33"/>
      <c r="B417" s="235"/>
      <c r="C417" s="106">
        <f>WorksheetHidden2!Q18</f>
        <v>0</v>
      </c>
      <c r="D417" s="111"/>
      <c r="E417" s="111"/>
      <c r="F417" s="111"/>
      <c r="G417" s="111"/>
      <c r="H417" s="111"/>
      <c r="I417" s="111"/>
      <c r="J417" s="87" t="s">
        <v>174</v>
      </c>
      <c r="K417" s="92"/>
      <c r="L417" s="32"/>
      <c r="M417" s="32"/>
      <c r="N417" s="32"/>
      <c r="O417" s="32"/>
      <c r="P417" s="32"/>
      <c r="Q417" s="32"/>
      <c r="R417" s="32"/>
      <c r="S417" s="32"/>
      <c r="T417" s="32"/>
      <c r="U417" s="32"/>
      <c r="V417" s="32"/>
      <c r="W417" s="32"/>
      <c r="X417" s="32"/>
      <c r="Y417" s="32"/>
      <c r="Z417" s="32"/>
      <c r="AA417" s="32"/>
      <c r="AB417" s="32"/>
      <c r="AC417" s="32"/>
      <c r="AD417" s="32"/>
      <c r="AE417" s="32"/>
      <c r="AF417" s="32"/>
      <c r="AG417" s="32"/>
      <c r="AH417" s="32"/>
      <c r="AI417" s="32"/>
      <c r="AJ417" s="32"/>
      <c r="AK417" s="32"/>
      <c r="AL417" s="32"/>
      <c r="AM417" s="32"/>
      <c r="AN417" s="32"/>
      <c r="AO417" s="32"/>
      <c r="AP417" s="32"/>
      <c r="AQ417" s="32"/>
      <c r="AR417" s="32"/>
      <c r="AS417" s="32"/>
      <c r="AT417" s="32"/>
      <c r="AU417" s="32"/>
      <c r="AV417" s="32"/>
      <c r="AW417" s="32"/>
      <c r="AX417" s="32"/>
      <c r="AY417" s="32"/>
      <c r="AZ417" s="32"/>
      <c r="BA417" s="32"/>
      <c r="BB417" s="32"/>
      <c r="BC417" s="32"/>
      <c r="BD417" s="32"/>
      <c r="BE417" s="32"/>
      <c r="BF417" s="32"/>
      <c r="BG417" s="32"/>
      <c r="BH417" s="32"/>
      <c r="BI417" s="32"/>
      <c r="BJ417" s="32"/>
      <c r="BK417" s="32"/>
      <c r="BL417" s="32"/>
      <c r="BM417" s="33"/>
      <c r="BR417" s="26" t="b">
        <f t="shared" si="6"/>
        <v>1</v>
      </c>
    </row>
    <row r="418" spans="1:70" ht="63.95" hidden="1" customHeight="1" thickBot="1">
      <c r="A418" s="33"/>
      <c r="B418" s="235"/>
      <c r="C418" s="106">
        <f>WorksheetHidden2!Q19</f>
        <v>0</v>
      </c>
      <c r="D418" s="111"/>
      <c r="E418" s="111"/>
      <c r="F418" s="111"/>
      <c r="G418" s="111"/>
      <c r="H418" s="111"/>
      <c r="I418" s="111"/>
      <c r="J418" s="87" t="s">
        <v>174</v>
      </c>
      <c r="K418" s="92"/>
      <c r="L418" s="32"/>
      <c r="M418" s="32"/>
      <c r="N418" s="32"/>
      <c r="O418" s="32"/>
      <c r="P418" s="32"/>
      <c r="Q418" s="32"/>
      <c r="R418" s="32"/>
      <c r="S418" s="32"/>
      <c r="T418" s="32"/>
      <c r="U418" s="32"/>
      <c r="V418" s="32"/>
      <c r="W418" s="32"/>
      <c r="X418" s="32"/>
      <c r="Y418" s="32"/>
      <c r="Z418" s="32"/>
      <c r="AA418" s="32"/>
      <c r="AB418" s="32"/>
      <c r="AC418" s="32"/>
      <c r="AD418" s="32"/>
      <c r="AE418" s="32"/>
      <c r="AF418" s="32"/>
      <c r="AG418" s="32"/>
      <c r="AH418" s="32"/>
      <c r="AI418" s="32"/>
      <c r="AJ418" s="32"/>
      <c r="AK418" s="32"/>
      <c r="AL418" s="32"/>
      <c r="AM418" s="32"/>
      <c r="AN418" s="32"/>
      <c r="AO418" s="32"/>
      <c r="AP418" s="32"/>
      <c r="AQ418" s="32"/>
      <c r="AR418" s="32"/>
      <c r="AS418" s="32"/>
      <c r="AT418" s="32"/>
      <c r="AU418" s="32"/>
      <c r="AV418" s="32"/>
      <c r="AW418" s="32"/>
      <c r="AX418" s="32"/>
      <c r="AY418" s="32"/>
      <c r="AZ418" s="32"/>
      <c r="BA418" s="32"/>
      <c r="BB418" s="32"/>
      <c r="BC418" s="32"/>
      <c r="BD418" s="32"/>
      <c r="BE418" s="32"/>
      <c r="BF418" s="32"/>
      <c r="BG418" s="32"/>
      <c r="BH418" s="32"/>
      <c r="BI418" s="32"/>
      <c r="BJ418" s="32"/>
      <c r="BK418" s="32"/>
      <c r="BL418" s="32"/>
      <c r="BM418" s="33"/>
      <c r="BR418" s="26" t="b">
        <f t="shared" si="6"/>
        <v>1</v>
      </c>
    </row>
    <row r="419" spans="1:70" ht="63.95" hidden="1" customHeight="1" thickBot="1">
      <c r="A419" s="33"/>
      <c r="B419" s="235"/>
      <c r="C419" s="106">
        <f>WorksheetHidden2!Q20</f>
        <v>0</v>
      </c>
      <c r="D419" s="111"/>
      <c r="E419" s="111"/>
      <c r="F419" s="111"/>
      <c r="G419" s="111"/>
      <c r="H419" s="111"/>
      <c r="I419" s="111"/>
      <c r="J419" s="87" t="s">
        <v>174</v>
      </c>
      <c r="K419" s="9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c r="AL419" s="32"/>
      <c r="AM419" s="32"/>
      <c r="AN419" s="32"/>
      <c r="AO419" s="32"/>
      <c r="AP419" s="32"/>
      <c r="AQ419" s="32"/>
      <c r="AR419" s="32"/>
      <c r="AS419" s="32"/>
      <c r="AT419" s="32"/>
      <c r="AU419" s="32"/>
      <c r="AV419" s="32"/>
      <c r="AW419" s="32"/>
      <c r="AX419" s="32"/>
      <c r="AY419" s="32"/>
      <c r="AZ419" s="32"/>
      <c r="BA419" s="32"/>
      <c r="BB419" s="32"/>
      <c r="BC419" s="32"/>
      <c r="BD419" s="32"/>
      <c r="BE419" s="32"/>
      <c r="BF419" s="32"/>
      <c r="BG419" s="32"/>
      <c r="BH419" s="32"/>
      <c r="BI419" s="32"/>
      <c r="BJ419" s="32"/>
      <c r="BK419" s="32"/>
      <c r="BL419" s="32"/>
      <c r="BM419" s="33"/>
      <c r="BR419" s="26" t="b">
        <f t="shared" si="6"/>
        <v>1</v>
      </c>
    </row>
    <row r="420" spans="1:70" ht="63.95" hidden="1" customHeight="1" thickBot="1">
      <c r="A420" s="33"/>
      <c r="B420" s="235"/>
      <c r="C420" s="106">
        <f>WorksheetHidden2!Q21</f>
        <v>0</v>
      </c>
      <c r="D420" s="111"/>
      <c r="E420" s="111"/>
      <c r="F420" s="111"/>
      <c r="G420" s="111"/>
      <c r="H420" s="111"/>
      <c r="I420" s="111"/>
      <c r="J420" s="87" t="s">
        <v>174</v>
      </c>
      <c r="K420" s="92"/>
      <c r="L420" s="32"/>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c r="AL420" s="32"/>
      <c r="AM420" s="32"/>
      <c r="AN420" s="32"/>
      <c r="AO420" s="32"/>
      <c r="AP420" s="32"/>
      <c r="AQ420" s="32"/>
      <c r="AR420" s="32"/>
      <c r="AS420" s="32"/>
      <c r="AT420" s="32"/>
      <c r="AU420" s="32"/>
      <c r="AV420" s="32"/>
      <c r="AW420" s="32"/>
      <c r="AX420" s="32"/>
      <c r="AY420" s="32"/>
      <c r="AZ420" s="32"/>
      <c r="BA420" s="32"/>
      <c r="BB420" s="32"/>
      <c r="BC420" s="32"/>
      <c r="BD420" s="32"/>
      <c r="BE420" s="32"/>
      <c r="BF420" s="32"/>
      <c r="BG420" s="32"/>
      <c r="BH420" s="32"/>
      <c r="BI420" s="32"/>
      <c r="BJ420" s="32"/>
      <c r="BK420" s="32"/>
      <c r="BL420" s="32"/>
      <c r="BM420" s="33"/>
      <c r="BR420" s="26" t="b">
        <f t="shared" si="6"/>
        <v>1</v>
      </c>
    </row>
    <row r="421" spans="1:70" ht="63.95" hidden="1" customHeight="1" thickBot="1">
      <c r="A421" s="33"/>
      <c r="B421" s="235"/>
      <c r="C421" s="106">
        <f>WorksheetHidden2!Q22</f>
        <v>0</v>
      </c>
      <c r="D421" s="111"/>
      <c r="E421" s="111"/>
      <c r="F421" s="111"/>
      <c r="G421" s="111"/>
      <c r="H421" s="111"/>
      <c r="I421" s="111"/>
      <c r="J421" s="87" t="s">
        <v>174</v>
      </c>
      <c r="K421" s="92"/>
      <c r="L421" s="32"/>
      <c r="M421" s="32"/>
      <c r="N421" s="32"/>
      <c r="O421" s="32"/>
      <c r="P421" s="32"/>
      <c r="Q421" s="32"/>
      <c r="R421" s="32"/>
      <c r="S421" s="32"/>
      <c r="T421" s="32"/>
      <c r="U421" s="32"/>
      <c r="V421" s="32"/>
      <c r="W421" s="32"/>
      <c r="X421" s="32"/>
      <c r="Y421" s="32"/>
      <c r="Z421" s="32"/>
      <c r="AA421" s="32"/>
      <c r="AB421" s="32"/>
      <c r="AC421" s="32"/>
      <c r="AD421" s="32"/>
      <c r="AE421" s="32"/>
      <c r="AF421" s="32"/>
      <c r="AG421" s="32"/>
      <c r="AH421" s="32"/>
      <c r="AI421" s="32"/>
      <c r="AJ421" s="32"/>
      <c r="AK421" s="32"/>
      <c r="AL421" s="32"/>
      <c r="AM421" s="32"/>
      <c r="AN421" s="32"/>
      <c r="AO421" s="32"/>
      <c r="AP421" s="32"/>
      <c r="AQ421" s="32"/>
      <c r="AR421" s="32"/>
      <c r="AS421" s="32"/>
      <c r="AT421" s="32"/>
      <c r="AU421" s="32"/>
      <c r="AV421" s="32"/>
      <c r="AW421" s="32"/>
      <c r="AX421" s="32"/>
      <c r="AY421" s="32"/>
      <c r="AZ421" s="32"/>
      <c r="BA421" s="32"/>
      <c r="BB421" s="32"/>
      <c r="BC421" s="32"/>
      <c r="BD421" s="32"/>
      <c r="BE421" s="32"/>
      <c r="BF421" s="32"/>
      <c r="BG421" s="32"/>
      <c r="BH421" s="32"/>
      <c r="BI421" s="32"/>
      <c r="BJ421" s="32"/>
      <c r="BK421" s="32"/>
      <c r="BL421" s="32"/>
      <c r="BM421" s="33"/>
      <c r="BR421" s="26" t="b">
        <f t="shared" si="6"/>
        <v>1</v>
      </c>
    </row>
    <row r="422" spans="1:70" ht="63.95" hidden="1" customHeight="1" thickBot="1">
      <c r="A422" s="33"/>
      <c r="B422" s="235"/>
      <c r="C422" s="106">
        <f>WorksheetHidden2!Q23</f>
        <v>0</v>
      </c>
      <c r="D422" s="111"/>
      <c r="E422" s="111"/>
      <c r="F422" s="111"/>
      <c r="G422" s="111"/>
      <c r="H422" s="111"/>
      <c r="I422" s="111"/>
      <c r="J422" s="87" t="s">
        <v>174</v>
      </c>
      <c r="K422" s="92"/>
      <c r="L422" s="32"/>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c r="AJ422" s="32"/>
      <c r="AK422" s="32"/>
      <c r="AL422" s="32"/>
      <c r="AM422" s="32"/>
      <c r="AN422" s="32"/>
      <c r="AO422" s="32"/>
      <c r="AP422" s="32"/>
      <c r="AQ422" s="32"/>
      <c r="AR422" s="32"/>
      <c r="AS422" s="32"/>
      <c r="AT422" s="32"/>
      <c r="AU422" s="32"/>
      <c r="AV422" s="32"/>
      <c r="AW422" s="32"/>
      <c r="AX422" s="32"/>
      <c r="AY422" s="32"/>
      <c r="AZ422" s="32"/>
      <c r="BA422" s="32"/>
      <c r="BB422" s="32"/>
      <c r="BC422" s="32"/>
      <c r="BD422" s="32"/>
      <c r="BE422" s="32"/>
      <c r="BF422" s="32"/>
      <c r="BG422" s="32"/>
      <c r="BH422" s="32"/>
      <c r="BI422" s="32"/>
      <c r="BJ422" s="32"/>
      <c r="BK422" s="32"/>
      <c r="BL422" s="32"/>
      <c r="BM422" s="33"/>
      <c r="BR422" s="26" t="b">
        <f t="shared" si="6"/>
        <v>1</v>
      </c>
    </row>
    <row r="423" spans="1:70" ht="63.95" hidden="1" customHeight="1" thickBot="1">
      <c r="A423" s="33"/>
      <c r="B423" s="235"/>
      <c r="C423" s="106">
        <f>WorksheetHidden2!Q24</f>
        <v>0</v>
      </c>
      <c r="D423" s="111"/>
      <c r="E423" s="111"/>
      <c r="F423" s="111"/>
      <c r="G423" s="111"/>
      <c r="H423" s="111"/>
      <c r="I423" s="111"/>
      <c r="J423" s="87" t="s">
        <v>174</v>
      </c>
      <c r="K423" s="92"/>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c r="AJ423" s="32"/>
      <c r="AK423" s="32"/>
      <c r="AL423" s="32"/>
      <c r="AM423" s="32"/>
      <c r="AN423" s="32"/>
      <c r="AO423" s="32"/>
      <c r="AP423" s="32"/>
      <c r="AQ423" s="32"/>
      <c r="AR423" s="32"/>
      <c r="AS423" s="32"/>
      <c r="AT423" s="32"/>
      <c r="AU423" s="32"/>
      <c r="AV423" s="32"/>
      <c r="AW423" s="32"/>
      <c r="AX423" s="32"/>
      <c r="AY423" s="32"/>
      <c r="AZ423" s="32"/>
      <c r="BA423" s="32"/>
      <c r="BB423" s="32"/>
      <c r="BC423" s="32"/>
      <c r="BD423" s="32"/>
      <c r="BE423" s="32"/>
      <c r="BF423" s="32"/>
      <c r="BG423" s="32"/>
      <c r="BH423" s="32"/>
      <c r="BI423" s="32"/>
      <c r="BJ423" s="32"/>
      <c r="BK423" s="32"/>
      <c r="BL423" s="32"/>
      <c r="BM423" s="33"/>
      <c r="BR423" s="26" t="b">
        <f t="shared" si="6"/>
        <v>1</v>
      </c>
    </row>
    <row r="424" spans="1:70" ht="63.95" hidden="1" customHeight="1" thickBot="1">
      <c r="A424" s="33"/>
      <c r="B424" s="235"/>
      <c r="C424" s="106">
        <f>WorksheetHidden2!Q25</f>
        <v>0</v>
      </c>
      <c r="D424" s="111"/>
      <c r="E424" s="111"/>
      <c r="F424" s="111"/>
      <c r="G424" s="111"/>
      <c r="H424" s="111"/>
      <c r="I424" s="111"/>
      <c r="J424" s="87" t="s">
        <v>174</v>
      </c>
      <c r="K424" s="92"/>
      <c r="L424" s="32"/>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c r="AJ424" s="32"/>
      <c r="AK424" s="32"/>
      <c r="AL424" s="32"/>
      <c r="AM424" s="32"/>
      <c r="AN424" s="32"/>
      <c r="AO424" s="32"/>
      <c r="AP424" s="32"/>
      <c r="AQ424" s="32"/>
      <c r="AR424" s="32"/>
      <c r="AS424" s="32"/>
      <c r="AT424" s="32"/>
      <c r="AU424" s="32"/>
      <c r="AV424" s="32"/>
      <c r="AW424" s="32"/>
      <c r="AX424" s="32"/>
      <c r="AY424" s="32"/>
      <c r="AZ424" s="32"/>
      <c r="BA424" s="32"/>
      <c r="BB424" s="32"/>
      <c r="BC424" s="32"/>
      <c r="BD424" s="32"/>
      <c r="BE424" s="32"/>
      <c r="BF424" s="32"/>
      <c r="BG424" s="32"/>
      <c r="BH424" s="32"/>
      <c r="BI424" s="32"/>
      <c r="BJ424" s="32"/>
      <c r="BK424" s="32"/>
      <c r="BL424" s="32"/>
      <c r="BM424" s="33"/>
      <c r="BR424" s="26" t="b">
        <f t="shared" si="6"/>
        <v>1</v>
      </c>
    </row>
    <row r="425" spans="1:70" ht="63.95" hidden="1" customHeight="1" thickBot="1">
      <c r="A425" s="33"/>
      <c r="B425" s="235"/>
      <c r="C425" s="106">
        <f>WorksheetHidden2!Q26</f>
        <v>0</v>
      </c>
      <c r="D425" s="111"/>
      <c r="E425" s="111"/>
      <c r="F425" s="111"/>
      <c r="G425" s="111"/>
      <c r="H425" s="111"/>
      <c r="I425" s="111"/>
      <c r="J425" s="87" t="s">
        <v>174</v>
      </c>
      <c r="K425" s="92"/>
      <c r="L425" s="32"/>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c r="AJ425" s="32"/>
      <c r="AK425" s="32"/>
      <c r="AL425" s="32"/>
      <c r="AM425" s="32"/>
      <c r="AN425" s="32"/>
      <c r="AO425" s="32"/>
      <c r="AP425" s="32"/>
      <c r="AQ425" s="32"/>
      <c r="AR425" s="32"/>
      <c r="AS425" s="32"/>
      <c r="AT425" s="32"/>
      <c r="AU425" s="32"/>
      <c r="AV425" s="32"/>
      <c r="AW425" s="32"/>
      <c r="AX425" s="32"/>
      <c r="AY425" s="32"/>
      <c r="AZ425" s="32"/>
      <c r="BA425" s="32"/>
      <c r="BB425" s="32"/>
      <c r="BC425" s="32"/>
      <c r="BD425" s="32"/>
      <c r="BE425" s="32"/>
      <c r="BF425" s="32"/>
      <c r="BG425" s="32"/>
      <c r="BH425" s="32"/>
      <c r="BI425" s="32"/>
      <c r="BJ425" s="32"/>
      <c r="BK425" s="32"/>
      <c r="BL425" s="32"/>
      <c r="BM425" s="33"/>
      <c r="BR425" s="26" t="b">
        <f t="shared" si="6"/>
        <v>1</v>
      </c>
    </row>
    <row r="426" spans="1:70" ht="63.95" hidden="1" customHeight="1" thickBot="1">
      <c r="A426" s="33"/>
      <c r="B426" s="235"/>
      <c r="C426" s="106">
        <f>WorksheetHidden2!Q27</f>
        <v>0</v>
      </c>
      <c r="D426" s="111"/>
      <c r="E426" s="111"/>
      <c r="F426" s="111"/>
      <c r="G426" s="111"/>
      <c r="H426" s="111"/>
      <c r="I426" s="111"/>
      <c r="J426" s="87" t="s">
        <v>174</v>
      </c>
      <c r="K426" s="9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c r="AL426" s="32"/>
      <c r="AM426" s="32"/>
      <c r="AN426" s="32"/>
      <c r="AO426" s="32"/>
      <c r="AP426" s="32"/>
      <c r="AQ426" s="32"/>
      <c r="AR426" s="32"/>
      <c r="AS426" s="32"/>
      <c r="AT426" s="32"/>
      <c r="AU426" s="32"/>
      <c r="AV426" s="32"/>
      <c r="AW426" s="32"/>
      <c r="AX426" s="32"/>
      <c r="AY426" s="32"/>
      <c r="AZ426" s="32"/>
      <c r="BA426" s="32"/>
      <c r="BB426" s="32"/>
      <c r="BC426" s="32"/>
      <c r="BD426" s="32"/>
      <c r="BE426" s="32"/>
      <c r="BF426" s="32"/>
      <c r="BG426" s="32"/>
      <c r="BH426" s="32"/>
      <c r="BI426" s="32"/>
      <c r="BJ426" s="32"/>
      <c r="BK426" s="32"/>
      <c r="BL426" s="32"/>
      <c r="BM426" s="33"/>
      <c r="BR426" s="26" t="b">
        <f t="shared" si="6"/>
        <v>1</v>
      </c>
    </row>
    <row r="427" spans="1:70" ht="63.95" hidden="1" customHeight="1" thickBot="1">
      <c r="A427" s="33"/>
      <c r="B427" s="235"/>
      <c r="C427" s="106">
        <f>WorksheetHidden2!Q28</f>
        <v>0</v>
      </c>
      <c r="D427" s="111"/>
      <c r="E427" s="111"/>
      <c r="F427" s="111"/>
      <c r="G427" s="111"/>
      <c r="H427" s="111"/>
      <c r="I427" s="111"/>
      <c r="J427" s="87" t="s">
        <v>174</v>
      </c>
      <c r="K427" s="92"/>
      <c r="L427" s="32"/>
      <c r="M427" s="32"/>
      <c r="N427" s="32"/>
      <c r="O427" s="32"/>
      <c r="P427" s="32"/>
      <c r="Q427" s="32"/>
      <c r="R427" s="32"/>
      <c r="S427" s="32"/>
      <c r="T427" s="32"/>
      <c r="U427" s="32"/>
      <c r="V427" s="32"/>
      <c r="W427" s="32"/>
      <c r="X427" s="32"/>
      <c r="Y427" s="32"/>
      <c r="Z427" s="32"/>
      <c r="AA427" s="32"/>
      <c r="AB427" s="32"/>
      <c r="AC427" s="32"/>
      <c r="AD427" s="32"/>
      <c r="AE427" s="32"/>
      <c r="AF427" s="32"/>
      <c r="AG427" s="32"/>
      <c r="AH427" s="32"/>
      <c r="AI427" s="32"/>
      <c r="AJ427" s="32"/>
      <c r="AK427" s="32"/>
      <c r="AL427" s="32"/>
      <c r="AM427" s="32"/>
      <c r="AN427" s="32"/>
      <c r="AO427" s="32"/>
      <c r="AP427" s="32"/>
      <c r="AQ427" s="32"/>
      <c r="AR427" s="32"/>
      <c r="AS427" s="32"/>
      <c r="AT427" s="32"/>
      <c r="AU427" s="32"/>
      <c r="AV427" s="32"/>
      <c r="AW427" s="32"/>
      <c r="AX427" s="32"/>
      <c r="AY427" s="32"/>
      <c r="AZ427" s="32"/>
      <c r="BA427" s="32"/>
      <c r="BB427" s="32"/>
      <c r="BC427" s="32"/>
      <c r="BD427" s="32"/>
      <c r="BE427" s="32"/>
      <c r="BF427" s="32"/>
      <c r="BG427" s="32"/>
      <c r="BH427" s="32"/>
      <c r="BI427" s="32"/>
      <c r="BJ427" s="32"/>
      <c r="BK427" s="32"/>
      <c r="BL427" s="32"/>
      <c r="BM427" s="33"/>
      <c r="BR427" s="26" t="b">
        <f t="shared" si="6"/>
        <v>1</v>
      </c>
    </row>
    <row r="428" spans="1:70" ht="63.95" hidden="1" customHeight="1" thickBot="1">
      <c r="A428" s="33"/>
      <c r="B428" s="235"/>
      <c r="C428" s="106">
        <f>WorksheetHidden2!Q29</f>
        <v>0</v>
      </c>
      <c r="D428" s="111"/>
      <c r="E428" s="111"/>
      <c r="F428" s="111"/>
      <c r="G428" s="111"/>
      <c r="H428" s="111"/>
      <c r="I428" s="111"/>
      <c r="J428" s="87" t="s">
        <v>174</v>
      </c>
      <c r="K428" s="92"/>
      <c r="L428" s="32"/>
      <c r="M428" s="32"/>
      <c r="N428" s="32"/>
      <c r="O428" s="32"/>
      <c r="P428" s="32"/>
      <c r="Q428" s="32"/>
      <c r="R428" s="32"/>
      <c r="S428" s="32"/>
      <c r="T428" s="32"/>
      <c r="U428" s="32"/>
      <c r="V428" s="32"/>
      <c r="W428" s="32"/>
      <c r="X428" s="32"/>
      <c r="Y428" s="32"/>
      <c r="Z428" s="32"/>
      <c r="AA428" s="32"/>
      <c r="AB428" s="32"/>
      <c r="AC428" s="32"/>
      <c r="AD428" s="32"/>
      <c r="AE428" s="32"/>
      <c r="AF428" s="32"/>
      <c r="AG428" s="32"/>
      <c r="AH428" s="32"/>
      <c r="AI428" s="32"/>
      <c r="AJ428" s="32"/>
      <c r="AK428" s="32"/>
      <c r="AL428" s="32"/>
      <c r="AM428" s="32"/>
      <c r="AN428" s="32"/>
      <c r="AO428" s="32"/>
      <c r="AP428" s="32"/>
      <c r="AQ428" s="32"/>
      <c r="AR428" s="32"/>
      <c r="AS428" s="32"/>
      <c r="AT428" s="32"/>
      <c r="AU428" s="32"/>
      <c r="AV428" s="32"/>
      <c r="AW428" s="32"/>
      <c r="AX428" s="32"/>
      <c r="AY428" s="32"/>
      <c r="AZ428" s="32"/>
      <c r="BA428" s="32"/>
      <c r="BB428" s="32"/>
      <c r="BC428" s="32"/>
      <c r="BD428" s="32"/>
      <c r="BE428" s="32"/>
      <c r="BF428" s="32"/>
      <c r="BG428" s="32"/>
      <c r="BH428" s="32"/>
      <c r="BI428" s="32"/>
      <c r="BJ428" s="32"/>
      <c r="BK428" s="32"/>
      <c r="BL428" s="32"/>
      <c r="BM428" s="33"/>
      <c r="BR428" s="26" t="b">
        <f t="shared" si="6"/>
        <v>1</v>
      </c>
    </row>
    <row r="429" spans="1:70" ht="63.95" hidden="1" customHeight="1" thickBot="1">
      <c r="A429" s="33"/>
      <c r="B429" s="236"/>
      <c r="C429" s="112">
        <f>WorksheetHidden2!Q30</f>
        <v>0</v>
      </c>
      <c r="D429" s="113"/>
      <c r="E429" s="113"/>
      <c r="F429" s="113"/>
      <c r="G429" s="113"/>
      <c r="H429" s="113"/>
      <c r="I429" s="113"/>
      <c r="J429" s="87" t="s">
        <v>174</v>
      </c>
      <c r="K429" s="114"/>
      <c r="L429" s="32"/>
      <c r="M429" s="32"/>
      <c r="N429" s="32"/>
      <c r="O429" s="32"/>
      <c r="P429" s="32"/>
      <c r="Q429" s="32"/>
      <c r="R429" s="32"/>
      <c r="S429" s="32"/>
      <c r="T429" s="32"/>
      <c r="U429" s="32"/>
      <c r="V429" s="32"/>
      <c r="W429" s="32"/>
      <c r="X429" s="32"/>
      <c r="Y429" s="32"/>
      <c r="Z429" s="32"/>
      <c r="AA429" s="32"/>
      <c r="AB429" s="32"/>
      <c r="AC429" s="32"/>
      <c r="AD429" s="32"/>
      <c r="AE429" s="32"/>
      <c r="AF429" s="32"/>
      <c r="AG429" s="32"/>
      <c r="AH429" s="32"/>
      <c r="AI429" s="32"/>
      <c r="AJ429" s="32"/>
      <c r="AK429" s="32"/>
      <c r="AL429" s="32"/>
      <c r="AM429" s="32"/>
      <c r="AN429" s="32"/>
      <c r="AO429" s="32"/>
      <c r="AP429" s="32"/>
      <c r="AQ429" s="32"/>
      <c r="AR429" s="32"/>
      <c r="AS429" s="32"/>
      <c r="AT429" s="32"/>
      <c r="AU429" s="32"/>
      <c r="AV429" s="32"/>
      <c r="AW429" s="32"/>
      <c r="AX429" s="32"/>
      <c r="AY429" s="32"/>
      <c r="AZ429" s="32"/>
      <c r="BA429" s="32"/>
      <c r="BB429" s="32"/>
      <c r="BC429" s="32"/>
      <c r="BD429" s="32"/>
      <c r="BE429" s="32"/>
      <c r="BF429" s="32"/>
      <c r="BG429" s="32"/>
      <c r="BH429" s="32"/>
      <c r="BI429" s="32"/>
      <c r="BJ429" s="32"/>
      <c r="BK429" s="32"/>
      <c r="BL429" s="32"/>
      <c r="BM429" s="33"/>
      <c r="BR429" s="26" t="b">
        <f t="shared" si="6"/>
        <v>1</v>
      </c>
    </row>
    <row r="430" spans="1:70" ht="15.75" hidden="1" thickBot="1">
      <c r="A430" s="33"/>
      <c r="B430" s="83"/>
      <c r="C430" s="83"/>
      <c r="D430" s="83"/>
      <c r="E430" s="83"/>
      <c r="F430" s="83"/>
      <c r="G430" s="83"/>
      <c r="H430" s="83"/>
      <c r="I430" s="83"/>
      <c r="J430" s="83"/>
      <c r="K430" s="84"/>
      <c r="L430" s="32"/>
      <c r="M430" s="32"/>
      <c r="N430" s="32"/>
      <c r="O430" s="32"/>
      <c r="P430" s="32"/>
      <c r="Q430" s="32"/>
      <c r="R430" s="32"/>
      <c r="S430" s="32"/>
      <c r="T430" s="32"/>
      <c r="U430" s="32"/>
      <c r="V430" s="32"/>
      <c r="W430" s="32"/>
      <c r="X430" s="32"/>
      <c r="Y430" s="32"/>
      <c r="Z430" s="32"/>
      <c r="AA430" s="32"/>
      <c r="AB430" s="32"/>
      <c r="AC430" s="32"/>
      <c r="AD430" s="32"/>
      <c r="AE430" s="32"/>
      <c r="AF430" s="32"/>
      <c r="AG430" s="32"/>
      <c r="AH430" s="32"/>
      <c r="AI430" s="32"/>
      <c r="AJ430" s="32"/>
      <c r="AK430" s="32"/>
      <c r="AL430" s="32"/>
      <c r="AM430" s="32"/>
      <c r="AN430" s="32"/>
      <c r="AO430" s="32"/>
      <c r="AP430" s="32"/>
      <c r="AQ430" s="32"/>
      <c r="AR430" s="32"/>
      <c r="AS430" s="32"/>
      <c r="AT430" s="32"/>
      <c r="AU430" s="32"/>
      <c r="AV430" s="32"/>
      <c r="AW430" s="32"/>
      <c r="AX430" s="32"/>
      <c r="AY430" s="32"/>
      <c r="AZ430" s="32"/>
      <c r="BA430" s="32"/>
      <c r="BB430" s="32"/>
      <c r="BC430" s="32"/>
      <c r="BD430" s="32"/>
      <c r="BE430" s="32"/>
      <c r="BF430" s="32"/>
      <c r="BG430" s="32"/>
      <c r="BH430" s="32"/>
      <c r="BI430" s="32"/>
      <c r="BJ430" s="32"/>
      <c r="BK430" s="32"/>
      <c r="BL430" s="32"/>
      <c r="BM430" s="33"/>
      <c r="BR430" s="26" t="b">
        <f t="shared" ref="BR430" si="7">IF(C430=0,TRUE,FALSE)</f>
        <v>1</v>
      </c>
    </row>
    <row r="431" spans="1:70">
      <c r="A431" s="170"/>
      <c r="B431" s="175"/>
      <c r="C431" s="175"/>
      <c r="D431" s="175"/>
      <c r="E431" s="175"/>
      <c r="F431" s="175"/>
      <c r="G431" s="175"/>
      <c r="H431" s="175"/>
      <c r="I431" s="175"/>
      <c r="J431" s="175"/>
      <c r="K431" s="176"/>
      <c r="L431" s="171"/>
      <c r="M431" s="171"/>
      <c r="N431" s="171"/>
      <c r="O431" s="171"/>
      <c r="P431" s="171"/>
      <c r="Q431" s="171"/>
      <c r="R431" s="171"/>
      <c r="S431" s="171"/>
      <c r="T431" s="171"/>
      <c r="U431" s="171"/>
      <c r="V431" s="171"/>
      <c r="W431" s="171"/>
      <c r="X431" s="171"/>
      <c r="Y431" s="171"/>
      <c r="Z431" s="171"/>
      <c r="AA431" s="171"/>
      <c r="AB431" s="171"/>
      <c r="AC431" s="171"/>
      <c r="AD431" s="171"/>
      <c r="AE431" s="171"/>
      <c r="AF431" s="171"/>
      <c r="AG431" s="171"/>
      <c r="AH431" s="171"/>
      <c r="AI431" s="171"/>
      <c r="AJ431" s="171"/>
      <c r="AK431" s="171"/>
      <c r="AL431" s="171"/>
      <c r="AM431" s="171"/>
      <c r="AN431" s="171"/>
      <c r="AO431" s="171"/>
      <c r="AP431" s="171"/>
      <c r="AQ431" s="171"/>
      <c r="AR431" s="171"/>
      <c r="AS431" s="171"/>
      <c r="AT431" s="171"/>
      <c r="AU431" s="171"/>
      <c r="AV431" s="171"/>
      <c r="AW431" s="171"/>
      <c r="AX431" s="171"/>
      <c r="AY431" s="171"/>
      <c r="AZ431" s="171"/>
      <c r="BA431" s="171"/>
      <c r="BB431" s="171"/>
      <c r="BC431" s="171"/>
      <c r="BD431" s="171"/>
      <c r="BE431" s="171"/>
      <c r="BF431" s="171"/>
      <c r="BG431" s="171"/>
      <c r="BH431" s="171"/>
      <c r="BI431" s="171"/>
      <c r="BJ431" s="171"/>
      <c r="BK431" s="171"/>
      <c r="BL431" s="171"/>
      <c r="BM431" s="170"/>
      <c r="BN431" s="157"/>
      <c r="BO431" s="157"/>
      <c r="BP431" s="157"/>
      <c r="BQ431" s="157"/>
      <c r="BR431" s="26"/>
    </row>
    <row r="432" spans="1:70">
      <c r="A432" s="170"/>
      <c r="B432" s="155"/>
      <c r="C432" s="155"/>
      <c r="D432" s="155"/>
      <c r="E432" s="155"/>
      <c r="F432" s="155"/>
      <c r="G432" s="155"/>
      <c r="H432" s="155"/>
      <c r="I432" s="155"/>
      <c r="J432" s="155"/>
      <c r="K432" s="171"/>
      <c r="L432" s="171"/>
      <c r="M432" s="171"/>
      <c r="N432" s="171"/>
      <c r="O432" s="171"/>
      <c r="P432" s="171"/>
      <c r="Q432" s="171"/>
      <c r="R432" s="171"/>
      <c r="S432" s="171"/>
      <c r="T432" s="171"/>
      <c r="U432" s="171"/>
      <c r="V432" s="171"/>
      <c r="W432" s="171"/>
      <c r="X432" s="171"/>
      <c r="Y432" s="171"/>
      <c r="Z432" s="171"/>
      <c r="AA432" s="171"/>
      <c r="AB432" s="171"/>
      <c r="AC432" s="171"/>
      <c r="AD432" s="171"/>
      <c r="AE432" s="171"/>
      <c r="AF432" s="171"/>
      <c r="AG432" s="171"/>
      <c r="AH432" s="171"/>
      <c r="AI432" s="171"/>
      <c r="AJ432" s="171"/>
      <c r="AK432" s="171"/>
      <c r="AL432" s="171"/>
      <c r="AM432" s="171"/>
      <c r="AN432" s="171"/>
      <c r="AO432" s="171"/>
      <c r="AP432" s="171"/>
      <c r="AQ432" s="171"/>
      <c r="AR432" s="171"/>
      <c r="AS432" s="171"/>
      <c r="AT432" s="171"/>
      <c r="AU432" s="171"/>
      <c r="AV432" s="171"/>
      <c r="AW432" s="171"/>
      <c r="AX432" s="171"/>
      <c r="AY432" s="171"/>
      <c r="AZ432" s="171"/>
      <c r="BA432" s="171"/>
      <c r="BB432" s="171"/>
      <c r="BC432" s="171"/>
      <c r="BD432" s="171"/>
      <c r="BE432" s="171"/>
      <c r="BF432" s="171"/>
      <c r="BG432" s="171"/>
      <c r="BH432" s="171"/>
      <c r="BI432" s="171"/>
      <c r="BJ432" s="171"/>
      <c r="BK432" s="171"/>
      <c r="BL432" s="171"/>
      <c r="BM432" s="170"/>
      <c r="BN432" s="157"/>
      <c r="BO432" s="157"/>
      <c r="BP432" s="157"/>
      <c r="BQ432" s="157"/>
      <c r="BR432" s="26"/>
    </row>
    <row r="433" spans="1:70">
      <c r="A433" s="170"/>
      <c r="B433" s="155"/>
      <c r="C433" s="155"/>
      <c r="D433" s="155"/>
      <c r="E433" s="155"/>
      <c r="F433" s="155"/>
      <c r="G433" s="155"/>
      <c r="H433" s="155"/>
      <c r="I433" s="155"/>
      <c r="J433" s="155"/>
      <c r="K433" s="171"/>
      <c r="L433" s="171"/>
      <c r="M433" s="171"/>
      <c r="N433" s="171"/>
      <c r="O433" s="171"/>
      <c r="P433" s="171"/>
      <c r="Q433" s="171"/>
      <c r="R433" s="171"/>
      <c r="S433" s="171"/>
      <c r="T433" s="171"/>
      <c r="U433" s="171"/>
      <c r="V433" s="171"/>
      <c r="W433" s="171"/>
      <c r="X433" s="171"/>
      <c r="Y433" s="171"/>
      <c r="Z433" s="171"/>
      <c r="AA433" s="171"/>
      <c r="AB433" s="171"/>
      <c r="AC433" s="171"/>
      <c r="AD433" s="171"/>
      <c r="AE433" s="171"/>
      <c r="AF433" s="171"/>
      <c r="AG433" s="171"/>
      <c r="AH433" s="171"/>
      <c r="AI433" s="171"/>
      <c r="AJ433" s="171"/>
      <c r="AK433" s="171"/>
      <c r="AL433" s="171"/>
      <c r="AM433" s="171"/>
      <c r="AN433" s="171"/>
      <c r="AO433" s="171"/>
      <c r="AP433" s="171"/>
      <c r="AQ433" s="171"/>
      <c r="AR433" s="171"/>
      <c r="AS433" s="171"/>
      <c r="AT433" s="171"/>
      <c r="AU433" s="171"/>
      <c r="AV433" s="171"/>
      <c r="AW433" s="171"/>
      <c r="AX433" s="171"/>
      <c r="AY433" s="171"/>
      <c r="AZ433" s="171"/>
      <c r="BA433" s="171"/>
      <c r="BB433" s="171"/>
      <c r="BC433" s="171"/>
      <c r="BD433" s="171"/>
      <c r="BE433" s="171"/>
      <c r="BF433" s="171"/>
      <c r="BG433" s="171"/>
      <c r="BH433" s="171"/>
      <c r="BI433" s="171"/>
      <c r="BJ433" s="171"/>
      <c r="BK433" s="171"/>
      <c r="BL433" s="171"/>
      <c r="BM433" s="170"/>
      <c r="BN433" s="157"/>
      <c r="BO433" s="157"/>
      <c r="BP433" s="157"/>
      <c r="BQ433" s="157"/>
      <c r="BR433" s="26"/>
    </row>
    <row r="434" spans="1:70">
      <c r="A434" s="170"/>
      <c r="B434" s="155"/>
      <c r="C434" s="155"/>
      <c r="D434" s="155"/>
      <c r="E434" s="155"/>
      <c r="F434" s="155"/>
      <c r="G434" s="155"/>
      <c r="H434" s="155"/>
      <c r="I434" s="155"/>
      <c r="J434" s="155"/>
      <c r="K434" s="171"/>
      <c r="L434" s="171"/>
      <c r="M434" s="171"/>
      <c r="N434" s="171"/>
      <c r="O434" s="171"/>
      <c r="P434" s="171"/>
      <c r="Q434" s="171"/>
      <c r="R434" s="171"/>
      <c r="S434" s="171"/>
      <c r="T434" s="171"/>
      <c r="U434" s="171"/>
      <c r="V434" s="171"/>
      <c r="W434" s="171"/>
      <c r="X434" s="171"/>
      <c r="Y434" s="171"/>
      <c r="Z434" s="171"/>
      <c r="AA434" s="171"/>
      <c r="AB434" s="171"/>
      <c r="AC434" s="171"/>
      <c r="AD434" s="171"/>
      <c r="AE434" s="171"/>
      <c r="AF434" s="171"/>
      <c r="AG434" s="171"/>
      <c r="AH434" s="171"/>
      <c r="AI434" s="171"/>
      <c r="AJ434" s="171"/>
      <c r="AK434" s="171"/>
      <c r="AL434" s="171"/>
      <c r="AM434" s="171"/>
      <c r="AN434" s="171"/>
      <c r="AO434" s="171"/>
      <c r="AP434" s="171"/>
      <c r="AQ434" s="171"/>
      <c r="AR434" s="171"/>
      <c r="AS434" s="171"/>
      <c r="AT434" s="171"/>
      <c r="AU434" s="171"/>
      <c r="AV434" s="171"/>
      <c r="AW434" s="171"/>
      <c r="AX434" s="171"/>
      <c r="AY434" s="171"/>
      <c r="AZ434" s="171"/>
      <c r="BA434" s="171"/>
      <c r="BB434" s="171"/>
      <c r="BC434" s="171"/>
      <c r="BD434" s="171"/>
      <c r="BE434" s="171"/>
      <c r="BF434" s="171"/>
      <c r="BG434" s="171"/>
      <c r="BH434" s="171"/>
      <c r="BI434" s="171"/>
      <c r="BJ434" s="171"/>
      <c r="BK434" s="171"/>
      <c r="BL434" s="171"/>
      <c r="BM434" s="170"/>
      <c r="BN434" s="157"/>
      <c r="BO434" s="157"/>
      <c r="BP434" s="157"/>
      <c r="BQ434" s="157"/>
      <c r="BR434" s="26"/>
    </row>
    <row r="435" spans="1:70">
      <c r="A435" s="170"/>
      <c r="B435" s="155"/>
      <c r="C435" s="155"/>
      <c r="D435" s="155"/>
      <c r="E435" s="155"/>
      <c r="F435" s="155"/>
      <c r="G435" s="155"/>
      <c r="H435" s="155"/>
      <c r="I435" s="155"/>
      <c r="J435" s="155"/>
      <c r="K435" s="171"/>
      <c r="L435" s="171"/>
      <c r="M435" s="171"/>
      <c r="N435" s="171"/>
      <c r="O435" s="171"/>
      <c r="P435" s="171"/>
      <c r="Q435" s="171"/>
      <c r="R435" s="171"/>
      <c r="S435" s="171"/>
      <c r="T435" s="171"/>
      <c r="U435" s="171"/>
      <c r="V435" s="171"/>
      <c r="W435" s="171"/>
      <c r="X435" s="171"/>
      <c r="Y435" s="171"/>
      <c r="Z435" s="171"/>
      <c r="AA435" s="171"/>
      <c r="AB435" s="171"/>
      <c r="AC435" s="171"/>
      <c r="AD435" s="171"/>
      <c r="AE435" s="171"/>
      <c r="AF435" s="171"/>
      <c r="AG435" s="171"/>
      <c r="AH435" s="171"/>
      <c r="AI435" s="171"/>
      <c r="AJ435" s="171"/>
      <c r="AK435" s="171"/>
      <c r="AL435" s="171"/>
      <c r="AM435" s="171"/>
      <c r="AN435" s="171"/>
      <c r="AO435" s="171"/>
      <c r="AP435" s="171"/>
      <c r="AQ435" s="171"/>
      <c r="AR435" s="171"/>
      <c r="AS435" s="171"/>
      <c r="AT435" s="171"/>
      <c r="AU435" s="171"/>
      <c r="AV435" s="171"/>
      <c r="AW435" s="171"/>
      <c r="AX435" s="171"/>
      <c r="AY435" s="171"/>
      <c r="AZ435" s="171"/>
      <c r="BA435" s="171"/>
      <c r="BB435" s="171"/>
      <c r="BC435" s="171"/>
      <c r="BD435" s="171"/>
      <c r="BE435" s="171"/>
      <c r="BF435" s="171"/>
      <c r="BG435" s="171"/>
      <c r="BH435" s="171"/>
      <c r="BI435" s="171"/>
      <c r="BJ435" s="171"/>
      <c r="BK435" s="171"/>
      <c r="BL435" s="171"/>
      <c r="BM435" s="170"/>
      <c r="BN435" s="157"/>
      <c r="BO435" s="157"/>
      <c r="BP435" s="157"/>
      <c r="BQ435" s="157"/>
      <c r="BR435" s="26"/>
    </row>
    <row r="436" spans="1:70">
      <c r="A436" s="170"/>
      <c r="B436" s="155"/>
      <c r="C436" s="155"/>
      <c r="D436" s="155"/>
      <c r="E436" s="155"/>
      <c r="F436" s="155"/>
      <c r="G436" s="155"/>
      <c r="H436" s="155"/>
      <c r="I436" s="155"/>
      <c r="J436" s="155"/>
      <c r="K436" s="171"/>
      <c r="L436" s="171"/>
      <c r="M436" s="171"/>
      <c r="N436" s="171"/>
      <c r="O436" s="171"/>
      <c r="P436" s="171"/>
      <c r="Q436" s="171"/>
      <c r="R436" s="171"/>
      <c r="S436" s="171"/>
      <c r="T436" s="171"/>
      <c r="U436" s="171"/>
      <c r="V436" s="171"/>
      <c r="W436" s="171"/>
      <c r="X436" s="171"/>
      <c r="Y436" s="171"/>
      <c r="Z436" s="171"/>
      <c r="AA436" s="171"/>
      <c r="AB436" s="171"/>
      <c r="AC436" s="171"/>
      <c r="AD436" s="171"/>
      <c r="AE436" s="171"/>
      <c r="AF436" s="171"/>
      <c r="AG436" s="171"/>
      <c r="AH436" s="171"/>
      <c r="AI436" s="171"/>
      <c r="AJ436" s="171"/>
      <c r="AK436" s="171"/>
      <c r="AL436" s="171"/>
      <c r="AM436" s="171"/>
      <c r="AN436" s="171"/>
      <c r="AO436" s="171"/>
      <c r="AP436" s="171"/>
      <c r="AQ436" s="171"/>
      <c r="AR436" s="171"/>
      <c r="AS436" s="171"/>
      <c r="AT436" s="171"/>
      <c r="AU436" s="171"/>
      <c r="AV436" s="171"/>
      <c r="AW436" s="171"/>
      <c r="AX436" s="171"/>
      <c r="AY436" s="171"/>
      <c r="AZ436" s="171"/>
      <c r="BA436" s="171"/>
      <c r="BB436" s="171"/>
      <c r="BC436" s="171"/>
      <c r="BD436" s="171"/>
      <c r="BE436" s="171"/>
      <c r="BF436" s="171"/>
      <c r="BG436" s="171"/>
      <c r="BH436" s="171"/>
      <c r="BI436" s="171"/>
      <c r="BJ436" s="171"/>
      <c r="BK436" s="171"/>
      <c r="BL436" s="171"/>
      <c r="BM436" s="170"/>
      <c r="BN436" s="157"/>
      <c r="BO436" s="157"/>
      <c r="BP436" s="157"/>
      <c r="BQ436" s="157"/>
      <c r="BR436" s="26"/>
    </row>
    <row r="437" spans="1:70">
      <c r="A437" s="170"/>
      <c r="B437" s="155"/>
      <c r="C437" s="155"/>
      <c r="D437" s="155"/>
      <c r="E437" s="155"/>
      <c r="F437" s="155"/>
      <c r="G437" s="155"/>
      <c r="H437" s="155"/>
      <c r="I437" s="155"/>
      <c r="J437" s="155"/>
      <c r="K437" s="171"/>
      <c r="L437" s="171"/>
      <c r="M437" s="171"/>
      <c r="N437" s="171"/>
      <c r="O437" s="171"/>
      <c r="P437" s="171"/>
      <c r="Q437" s="171"/>
      <c r="R437" s="171"/>
      <c r="S437" s="171"/>
      <c r="T437" s="171"/>
      <c r="U437" s="171"/>
      <c r="V437" s="171"/>
      <c r="W437" s="171"/>
      <c r="X437" s="171"/>
      <c r="Y437" s="171"/>
      <c r="Z437" s="171"/>
      <c r="AA437" s="171"/>
      <c r="AB437" s="171"/>
      <c r="AC437" s="171"/>
      <c r="AD437" s="171"/>
      <c r="AE437" s="171"/>
      <c r="AF437" s="171"/>
      <c r="AG437" s="171"/>
      <c r="AH437" s="171"/>
      <c r="AI437" s="171"/>
      <c r="AJ437" s="171"/>
      <c r="AK437" s="171"/>
      <c r="AL437" s="171"/>
      <c r="AM437" s="171"/>
      <c r="AN437" s="171"/>
      <c r="AO437" s="171"/>
      <c r="AP437" s="171"/>
      <c r="AQ437" s="171"/>
      <c r="AR437" s="171"/>
      <c r="AS437" s="171"/>
      <c r="AT437" s="171"/>
      <c r="AU437" s="171"/>
      <c r="AV437" s="171"/>
      <c r="AW437" s="171"/>
      <c r="AX437" s="171"/>
      <c r="AY437" s="171"/>
      <c r="AZ437" s="171"/>
      <c r="BA437" s="171"/>
      <c r="BB437" s="171"/>
      <c r="BC437" s="171"/>
      <c r="BD437" s="171"/>
      <c r="BE437" s="171"/>
      <c r="BF437" s="171"/>
      <c r="BG437" s="171"/>
      <c r="BH437" s="171"/>
      <c r="BI437" s="171"/>
      <c r="BJ437" s="171"/>
      <c r="BK437" s="171"/>
      <c r="BL437" s="171"/>
      <c r="BM437" s="170"/>
      <c r="BN437" s="157"/>
      <c r="BO437" s="157"/>
      <c r="BP437" s="157"/>
      <c r="BQ437" s="157"/>
      <c r="BR437" s="26"/>
    </row>
    <row r="438" spans="1:70">
      <c r="A438" s="170"/>
      <c r="B438" s="155"/>
      <c r="C438" s="155"/>
      <c r="D438" s="155"/>
      <c r="E438" s="155"/>
      <c r="F438" s="155"/>
      <c r="G438" s="155"/>
      <c r="H438" s="155"/>
      <c r="I438" s="155"/>
      <c r="J438" s="155"/>
      <c r="K438" s="171"/>
      <c r="L438" s="171"/>
      <c r="M438" s="171"/>
      <c r="N438" s="171"/>
      <c r="O438" s="171"/>
      <c r="P438" s="171"/>
      <c r="Q438" s="171"/>
      <c r="R438" s="171"/>
      <c r="S438" s="171"/>
      <c r="T438" s="171"/>
      <c r="U438" s="171"/>
      <c r="V438" s="171"/>
      <c r="W438" s="171"/>
      <c r="X438" s="171"/>
      <c r="Y438" s="171"/>
      <c r="Z438" s="171"/>
      <c r="AA438" s="171"/>
      <c r="AB438" s="171"/>
      <c r="AC438" s="171"/>
      <c r="AD438" s="171"/>
      <c r="AE438" s="171"/>
      <c r="AF438" s="171"/>
      <c r="AG438" s="171"/>
      <c r="AH438" s="171"/>
      <c r="AI438" s="171"/>
      <c r="AJ438" s="171"/>
      <c r="AK438" s="171"/>
      <c r="AL438" s="171"/>
      <c r="AM438" s="171"/>
      <c r="AN438" s="171"/>
      <c r="AO438" s="171"/>
      <c r="AP438" s="171"/>
      <c r="AQ438" s="171"/>
      <c r="AR438" s="171"/>
      <c r="AS438" s="171"/>
      <c r="AT438" s="171"/>
      <c r="AU438" s="171"/>
      <c r="AV438" s="171"/>
      <c r="AW438" s="171"/>
      <c r="AX438" s="171"/>
      <c r="AY438" s="171"/>
      <c r="AZ438" s="171"/>
      <c r="BA438" s="171"/>
      <c r="BB438" s="171"/>
      <c r="BC438" s="171"/>
      <c r="BD438" s="171"/>
      <c r="BE438" s="171"/>
      <c r="BF438" s="171"/>
      <c r="BG438" s="171"/>
      <c r="BH438" s="171"/>
      <c r="BI438" s="171"/>
      <c r="BJ438" s="171"/>
      <c r="BK438" s="171"/>
      <c r="BL438" s="171"/>
      <c r="BM438" s="170"/>
      <c r="BN438" s="157"/>
      <c r="BO438" s="157"/>
      <c r="BP438" s="157"/>
      <c r="BQ438" s="157"/>
      <c r="BR438" s="26"/>
    </row>
    <row r="439" spans="1:70">
      <c r="A439" s="170"/>
      <c r="B439" s="155"/>
      <c r="C439" s="155"/>
      <c r="D439" s="155"/>
      <c r="E439" s="155"/>
      <c r="F439" s="155"/>
      <c r="G439" s="155"/>
      <c r="H439" s="155"/>
      <c r="I439" s="155"/>
      <c r="J439" s="155"/>
      <c r="K439" s="171"/>
      <c r="L439" s="171"/>
      <c r="M439" s="171"/>
      <c r="N439" s="171"/>
      <c r="O439" s="171"/>
      <c r="P439" s="171"/>
      <c r="Q439" s="171"/>
      <c r="R439" s="171"/>
      <c r="S439" s="171"/>
      <c r="T439" s="171"/>
      <c r="U439" s="171"/>
      <c r="V439" s="171"/>
      <c r="W439" s="171"/>
      <c r="X439" s="171"/>
      <c r="Y439" s="171"/>
      <c r="Z439" s="171"/>
      <c r="AA439" s="171"/>
      <c r="AB439" s="171"/>
      <c r="AC439" s="171"/>
      <c r="AD439" s="171"/>
      <c r="AE439" s="171"/>
      <c r="AF439" s="171"/>
      <c r="AG439" s="171"/>
      <c r="AH439" s="171"/>
      <c r="AI439" s="171"/>
      <c r="AJ439" s="171"/>
      <c r="AK439" s="171"/>
      <c r="AL439" s="171"/>
      <c r="AM439" s="171"/>
      <c r="AN439" s="171"/>
      <c r="AO439" s="171"/>
      <c r="AP439" s="171"/>
      <c r="AQ439" s="171"/>
      <c r="AR439" s="171"/>
      <c r="AS439" s="171"/>
      <c r="AT439" s="171"/>
      <c r="AU439" s="171"/>
      <c r="AV439" s="171"/>
      <c r="AW439" s="171"/>
      <c r="AX439" s="171"/>
      <c r="AY439" s="171"/>
      <c r="AZ439" s="171"/>
      <c r="BA439" s="171"/>
      <c r="BB439" s="171"/>
      <c r="BC439" s="171"/>
      <c r="BD439" s="171"/>
      <c r="BE439" s="171"/>
      <c r="BF439" s="171"/>
      <c r="BG439" s="171"/>
      <c r="BH439" s="171"/>
      <c r="BI439" s="171"/>
      <c r="BJ439" s="171"/>
      <c r="BK439" s="171"/>
      <c r="BL439" s="171"/>
      <c r="BM439" s="170"/>
      <c r="BN439" s="157"/>
      <c r="BO439" s="157"/>
      <c r="BP439" s="157"/>
      <c r="BQ439" s="157"/>
      <c r="BR439" s="26"/>
    </row>
    <row r="440" spans="1:70">
      <c r="A440" s="170"/>
      <c r="B440" s="155"/>
      <c r="C440" s="155"/>
      <c r="D440" s="155"/>
      <c r="E440" s="155"/>
      <c r="F440" s="155"/>
      <c r="G440" s="155"/>
      <c r="H440" s="155"/>
      <c r="I440" s="155"/>
      <c r="J440" s="155"/>
      <c r="K440" s="171"/>
      <c r="L440" s="171"/>
      <c r="M440" s="171"/>
      <c r="N440" s="171"/>
      <c r="O440" s="171"/>
      <c r="P440" s="171"/>
      <c r="Q440" s="171"/>
      <c r="R440" s="171"/>
      <c r="S440" s="171"/>
      <c r="T440" s="171"/>
      <c r="U440" s="171"/>
      <c r="V440" s="171"/>
      <c r="W440" s="171"/>
      <c r="X440" s="171"/>
      <c r="Y440" s="171"/>
      <c r="Z440" s="171"/>
      <c r="AA440" s="171"/>
      <c r="AB440" s="171"/>
      <c r="AC440" s="171"/>
      <c r="AD440" s="171"/>
      <c r="AE440" s="171"/>
      <c r="AF440" s="171"/>
      <c r="AG440" s="171"/>
      <c r="AH440" s="171"/>
      <c r="AI440" s="171"/>
      <c r="AJ440" s="171"/>
      <c r="AK440" s="171"/>
      <c r="AL440" s="171"/>
      <c r="AM440" s="171"/>
      <c r="AN440" s="171"/>
      <c r="AO440" s="171"/>
      <c r="AP440" s="171"/>
      <c r="AQ440" s="171"/>
      <c r="AR440" s="171"/>
      <c r="AS440" s="171"/>
      <c r="AT440" s="171"/>
      <c r="AU440" s="171"/>
      <c r="AV440" s="171"/>
      <c r="AW440" s="171"/>
      <c r="AX440" s="171"/>
      <c r="AY440" s="171"/>
      <c r="AZ440" s="171"/>
      <c r="BA440" s="171"/>
      <c r="BB440" s="171"/>
      <c r="BC440" s="171"/>
      <c r="BD440" s="171"/>
      <c r="BE440" s="171"/>
      <c r="BF440" s="171"/>
      <c r="BG440" s="171"/>
      <c r="BH440" s="171"/>
      <c r="BI440" s="171"/>
      <c r="BJ440" s="171"/>
      <c r="BK440" s="171"/>
      <c r="BL440" s="171"/>
      <c r="BM440" s="170"/>
      <c r="BN440" s="157"/>
      <c r="BO440" s="157"/>
      <c r="BP440" s="157"/>
      <c r="BQ440" s="157"/>
      <c r="BR440" s="26"/>
    </row>
    <row r="441" spans="1:70">
      <c r="A441" s="170"/>
      <c r="B441" s="155"/>
      <c r="C441" s="155"/>
      <c r="D441" s="155"/>
      <c r="E441" s="155"/>
      <c r="F441" s="155"/>
      <c r="G441" s="155"/>
      <c r="H441" s="155"/>
      <c r="I441" s="155"/>
      <c r="J441" s="155"/>
      <c r="K441" s="171"/>
      <c r="L441" s="171"/>
      <c r="M441" s="171"/>
      <c r="N441" s="171"/>
      <c r="O441" s="171"/>
      <c r="P441" s="171"/>
      <c r="Q441" s="171"/>
      <c r="R441" s="171"/>
      <c r="S441" s="171"/>
      <c r="T441" s="171"/>
      <c r="U441" s="171"/>
      <c r="V441" s="171"/>
      <c r="W441" s="171"/>
      <c r="X441" s="171"/>
      <c r="Y441" s="171"/>
      <c r="Z441" s="171"/>
      <c r="AA441" s="171"/>
      <c r="AB441" s="171"/>
      <c r="AC441" s="171"/>
      <c r="AD441" s="171"/>
      <c r="AE441" s="171"/>
      <c r="AF441" s="171"/>
      <c r="AG441" s="171"/>
      <c r="AH441" s="171"/>
      <c r="AI441" s="171"/>
      <c r="AJ441" s="171"/>
      <c r="AK441" s="171"/>
      <c r="AL441" s="171"/>
      <c r="AM441" s="171"/>
      <c r="AN441" s="171"/>
      <c r="AO441" s="171"/>
      <c r="AP441" s="171"/>
      <c r="AQ441" s="171"/>
      <c r="AR441" s="171"/>
      <c r="AS441" s="171"/>
      <c r="AT441" s="171"/>
      <c r="AU441" s="171"/>
      <c r="AV441" s="171"/>
      <c r="AW441" s="171"/>
      <c r="AX441" s="171"/>
      <c r="AY441" s="171"/>
      <c r="AZ441" s="171"/>
      <c r="BA441" s="171"/>
      <c r="BB441" s="171"/>
      <c r="BC441" s="171"/>
      <c r="BD441" s="171"/>
      <c r="BE441" s="171"/>
      <c r="BF441" s="171"/>
      <c r="BG441" s="171"/>
      <c r="BH441" s="171"/>
      <c r="BI441" s="171"/>
      <c r="BJ441" s="171"/>
      <c r="BK441" s="171"/>
      <c r="BL441" s="171"/>
      <c r="BM441" s="170"/>
      <c r="BN441" s="157"/>
      <c r="BO441" s="157"/>
      <c r="BP441" s="157"/>
      <c r="BQ441" s="157"/>
      <c r="BR441" s="26"/>
    </row>
    <row r="442" spans="1:70">
      <c r="A442" s="170"/>
      <c r="B442" s="155"/>
      <c r="C442" s="155"/>
      <c r="D442" s="155"/>
      <c r="E442" s="155"/>
      <c r="F442" s="155"/>
      <c r="G442" s="155"/>
      <c r="H442" s="155"/>
      <c r="I442" s="155"/>
      <c r="J442" s="155"/>
      <c r="K442" s="171"/>
      <c r="L442" s="171"/>
      <c r="M442" s="171"/>
      <c r="N442" s="171"/>
      <c r="O442" s="171"/>
      <c r="P442" s="171"/>
      <c r="Q442" s="171"/>
      <c r="R442" s="171"/>
      <c r="S442" s="171"/>
      <c r="T442" s="171"/>
      <c r="U442" s="171"/>
      <c r="V442" s="171"/>
      <c r="W442" s="171"/>
      <c r="X442" s="171"/>
      <c r="Y442" s="171"/>
      <c r="Z442" s="171"/>
      <c r="AA442" s="171"/>
      <c r="AB442" s="171"/>
      <c r="AC442" s="171"/>
      <c r="AD442" s="171"/>
      <c r="AE442" s="171"/>
      <c r="AF442" s="171"/>
      <c r="AG442" s="171"/>
      <c r="AH442" s="171"/>
      <c r="AI442" s="171"/>
      <c r="AJ442" s="171"/>
      <c r="AK442" s="171"/>
      <c r="AL442" s="171"/>
      <c r="AM442" s="171"/>
      <c r="AN442" s="171"/>
      <c r="AO442" s="171"/>
      <c r="AP442" s="171"/>
      <c r="AQ442" s="171"/>
      <c r="AR442" s="171"/>
      <c r="AS442" s="171"/>
      <c r="AT442" s="171"/>
      <c r="AU442" s="171"/>
      <c r="AV442" s="171"/>
      <c r="AW442" s="171"/>
      <c r="AX442" s="171"/>
      <c r="AY442" s="171"/>
      <c r="AZ442" s="171"/>
      <c r="BA442" s="171"/>
      <c r="BB442" s="171"/>
      <c r="BC442" s="171"/>
      <c r="BD442" s="171"/>
      <c r="BE442" s="171"/>
      <c r="BF442" s="171"/>
      <c r="BG442" s="171"/>
      <c r="BH442" s="171"/>
      <c r="BI442" s="171"/>
      <c r="BJ442" s="171"/>
      <c r="BK442" s="171"/>
      <c r="BL442" s="171"/>
      <c r="BM442" s="170"/>
      <c r="BN442" s="157"/>
      <c r="BO442" s="157"/>
      <c r="BP442" s="157"/>
      <c r="BQ442" s="157"/>
      <c r="BR442" s="26"/>
    </row>
    <row r="443" spans="1:70">
      <c r="A443" s="170"/>
      <c r="B443" s="155"/>
      <c r="C443" s="155"/>
      <c r="D443" s="155"/>
      <c r="E443" s="155"/>
      <c r="F443" s="155"/>
      <c r="G443" s="155"/>
      <c r="H443" s="155"/>
      <c r="I443" s="155"/>
      <c r="J443" s="155"/>
      <c r="K443" s="171"/>
      <c r="L443" s="171"/>
      <c r="M443" s="171"/>
      <c r="N443" s="171"/>
      <c r="O443" s="171"/>
      <c r="P443" s="171"/>
      <c r="Q443" s="171"/>
      <c r="R443" s="171"/>
      <c r="S443" s="171"/>
      <c r="T443" s="171"/>
      <c r="U443" s="171"/>
      <c r="V443" s="171"/>
      <c r="W443" s="171"/>
      <c r="X443" s="171"/>
      <c r="Y443" s="171"/>
      <c r="Z443" s="171"/>
      <c r="AA443" s="171"/>
      <c r="AB443" s="171"/>
      <c r="AC443" s="171"/>
      <c r="AD443" s="171"/>
      <c r="AE443" s="171"/>
      <c r="AF443" s="171"/>
      <c r="AG443" s="171"/>
      <c r="AH443" s="171"/>
      <c r="AI443" s="171"/>
      <c r="AJ443" s="171"/>
      <c r="AK443" s="171"/>
      <c r="AL443" s="171"/>
      <c r="AM443" s="171"/>
      <c r="AN443" s="171"/>
      <c r="AO443" s="171"/>
      <c r="AP443" s="171"/>
      <c r="AQ443" s="171"/>
      <c r="AR443" s="171"/>
      <c r="AS443" s="171"/>
      <c r="AT443" s="171"/>
      <c r="AU443" s="171"/>
      <c r="AV443" s="171"/>
      <c r="AW443" s="171"/>
      <c r="AX443" s="171"/>
      <c r="AY443" s="171"/>
      <c r="AZ443" s="171"/>
      <c r="BA443" s="171"/>
      <c r="BB443" s="171"/>
      <c r="BC443" s="171"/>
      <c r="BD443" s="171"/>
      <c r="BE443" s="171"/>
      <c r="BF443" s="171"/>
      <c r="BG443" s="171"/>
      <c r="BH443" s="171"/>
      <c r="BI443" s="171"/>
      <c r="BJ443" s="171"/>
      <c r="BK443" s="171"/>
      <c r="BL443" s="171"/>
      <c r="BM443" s="170"/>
      <c r="BN443" s="157"/>
      <c r="BO443" s="157"/>
      <c r="BP443" s="157"/>
      <c r="BQ443" s="157"/>
      <c r="BR443" s="26"/>
    </row>
    <row r="444" spans="1:70">
      <c r="A444" s="170"/>
      <c r="B444" s="155"/>
      <c r="C444" s="155"/>
      <c r="D444" s="155"/>
      <c r="E444" s="155"/>
      <c r="F444" s="155"/>
      <c r="G444" s="155"/>
      <c r="H444" s="155"/>
      <c r="I444" s="155"/>
      <c r="J444" s="155"/>
      <c r="K444" s="171"/>
      <c r="L444" s="171"/>
      <c r="M444" s="171"/>
      <c r="N444" s="171"/>
      <c r="O444" s="171"/>
      <c r="P444" s="171"/>
      <c r="Q444" s="171"/>
      <c r="R444" s="171"/>
      <c r="S444" s="171"/>
      <c r="T444" s="171"/>
      <c r="U444" s="171"/>
      <c r="V444" s="171"/>
      <c r="W444" s="171"/>
      <c r="X444" s="171"/>
      <c r="Y444" s="171"/>
      <c r="Z444" s="171"/>
      <c r="AA444" s="171"/>
      <c r="AB444" s="171"/>
      <c r="AC444" s="171"/>
      <c r="AD444" s="171"/>
      <c r="AE444" s="171"/>
      <c r="AF444" s="171"/>
      <c r="AG444" s="171"/>
      <c r="AH444" s="171"/>
      <c r="AI444" s="171"/>
      <c r="AJ444" s="171"/>
      <c r="AK444" s="171"/>
      <c r="AL444" s="171"/>
      <c r="AM444" s="171"/>
      <c r="AN444" s="171"/>
      <c r="AO444" s="171"/>
      <c r="AP444" s="171"/>
      <c r="AQ444" s="171"/>
      <c r="AR444" s="171"/>
      <c r="AS444" s="171"/>
      <c r="AT444" s="171"/>
      <c r="AU444" s="171"/>
      <c r="AV444" s="171"/>
      <c r="AW444" s="171"/>
      <c r="AX444" s="171"/>
      <c r="AY444" s="171"/>
      <c r="AZ444" s="171"/>
      <c r="BA444" s="171"/>
      <c r="BB444" s="171"/>
      <c r="BC444" s="171"/>
      <c r="BD444" s="171"/>
      <c r="BE444" s="171"/>
      <c r="BF444" s="171"/>
      <c r="BG444" s="171"/>
      <c r="BH444" s="171"/>
      <c r="BI444" s="171"/>
      <c r="BJ444" s="171"/>
      <c r="BK444" s="171"/>
      <c r="BL444" s="171"/>
      <c r="BM444" s="170"/>
      <c r="BN444" s="157"/>
      <c r="BO444" s="157"/>
      <c r="BP444" s="157"/>
      <c r="BQ444" s="157"/>
      <c r="BR444" s="26"/>
    </row>
    <row r="445" spans="1:70">
      <c r="A445" s="157"/>
      <c r="B445" s="177"/>
      <c r="C445" s="177"/>
      <c r="D445" s="177"/>
      <c r="E445" s="177"/>
      <c r="F445" s="177"/>
      <c r="G445" s="177"/>
      <c r="H445" s="177"/>
      <c r="I445" s="177"/>
      <c r="J445" s="177"/>
      <c r="K445" s="167"/>
      <c r="L445" s="167"/>
      <c r="M445" s="167"/>
      <c r="N445" s="167"/>
      <c r="O445" s="167"/>
      <c r="P445" s="167"/>
      <c r="Q445" s="167"/>
      <c r="R445" s="167"/>
      <c r="S445" s="167"/>
      <c r="T445" s="167"/>
      <c r="U445" s="167"/>
      <c r="V445" s="167"/>
      <c r="W445" s="167"/>
      <c r="X445" s="167"/>
      <c r="Y445" s="167"/>
      <c r="Z445" s="167"/>
      <c r="AA445" s="167"/>
      <c r="AB445" s="167"/>
      <c r="AC445" s="167"/>
      <c r="AD445" s="167"/>
      <c r="AE445" s="167"/>
      <c r="AF445" s="167"/>
      <c r="AG445" s="167"/>
      <c r="AH445" s="167"/>
      <c r="AI445" s="167"/>
      <c r="AJ445" s="167"/>
      <c r="AK445" s="167"/>
      <c r="AL445" s="167"/>
      <c r="AM445" s="167"/>
      <c r="AN445" s="167"/>
      <c r="AO445" s="167"/>
      <c r="AP445" s="167"/>
      <c r="AQ445" s="167"/>
      <c r="AR445" s="167"/>
      <c r="AS445" s="167"/>
      <c r="AT445" s="167"/>
      <c r="AU445" s="167"/>
      <c r="AV445" s="167"/>
      <c r="AW445" s="167"/>
      <c r="AX445" s="167"/>
      <c r="AY445" s="167"/>
      <c r="AZ445" s="167"/>
      <c r="BA445" s="167"/>
      <c r="BB445" s="167"/>
      <c r="BC445" s="167"/>
      <c r="BD445" s="167"/>
      <c r="BE445" s="167"/>
      <c r="BF445" s="167"/>
      <c r="BG445" s="167"/>
      <c r="BH445" s="167"/>
      <c r="BI445" s="167"/>
      <c r="BJ445" s="167"/>
      <c r="BK445" s="167"/>
      <c r="BL445" s="167"/>
      <c r="BM445" s="157"/>
      <c r="BN445" s="157"/>
      <c r="BO445" s="157"/>
      <c r="BP445" s="157"/>
      <c r="BQ445" s="157"/>
      <c r="BR445" s="26"/>
    </row>
    <row r="446" spans="1:70">
      <c r="A446" s="157"/>
      <c r="B446" s="177"/>
      <c r="C446" s="177"/>
      <c r="D446" s="177"/>
      <c r="E446" s="177"/>
      <c r="F446" s="177"/>
      <c r="G446" s="177"/>
      <c r="H446" s="177"/>
      <c r="I446" s="177"/>
      <c r="J446" s="177"/>
      <c r="K446" s="167"/>
      <c r="L446" s="167"/>
      <c r="M446" s="167"/>
      <c r="N446" s="167"/>
      <c r="O446" s="167"/>
      <c r="P446" s="167"/>
      <c r="Q446" s="167"/>
      <c r="R446" s="167"/>
      <c r="S446" s="167"/>
      <c r="T446" s="167"/>
      <c r="U446" s="167"/>
      <c r="V446" s="167"/>
      <c r="W446" s="167"/>
      <c r="X446" s="167"/>
      <c r="Y446" s="167"/>
      <c r="Z446" s="167"/>
      <c r="AA446" s="167"/>
      <c r="AB446" s="167"/>
      <c r="AC446" s="167"/>
      <c r="AD446" s="167"/>
      <c r="AE446" s="167"/>
      <c r="AF446" s="167"/>
      <c r="AG446" s="167"/>
      <c r="AH446" s="167"/>
      <c r="AI446" s="167"/>
      <c r="AJ446" s="167"/>
      <c r="AK446" s="167"/>
      <c r="AL446" s="167"/>
      <c r="AM446" s="167"/>
      <c r="AN446" s="167"/>
      <c r="AO446" s="167"/>
      <c r="AP446" s="167"/>
      <c r="AQ446" s="167"/>
      <c r="AR446" s="167"/>
      <c r="AS446" s="167"/>
      <c r="AT446" s="167"/>
      <c r="AU446" s="167"/>
      <c r="AV446" s="167"/>
      <c r="AW446" s="167"/>
      <c r="AX446" s="167"/>
      <c r="AY446" s="167"/>
      <c r="AZ446" s="167"/>
      <c r="BA446" s="167"/>
      <c r="BB446" s="167"/>
      <c r="BC446" s="167"/>
      <c r="BD446" s="167"/>
      <c r="BE446" s="167"/>
      <c r="BF446" s="167"/>
      <c r="BG446" s="167"/>
      <c r="BH446" s="167"/>
      <c r="BI446" s="167"/>
      <c r="BJ446" s="167"/>
      <c r="BK446" s="167"/>
      <c r="BL446" s="167"/>
      <c r="BM446" s="157"/>
      <c r="BN446" s="157"/>
      <c r="BO446" s="157"/>
      <c r="BP446" s="157"/>
      <c r="BQ446" s="157"/>
      <c r="BR446" s="26"/>
    </row>
    <row r="447" spans="1:70">
      <c r="A447" s="157"/>
      <c r="B447" s="177"/>
      <c r="C447" s="177"/>
      <c r="D447" s="177"/>
      <c r="E447" s="177"/>
      <c r="F447" s="177"/>
      <c r="G447" s="177"/>
      <c r="H447" s="177"/>
      <c r="I447" s="177"/>
      <c r="J447" s="177"/>
      <c r="K447" s="167"/>
      <c r="L447" s="167"/>
      <c r="M447" s="167"/>
      <c r="N447" s="167"/>
      <c r="O447" s="167"/>
      <c r="P447" s="167"/>
      <c r="Q447" s="167"/>
      <c r="R447" s="167"/>
      <c r="S447" s="167"/>
      <c r="T447" s="167"/>
      <c r="U447" s="167"/>
      <c r="V447" s="167"/>
      <c r="W447" s="167"/>
      <c r="X447" s="167"/>
      <c r="Y447" s="167"/>
      <c r="Z447" s="167"/>
      <c r="AA447" s="167"/>
      <c r="AB447" s="167"/>
      <c r="AC447" s="167"/>
      <c r="AD447" s="167"/>
      <c r="AE447" s="167"/>
      <c r="AF447" s="167"/>
      <c r="AG447" s="167"/>
      <c r="AH447" s="167"/>
      <c r="AI447" s="167"/>
      <c r="AJ447" s="167"/>
      <c r="AK447" s="167"/>
      <c r="AL447" s="167"/>
      <c r="AM447" s="167"/>
      <c r="AN447" s="167"/>
      <c r="AO447" s="167"/>
      <c r="AP447" s="167"/>
      <c r="AQ447" s="167"/>
      <c r="AR447" s="167"/>
      <c r="AS447" s="167"/>
      <c r="AT447" s="167"/>
      <c r="AU447" s="167"/>
      <c r="AV447" s="167"/>
      <c r="AW447" s="167"/>
      <c r="AX447" s="167"/>
      <c r="AY447" s="167"/>
      <c r="AZ447" s="167"/>
      <c r="BA447" s="167"/>
      <c r="BB447" s="167"/>
      <c r="BC447" s="167"/>
      <c r="BD447" s="167"/>
      <c r="BE447" s="167"/>
      <c r="BF447" s="167"/>
      <c r="BG447" s="167"/>
      <c r="BH447" s="167"/>
      <c r="BI447" s="167"/>
      <c r="BJ447" s="167"/>
      <c r="BK447" s="167"/>
      <c r="BL447" s="167"/>
      <c r="BM447" s="157"/>
      <c r="BN447" s="157"/>
      <c r="BO447" s="157"/>
      <c r="BP447" s="157"/>
      <c r="BQ447" s="157"/>
      <c r="BR447" s="26"/>
    </row>
    <row r="448" spans="1:70">
      <c r="A448" s="157"/>
      <c r="B448" s="177"/>
      <c r="C448" s="177"/>
      <c r="D448" s="177"/>
      <c r="E448" s="177"/>
      <c r="F448" s="177"/>
      <c r="G448" s="177"/>
      <c r="H448" s="177"/>
      <c r="I448" s="177"/>
      <c r="J448" s="177"/>
      <c r="K448" s="167"/>
      <c r="L448" s="167"/>
      <c r="M448" s="167"/>
      <c r="N448" s="167"/>
      <c r="O448" s="167"/>
      <c r="P448" s="167"/>
      <c r="Q448" s="167"/>
      <c r="R448" s="167"/>
      <c r="S448" s="167"/>
      <c r="T448" s="167"/>
      <c r="U448" s="167"/>
      <c r="V448" s="167"/>
      <c r="W448" s="167"/>
      <c r="X448" s="167"/>
      <c r="Y448" s="167"/>
      <c r="Z448" s="167"/>
      <c r="AA448" s="167"/>
      <c r="AB448" s="167"/>
      <c r="AC448" s="167"/>
      <c r="AD448" s="167"/>
      <c r="AE448" s="167"/>
      <c r="AF448" s="167"/>
      <c r="AG448" s="167"/>
      <c r="AH448" s="167"/>
      <c r="AI448" s="167"/>
      <c r="AJ448" s="167"/>
      <c r="AK448" s="167"/>
      <c r="AL448" s="167"/>
      <c r="AM448" s="167"/>
      <c r="AN448" s="167"/>
      <c r="AO448" s="167"/>
      <c r="AP448" s="167"/>
      <c r="AQ448" s="167"/>
      <c r="AR448" s="167"/>
      <c r="AS448" s="167"/>
      <c r="AT448" s="167"/>
      <c r="AU448" s="167"/>
      <c r="AV448" s="167"/>
      <c r="AW448" s="167"/>
      <c r="AX448" s="167"/>
      <c r="AY448" s="167"/>
      <c r="AZ448" s="167"/>
      <c r="BA448" s="167"/>
      <c r="BB448" s="167"/>
      <c r="BC448" s="167"/>
      <c r="BD448" s="167"/>
      <c r="BE448" s="167"/>
      <c r="BF448" s="167"/>
      <c r="BG448" s="167"/>
      <c r="BH448" s="167"/>
      <c r="BI448" s="167"/>
      <c r="BJ448" s="167"/>
      <c r="BK448" s="167"/>
      <c r="BL448" s="167"/>
      <c r="BM448" s="157"/>
      <c r="BN448" s="157"/>
      <c r="BO448" s="157"/>
      <c r="BP448" s="157"/>
      <c r="BQ448" s="157"/>
      <c r="BR448" s="26"/>
    </row>
    <row r="449" spans="1:70">
      <c r="A449" s="157"/>
      <c r="B449" s="177"/>
      <c r="C449" s="177"/>
      <c r="D449" s="177"/>
      <c r="E449" s="177"/>
      <c r="F449" s="177"/>
      <c r="G449" s="177"/>
      <c r="H449" s="177"/>
      <c r="I449" s="177"/>
      <c r="J449" s="177"/>
      <c r="K449" s="167"/>
      <c r="L449" s="167"/>
      <c r="M449" s="167"/>
      <c r="N449" s="167"/>
      <c r="O449" s="167"/>
      <c r="P449" s="167"/>
      <c r="Q449" s="167"/>
      <c r="R449" s="167"/>
      <c r="S449" s="167"/>
      <c r="T449" s="167"/>
      <c r="U449" s="167"/>
      <c r="V449" s="167"/>
      <c r="W449" s="167"/>
      <c r="X449" s="167"/>
      <c r="Y449" s="167"/>
      <c r="Z449" s="167"/>
      <c r="AA449" s="167"/>
      <c r="AB449" s="167"/>
      <c r="AC449" s="167"/>
      <c r="AD449" s="167"/>
      <c r="AE449" s="167"/>
      <c r="AF449" s="167"/>
      <c r="AG449" s="167"/>
      <c r="AH449" s="167"/>
      <c r="AI449" s="167"/>
      <c r="AJ449" s="167"/>
      <c r="AK449" s="167"/>
      <c r="AL449" s="167"/>
      <c r="AM449" s="167"/>
      <c r="AN449" s="167"/>
      <c r="AO449" s="167"/>
      <c r="AP449" s="167"/>
      <c r="AQ449" s="167"/>
      <c r="AR449" s="167"/>
      <c r="AS449" s="167"/>
      <c r="AT449" s="167"/>
      <c r="AU449" s="167"/>
      <c r="AV449" s="167"/>
      <c r="AW449" s="167"/>
      <c r="AX449" s="167"/>
      <c r="AY449" s="167"/>
      <c r="AZ449" s="167"/>
      <c r="BA449" s="167"/>
      <c r="BB449" s="167"/>
      <c r="BC449" s="167"/>
      <c r="BD449" s="167"/>
      <c r="BE449" s="167"/>
      <c r="BF449" s="167"/>
      <c r="BG449" s="167"/>
      <c r="BH449" s="167"/>
      <c r="BI449" s="167"/>
      <c r="BJ449" s="167"/>
      <c r="BK449" s="167"/>
      <c r="BL449" s="167"/>
      <c r="BM449" s="157"/>
      <c r="BN449" s="157"/>
      <c r="BO449" s="157"/>
      <c r="BP449" s="157"/>
      <c r="BQ449" s="157"/>
      <c r="BR449" s="26"/>
    </row>
    <row r="450" spans="1:70">
      <c r="A450" s="157"/>
      <c r="B450" s="177"/>
      <c r="C450" s="177"/>
      <c r="D450" s="177"/>
      <c r="E450" s="177"/>
      <c r="F450" s="177"/>
      <c r="G450" s="177"/>
      <c r="H450" s="177"/>
      <c r="I450" s="177"/>
      <c r="J450" s="177"/>
      <c r="K450" s="167"/>
      <c r="L450" s="167"/>
      <c r="M450" s="167"/>
      <c r="N450" s="167"/>
      <c r="O450" s="167"/>
      <c r="P450" s="167"/>
      <c r="Q450" s="167"/>
      <c r="R450" s="167"/>
      <c r="S450" s="167"/>
      <c r="T450" s="167"/>
      <c r="U450" s="167"/>
      <c r="V450" s="167"/>
      <c r="W450" s="167"/>
      <c r="X450" s="167"/>
      <c r="Y450" s="167"/>
      <c r="Z450" s="167"/>
      <c r="AA450" s="167"/>
      <c r="AB450" s="167"/>
      <c r="AC450" s="167"/>
      <c r="AD450" s="167"/>
      <c r="AE450" s="167"/>
      <c r="AF450" s="167"/>
      <c r="AG450" s="167"/>
      <c r="AH450" s="167"/>
      <c r="AI450" s="167"/>
      <c r="AJ450" s="167"/>
      <c r="AK450" s="167"/>
      <c r="AL450" s="167"/>
      <c r="AM450" s="167"/>
      <c r="AN450" s="167"/>
      <c r="AO450" s="167"/>
      <c r="AP450" s="167"/>
      <c r="AQ450" s="167"/>
      <c r="AR450" s="167"/>
      <c r="AS450" s="167"/>
      <c r="AT450" s="167"/>
      <c r="AU450" s="167"/>
      <c r="AV450" s="167"/>
      <c r="AW450" s="167"/>
      <c r="AX450" s="167"/>
      <c r="AY450" s="167"/>
      <c r="AZ450" s="167"/>
      <c r="BA450" s="167"/>
      <c r="BB450" s="167"/>
      <c r="BC450" s="167"/>
      <c r="BD450" s="167"/>
      <c r="BE450" s="167"/>
      <c r="BF450" s="167"/>
      <c r="BG450" s="167"/>
      <c r="BH450" s="167"/>
      <c r="BI450" s="167"/>
      <c r="BJ450" s="167"/>
      <c r="BK450" s="167"/>
      <c r="BL450" s="167"/>
      <c r="BM450" s="157"/>
      <c r="BN450" s="157"/>
      <c r="BO450" s="157"/>
      <c r="BP450" s="157"/>
      <c r="BQ450" s="157"/>
      <c r="BR450" s="26"/>
    </row>
    <row r="451" spans="1:70">
      <c r="A451" s="157"/>
      <c r="B451" s="177"/>
      <c r="C451" s="177"/>
      <c r="D451" s="177"/>
      <c r="E451" s="177"/>
      <c r="F451" s="177"/>
      <c r="G451" s="177"/>
      <c r="H451" s="177"/>
      <c r="I451" s="177"/>
      <c r="J451" s="177"/>
      <c r="K451" s="167"/>
      <c r="L451" s="167"/>
      <c r="M451" s="167"/>
      <c r="N451" s="167"/>
      <c r="O451" s="167"/>
      <c r="P451" s="167"/>
      <c r="Q451" s="167"/>
      <c r="R451" s="167"/>
      <c r="S451" s="167"/>
      <c r="T451" s="167"/>
      <c r="U451" s="167"/>
      <c r="V451" s="167"/>
      <c r="W451" s="167"/>
      <c r="X451" s="167"/>
      <c r="Y451" s="167"/>
      <c r="Z451" s="167"/>
      <c r="AA451" s="167"/>
      <c r="AB451" s="167"/>
      <c r="AC451" s="167"/>
      <c r="AD451" s="167"/>
      <c r="AE451" s="167"/>
      <c r="AF451" s="167"/>
      <c r="AG451" s="167"/>
      <c r="AH451" s="167"/>
      <c r="AI451" s="167"/>
      <c r="AJ451" s="167"/>
      <c r="AK451" s="167"/>
      <c r="AL451" s="167"/>
      <c r="AM451" s="167"/>
      <c r="AN451" s="167"/>
      <c r="AO451" s="167"/>
      <c r="AP451" s="167"/>
      <c r="AQ451" s="167"/>
      <c r="AR451" s="167"/>
      <c r="AS451" s="167"/>
      <c r="AT451" s="167"/>
      <c r="AU451" s="167"/>
      <c r="AV451" s="167"/>
      <c r="AW451" s="167"/>
      <c r="AX451" s="167"/>
      <c r="AY451" s="167"/>
      <c r="AZ451" s="167"/>
      <c r="BA451" s="167"/>
      <c r="BB451" s="167"/>
      <c r="BC451" s="167"/>
      <c r="BD451" s="167"/>
      <c r="BE451" s="167"/>
      <c r="BF451" s="167"/>
      <c r="BG451" s="167"/>
      <c r="BH451" s="167"/>
      <c r="BI451" s="167"/>
      <c r="BJ451" s="167"/>
      <c r="BK451" s="167"/>
      <c r="BL451" s="167"/>
      <c r="BM451" s="157"/>
      <c r="BN451" s="157"/>
      <c r="BO451" s="157"/>
      <c r="BP451" s="157"/>
      <c r="BQ451" s="157"/>
      <c r="BR451" s="26"/>
    </row>
    <row r="452" spans="1:70">
      <c r="A452" s="157"/>
      <c r="B452" s="177"/>
      <c r="C452" s="177"/>
      <c r="D452" s="177"/>
      <c r="E452" s="177"/>
      <c r="F452" s="177"/>
      <c r="G452" s="177"/>
      <c r="H452" s="177"/>
      <c r="I452" s="177"/>
      <c r="J452" s="177"/>
      <c r="K452" s="167"/>
      <c r="L452" s="167"/>
      <c r="M452" s="167"/>
      <c r="N452" s="167"/>
      <c r="O452" s="167"/>
      <c r="P452" s="167"/>
      <c r="Q452" s="167"/>
      <c r="R452" s="167"/>
      <c r="S452" s="167"/>
      <c r="T452" s="167"/>
      <c r="U452" s="167"/>
      <c r="V452" s="167"/>
      <c r="W452" s="167"/>
      <c r="X452" s="167"/>
      <c r="Y452" s="167"/>
      <c r="Z452" s="167"/>
      <c r="AA452" s="167"/>
      <c r="AB452" s="167"/>
      <c r="AC452" s="167"/>
      <c r="AD452" s="167"/>
      <c r="AE452" s="167"/>
      <c r="AF452" s="167"/>
      <c r="AG452" s="167"/>
      <c r="AH452" s="167"/>
      <c r="AI452" s="167"/>
      <c r="AJ452" s="167"/>
      <c r="AK452" s="167"/>
      <c r="AL452" s="167"/>
      <c r="AM452" s="167"/>
      <c r="AN452" s="167"/>
      <c r="AO452" s="167"/>
      <c r="AP452" s="167"/>
      <c r="AQ452" s="167"/>
      <c r="AR452" s="167"/>
      <c r="AS452" s="167"/>
      <c r="AT452" s="167"/>
      <c r="AU452" s="167"/>
      <c r="AV452" s="167"/>
      <c r="AW452" s="167"/>
      <c r="AX452" s="167"/>
      <c r="AY452" s="167"/>
      <c r="AZ452" s="167"/>
      <c r="BA452" s="167"/>
      <c r="BB452" s="167"/>
      <c r="BC452" s="167"/>
      <c r="BD452" s="167"/>
      <c r="BE452" s="167"/>
      <c r="BF452" s="167"/>
      <c r="BG452" s="167"/>
      <c r="BH452" s="167"/>
      <c r="BI452" s="167"/>
      <c r="BJ452" s="167"/>
      <c r="BK452" s="167"/>
      <c r="BL452" s="167"/>
      <c r="BM452" s="157"/>
      <c r="BN452" s="157"/>
      <c r="BO452" s="157"/>
      <c r="BP452" s="157"/>
      <c r="BQ452" s="157"/>
      <c r="BR452" s="26"/>
    </row>
    <row r="453" spans="1:70">
      <c r="A453" s="157"/>
      <c r="B453" s="177"/>
      <c r="C453" s="177"/>
      <c r="D453" s="177"/>
      <c r="E453" s="177"/>
      <c r="F453" s="177"/>
      <c r="G453" s="177"/>
      <c r="H453" s="177"/>
      <c r="I453" s="177"/>
      <c r="J453" s="177"/>
      <c r="K453" s="167"/>
      <c r="L453" s="167"/>
      <c r="M453" s="167"/>
      <c r="N453" s="167"/>
      <c r="O453" s="167"/>
      <c r="P453" s="167"/>
      <c r="Q453" s="167"/>
      <c r="R453" s="167"/>
      <c r="S453" s="167"/>
      <c r="T453" s="167"/>
      <c r="U453" s="167"/>
      <c r="V453" s="167"/>
      <c r="W453" s="167"/>
      <c r="X453" s="167"/>
      <c r="Y453" s="167"/>
      <c r="Z453" s="167"/>
      <c r="AA453" s="167"/>
      <c r="AB453" s="167"/>
      <c r="AC453" s="167"/>
      <c r="AD453" s="167"/>
      <c r="AE453" s="167"/>
      <c r="AF453" s="167"/>
      <c r="AG453" s="167"/>
      <c r="AH453" s="167"/>
      <c r="AI453" s="167"/>
      <c r="AJ453" s="167"/>
      <c r="AK453" s="167"/>
      <c r="AL453" s="167"/>
      <c r="AM453" s="167"/>
      <c r="AN453" s="167"/>
      <c r="AO453" s="167"/>
      <c r="AP453" s="167"/>
      <c r="AQ453" s="167"/>
      <c r="AR453" s="167"/>
      <c r="AS453" s="167"/>
      <c r="AT453" s="167"/>
      <c r="AU453" s="167"/>
      <c r="AV453" s="167"/>
      <c r="AW453" s="167"/>
      <c r="AX453" s="167"/>
      <c r="AY453" s="167"/>
      <c r="AZ453" s="167"/>
      <c r="BA453" s="167"/>
      <c r="BB453" s="167"/>
      <c r="BC453" s="167"/>
      <c r="BD453" s="167"/>
      <c r="BE453" s="167"/>
      <c r="BF453" s="167"/>
      <c r="BG453" s="167"/>
      <c r="BH453" s="167"/>
      <c r="BI453" s="167"/>
      <c r="BJ453" s="167"/>
      <c r="BK453" s="167"/>
      <c r="BL453" s="167"/>
      <c r="BM453" s="157"/>
      <c r="BN453" s="157"/>
      <c r="BO453" s="157"/>
      <c r="BP453" s="157"/>
      <c r="BQ453" s="157"/>
      <c r="BR453" s="26"/>
    </row>
    <row r="454" spans="1:70">
      <c r="A454" s="157"/>
      <c r="B454" s="177"/>
      <c r="C454" s="177"/>
      <c r="D454" s="177"/>
      <c r="E454" s="177"/>
      <c r="F454" s="177"/>
      <c r="G454" s="177"/>
      <c r="H454" s="177"/>
      <c r="I454" s="177"/>
      <c r="J454" s="177"/>
      <c r="K454" s="167"/>
      <c r="L454" s="167"/>
      <c r="M454" s="167"/>
      <c r="N454" s="167"/>
      <c r="O454" s="167"/>
      <c r="P454" s="167"/>
      <c r="Q454" s="167"/>
      <c r="R454" s="167"/>
      <c r="S454" s="167"/>
      <c r="T454" s="167"/>
      <c r="U454" s="167"/>
      <c r="V454" s="167"/>
      <c r="W454" s="167"/>
      <c r="X454" s="167"/>
      <c r="Y454" s="167"/>
      <c r="Z454" s="167"/>
      <c r="AA454" s="167"/>
      <c r="AB454" s="167"/>
      <c r="AC454" s="167"/>
      <c r="AD454" s="167"/>
      <c r="AE454" s="167"/>
      <c r="AF454" s="167"/>
      <c r="AG454" s="167"/>
      <c r="AH454" s="167"/>
      <c r="AI454" s="167"/>
      <c r="AJ454" s="167"/>
      <c r="AK454" s="167"/>
      <c r="AL454" s="167"/>
      <c r="AM454" s="167"/>
      <c r="AN454" s="167"/>
      <c r="AO454" s="167"/>
      <c r="AP454" s="167"/>
      <c r="AQ454" s="167"/>
      <c r="AR454" s="167"/>
      <c r="AS454" s="167"/>
      <c r="AT454" s="167"/>
      <c r="AU454" s="167"/>
      <c r="AV454" s="167"/>
      <c r="AW454" s="167"/>
      <c r="AX454" s="167"/>
      <c r="AY454" s="167"/>
      <c r="AZ454" s="167"/>
      <c r="BA454" s="167"/>
      <c r="BB454" s="167"/>
      <c r="BC454" s="167"/>
      <c r="BD454" s="167"/>
      <c r="BE454" s="167"/>
      <c r="BF454" s="167"/>
      <c r="BG454" s="167"/>
      <c r="BH454" s="167"/>
      <c r="BI454" s="167"/>
      <c r="BJ454" s="167"/>
      <c r="BK454" s="167"/>
      <c r="BL454" s="167"/>
      <c r="BM454" s="157"/>
      <c r="BN454" s="157"/>
      <c r="BO454" s="157"/>
      <c r="BP454" s="157"/>
      <c r="BQ454" s="157"/>
      <c r="BR454" s="26"/>
    </row>
    <row r="455" spans="1:70">
      <c r="A455" s="157"/>
      <c r="B455" s="177"/>
      <c r="C455" s="177"/>
      <c r="D455" s="177"/>
      <c r="E455" s="177"/>
      <c r="F455" s="177"/>
      <c r="G455" s="177"/>
      <c r="H455" s="177"/>
      <c r="I455" s="177"/>
      <c r="J455" s="177"/>
      <c r="K455" s="167"/>
      <c r="L455" s="167"/>
      <c r="M455" s="167"/>
      <c r="N455" s="167"/>
      <c r="O455" s="167"/>
      <c r="P455" s="167"/>
      <c r="Q455" s="167"/>
      <c r="R455" s="167"/>
      <c r="S455" s="167"/>
      <c r="T455" s="167"/>
      <c r="U455" s="167"/>
      <c r="V455" s="167"/>
      <c r="W455" s="167"/>
      <c r="X455" s="167"/>
      <c r="Y455" s="167"/>
      <c r="Z455" s="167"/>
      <c r="AA455" s="167"/>
      <c r="AB455" s="167"/>
      <c r="AC455" s="167"/>
      <c r="AD455" s="167"/>
      <c r="AE455" s="167"/>
      <c r="AF455" s="167"/>
      <c r="AG455" s="167"/>
      <c r="AH455" s="167"/>
      <c r="AI455" s="167"/>
      <c r="AJ455" s="167"/>
      <c r="AK455" s="167"/>
      <c r="AL455" s="167"/>
      <c r="AM455" s="167"/>
      <c r="AN455" s="167"/>
      <c r="AO455" s="167"/>
      <c r="AP455" s="167"/>
      <c r="AQ455" s="167"/>
      <c r="AR455" s="167"/>
      <c r="AS455" s="167"/>
      <c r="AT455" s="167"/>
      <c r="AU455" s="167"/>
      <c r="AV455" s="167"/>
      <c r="AW455" s="167"/>
      <c r="AX455" s="167"/>
      <c r="AY455" s="167"/>
      <c r="AZ455" s="167"/>
      <c r="BA455" s="167"/>
      <c r="BB455" s="167"/>
      <c r="BC455" s="167"/>
      <c r="BD455" s="167"/>
      <c r="BE455" s="167"/>
      <c r="BF455" s="167"/>
      <c r="BG455" s="167"/>
      <c r="BH455" s="167"/>
      <c r="BI455" s="167"/>
      <c r="BJ455" s="167"/>
      <c r="BK455" s="167"/>
      <c r="BL455" s="167"/>
      <c r="BM455" s="157"/>
      <c r="BN455" s="157"/>
      <c r="BO455" s="157"/>
      <c r="BP455" s="157"/>
      <c r="BQ455" s="157"/>
      <c r="BR455" s="26"/>
    </row>
    <row r="456" spans="1:70">
      <c r="A456" s="157"/>
      <c r="B456" s="177"/>
      <c r="C456" s="177"/>
      <c r="D456" s="177"/>
      <c r="E456" s="177"/>
      <c r="F456" s="177"/>
      <c r="G456" s="177"/>
      <c r="H456" s="177"/>
      <c r="I456" s="177"/>
      <c r="J456" s="177"/>
      <c r="K456" s="167"/>
      <c r="L456" s="167"/>
      <c r="M456" s="167"/>
      <c r="N456" s="167"/>
      <c r="O456" s="167"/>
      <c r="P456" s="167"/>
      <c r="Q456" s="167"/>
      <c r="R456" s="167"/>
      <c r="S456" s="167"/>
      <c r="T456" s="167"/>
      <c r="U456" s="167"/>
      <c r="V456" s="167"/>
      <c r="W456" s="167"/>
      <c r="X456" s="167"/>
      <c r="Y456" s="167"/>
      <c r="Z456" s="167"/>
      <c r="AA456" s="167"/>
      <c r="AB456" s="167"/>
      <c r="AC456" s="167"/>
      <c r="AD456" s="167"/>
      <c r="AE456" s="167"/>
      <c r="AF456" s="167"/>
      <c r="AG456" s="167"/>
      <c r="AH456" s="167"/>
      <c r="AI456" s="167"/>
      <c r="AJ456" s="167"/>
      <c r="AK456" s="167"/>
      <c r="AL456" s="167"/>
      <c r="AM456" s="167"/>
      <c r="AN456" s="167"/>
      <c r="AO456" s="167"/>
      <c r="AP456" s="167"/>
      <c r="AQ456" s="167"/>
      <c r="AR456" s="167"/>
      <c r="AS456" s="167"/>
      <c r="AT456" s="167"/>
      <c r="AU456" s="167"/>
      <c r="AV456" s="167"/>
      <c r="AW456" s="167"/>
      <c r="AX456" s="167"/>
      <c r="AY456" s="167"/>
      <c r="AZ456" s="167"/>
      <c r="BA456" s="167"/>
      <c r="BB456" s="167"/>
      <c r="BC456" s="167"/>
      <c r="BD456" s="167"/>
      <c r="BE456" s="167"/>
      <c r="BF456" s="167"/>
      <c r="BG456" s="167"/>
      <c r="BH456" s="167"/>
      <c r="BI456" s="167"/>
      <c r="BJ456" s="167"/>
      <c r="BK456" s="167"/>
      <c r="BL456" s="167"/>
      <c r="BM456" s="157"/>
      <c r="BN456" s="157"/>
      <c r="BO456" s="157"/>
      <c r="BP456" s="157"/>
      <c r="BQ456" s="157"/>
      <c r="BR456" s="26"/>
    </row>
    <row r="457" spans="1:70">
      <c r="A457" s="157"/>
      <c r="B457" s="177"/>
      <c r="C457" s="177"/>
      <c r="D457" s="177"/>
      <c r="E457" s="177"/>
      <c r="F457" s="177"/>
      <c r="G457" s="177"/>
      <c r="H457" s="177"/>
      <c r="I457" s="177"/>
      <c r="J457" s="177"/>
      <c r="K457" s="167"/>
      <c r="L457" s="167"/>
      <c r="M457" s="167"/>
      <c r="N457" s="167"/>
      <c r="O457" s="167"/>
      <c r="P457" s="167"/>
      <c r="Q457" s="167"/>
      <c r="R457" s="167"/>
      <c r="S457" s="167"/>
      <c r="T457" s="167"/>
      <c r="U457" s="167"/>
      <c r="V457" s="167"/>
      <c r="W457" s="167"/>
      <c r="X457" s="167"/>
      <c r="Y457" s="167"/>
      <c r="Z457" s="167"/>
      <c r="AA457" s="167"/>
      <c r="AB457" s="167"/>
      <c r="AC457" s="167"/>
      <c r="AD457" s="167"/>
      <c r="AE457" s="167"/>
      <c r="AF457" s="167"/>
      <c r="AG457" s="167"/>
      <c r="AH457" s="167"/>
      <c r="AI457" s="167"/>
      <c r="AJ457" s="167"/>
      <c r="AK457" s="167"/>
      <c r="AL457" s="167"/>
      <c r="AM457" s="167"/>
      <c r="AN457" s="167"/>
      <c r="AO457" s="167"/>
      <c r="AP457" s="167"/>
      <c r="AQ457" s="167"/>
      <c r="AR457" s="167"/>
      <c r="AS457" s="167"/>
      <c r="AT457" s="167"/>
      <c r="AU457" s="167"/>
      <c r="AV457" s="167"/>
      <c r="AW457" s="167"/>
      <c r="AX457" s="167"/>
      <c r="AY457" s="167"/>
      <c r="AZ457" s="167"/>
      <c r="BA457" s="167"/>
      <c r="BB457" s="167"/>
      <c r="BC457" s="167"/>
      <c r="BD457" s="167"/>
      <c r="BE457" s="167"/>
      <c r="BF457" s="167"/>
      <c r="BG457" s="167"/>
      <c r="BH457" s="167"/>
      <c r="BI457" s="167"/>
      <c r="BJ457" s="167"/>
      <c r="BK457" s="167"/>
      <c r="BL457" s="167"/>
      <c r="BM457" s="157"/>
      <c r="BN457" s="157"/>
      <c r="BO457" s="157"/>
      <c r="BP457" s="157"/>
      <c r="BQ457" s="157"/>
      <c r="BR457" s="26"/>
    </row>
    <row r="458" spans="1:70">
      <c r="A458" s="157"/>
      <c r="B458" s="177"/>
      <c r="C458" s="177"/>
      <c r="D458" s="177"/>
      <c r="E458" s="177"/>
      <c r="F458" s="177"/>
      <c r="G458" s="177"/>
      <c r="H458" s="177"/>
      <c r="I458" s="177"/>
      <c r="J458" s="177"/>
      <c r="K458" s="167"/>
      <c r="L458" s="167"/>
      <c r="M458" s="167"/>
      <c r="N458" s="167"/>
      <c r="O458" s="167"/>
      <c r="P458" s="167"/>
      <c r="Q458" s="167"/>
      <c r="R458" s="167"/>
      <c r="S458" s="167"/>
      <c r="T458" s="167"/>
      <c r="U458" s="167"/>
      <c r="V458" s="167"/>
      <c r="W458" s="167"/>
      <c r="X458" s="167"/>
      <c r="Y458" s="167"/>
      <c r="Z458" s="167"/>
      <c r="AA458" s="167"/>
      <c r="AB458" s="167"/>
      <c r="AC458" s="167"/>
      <c r="AD458" s="167"/>
      <c r="AE458" s="167"/>
      <c r="AF458" s="167"/>
      <c r="AG458" s="167"/>
      <c r="AH458" s="167"/>
      <c r="AI458" s="167"/>
      <c r="AJ458" s="167"/>
      <c r="AK458" s="167"/>
      <c r="AL458" s="167"/>
      <c r="AM458" s="167"/>
      <c r="AN458" s="167"/>
      <c r="AO458" s="167"/>
      <c r="AP458" s="167"/>
      <c r="AQ458" s="167"/>
      <c r="AR458" s="167"/>
      <c r="AS458" s="167"/>
      <c r="AT458" s="167"/>
      <c r="AU458" s="167"/>
      <c r="AV458" s="167"/>
      <c r="AW458" s="167"/>
      <c r="AX458" s="167"/>
      <c r="AY458" s="167"/>
      <c r="AZ458" s="167"/>
      <c r="BA458" s="167"/>
      <c r="BB458" s="167"/>
      <c r="BC458" s="167"/>
      <c r="BD458" s="167"/>
      <c r="BE458" s="167"/>
      <c r="BF458" s="167"/>
      <c r="BG458" s="167"/>
      <c r="BH458" s="167"/>
      <c r="BI458" s="167"/>
      <c r="BJ458" s="167"/>
      <c r="BK458" s="167"/>
      <c r="BL458" s="167"/>
      <c r="BM458" s="157"/>
      <c r="BN458" s="157"/>
      <c r="BO458" s="157"/>
      <c r="BP458" s="157"/>
      <c r="BQ458" s="157"/>
      <c r="BR458" s="26"/>
    </row>
    <row r="459" spans="1:70">
      <c r="A459" s="157"/>
      <c r="B459" s="177"/>
      <c r="C459" s="177"/>
      <c r="D459" s="177"/>
      <c r="E459" s="177"/>
      <c r="F459" s="177"/>
      <c r="G459" s="177"/>
      <c r="H459" s="177"/>
      <c r="I459" s="177"/>
      <c r="J459" s="177"/>
      <c r="K459" s="167"/>
      <c r="L459" s="167"/>
      <c r="M459" s="167"/>
      <c r="N459" s="167"/>
      <c r="O459" s="167"/>
      <c r="P459" s="167"/>
      <c r="Q459" s="167"/>
      <c r="R459" s="167"/>
      <c r="S459" s="167"/>
      <c r="T459" s="167"/>
      <c r="U459" s="167"/>
      <c r="V459" s="167"/>
      <c r="W459" s="167"/>
      <c r="X459" s="167"/>
      <c r="Y459" s="167"/>
      <c r="Z459" s="167"/>
      <c r="AA459" s="167"/>
      <c r="AB459" s="167"/>
      <c r="AC459" s="167"/>
      <c r="AD459" s="167"/>
      <c r="AE459" s="167"/>
      <c r="AF459" s="167"/>
      <c r="AG459" s="167"/>
      <c r="AH459" s="167"/>
      <c r="AI459" s="167"/>
      <c r="AJ459" s="167"/>
      <c r="AK459" s="167"/>
      <c r="AL459" s="167"/>
      <c r="AM459" s="167"/>
      <c r="AN459" s="167"/>
      <c r="AO459" s="167"/>
      <c r="AP459" s="167"/>
      <c r="AQ459" s="167"/>
      <c r="AR459" s="167"/>
      <c r="AS459" s="167"/>
      <c r="AT459" s="167"/>
      <c r="AU459" s="167"/>
      <c r="AV459" s="167"/>
      <c r="AW459" s="167"/>
      <c r="AX459" s="167"/>
      <c r="AY459" s="167"/>
      <c r="AZ459" s="167"/>
      <c r="BA459" s="167"/>
      <c r="BB459" s="167"/>
      <c r="BC459" s="167"/>
      <c r="BD459" s="167"/>
      <c r="BE459" s="167"/>
      <c r="BF459" s="167"/>
      <c r="BG459" s="167"/>
      <c r="BH459" s="167"/>
      <c r="BI459" s="167"/>
      <c r="BJ459" s="167"/>
      <c r="BK459" s="167"/>
      <c r="BL459" s="167"/>
      <c r="BM459" s="157"/>
      <c r="BN459" s="157"/>
      <c r="BO459" s="157"/>
      <c r="BP459" s="157"/>
      <c r="BQ459" s="157"/>
      <c r="BR459" s="26"/>
    </row>
    <row r="460" spans="1:70">
      <c r="A460" s="157"/>
      <c r="B460" s="177"/>
      <c r="C460" s="177"/>
      <c r="D460" s="177"/>
      <c r="E460" s="177"/>
      <c r="F460" s="177"/>
      <c r="G460" s="177"/>
      <c r="H460" s="177"/>
      <c r="I460" s="177"/>
      <c r="J460" s="177"/>
      <c r="K460" s="167"/>
      <c r="L460" s="167"/>
      <c r="M460" s="167"/>
      <c r="N460" s="167"/>
      <c r="O460" s="167"/>
      <c r="P460" s="167"/>
      <c r="Q460" s="167"/>
      <c r="R460" s="167"/>
      <c r="S460" s="167"/>
      <c r="T460" s="167"/>
      <c r="U460" s="167"/>
      <c r="V460" s="167"/>
      <c r="W460" s="167"/>
      <c r="X460" s="167"/>
      <c r="Y460" s="167"/>
      <c r="Z460" s="167"/>
      <c r="AA460" s="167"/>
      <c r="AB460" s="167"/>
      <c r="AC460" s="167"/>
      <c r="AD460" s="167"/>
      <c r="AE460" s="167"/>
      <c r="AF460" s="167"/>
      <c r="AG460" s="167"/>
      <c r="AH460" s="167"/>
      <c r="AI460" s="167"/>
      <c r="AJ460" s="167"/>
      <c r="AK460" s="167"/>
      <c r="AL460" s="167"/>
      <c r="AM460" s="167"/>
      <c r="AN460" s="167"/>
      <c r="AO460" s="167"/>
      <c r="AP460" s="167"/>
      <c r="AQ460" s="167"/>
      <c r="AR460" s="167"/>
      <c r="AS460" s="167"/>
      <c r="AT460" s="167"/>
      <c r="AU460" s="167"/>
      <c r="AV460" s="167"/>
      <c r="AW460" s="167"/>
      <c r="AX460" s="167"/>
      <c r="AY460" s="167"/>
      <c r="AZ460" s="167"/>
      <c r="BA460" s="167"/>
      <c r="BB460" s="167"/>
      <c r="BC460" s="167"/>
      <c r="BD460" s="167"/>
      <c r="BE460" s="167"/>
      <c r="BF460" s="167"/>
      <c r="BG460" s="167"/>
      <c r="BH460" s="167"/>
      <c r="BI460" s="167"/>
      <c r="BJ460" s="167"/>
      <c r="BK460" s="167"/>
      <c r="BL460" s="167"/>
      <c r="BM460" s="157"/>
      <c r="BN460" s="157"/>
      <c r="BO460" s="157"/>
      <c r="BP460" s="157"/>
      <c r="BQ460" s="157"/>
      <c r="BR460" s="26"/>
    </row>
    <row r="461" spans="1:70">
      <c r="A461" s="157"/>
      <c r="B461" s="177"/>
      <c r="C461" s="177"/>
      <c r="D461" s="177"/>
      <c r="E461" s="177"/>
      <c r="F461" s="177"/>
      <c r="G461" s="177"/>
      <c r="H461" s="177"/>
      <c r="I461" s="177"/>
      <c r="J461" s="177"/>
      <c r="K461" s="167"/>
      <c r="L461" s="167"/>
      <c r="M461" s="167"/>
      <c r="N461" s="167"/>
      <c r="O461" s="167"/>
      <c r="P461" s="167"/>
      <c r="Q461" s="167"/>
      <c r="R461" s="167"/>
      <c r="S461" s="167"/>
      <c r="T461" s="167"/>
      <c r="U461" s="167"/>
      <c r="V461" s="167"/>
      <c r="W461" s="167"/>
      <c r="X461" s="167"/>
      <c r="Y461" s="167"/>
      <c r="Z461" s="167"/>
      <c r="AA461" s="167"/>
      <c r="AB461" s="167"/>
      <c r="AC461" s="167"/>
      <c r="AD461" s="167"/>
      <c r="AE461" s="167"/>
      <c r="AF461" s="167"/>
      <c r="AG461" s="167"/>
      <c r="AH461" s="167"/>
      <c r="AI461" s="167"/>
      <c r="AJ461" s="167"/>
      <c r="AK461" s="167"/>
      <c r="AL461" s="167"/>
      <c r="AM461" s="167"/>
      <c r="AN461" s="167"/>
      <c r="AO461" s="167"/>
      <c r="AP461" s="167"/>
      <c r="AQ461" s="167"/>
      <c r="AR461" s="167"/>
      <c r="AS461" s="167"/>
      <c r="AT461" s="167"/>
      <c r="AU461" s="167"/>
      <c r="AV461" s="167"/>
      <c r="AW461" s="167"/>
      <c r="AX461" s="167"/>
      <c r="AY461" s="167"/>
      <c r="AZ461" s="167"/>
      <c r="BA461" s="167"/>
      <c r="BB461" s="167"/>
      <c r="BC461" s="167"/>
      <c r="BD461" s="167"/>
      <c r="BE461" s="167"/>
      <c r="BF461" s="167"/>
      <c r="BG461" s="167"/>
      <c r="BH461" s="167"/>
      <c r="BI461" s="167"/>
      <c r="BJ461" s="167"/>
      <c r="BK461" s="167"/>
      <c r="BL461" s="167"/>
      <c r="BM461" s="157"/>
      <c r="BN461" s="157"/>
      <c r="BO461" s="157"/>
      <c r="BP461" s="157"/>
      <c r="BQ461" s="157"/>
      <c r="BR461" s="26"/>
    </row>
    <row r="462" spans="1:70">
      <c r="A462" s="157"/>
      <c r="B462" s="177"/>
      <c r="C462" s="177"/>
      <c r="D462" s="177"/>
      <c r="E462" s="177"/>
      <c r="F462" s="177"/>
      <c r="G462" s="177"/>
      <c r="H462" s="177"/>
      <c r="I462" s="177"/>
      <c r="J462" s="177"/>
      <c r="K462" s="167"/>
      <c r="L462" s="167"/>
      <c r="M462" s="167"/>
      <c r="N462" s="167"/>
      <c r="O462" s="167"/>
      <c r="P462" s="167"/>
      <c r="Q462" s="167"/>
      <c r="R462" s="167"/>
      <c r="S462" s="167"/>
      <c r="T462" s="167"/>
      <c r="U462" s="167"/>
      <c r="V462" s="167"/>
      <c r="W462" s="167"/>
      <c r="X462" s="167"/>
      <c r="Y462" s="167"/>
      <c r="Z462" s="167"/>
      <c r="AA462" s="167"/>
      <c r="AB462" s="167"/>
      <c r="AC462" s="167"/>
      <c r="AD462" s="167"/>
      <c r="AE462" s="167"/>
      <c r="AF462" s="167"/>
      <c r="AG462" s="167"/>
      <c r="AH462" s="167"/>
      <c r="AI462" s="167"/>
      <c r="AJ462" s="167"/>
      <c r="AK462" s="167"/>
      <c r="AL462" s="167"/>
      <c r="AM462" s="167"/>
      <c r="AN462" s="167"/>
      <c r="AO462" s="167"/>
      <c r="AP462" s="167"/>
      <c r="AQ462" s="167"/>
      <c r="AR462" s="167"/>
      <c r="AS462" s="167"/>
      <c r="AT462" s="167"/>
      <c r="AU462" s="167"/>
      <c r="AV462" s="167"/>
      <c r="AW462" s="167"/>
      <c r="AX462" s="167"/>
      <c r="AY462" s="167"/>
      <c r="AZ462" s="167"/>
      <c r="BA462" s="167"/>
      <c r="BB462" s="167"/>
      <c r="BC462" s="167"/>
      <c r="BD462" s="167"/>
      <c r="BE462" s="167"/>
      <c r="BF462" s="167"/>
      <c r="BG462" s="167"/>
      <c r="BH462" s="167"/>
      <c r="BI462" s="167"/>
      <c r="BJ462" s="167"/>
      <c r="BK462" s="167"/>
      <c r="BL462" s="167"/>
      <c r="BM462" s="157"/>
      <c r="BN462" s="157"/>
      <c r="BO462" s="157"/>
      <c r="BP462" s="157"/>
      <c r="BQ462" s="157"/>
      <c r="BR462" s="26"/>
    </row>
    <row r="463" spans="1:70">
      <c r="A463" s="157"/>
      <c r="B463" s="177"/>
      <c r="C463" s="177"/>
      <c r="D463" s="177"/>
      <c r="E463" s="177"/>
      <c r="F463" s="177"/>
      <c r="G463" s="177"/>
      <c r="H463" s="177"/>
      <c r="I463" s="177"/>
      <c r="J463" s="177"/>
      <c r="K463" s="167"/>
      <c r="L463" s="167"/>
      <c r="M463" s="167"/>
      <c r="N463" s="167"/>
      <c r="O463" s="167"/>
      <c r="P463" s="167"/>
      <c r="Q463" s="167"/>
      <c r="R463" s="167"/>
      <c r="S463" s="167"/>
      <c r="T463" s="167"/>
      <c r="U463" s="167"/>
      <c r="V463" s="167"/>
      <c r="W463" s="167"/>
      <c r="X463" s="167"/>
      <c r="Y463" s="167"/>
      <c r="Z463" s="167"/>
      <c r="AA463" s="167"/>
      <c r="AB463" s="167"/>
      <c r="AC463" s="167"/>
      <c r="AD463" s="167"/>
      <c r="AE463" s="167"/>
      <c r="AF463" s="167"/>
      <c r="AG463" s="167"/>
      <c r="AH463" s="167"/>
      <c r="AI463" s="167"/>
      <c r="AJ463" s="167"/>
      <c r="AK463" s="167"/>
      <c r="AL463" s="167"/>
      <c r="AM463" s="167"/>
      <c r="AN463" s="167"/>
      <c r="AO463" s="167"/>
      <c r="AP463" s="167"/>
      <c r="AQ463" s="167"/>
      <c r="AR463" s="167"/>
      <c r="AS463" s="167"/>
      <c r="AT463" s="167"/>
      <c r="AU463" s="167"/>
      <c r="AV463" s="167"/>
      <c r="AW463" s="167"/>
      <c r="AX463" s="167"/>
      <c r="AY463" s="167"/>
      <c r="AZ463" s="167"/>
      <c r="BA463" s="167"/>
      <c r="BB463" s="167"/>
      <c r="BC463" s="167"/>
      <c r="BD463" s="167"/>
      <c r="BE463" s="167"/>
      <c r="BF463" s="167"/>
      <c r="BG463" s="167"/>
      <c r="BH463" s="167"/>
      <c r="BI463" s="167"/>
      <c r="BJ463" s="167"/>
      <c r="BK463" s="167"/>
      <c r="BL463" s="167"/>
      <c r="BM463" s="157"/>
      <c r="BN463" s="157"/>
      <c r="BO463" s="157"/>
      <c r="BP463" s="157"/>
      <c r="BQ463" s="157"/>
      <c r="BR463" s="26"/>
    </row>
    <row r="464" spans="1:70">
      <c r="A464" s="157"/>
      <c r="B464" s="177"/>
      <c r="C464" s="177"/>
      <c r="D464" s="177"/>
      <c r="E464" s="177"/>
      <c r="F464" s="177"/>
      <c r="G464" s="177"/>
      <c r="H464" s="177"/>
      <c r="I464" s="177"/>
      <c r="J464" s="177"/>
      <c r="K464" s="167"/>
      <c r="L464" s="167"/>
      <c r="M464" s="167"/>
      <c r="N464" s="167"/>
      <c r="O464" s="167"/>
      <c r="P464" s="167"/>
      <c r="Q464" s="167"/>
      <c r="R464" s="167"/>
      <c r="S464" s="167"/>
      <c r="T464" s="167"/>
      <c r="U464" s="167"/>
      <c r="V464" s="167"/>
      <c r="W464" s="167"/>
      <c r="X464" s="167"/>
      <c r="Y464" s="167"/>
      <c r="Z464" s="167"/>
      <c r="AA464" s="167"/>
      <c r="AB464" s="167"/>
      <c r="AC464" s="167"/>
      <c r="AD464" s="167"/>
      <c r="AE464" s="167"/>
      <c r="AF464" s="167"/>
      <c r="AG464" s="167"/>
      <c r="AH464" s="167"/>
      <c r="AI464" s="167"/>
      <c r="AJ464" s="167"/>
      <c r="AK464" s="167"/>
      <c r="AL464" s="167"/>
      <c r="AM464" s="167"/>
      <c r="AN464" s="167"/>
      <c r="AO464" s="167"/>
      <c r="AP464" s="167"/>
      <c r="AQ464" s="167"/>
      <c r="AR464" s="167"/>
      <c r="AS464" s="167"/>
      <c r="AT464" s="167"/>
      <c r="AU464" s="167"/>
      <c r="AV464" s="167"/>
      <c r="AW464" s="167"/>
      <c r="AX464" s="167"/>
      <c r="AY464" s="167"/>
      <c r="AZ464" s="167"/>
      <c r="BA464" s="167"/>
      <c r="BB464" s="167"/>
      <c r="BC464" s="167"/>
      <c r="BD464" s="167"/>
      <c r="BE464" s="167"/>
      <c r="BF464" s="167"/>
      <c r="BG464" s="167"/>
      <c r="BH464" s="167"/>
      <c r="BI464" s="167"/>
      <c r="BJ464" s="167"/>
      <c r="BK464" s="167"/>
      <c r="BL464" s="167"/>
      <c r="BM464" s="157"/>
      <c r="BN464" s="157"/>
      <c r="BO464" s="157"/>
      <c r="BP464" s="157"/>
      <c r="BQ464" s="157"/>
      <c r="BR464" s="26"/>
    </row>
    <row r="465" spans="1:70">
      <c r="A465" s="157"/>
      <c r="B465" s="177"/>
      <c r="C465" s="177"/>
      <c r="D465" s="177"/>
      <c r="E465" s="177"/>
      <c r="F465" s="177"/>
      <c r="G465" s="177"/>
      <c r="H465" s="177"/>
      <c r="I465" s="177"/>
      <c r="J465" s="177"/>
      <c r="K465" s="167"/>
      <c r="L465" s="167"/>
      <c r="M465" s="167"/>
      <c r="N465" s="167"/>
      <c r="O465" s="167"/>
      <c r="P465" s="167"/>
      <c r="Q465" s="167"/>
      <c r="R465" s="167"/>
      <c r="S465" s="167"/>
      <c r="T465" s="167"/>
      <c r="U465" s="167"/>
      <c r="V465" s="167"/>
      <c r="W465" s="167"/>
      <c r="X465" s="167"/>
      <c r="Y465" s="167"/>
      <c r="Z465" s="167"/>
      <c r="AA465" s="167"/>
      <c r="AB465" s="167"/>
      <c r="AC465" s="167"/>
      <c r="AD465" s="167"/>
      <c r="AE465" s="167"/>
      <c r="AF465" s="167"/>
      <c r="AG465" s="167"/>
      <c r="AH465" s="167"/>
      <c r="AI465" s="167"/>
      <c r="AJ465" s="167"/>
      <c r="AK465" s="167"/>
      <c r="AL465" s="167"/>
      <c r="AM465" s="167"/>
      <c r="AN465" s="167"/>
      <c r="AO465" s="167"/>
      <c r="AP465" s="167"/>
      <c r="AQ465" s="167"/>
      <c r="AR465" s="167"/>
      <c r="AS465" s="167"/>
      <c r="AT465" s="167"/>
      <c r="AU465" s="167"/>
      <c r="AV465" s="167"/>
      <c r="AW465" s="167"/>
      <c r="AX465" s="167"/>
      <c r="AY465" s="167"/>
      <c r="AZ465" s="167"/>
      <c r="BA465" s="167"/>
      <c r="BB465" s="167"/>
      <c r="BC465" s="167"/>
      <c r="BD465" s="167"/>
      <c r="BE465" s="167"/>
      <c r="BF465" s="167"/>
      <c r="BG465" s="167"/>
      <c r="BH465" s="167"/>
      <c r="BI465" s="167"/>
      <c r="BJ465" s="167"/>
      <c r="BK465" s="167"/>
      <c r="BL465" s="167"/>
      <c r="BM465" s="157"/>
      <c r="BN465" s="157"/>
      <c r="BO465" s="157"/>
      <c r="BP465" s="157"/>
      <c r="BQ465" s="157"/>
      <c r="BR465" s="26"/>
    </row>
    <row r="466" spans="1:70">
      <c r="A466" s="157"/>
      <c r="B466" s="177"/>
      <c r="C466" s="177"/>
      <c r="D466" s="177"/>
      <c r="E466" s="177"/>
      <c r="F466" s="177"/>
      <c r="G466" s="177"/>
      <c r="H466" s="177"/>
      <c r="I466" s="177"/>
      <c r="J466" s="177"/>
      <c r="K466" s="167"/>
      <c r="L466" s="167"/>
      <c r="M466" s="167"/>
      <c r="N466" s="167"/>
      <c r="O466" s="167"/>
      <c r="P466" s="167"/>
      <c r="Q466" s="167"/>
      <c r="R466" s="167"/>
      <c r="S466" s="167"/>
      <c r="T466" s="167"/>
      <c r="U466" s="167"/>
      <c r="V466" s="167"/>
      <c r="W466" s="167"/>
      <c r="X466" s="167"/>
      <c r="Y466" s="167"/>
      <c r="Z466" s="167"/>
      <c r="AA466" s="167"/>
      <c r="AB466" s="167"/>
      <c r="AC466" s="167"/>
      <c r="AD466" s="167"/>
      <c r="AE466" s="167"/>
      <c r="AF466" s="167"/>
      <c r="AG466" s="167"/>
      <c r="AH466" s="167"/>
      <c r="AI466" s="167"/>
      <c r="AJ466" s="167"/>
      <c r="AK466" s="167"/>
      <c r="AL466" s="167"/>
      <c r="AM466" s="167"/>
      <c r="AN466" s="167"/>
      <c r="AO466" s="167"/>
      <c r="AP466" s="167"/>
      <c r="AQ466" s="167"/>
      <c r="AR466" s="167"/>
      <c r="AS466" s="167"/>
      <c r="AT466" s="167"/>
      <c r="AU466" s="167"/>
      <c r="AV466" s="167"/>
      <c r="AW466" s="167"/>
      <c r="AX466" s="167"/>
      <c r="AY466" s="167"/>
      <c r="AZ466" s="167"/>
      <c r="BA466" s="167"/>
      <c r="BB466" s="167"/>
      <c r="BC466" s="167"/>
      <c r="BD466" s="167"/>
      <c r="BE466" s="167"/>
      <c r="BF466" s="167"/>
      <c r="BG466" s="167"/>
      <c r="BH466" s="167"/>
      <c r="BI466" s="167"/>
      <c r="BJ466" s="167"/>
      <c r="BK466" s="167"/>
      <c r="BL466" s="167"/>
      <c r="BM466" s="157"/>
      <c r="BN466" s="157"/>
      <c r="BO466" s="157"/>
      <c r="BP466" s="157"/>
      <c r="BQ466" s="157"/>
      <c r="BR466" s="26"/>
    </row>
    <row r="467" spans="1:70">
      <c r="A467" s="157"/>
      <c r="B467" s="177"/>
      <c r="C467" s="177"/>
      <c r="D467" s="177"/>
      <c r="E467" s="177"/>
      <c r="F467" s="177"/>
      <c r="G467" s="177"/>
      <c r="H467" s="177"/>
      <c r="I467" s="177"/>
      <c r="J467" s="177"/>
      <c r="K467" s="167"/>
      <c r="L467" s="167"/>
      <c r="M467" s="167"/>
      <c r="N467" s="167"/>
      <c r="O467" s="167"/>
      <c r="P467" s="167"/>
      <c r="Q467" s="167"/>
      <c r="R467" s="167"/>
      <c r="S467" s="167"/>
      <c r="T467" s="167"/>
      <c r="U467" s="167"/>
      <c r="V467" s="167"/>
      <c r="W467" s="167"/>
      <c r="X467" s="167"/>
      <c r="Y467" s="167"/>
      <c r="Z467" s="167"/>
      <c r="AA467" s="167"/>
      <c r="AB467" s="167"/>
      <c r="AC467" s="167"/>
      <c r="AD467" s="167"/>
      <c r="AE467" s="167"/>
      <c r="AF467" s="167"/>
      <c r="AG467" s="167"/>
      <c r="AH467" s="167"/>
      <c r="AI467" s="167"/>
      <c r="AJ467" s="167"/>
      <c r="AK467" s="167"/>
      <c r="AL467" s="167"/>
      <c r="AM467" s="167"/>
      <c r="AN467" s="167"/>
      <c r="AO467" s="167"/>
      <c r="AP467" s="167"/>
      <c r="AQ467" s="167"/>
      <c r="AR467" s="167"/>
      <c r="AS467" s="167"/>
      <c r="AT467" s="167"/>
      <c r="AU467" s="167"/>
      <c r="AV467" s="167"/>
      <c r="AW467" s="167"/>
      <c r="AX467" s="167"/>
      <c r="AY467" s="167"/>
      <c r="AZ467" s="167"/>
      <c r="BA467" s="167"/>
      <c r="BB467" s="167"/>
      <c r="BC467" s="167"/>
      <c r="BD467" s="167"/>
      <c r="BE467" s="167"/>
      <c r="BF467" s="167"/>
      <c r="BG467" s="167"/>
      <c r="BH467" s="167"/>
      <c r="BI467" s="167"/>
      <c r="BJ467" s="167"/>
      <c r="BK467" s="167"/>
      <c r="BL467" s="167"/>
      <c r="BM467" s="157"/>
      <c r="BN467" s="157"/>
      <c r="BO467" s="157"/>
      <c r="BP467" s="157"/>
      <c r="BQ467" s="157"/>
      <c r="BR467" s="26"/>
    </row>
    <row r="468" spans="1:70">
      <c r="A468" s="157"/>
      <c r="B468" s="177"/>
      <c r="C468" s="177"/>
      <c r="D468" s="177"/>
      <c r="E468" s="177"/>
      <c r="F468" s="177"/>
      <c r="G468" s="177"/>
      <c r="H468" s="177"/>
      <c r="I468" s="177"/>
      <c r="J468" s="177"/>
      <c r="K468" s="167"/>
      <c r="L468" s="167"/>
      <c r="M468" s="167"/>
      <c r="N468" s="167"/>
      <c r="O468" s="167"/>
      <c r="P468" s="167"/>
      <c r="Q468" s="167"/>
      <c r="R468" s="167"/>
      <c r="S468" s="167"/>
      <c r="T468" s="167"/>
      <c r="U468" s="167"/>
      <c r="V468" s="167"/>
      <c r="W468" s="167"/>
      <c r="X468" s="167"/>
      <c r="Y468" s="167"/>
      <c r="Z468" s="167"/>
      <c r="AA468" s="167"/>
      <c r="AB468" s="167"/>
      <c r="AC468" s="167"/>
      <c r="AD468" s="167"/>
      <c r="AE468" s="167"/>
      <c r="AF468" s="167"/>
      <c r="AG468" s="167"/>
      <c r="AH468" s="167"/>
      <c r="AI468" s="167"/>
      <c r="AJ468" s="167"/>
      <c r="AK468" s="167"/>
      <c r="AL468" s="167"/>
      <c r="AM468" s="167"/>
      <c r="AN468" s="167"/>
      <c r="AO468" s="167"/>
      <c r="AP468" s="167"/>
      <c r="AQ468" s="167"/>
      <c r="AR468" s="167"/>
      <c r="AS468" s="167"/>
      <c r="AT468" s="167"/>
      <c r="AU468" s="167"/>
      <c r="AV468" s="167"/>
      <c r="AW468" s="167"/>
      <c r="AX468" s="167"/>
      <c r="AY468" s="167"/>
      <c r="AZ468" s="167"/>
      <c r="BA468" s="167"/>
      <c r="BB468" s="167"/>
      <c r="BC468" s="167"/>
      <c r="BD468" s="167"/>
      <c r="BE468" s="167"/>
      <c r="BF468" s="167"/>
      <c r="BG468" s="167"/>
      <c r="BH468" s="167"/>
      <c r="BI468" s="167"/>
      <c r="BJ468" s="167"/>
      <c r="BK468" s="167"/>
      <c r="BL468" s="167"/>
      <c r="BM468" s="157"/>
      <c r="BN468" s="157"/>
      <c r="BO468" s="157"/>
      <c r="BP468" s="157"/>
      <c r="BQ468" s="157"/>
      <c r="BR468" s="26"/>
    </row>
    <row r="469" spans="1:70">
      <c r="A469" s="157"/>
      <c r="B469" s="177"/>
      <c r="C469" s="177"/>
      <c r="D469" s="177"/>
      <c r="E469" s="177"/>
      <c r="F469" s="177"/>
      <c r="G469" s="177"/>
      <c r="H469" s="177"/>
      <c r="I469" s="177"/>
      <c r="J469" s="177"/>
      <c r="K469" s="167"/>
      <c r="L469" s="167"/>
      <c r="M469" s="167"/>
      <c r="N469" s="167"/>
      <c r="O469" s="167"/>
      <c r="P469" s="167"/>
      <c r="Q469" s="167"/>
      <c r="R469" s="167"/>
      <c r="S469" s="167"/>
      <c r="T469" s="167"/>
      <c r="U469" s="167"/>
      <c r="V469" s="167"/>
      <c r="W469" s="167"/>
      <c r="X469" s="167"/>
      <c r="Y469" s="167"/>
      <c r="Z469" s="167"/>
      <c r="AA469" s="167"/>
      <c r="AB469" s="167"/>
      <c r="AC469" s="167"/>
      <c r="AD469" s="167"/>
      <c r="AE469" s="167"/>
      <c r="AF469" s="167"/>
      <c r="AG469" s="167"/>
      <c r="AH469" s="167"/>
      <c r="AI469" s="167"/>
      <c r="AJ469" s="167"/>
      <c r="AK469" s="167"/>
      <c r="AL469" s="167"/>
      <c r="AM469" s="167"/>
      <c r="AN469" s="167"/>
      <c r="AO469" s="167"/>
      <c r="AP469" s="167"/>
      <c r="AQ469" s="167"/>
      <c r="AR469" s="167"/>
      <c r="AS469" s="167"/>
      <c r="AT469" s="167"/>
      <c r="AU469" s="167"/>
      <c r="AV469" s="167"/>
      <c r="AW469" s="167"/>
      <c r="AX469" s="167"/>
      <c r="AY469" s="167"/>
      <c r="AZ469" s="167"/>
      <c r="BA469" s="167"/>
      <c r="BB469" s="167"/>
      <c r="BC469" s="167"/>
      <c r="BD469" s="167"/>
      <c r="BE469" s="167"/>
      <c r="BF469" s="167"/>
      <c r="BG469" s="167"/>
      <c r="BH469" s="167"/>
      <c r="BI469" s="167"/>
      <c r="BJ469" s="167"/>
      <c r="BK469" s="167"/>
      <c r="BL469" s="167"/>
      <c r="BM469" s="157"/>
      <c r="BN469" s="157"/>
      <c r="BO469" s="157"/>
      <c r="BP469" s="157"/>
      <c r="BQ469" s="157"/>
      <c r="BR469" s="26"/>
    </row>
    <row r="470" spans="1:70">
      <c r="A470" s="157"/>
      <c r="B470" s="177"/>
      <c r="C470" s="177"/>
      <c r="D470" s="177"/>
      <c r="E470" s="177"/>
      <c r="F470" s="177"/>
      <c r="G470" s="177"/>
      <c r="H470" s="177"/>
      <c r="I470" s="177"/>
      <c r="J470" s="177"/>
      <c r="K470" s="167"/>
      <c r="L470" s="167"/>
      <c r="M470" s="167"/>
      <c r="N470" s="167"/>
      <c r="O470" s="167"/>
      <c r="P470" s="167"/>
      <c r="Q470" s="167"/>
      <c r="R470" s="167"/>
      <c r="S470" s="167"/>
      <c r="T470" s="167"/>
      <c r="U470" s="167"/>
      <c r="V470" s="167"/>
      <c r="W470" s="167"/>
      <c r="X470" s="167"/>
      <c r="Y470" s="167"/>
      <c r="Z470" s="167"/>
      <c r="AA470" s="167"/>
      <c r="AB470" s="167"/>
      <c r="AC470" s="167"/>
      <c r="AD470" s="167"/>
      <c r="AE470" s="167"/>
      <c r="AF470" s="167"/>
      <c r="AG470" s="167"/>
      <c r="AH470" s="167"/>
      <c r="AI470" s="167"/>
      <c r="AJ470" s="167"/>
      <c r="AK470" s="167"/>
      <c r="AL470" s="167"/>
      <c r="AM470" s="167"/>
      <c r="AN470" s="167"/>
      <c r="AO470" s="167"/>
      <c r="AP470" s="167"/>
      <c r="AQ470" s="167"/>
      <c r="AR470" s="167"/>
      <c r="AS470" s="167"/>
      <c r="AT470" s="167"/>
      <c r="AU470" s="167"/>
      <c r="AV470" s="167"/>
      <c r="AW470" s="167"/>
      <c r="AX470" s="167"/>
      <c r="AY470" s="167"/>
      <c r="AZ470" s="167"/>
      <c r="BA470" s="167"/>
      <c r="BB470" s="167"/>
      <c r="BC470" s="167"/>
      <c r="BD470" s="167"/>
      <c r="BE470" s="167"/>
      <c r="BF470" s="167"/>
      <c r="BG470" s="167"/>
      <c r="BH470" s="167"/>
      <c r="BI470" s="167"/>
      <c r="BJ470" s="167"/>
      <c r="BK470" s="167"/>
      <c r="BL470" s="167"/>
      <c r="BM470" s="157"/>
      <c r="BN470" s="157"/>
      <c r="BO470" s="157"/>
      <c r="BP470" s="157"/>
      <c r="BQ470" s="157"/>
      <c r="BR470" s="26"/>
    </row>
    <row r="471" spans="1:70">
      <c r="A471" s="157"/>
      <c r="B471" s="177"/>
      <c r="C471" s="177"/>
      <c r="D471" s="177"/>
      <c r="E471" s="177"/>
      <c r="F471" s="177"/>
      <c r="G471" s="177"/>
      <c r="H471" s="177"/>
      <c r="I471" s="177"/>
      <c r="J471" s="177"/>
      <c r="K471" s="167"/>
      <c r="L471" s="167"/>
      <c r="M471" s="167"/>
      <c r="N471" s="167"/>
      <c r="O471" s="167"/>
      <c r="P471" s="167"/>
      <c r="Q471" s="167"/>
      <c r="R471" s="167"/>
      <c r="S471" s="167"/>
      <c r="T471" s="167"/>
      <c r="U471" s="167"/>
      <c r="V471" s="167"/>
      <c r="W471" s="167"/>
      <c r="X471" s="167"/>
      <c r="Y471" s="167"/>
      <c r="Z471" s="167"/>
      <c r="AA471" s="167"/>
      <c r="AB471" s="167"/>
      <c r="AC471" s="167"/>
      <c r="AD471" s="167"/>
      <c r="AE471" s="167"/>
      <c r="AF471" s="167"/>
      <c r="AG471" s="167"/>
      <c r="AH471" s="167"/>
      <c r="AI471" s="167"/>
      <c r="AJ471" s="167"/>
      <c r="AK471" s="167"/>
      <c r="AL471" s="167"/>
      <c r="AM471" s="167"/>
      <c r="AN471" s="167"/>
      <c r="AO471" s="167"/>
      <c r="AP471" s="167"/>
      <c r="AQ471" s="167"/>
      <c r="AR471" s="167"/>
      <c r="AS471" s="167"/>
      <c r="AT471" s="167"/>
      <c r="AU471" s="167"/>
      <c r="AV471" s="167"/>
      <c r="AW471" s="167"/>
      <c r="AX471" s="167"/>
      <c r="AY471" s="167"/>
      <c r="AZ471" s="167"/>
      <c r="BA471" s="167"/>
      <c r="BB471" s="167"/>
      <c r="BC471" s="167"/>
      <c r="BD471" s="167"/>
      <c r="BE471" s="167"/>
      <c r="BF471" s="167"/>
      <c r="BG471" s="167"/>
      <c r="BH471" s="167"/>
      <c r="BI471" s="167"/>
      <c r="BJ471" s="167"/>
      <c r="BK471" s="167"/>
      <c r="BL471" s="167"/>
      <c r="BM471" s="157"/>
      <c r="BN471" s="157"/>
      <c r="BO471" s="157"/>
      <c r="BP471" s="157"/>
      <c r="BQ471" s="157"/>
      <c r="BR471" s="26"/>
    </row>
    <row r="472" spans="1:70">
      <c r="A472" s="157"/>
      <c r="B472" s="177"/>
      <c r="C472" s="177"/>
      <c r="D472" s="177"/>
      <c r="E472" s="177"/>
      <c r="F472" s="177"/>
      <c r="G472" s="177"/>
      <c r="H472" s="177"/>
      <c r="I472" s="177"/>
      <c r="J472" s="177"/>
      <c r="K472" s="167"/>
      <c r="L472" s="167"/>
      <c r="M472" s="167"/>
      <c r="N472" s="167"/>
      <c r="O472" s="167"/>
      <c r="P472" s="167"/>
      <c r="Q472" s="167"/>
      <c r="R472" s="167"/>
      <c r="S472" s="167"/>
      <c r="T472" s="167"/>
      <c r="U472" s="167"/>
      <c r="V472" s="167"/>
      <c r="W472" s="167"/>
      <c r="X472" s="167"/>
      <c r="Y472" s="167"/>
      <c r="Z472" s="167"/>
      <c r="AA472" s="167"/>
      <c r="AB472" s="167"/>
      <c r="AC472" s="167"/>
      <c r="AD472" s="167"/>
      <c r="AE472" s="167"/>
      <c r="AF472" s="167"/>
      <c r="AG472" s="167"/>
      <c r="AH472" s="167"/>
      <c r="AI472" s="167"/>
      <c r="AJ472" s="167"/>
      <c r="AK472" s="167"/>
      <c r="AL472" s="167"/>
      <c r="AM472" s="167"/>
      <c r="AN472" s="167"/>
      <c r="AO472" s="167"/>
      <c r="AP472" s="167"/>
      <c r="AQ472" s="167"/>
      <c r="AR472" s="167"/>
      <c r="AS472" s="167"/>
      <c r="AT472" s="167"/>
      <c r="AU472" s="167"/>
      <c r="AV472" s="167"/>
      <c r="AW472" s="167"/>
      <c r="AX472" s="167"/>
      <c r="AY472" s="167"/>
      <c r="AZ472" s="167"/>
      <c r="BA472" s="167"/>
      <c r="BB472" s="167"/>
      <c r="BC472" s="167"/>
      <c r="BD472" s="167"/>
      <c r="BE472" s="167"/>
      <c r="BF472" s="167"/>
      <c r="BG472" s="167"/>
      <c r="BH472" s="167"/>
      <c r="BI472" s="167"/>
      <c r="BJ472" s="167"/>
      <c r="BK472" s="167"/>
      <c r="BL472" s="167"/>
      <c r="BM472" s="157"/>
      <c r="BN472" s="157"/>
      <c r="BO472" s="157"/>
      <c r="BP472" s="157"/>
      <c r="BQ472" s="157"/>
      <c r="BR472" s="26"/>
    </row>
    <row r="473" spans="1:70">
      <c r="A473" s="157"/>
      <c r="B473" s="177"/>
      <c r="C473" s="177"/>
      <c r="D473" s="177"/>
      <c r="E473" s="177"/>
      <c r="F473" s="177"/>
      <c r="G473" s="177"/>
      <c r="H473" s="177"/>
      <c r="I473" s="177"/>
      <c r="J473" s="177"/>
      <c r="K473" s="167"/>
      <c r="L473" s="167"/>
      <c r="M473" s="167"/>
      <c r="N473" s="167"/>
      <c r="O473" s="167"/>
      <c r="P473" s="167"/>
      <c r="Q473" s="167"/>
      <c r="R473" s="167"/>
      <c r="S473" s="167"/>
      <c r="T473" s="167"/>
      <c r="U473" s="167"/>
      <c r="V473" s="167"/>
      <c r="W473" s="167"/>
      <c r="X473" s="167"/>
      <c r="Y473" s="167"/>
      <c r="Z473" s="167"/>
      <c r="AA473" s="167"/>
      <c r="AB473" s="167"/>
      <c r="AC473" s="167"/>
      <c r="AD473" s="167"/>
      <c r="AE473" s="167"/>
      <c r="AF473" s="167"/>
      <c r="AG473" s="167"/>
      <c r="AH473" s="167"/>
      <c r="AI473" s="167"/>
      <c r="AJ473" s="167"/>
      <c r="AK473" s="167"/>
      <c r="AL473" s="167"/>
      <c r="AM473" s="167"/>
      <c r="AN473" s="167"/>
      <c r="AO473" s="167"/>
      <c r="AP473" s="167"/>
      <c r="AQ473" s="167"/>
      <c r="AR473" s="167"/>
      <c r="AS473" s="167"/>
      <c r="AT473" s="167"/>
      <c r="AU473" s="167"/>
      <c r="AV473" s="167"/>
      <c r="AW473" s="167"/>
      <c r="AX473" s="167"/>
      <c r="AY473" s="167"/>
      <c r="AZ473" s="167"/>
      <c r="BA473" s="167"/>
      <c r="BB473" s="167"/>
      <c r="BC473" s="167"/>
      <c r="BD473" s="167"/>
      <c r="BE473" s="167"/>
      <c r="BF473" s="167"/>
      <c r="BG473" s="167"/>
      <c r="BH473" s="167"/>
      <c r="BI473" s="167"/>
      <c r="BJ473" s="167"/>
      <c r="BK473" s="167"/>
      <c r="BL473" s="167"/>
      <c r="BM473" s="157"/>
      <c r="BN473" s="157"/>
      <c r="BO473" s="157"/>
      <c r="BP473" s="157"/>
      <c r="BQ473" s="157"/>
      <c r="BR473" s="26"/>
    </row>
    <row r="474" spans="1:70">
      <c r="A474" s="157"/>
      <c r="B474" s="177"/>
      <c r="C474" s="177"/>
      <c r="D474" s="177"/>
      <c r="E474" s="177"/>
      <c r="F474" s="177"/>
      <c r="G474" s="177"/>
      <c r="H474" s="177"/>
      <c r="I474" s="177"/>
      <c r="J474" s="177"/>
      <c r="K474" s="167"/>
      <c r="L474" s="167"/>
      <c r="M474" s="167"/>
      <c r="N474" s="167"/>
      <c r="O474" s="167"/>
      <c r="P474" s="167"/>
      <c r="Q474" s="167"/>
      <c r="R474" s="167"/>
      <c r="S474" s="167"/>
      <c r="T474" s="167"/>
      <c r="U474" s="167"/>
      <c r="V474" s="167"/>
      <c r="W474" s="167"/>
      <c r="X474" s="167"/>
      <c r="Y474" s="167"/>
      <c r="Z474" s="167"/>
      <c r="AA474" s="167"/>
      <c r="AB474" s="167"/>
      <c r="AC474" s="167"/>
      <c r="AD474" s="167"/>
      <c r="AE474" s="167"/>
      <c r="AF474" s="167"/>
      <c r="AG474" s="167"/>
      <c r="AH474" s="167"/>
      <c r="AI474" s="167"/>
      <c r="AJ474" s="167"/>
      <c r="AK474" s="167"/>
      <c r="AL474" s="167"/>
      <c r="AM474" s="167"/>
      <c r="AN474" s="167"/>
      <c r="AO474" s="167"/>
      <c r="AP474" s="167"/>
      <c r="AQ474" s="167"/>
      <c r="AR474" s="167"/>
      <c r="AS474" s="167"/>
      <c r="AT474" s="167"/>
      <c r="AU474" s="167"/>
      <c r="AV474" s="167"/>
      <c r="AW474" s="167"/>
      <c r="AX474" s="167"/>
      <c r="AY474" s="167"/>
      <c r="AZ474" s="167"/>
      <c r="BA474" s="167"/>
      <c r="BB474" s="167"/>
      <c r="BC474" s="167"/>
      <c r="BD474" s="167"/>
      <c r="BE474" s="167"/>
      <c r="BF474" s="167"/>
      <c r="BG474" s="167"/>
      <c r="BH474" s="167"/>
      <c r="BI474" s="167"/>
      <c r="BJ474" s="167"/>
      <c r="BK474" s="167"/>
      <c r="BL474" s="167"/>
      <c r="BM474" s="157"/>
      <c r="BN474" s="157"/>
      <c r="BO474" s="157"/>
      <c r="BP474" s="157"/>
      <c r="BQ474" s="157"/>
      <c r="BR474" s="26"/>
    </row>
    <row r="475" spans="1:70">
      <c r="A475" s="157"/>
      <c r="B475" s="177"/>
      <c r="C475" s="177"/>
      <c r="D475" s="177"/>
      <c r="E475" s="177"/>
      <c r="F475" s="177"/>
      <c r="G475" s="177"/>
      <c r="H475" s="177"/>
      <c r="I475" s="177"/>
      <c r="J475" s="177"/>
      <c r="K475" s="167"/>
      <c r="L475" s="167"/>
      <c r="M475" s="167"/>
      <c r="N475" s="167"/>
      <c r="O475" s="167"/>
      <c r="P475" s="167"/>
      <c r="Q475" s="167"/>
      <c r="R475" s="167"/>
      <c r="S475" s="167"/>
      <c r="T475" s="167"/>
      <c r="U475" s="167"/>
      <c r="V475" s="167"/>
      <c r="W475" s="167"/>
      <c r="X475" s="167"/>
      <c r="Y475" s="167"/>
      <c r="Z475" s="167"/>
      <c r="AA475" s="167"/>
      <c r="AB475" s="167"/>
      <c r="AC475" s="167"/>
      <c r="AD475" s="167"/>
      <c r="AE475" s="167"/>
      <c r="AF475" s="167"/>
      <c r="AG475" s="167"/>
      <c r="AH475" s="167"/>
      <c r="AI475" s="167"/>
      <c r="AJ475" s="167"/>
      <c r="AK475" s="167"/>
      <c r="AL475" s="167"/>
      <c r="AM475" s="167"/>
      <c r="AN475" s="167"/>
      <c r="AO475" s="167"/>
      <c r="AP475" s="167"/>
      <c r="AQ475" s="167"/>
      <c r="AR475" s="167"/>
      <c r="AS475" s="167"/>
      <c r="AT475" s="167"/>
      <c r="AU475" s="167"/>
      <c r="AV475" s="167"/>
      <c r="AW475" s="167"/>
      <c r="AX475" s="167"/>
      <c r="AY475" s="167"/>
      <c r="AZ475" s="167"/>
      <c r="BA475" s="167"/>
      <c r="BB475" s="167"/>
      <c r="BC475" s="167"/>
      <c r="BD475" s="167"/>
      <c r="BE475" s="167"/>
      <c r="BF475" s="167"/>
      <c r="BG475" s="167"/>
      <c r="BH475" s="167"/>
      <c r="BI475" s="167"/>
      <c r="BJ475" s="167"/>
      <c r="BK475" s="167"/>
      <c r="BL475" s="167"/>
      <c r="BM475" s="157"/>
      <c r="BN475" s="157"/>
      <c r="BO475" s="157"/>
      <c r="BP475" s="157"/>
      <c r="BQ475" s="157"/>
      <c r="BR475" s="26"/>
    </row>
    <row r="476" spans="1:70">
      <c r="A476" s="157"/>
      <c r="B476" s="177"/>
      <c r="C476" s="177"/>
      <c r="D476" s="177"/>
      <c r="E476" s="177"/>
      <c r="F476" s="177"/>
      <c r="G476" s="177"/>
      <c r="H476" s="177"/>
      <c r="I476" s="177"/>
      <c r="J476" s="177"/>
      <c r="K476" s="167"/>
      <c r="L476" s="167"/>
      <c r="M476" s="167"/>
      <c r="N476" s="167"/>
      <c r="O476" s="167"/>
      <c r="P476" s="167"/>
      <c r="Q476" s="167"/>
      <c r="R476" s="167"/>
      <c r="S476" s="167"/>
      <c r="T476" s="167"/>
      <c r="U476" s="167"/>
      <c r="V476" s="167"/>
      <c r="W476" s="167"/>
      <c r="X476" s="167"/>
      <c r="Y476" s="167"/>
      <c r="Z476" s="167"/>
      <c r="AA476" s="167"/>
      <c r="AB476" s="167"/>
      <c r="AC476" s="167"/>
      <c r="AD476" s="167"/>
      <c r="AE476" s="167"/>
      <c r="AF476" s="167"/>
      <c r="AG476" s="167"/>
      <c r="AH476" s="167"/>
      <c r="AI476" s="167"/>
      <c r="AJ476" s="167"/>
      <c r="AK476" s="167"/>
      <c r="AL476" s="167"/>
      <c r="AM476" s="167"/>
      <c r="AN476" s="167"/>
      <c r="AO476" s="167"/>
      <c r="AP476" s="167"/>
      <c r="AQ476" s="167"/>
      <c r="AR476" s="167"/>
      <c r="AS476" s="167"/>
      <c r="AT476" s="167"/>
      <c r="AU476" s="167"/>
      <c r="AV476" s="167"/>
      <c r="AW476" s="167"/>
      <c r="AX476" s="167"/>
      <c r="AY476" s="167"/>
      <c r="AZ476" s="167"/>
      <c r="BA476" s="167"/>
      <c r="BB476" s="167"/>
      <c r="BC476" s="167"/>
      <c r="BD476" s="167"/>
      <c r="BE476" s="167"/>
      <c r="BF476" s="167"/>
      <c r="BG476" s="167"/>
      <c r="BH476" s="167"/>
      <c r="BI476" s="167"/>
      <c r="BJ476" s="167"/>
      <c r="BK476" s="167"/>
      <c r="BL476" s="167"/>
      <c r="BM476" s="157"/>
      <c r="BN476" s="157"/>
      <c r="BO476" s="157"/>
      <c r="BP476" s="157"/>
      <c r="BQ476" s="157"/>
      <c r="BR476" s="26"/>
    </row>
    <row r="477" spans="1:70">
      <c r="A477" s="157"/>
      <c r="B477" s="177"/>
      <c r="C477" s="177"/>
      <c r="D477" s="177"/>
      <c r="E477" s="177"/>
      <c r="F477" s="177"/>
      <c r="G477" s="177"/>
      <c r="H477" s="177"/>
      <c r="I477" s="177"/>
      <c r="J477" s="177"/>
      <c r="K477" s="167"/>
      <c r="L477" s="167"/>
      <c r="M477" s="167"/>
      <c r="N477" s="167"/>
      <c r="O477" s="167"/>
      <c r="P477" s="167"/>
      <c r="Q477" s="167"/>
      <c r="R477" s="167"/>
      <c r="S477" s="167"/>
      <c r="T477" s="167"/>
      <c r="U477" s="167"/>
      <c r="V477" s="167"/>
      <c r="W477" s="167"/>
      <c r="X477" s="167"/>
      <c r="Y477" s="167"/>
      <c r="Z477" s="167"/>
      <c r="AA477" s="167"/>
      <c r="AB477" s="167"/>
      <c r="AC477" s="167"/>
      <c r="AD477" s="167"/>
      <c r="AE477" s="167"/>
      <c r="AF477" s="167"/>
      <c r="AG477" s="167"/>
      <c r="AH477" s="167"/>
      <c r="AI477" s="167"/>
      <c r="AJ477" s="167"/>
      <c r="AK477" s="167"/>
      <c r="AL477" s="167"/>
      <c r="AM477" s="167"/>
      <c r="AN477" s="167"/>
      <c r="AO477" s="167"/>
      <c r="AP477" s="167"/>
      <c r="AQ477" s="167"/>
      <c r="AR477" s="167"/>
      <c r="AS477" s="167"/>
      <c r="AT477" s="167"/>
      <c r="AU477" s="167"/>
      <c r="AV477" s="167"/>
      <c r="AW477" s="167"/>
      <c r="AX477" s="167"/>
      <c r="AY477" s="167"/>
      <c r="AZ477" s="167"/>
      <c r="BA477" s="167"/>
      <c r="BB477" s="167"/>
      <c r="BC477" s="167"/>
      <c r="BD477" s="167"/>
      <c r="BE477" s="167"/>
      <c r="BF477" s="167"/>
      <c r="BG477" s="167"/>
      <c r="BH477" s="167"/>
      <c r="BI477" s="167"/>
      <c r="BJ477" s="167"/>
      <c r="BK477" s="167"/>
      <c r="BL477" s="167"/>
      <c r="BM477" s="157"/>
      <c r="BN477" s="157"/>
      <c r="BO477" s="157"/>
      <c r="BP477" s="157"/>
      <c r="BQ477" s="157"/>
      <c r="BR477" s="26"/>
    </row>
    <row r="478" spans="1:70">
      <c r="A478" s="157"/>
      <c r="B478" s="177"/>
      <c r="C478" s="177"/>
      <c r="D478" s="177"/>
      <c r="E478" s="177"/>
      <c r="F478" s="177"/>
      <c r="G478" s="177"/>
      <c r="H478" s="177"/>
      <c r="I478" s="177"/>
      <c r="J478" s="177"/>
      <c r="K478" s="167"/>
      <c r="L478" s="167"/>
      <c r="M478" s="167"/>
      <c r="N478" s="167"/>
      <c r="O478" s="167"/>
      <c r="P478" s="167"/>
      <c r="Q478" s="167"/>
      <c r="R478" s="167"/>
      <c r="S478" s="167"/>
      <c r="T478" s="167"/>
      <c r="U478" s="167"/>
      <c r="V478" s="167"/>
      <c r="W478" s="167"/>
      <c r="X478" s="167"/>
      <c r="Y478" s="167"/>
      <c r="Z478" s="167"/>
      <c r="AA478" s="167"/>
      <c r="AB478" s="167"/>
      <c r="AC478" s="167"/>
      <c r="AD478" s="167"/>
      <c r="AE478" s="167"/>
      <c r="AF478" s="167"/>
      <c r="AG478" s="167"/>
      <c r="AH478" s="167"/>
      <c r="AI478" s="167"/>
      <c r="AJ478" s="167"/>
      <c r="AK478" s="167"/>
      <c r="AL478" s="167"/>
      <c r="AM478" s="167"/>
      <c r="AN478" s="167"/>
      <c r="AO478" s="167"/>
      <c r="AP478" s="167"/>
      <c r="AQ478" s="167"/>
      <c r="AR478" s="167"/>
      <c r="AS478" s="167"/>
      <c r="AT478" s="167"/>
      <c r="AU478" s="167"/>
      <c r="AV478" s="167"/>
      <c r="AW478" s="167"/>
      <c r="AX478" s="167"/>
      <c r="AY478" s="167"/>
      <c r="AZ478" s="167"/>
      <c r="BA478" s="167"/>
      <c r="BB478" s="167"/>
      <c r="BC478" s="167"/>
      <c r="BD478" s="167"/>
      <c r="BE478" s="167"/>
      <c r="BF478" s="167"/>
      <c r="BG478" s="167"/>
      <c r="BH478" s="167"/>
      <c r="BI478" s="167"/>
      <c r="BJ478" s="167"/>
      <c r="BK478" s="167"/>
      <c r="BL478" s="167"/>
      <c r="BM478" s="157"/>
      <c r="BN478" s="157"/>
      <c r="BO478" s="157"/>
      <c r="BP478" s="157"/>
      <c r="BQ478" s="157"/>
      <c r="BR478" s="157"/>
    </row>
    <row r="479" spans="1:70">
      <c r="A479" s="157"/>
      <c r="B479" s="177"/>
      <c r="C479" s="177"/>
      <c r="D479" s="177"/>
      <c r="E479" s="177"/>
      <c r="F479" s="177"/>
      <c r="G479" s="177"/>
      <c r="H479" s="177"/>
      <c r="I479" s="177"/>
      <c r="J479" s="177"/>
      <c r="K479" s="167"/>
      <c r="L479" s="167"/>
      <c r="M479" s="167"/>
      <c r="N479" s="167"/>
      <c r="O479" s="167"/>
      <c r="P479" s="167"/>
      <c r="Q479" s="167"/>
      <c r="R479" s="167"/>
      <c r="S479" s="167"/>
      <c r="T479" s="167"/>
      <c r="U479" s="167"/>
      <c r="V479" s="167"/>
      <c r="W479" s="167"/>
      <c r="X479" s="167"/>
      <c r="Y479" s="167"/>
      <c r="Z479" s="167"/>
      <c r="AA479" s="167"/>
      <c r="AB479" s="167"/>
      <c r="AC479" s="167"/>
      <c r="AD479" s="167"/>
      <c r="AE479" s="167"/>
      <c r="AF479" s="167"/>
      <c r="AG479" s="167"/>
      <c r="AH479" s="167"/>
      <c r="AI479" s="167"/>
      <c r="AJ479" s="167"/>
      <c r="AK479" s="167"/>
      <c r="AL479" s="167"/>
      <c r="AM479" s="167"/>
      <c r="AN479" s="167"/>
      <c r="AO479" s="167"/>
      <c r="AP479" s="167"/>
      <c r="AQ479" s="167"/>
      <c r="AR479" s="167"/>
      <c r="AS479" s="167"/>
      <c r="AT479" s="167"/>
      <c r="AU479" s="167"/>
      <c r="AV479" s="167"/>
      <c r="AW479" s="167"/>
      <c r="AX479" s="167"/>
      <c r="AY479" s="167"/>
      <c r="AZ479" s="167"/>
      <c r="BA479" s="167"/>
      <c r="BB479" s="167"/>
      <c r="BC479" s="167"/>
      <c r="BD479" s="167"/>
      <c r="BE479" s="167"/>
      <c r="BF479" s="167"/>
      <c r="BG479" s="167"/>
      <c r="BH479" s="167"/>
      <c r="BI479" s="167"/>
      <c r="BJ479" s="167"/>
      <c r="BK479" s="167"/>
      <c r="BL479" s="167"/>
      <c r="BM479" s="157"/>
      <c r="BN479" s="157"/>
      <c r="BO479" s="157"/>
      <c r="BP479" s="157"/>
      <c r="BQ479" s="157"/>
      <c r="BR479" s="157"/>
    </row>
    <row r="480" spans="1:70">
      <c r="A480" s="157"/>
      <c r="B480" s="177"/>
      <c r="C480" s="177"/>
      <c r="D480" s="177"/>
      <c r="E480" s="177"/>
      <c r="F480" s="177"/>
      <c r="G480" s="177"/>
      <c r="H480" s="177"/>
      <c r="I480" s="177"/>
      <c r="J480" s="177"/>
      <c r="K480" s="167"/>
      <c r="L480" s="167"/>
      <c r="M480" s="167"/>
      <c r="N480" s="167"/>
      <c r="O480" s="167"/>
      <c r="P480" s="167"/>
      <c r="Q480" s="167"/>
      <c r="R480" s="167"/>
      <c r="S480" s="167"/>
      <c r="T480" s="167"/>
      <c r="U480" s="167"/>
      <c r="V480" s="167"/>
      <c r="W480" s="167"/>
      <c r="X480" s="167"/>
      <c r="Y480" s="167"/>
      <c r="Z480" s="167"/>
      <c r="AA480" s="167"/>
      <c r="AB480" s="167"/>
      <c r="AC480" s="167"/>
      <c r="AD480" s="167"/>
      <c r="AE480" s="167"/>
      <c r="AF480" s="167"/>
      <c r="AG480" s="167"/>
      <c r="AH480" s="167"/>
      <c r="AI480" s="167"/>
      <c r="AJ480" s="167"/>
      <c r="AK480" s="167"/>
      <c r="AL480" s="167"/>
      <c r="AM480" s="167"/>
      <c r="AN480" s="167"/>
      <c r="AO480" s="167"/>
      <c r="AP480" s="167"/>
      <c r="AQ480" s="167"/>
      <c r="AR480" s="167"/>
      <c r="AS480" s="167"/>
      <c r="AT480" s="167"/>
      <c r="AU480" s="167"/>
      <c r="AV480" s="167"/>
      <c r="AW480" s="167"/>
      <c r="AX480" s="167"/>
      <c r="AY480" s="167"/>
      <c r="AZ480" s="167"/>
      <c r="BA480" s="167"/>
      <c r="BB480" s="167"/>
      <c r="BC480" s="167"/>
      <c r="BD480" s="167"/>
      <c r="BE480" s="167"/>
      <c r="BF480" s="167"/>
      <c r="BG480" s="167"/>
      <c r="BH480" s="167"/>
      <c r="BI480" s="167"/>
      <c r="BJ480" s="167"/>
      <c r="BK480" s="167"/>
      <c r="BL480" s="167"/>
      <c r="BM480" s="157"/>
      <c r="BN480" s="157"/>
      <c r="BO480" s="157"/>
      <c r="BP480" s="157"/>
      <c r="BQ480" s="157"/>
      <c r="BR480" s="157"/>
    </row>
    <row r="481" spans="1:70">
      <c r="A481" s="157"/>
      <c r="B481" s="177"/>
      <c r="C481" s="177"/>
      <c r="D481" s="177"/>
      <c r="E481" s="177"/>
      <c r="F481" s="177"/>
      <c r="G481" s="177"/>
      <c r="H481" s="177"/>
      <c r="I481" s="177"/>
      <c r="J481" s="177"/>
      <c r="K481" s="167"/>
      <c r="L481" s="167"/>
      <c r="M481" s="167"/>
      <c r="N481" s="167"/>
      <c r="O481" s="167"/>
      <c r="P481" s="167"/>
      <c r="Q481" s="167"/>
      <c r="R481" s="167"/>
      <c r="S481" s="167"/>
      <c r="T481" s="167"/>
      <c r="U481" s="167"/>
      <c r="V481" s="167"/>
      <c r="W481" s="167"/>
      <c r="X481" s="167"/>
      <c r="Y481" s="167"/>
      <c r="Z481" s="167"/>
      <c r="AA481" s="167"/>
      <c r="AB481" s="167"/>
      <c r="AC481" s="167"/>
      <c r="AD481" s="167"/>
      <c r="AE481" s="167"/>
      <c r="AF481" s="167"/>
      <c r="AG481" s="167"/>
      <c r="AH481" s="167"/>
      <c r="AI481" s="167"/>
      <c r="AJ481" s="167"/>
      <c r="AK481" s="167"/>
      <c r="AL481" s="167"/>
      <c r="AM481" s="167"/>
      <c r="AN481" s="167"/>
      <c r="AO481" s="167"/>
      <c r="AP481" s="167"/>
      <c r="AQ481" s="167"/>
      <c r="AR481" s="167"/>
      <c r="AS481" s="167"/>
      <c r="AT481" s="167"/>
      <c r="AU481" s="167"/>
      <c r="AV481" s="167"/>
      <c r="AW481" s="167"/>
      <c r="AX481" s="167"/>
      <c r="AY481" s="167"/>
      <c r="AZ481" s="167"/>
      <c r="BA481" s="167"/>
      <c r="BB481" s="167"/>
      <c r="BC481" s="167"/>
      <c r="BD481" s="167"/>
      <c r="BE481" s="167"/>
      <c r="BF481" s="167"/>
      <c r="BG481" s="167"/>
      <c r="BH481" s="167"/>
      <c r="BI481" s="167"/>
      <c r="BJ481" s="167"/>
      <c r="BK481" s="167"/>
      <c r="BL481" s="167"/>
      <c r="BM481" s="157"/>
      <c r="BN481" s="157"/>
      <c r="BO481" s="157"/>
      <c r="BP481" s="157"/>
      <c r="BQ481" s="157"/>
      <c r="BR481" s="157"/>
    </row>
    <row r="482" spans="1:70">
      <c r="A482" s="157"/>
      <c r="B482" s="177"/>
      <c r="C482" s="177"/>
      <c r="D482" s="177"/>
      <c r="E482" s="177"/>
      <c r="F482" s="177"/>
      <c r="G482" s="177"/>
      <c r="H482" s="177"/>
      <c r="I482" s="177"/>
      <c r="J482" s="177"/>
      <c r="K482" s="167"/>
      <c r="L482" s="167"/>
      <c r="M482" s="167"/>
      <c r="N482" s="167"/>
      <c r="O482" s="167"/>
      <c r="P482" s="167"/>
      <c r="Q482" s="167"/>
      <c r="R482" s="167"/>
      <c r="S482" s="167"/>
      <c r="T482" s="167"/>
      <c r="U482" s="167"/>
      <c r="V482" s="167"/>
      <c r="W482" s="167"/>
      <c r="X482" s="167"/>
      <c r="Y482" s="167"/>
      <c r="Z482" s="167"/>
      <c r="AA482" s="167"/>
      <c r="AB482" s="167"/>
      <c r="AC482" s="167"/>
      <c r="AD482" s="167"/>
      <c r="AE482" s="167"/>
      <c r="AF482" s="167"/>
      <c r="AG482" s="167"/>
      <c r="AH482" s="167"/>
      <c r="AI482" s="167"/>
      <c r="AJ482" s="167"/>
      <c r="AK482" s="167"/>
      <c r="AL482" s="167"/>
      <c r="AM482" s="167"/>
      <c r="AN482" s="167"/>
      <c r="AO482" s="167"/>
      <c r="AP482" s="167"/>
      <c r="AQ482" s="167"/>
      <c r="AR482" s="167"/>
      <c r="AS482" s="167"/>
      <c r="AT482" s="167"/>
      <c r="AU482" s="167"/>
      <c r="AV482" s="167"/>
      <c r="AW482" s="167"/>
      <c r="AX482" s="167"/>
      <c r="AY482" s="167"/>
      <c r="AZ482" s="167"/>
      <c r="BA482" s="167"/>
      <c r="BB482" s="167"/>
      <c r="BC482" s="167"/>
      <c r="BD482" s="167"/>
      <c r="BE482" s="167"/>
      <c r="BF482" s="167"/>
      <c r="BG482" s="167"/>
      <c r="BH482" s="167"/>
      <c r="BI482" s="167"/>
      <c r="BJ482" s="167"/>
      <c r="BK482" s="167"/>
      <c r="BL482" s="167"/>
      <c r="BM482" s="157"/>
      <c r="BN482" s="157"/>
      <c r="BO482" s="157"/>
      <c r="BP482" s="157"/>
      <c r="BQ482" s="157"/>
      <c r="BR482" s="157"/>
    </row>
    <row r="483" spans="1:70">
      <c r="A483" s="157"/>
      <c r="B483" s="177"/>
      <c r="C483" s="177"/>
      <c r="D483" s="177"/>
      <c r="E483" s="177"/>
      <c r="F483" s="177"/>
      <c r="G483" s="177"/>
      <c r="H483" s="177"/>
      <c r="I483" s="177"/>
      <c r="J483" s="177"/>
      <c r="K483" s="167"/>
      <c r="L483" s="167"/>
      <c r="M483" s="167"/>
      <c r="N483" s="167"/>
      <c r="O483" s="167"/>
      <c r="P483" s="167"/>
      <c r="Q483" s="167"/>
      <c r="R483" s="167"/>
      <c r="S483" s="167"/>
      <c r="T483" s="167"/>
      <c r="U483" s="167"/>
      <c r="V483" s="167"/>
      <c r="W483" s="167"/>
      <c r="X483" s="167"/>
      <c r="Y483" s="167"/>
      <c r="Z483" s="167"/>
      <c r="AA483" s="167"/>
      <c r="AB483" s="167"/>
      <c r="AC483" s="167"/>
      <c r="AD483" s="167"/>
      <c r="AE483" s="167"/>
      <c r="AF483" s="167"/>
      <c r="AG483" s="167"/>
      <c r="AH483" s="167"/>
      <c r="AI483" s="167"/>
      <c r="AJ483" s="167"/>
      <c r="AK483" s="167"/>
      <c r="AL483" s="167"/>
      <c r="AM483" s="167"/>
      <c r="AN483" s="167"/>
      <c r="AO483" s="167"/>
      <c r="AP483" s="167"/>
      <c r="AQ483" s="167"/>
      <c r="AR483" s="167"/>
      <c r="AS483" s="167"/>
      <c r="AT483" s="167"/>
      <c r="AU483" s="167"/>
      <c r="AV483" s="167"/>
      <c r="AW483" s="167"/>
      <c r="AX483" s="167"/>
      <c r="AY483" s="167"/>
      <c r="AZ483" s="167"/>
      <c r="BA483" s="167"/>
      <c r="BB483" s="167"/>
      <c r="BC483" s="167"/>
      <c r="BD483" s="167"/>
      <c r="BE483" s="167"/>
      <c r="BF483" s="167"/>
      <c r="BG483" s="167"/>
      <c r="BH483" s="167"/>
      <c r="BI483" s="167"/>
      <c r="BJ483" s="167"/>
      <c r="BK483" s="167"/>
      <c r="BL483" s="167"/>
      <c r="BM483" s="157"/>
      <c r="BN483" s="157"/>
      <c r="BO483" s="157"/>
      <c r="BP483" s="157"/>
      <c r="BQ483" s="157"/>
      <c r="BR483" s="157"/>
    </row>
    <row r="484" spans="1:70">
      <c r="A484" s="157"/>
      <c r="B484" s="177"/>
      <c r="C484" s="177"/>
      <c r="D484" s="177"/>
      <c r="E484" s="177"/>
      <c r="F484" s="177"/>
      <c r="G484" s="177"/>
      <c r="H484" s="177"/>
      <c r="I484" s="177"/>
      <c r="J484" s="177"/>
      <c r="K484" s="167"/>
      <c r="L484" s="167"/>
      <c r="M484" s="167"/>
      <c r="N484" s="167"/>
      <c r="O484" s="167"/>
      <c r="P484" s="167"/>
      <c r="Q484" s="167"/>
      <c r="R484" s="167"/>
      <c r="S484" s="167"/>
      <c r="T484" s="167"/>
      <c r="U484" s="167"/>
      <c r="V484" s="167"/>
      <c r="W484" s="167"/>
      <c r="X484" s="167"/>
      <c r="Y484" s="167"/>
      <c r="Z484" s="167"/>
      <c r="AA484" s="167"/>
      <c r="AB484" s="167"/>
      <c r="AC484" s="167"/>
      <c r="AD484" s="167"/>
      <c r="AE484" s="167"/>
      <c r="AF484" s="167"/>
      <c r="AG484" s="167"/>
      <c r="AH484" s="167"/>
      <c r="AI484" s="167"/>
      <c r="AJ484" s="167"/>
      <c r="AK484" s="167"/>
      <c r="AL484" s="167"/>
      <c r="AM484" s="167"/>
      <c r="AN484" s="167"/>
      <c r="AO484" s="167"/>
      <c r="AP484" s="167"/>
      <c r="AQ484" s="167"/>
      <c r="AR484" s="167"/>
      <c r="AS484" s="167"/>
      <c r="AT484" s="167"/>
      <c r="AU484" s="167"/>
      <c r="AV484" s="167"/>
      <c r="AW484" s="167"/>
      <c r="AX484" s="167"/>
      <c r="AY484" s="167"/>
      <c r="AZ484" s="167"/>
      <c r="BA484" s="167"/>
      <c r="BB484" s="167"/>
      <c r="BC484" s="167"/>
      <c r="BD484" s="167"/>
      <c r="BE484" s="167"/>
      <c r="BF484" s="167"/>
      <c r="BG484" s="167"/>
      <c r="BH484" s="167"/>
      <c r="BI484" s="167"/>
      <c r="BJ484" s="167"/>
      <c r="BK484" s="167"/>
      <c r="BL484" s="167"/>
      <c r="BM484" s="157"/>
      <c r="BN484" s="157"/>
      <c r="BO484" s="157"/>
      <c r="BP484" s="157"/>
      <c r="BQ484" s="157"/>
      <c r="BR484" s="157"/>
    </row>
    <row r="485" spans="1:70">
      <c r="A485" s="157"/>
      <c r="B485" s="177"/>
      <c r="C485" s="177"/>
      <c r="D485" s="177"/>
      <c r="E485" s="177"/>
      <c r="F485" s="177"/>
      <c r="G485" s="177"/>
      <c r="H485" s="177"/>
      <c r="I485" s="177"/>
      <c r="J485" s="177"/>
      <c r="K485" s="167"/>
      <c r="L485" s="167"/>
      <c r="M485" s="167"/>
      <c r="N485" s="167"/>
      <c r="O485" s="167"/>
      <c r="P485" s="167"/>
      <c r="Q485" s="167"/>
      <c r="R485" s="167"/>
      <c r="S485" s="167"/>
      <c r="T485" s="167"/>
      <c r="U485" s="167"/>
      <c r="V485" s="167"/>
      <c r="W485" s="167"/>
      <c r="X485" s="167"/>
      <c r="Y485" s="167"/>
      <c r="Z485" s="167"/>
      <c r="AA485" s="167"/>
      <c r="AB485" s="167"/>
      <c r="AC485" s="167"/>
      <c r="AD485" s="167"/>
      <c r="AE485" s="167"/>
      <c r="AF485" s="167"/>
      <c r="AG485" s="167"/>
      <c r="AH485" s="167"/>
      <c r="AI485" s="167"/>
      <c r="AJ485" s="167"/>
      <c r="AK485" s="167"/>
      <c r="AL485" s="167"/>
      <c r="AM485" s="167"/>
      <c r="AN485" s="167"/>
      <c r="AO485" s="167"/>
      <c r="AP485" s="167"/>
      <c r="AQ485" s="167"/>
      <c r="AR485" s="167"/>
      <c r="AS485" s="167"/>
      <c r="AT485" s="167"/>
      <c r="AU485" s="167"/>
      <c r="AV485" s="167"/>
      <c r="AW485" s="167"/>
      <c r="AX485" s="167"/>
      <c r="AY485" s="167"/>
      <c r="AZ485" s="167"/>
      <c r="BA485" s="167"/>
      <c r="BB485" s="167"/>
      <c r="BC485" s="167"/>
      <c r="BD485" s="167"/>
      <c r="BE485" s="167"/>
      <c r="BF485" s="167"/>
      <c r="BG485" s="167"/>
      <c r="BH485" s="167"/>
      <c r="BI485" s="167"/>
      <c r="BJ485" s="167"/>
      <c r="BK485" s="167"/>
      <c r="BL485" s="167"/>
      <c r="BM485" s="157"/>
      <c r="BN485" s="157"/>
      <c r="BO485" s="157"/>
      <c r="BP485" s="157"/>
      <c r="BQ485" s="157"/>
      <c r="BR485" s="157"/>
    </row>
    <row r="486" spans="1:70">
      <c r="A486" s="157"/>
      <c r="B486" s="177"/>
      <c r="C486" s="177"/>
      <c r="D486" s="177"/>
      <c r="E486" s="177"/>
      <c r="F486" s="177"/>
      <c r="G486" s="177"/>
      <c r="H486" s="177"/>
      <c r="I486" s="177"/>
      <c r="J486" s="177"/>
      <c r="K486" s="167"/>
      <c r="L486" s="167"/>
      <c r="M486" s="167"/>
      <c r="N486" s="167"/>
      <c r="O486" s="167"/>
      <c r="P486" s="167"/>
      <c r="Q486" s="167"/>
      <c r="R486" s="167"/>
      <c r="S486" s="167"/>
      <c r="T486" s="167"/>
      <c r="U486" s="167"/>
      <c r="V486" s="167"/>
      <c r="W486" s="167"/>
      <c r="X486" s="167"/>
      <c r="Y486" s="167"/>
      <c r="Z486" s="167"/>
      <c r="AA486" s="167"/>
      <c r="AB486" s="167"/>
      <c r="AC486" s="167"/>
      <c r="AD486" s="167"/>
      <c r="AE486" s="167"/>
      <c r="AF486" s="167"/>
      <c r="AG486" s="167"/>
      <c r="AH486" s="167"/>
      <c r="AI486" s="167"/>
      <c r="AJ486" s="167"/>
      <c r="AK486" s="167"/>
      <c r="AL486" s="167"/>
      <c r="AM486" s="167"/>
      <c r="AN486" s="167"/>
      <c r="AO486" s="167"/>
      <c r="AP486" s="167"/>
      <c r="AQ486" s="167"/>
      <c r="AR486" s="167"/>
      <c r="AS486" s="167"/>
      <c r="AT486" s="167"/>
      <c r="AU486" s="167"/>
      <c r="AV486" s="167"/>
      <c r="AW486" s="167"/>
      <c r="AX486" s="167"/>
      <c r="AY486" s="167"/>
      <c r="AZ486" s="167"/>
      <c r="BA486" s="167"/>
      <c r="BB486" s="167"/>
      <c r="BC486" s="167"/>
      <c r="BD486" s="167"/>
      <c r="BE486" s="167"/>
      <c r="BF486" s="167"/>
      <c r="BG486" s="167"/>
      <c r="BH486" s="167"/>
      <c r="BI486" s="167"/>
      <c r="BJ486" s="167"/>
      <c r="BK486" s="167"/>
      <c r="BL486" s="167"/>
      <c r="BM486" s="157"/>
      <c r="BN486" s="157"/>
      <c r="BO486" s="157"/>
      <c r="BP486" s="157"/>
      <c r="BQ486" s="157"/>
      <c r="BR486" s="157"/>
    </row>
    <row r="487" spans="1:70">
      <c r="A487" s="157"/>
      <c r="B487" s="177"/>
      <c r="C487" s="177"/>
      <c r="D487" s="177"/>
      <c r="E487" s="177"/>
      <c r="F487" s="177"/>
      <c r="G487" s="177"/>
      <c r="H487" s="177"/>
      <c r="I487" s="177"/>
      <c r="J487" s="177"/>
      <c r="K487" s="167"/>
      <c r="L487" s="167"/>
      <c r="M487" s="167"/>
      <c r="N487" s="167"/>
      <c r="O487" s="167"/>
      <c r="P487" s="167"/>
      <c r="Q487" s="167"/>
      <c r="R487" s="167"/>
      <c r="S487" s="167"/>
      <c r="T487" s="167"/>
      <c r="U487" s="167"/>
      <c r="V487" s="167"/>
      <c r="W487" s="167"/>
      <c r="X487" s="167"/>
      <c r="Y487" s="167"/>
      <c r="Z487" s="167"/>
      <c r="AA487" s="167"/>
      <c r="AB487" s="167"/>
      <c r="AC487" s="167"/>
      <c r="AD487" s="167"/>
      <c r="AE487" s="167"/>
      <c r="AF487" s="167"/>
      <c r="AG487" s="167"/>
      <c r="AH487" s="167"/>
      <c r="AI487" s="167"/>
      <c r="AJ487" s="167"/>
      <c r="AK487" s="167"/>
      <c r="AL487" s="167"/>
      <c r="AM487" s="167"/>
      <c r="AN487" s="167"/>
      <c r="AO487" s="167"/>
      <c r="AP487" s="167"/>
      <c r="AQ487" s="167"/>
      <c r="AR487" s="167"/>
      <c r="AS487" s="167"/>
      <c r="AT487" s="167"/>
      <c r="AU487" s="167"/>
      <c r="AV487" s="167"/>
      <c r="AW487" s="167"/>
      <c r="AX487" s="167"/>
      <c r="AY487" s="167"/>
      <c r="AZ487" s="167"/>
      <c r="BA487" s="167"/>
      <c r="BB487" s="167"/>
      <c r="BC487" s="167"/>
      <c r="BD487" s="167"/>
      <c r="BE487" s="167"/>
      <c r="BF487" s="167"/>
      <c r="BG487" s="167"/>
      <c r="BH487" s="167"/>
      <c r="BI487" s="167"/>
      <c r="BJ487" s="167"/>
      <c r="BK487" s="167"/>
      <c r="BL487" s="167"/>
      <c r="BM487" s="157"/>
      <c r="BN487" s="157"/>
      <c r="BO487" s="157"/>
      <c r="BP487" s="157"/>
      <c r="BQ487" s="157"/>
      <c r="BR487" s="157"/>
    </row>
    <row r="488" spans="1:70">
      <c r="A488" s="157"/>
      <c r="B488" s="177"/>
      <c r="C488" s="177"/>
      <c r="D488" s="177"/>
      <c r="E488" s="177"/>
      <c r="F488" s="177"/>
      <c r="G488" s="177"/>
      <c r="H488" s="177"/>
      <c r="I488" s="177"/>
      <c r="J488" s="177"/>
      <c r="K488" s="167"/>
      <c r="L488" s="167"/>
      <c r="M488" s="167"/>
      <c r="N488" s="167"/>
      <c r="O488" s="167"/>
      <c r="P488" s="167"/>
      <c r="Q488" s="167"/>
      <c r="R488" s="167"/>
      <c r="S488" s="167"/>
      <c r="T488" s="167"/>
      <c r="U488" s="167"/>
      <c r="V488" s="167"/>
      <c r="W488" s="167"/>
      <c r="X488" s="167"/>
      <c r="Y488" s="167"/>
      <c r="Z488" s="167"/>
      <c r="AA488" s="167"/>
      <c r="AB488" s="167"/>
      <c r="AC488" s="167"/>
      <c r="AD488" s="167"/>
      <c r="AE488" s="167"/>
      <c r="AF488" s="167"/>
      <c r="AG488" s="167"/>
      <c r="AH488" s="167"/>
      <c r="AI488" s="167"/>
      <c r="AJ488" s="167"/>
      <c r="AK488" s="167"/>
      <c r="AL488" s="167"/>
      <c r="AM488" s="167"/>
      <c r="AN488" s="167"/>
      <c r="AO488" s="167"/>
      <c r="AP488" s="167"/>
      <c r="AQ488" s="167"/>
      <c r="AR488" s="167"/>
      <c r="AS488" s="167"/>
      <c r="AT488" s="167"/>
      <c r="AU488" s="167"/>
      <c r="AV488" s="167"/>
      <c r="AW488" s="167"/>
      <c r="AX488" s="167"/>
      <c r="AY488" s="167"/>
      <c r="AZ488" s="167"/>
      <c r="BA488" s="167"/>
      <c r="BB488" s="167"/>
      <c r="BC488" s="167"/>
      <c r="BD488" s="167"/>
      <c r="BE488" s="167"/>
      <c r="BF488" s="167"/>
      <c r="BG488" s="167"/>
      <c r="BH488" s="167"/>
      <c r="BI488" s="167"/>
      <c r="BJ488" s="167"/>
      <c r="BK488" s="167"/>
      <c r="BL488" s="167"/>
      <c r="BM488" s="157"/>
      <c r="BN488" s="157"/>
      <c r="BO488" s="157"/>
      <c r="BP488" s="157"/>
      <c r="BQ488" s="157"/>
      <c r="BR488" s="157"/>
    </row>
    <row r="489" spans="1:70">
      <c r="A489" s="157"/>
      <c r="B489" s="177"/>
      <c r="C489" s="177"/>
      <c r="D489" s="177"/>
      <c r="E489" s="177"/>
      <c r="F489" s="177"/>
      <c r="G489" s="177"/>
      <c r="H489" s="177"/>
      <c r="I489" s="177"/>
      <c r="J489" s="177"/>
      <c r="K489" s="167"/>
      <c r="L489" s="167"/>
      <c r="M489" s="167"/>
      <c r="N489" s="167"/>
      <c r="O489" s="167"/>
      <c r="P489" s="167"/>
      <c r="Q489" s="167"/>
      <c r="R489" s="167"/>
      <c r="S489" s="167"/>
      <c r="T489" s="167"/>
      <c r="U489" s="167"/>
      <c r="V489" s="167"/>
      <c r="W489" s="167"/>
      <c r="X489" s="167"/>
      <c r="Y489" s="167"/>
      <c r="Z489" s="167"/>
      <c r="AA489" s="167"/>
      <c r="AB489" s="167"/>
      <c r="AC489" s="167"/>
      <c r="AD489" s="167"/>
      <c r="AE489" s="167"/>
      <c r="AF489" s="167"/>
      <c r="AG489" s="167"/>
      <c r="AH489" s="167"/>
      <c r="AI489" s="167"/>
      <c r="AJ489" s="167"/>
      <c r="AK489" s="167"/>
      <c r="AL489" s="167"/>
      <c r="AM489" s="167"/>
      <c r="AN489" s="167"/>
      <c r="AO489" s="167"/>
      <c r="AP489" s="167"/>
      <c r="AQ489" s="167"/>
      <c r="AR489" s="167"/>
      <c r="AS489" s="167"/>
      <c r="AT489" s="167"/>
      <c r="AU489" s="167"/>
      <c r="AV489" s="167"/>
      <c r="AW489" s="167"/>
      <c r="AX489" s="167"/>
      <c r="AY489" s="167"/>
      <c r="AZ489" s="167"/>
      <c r="BA489" s="167"/>
      <c r="BB489" s="167"/>
      <c r="BC489" s="167"/>
      <c r="BD489" s="167"/>
      <c r="BE489" s="167"/>
      <c r="BF489" s="167"/>
      <c r="BG489" s="167"/>
      <c r="BH489" s="167"/>
      <c r="BI489" s="167"/>
      <c r="BJ489" s="167"/>
      <c r="BK489" s="167"/>
      <c r="BL489" s="167"/>
      <c r="BM489" s="157"/>
      <c r="BN489" s="157"/>
      <c r="BO489" s="157"/>
      <c r="BP489" s="157"/>
      <c r="BQ489" s="157"/>
      <c r="BR489" s="157"/>
    </row>
    <row r="490" spans="1:70">
      <c r="A490" s="157"/>
      <c r="B490" s="177"/>
      <c r="C490" s="177"/>
      <c r="D490" s="177"/>
      <c r="E490" s="177"/>
      <c r="F490" s="177"/>
      <c r="G490" s="177"/>
      <c r="H490" s="177"/>
      <c r="I490" s="177"/>
      <c r="J490" s="177"/>
      <c r="K490" s="167"/>
      <c r="L490" s="167"/>
      <c r="M490" s="167"/>
      <c r="N490" s="167"/>
      <c r="O490" s="167"/>
      <c r="P490" s="167"/>
      <c r="Q490" s="167"/>
      <c r="R490" s="167"/>
      <c r="S490" s="167"/>
      <c r="T490" s="167"/>
      <c r="U490" s="167"/>
      <c r="V490" s="167"/>
      <c r="W490" s="167"/>
      <c r="X490" s="167"/>
      <c r="Y490" s="167"/>
      <c r="Z490" s="167"/>
      <c r="AA490" s="167"/>
      <c r="AB490" s="167"/>
      <c r="AC490" s="167"/>
      <c r="AD490" s="167"/>
      <c r="AE490" s="167"/>
      <c r="AF490" s="167"/>
      <c r="AG490" s="167"/>
      <c r="AH490" s="167"/>
      <c r="AI490" s="167"/>
      <c r="AJ490" s="167"/>
      <c r="AK490" s="167"/>
      <c r="AL490" s="167"/>
      <c r="AM490" s="167"/>
      <c r="AN490" s="167"/>
      <c r="AO490" s="167"/>
      <c r="AP490" s="167"/>
      <c r="AQ490" s="167"/>
      <c r="AR490" s="167"/>
      <c r="AS490" s="167"/>
      <c r="AT490" s="167"/>
      <c r="AU490" s="167"/>
      <c r="AV490" s="167"/>
      <c r="AW490" s="167"/>
      <c r="AX490" s="167"/>
      <c r="AY490" s="167"/>
      <c r="AZ490" s="167"/>
      <c r="BA490" s="167"/>
      <c r="BB490" s="167"/>
      <c r="BC490" s="167"/>
      <c r="BD490" s="167"/>
      <c r="BE490" s="167"/>
      <c r="BF490" s="167"/>
      <c r="BG490" s="167"/>
      <c r="BH490" s="167"/>
      <c r="BI490" s="167"/>
      <c r="BJ490" s="167"/>
      <c r="BK490" s="167"/>
      <c r="BL490" s="167"/>
      <c r="BM490" s="157"/>
      <c r="BN490" s="157"/>
      <c r="BO490" s="157"/>
      <c r="BP490" s="157"/>
      <c r="BQ490" s="157"/>
      <c r="BR490" s="157"/>
    </row>
    <row r="491" spans="1:70">
      <c r="A491" s="157"/>
      <c r="B491" s="177"/>
      <c r="C491" s="177"/>
      <c r="D491" s="177"/>
      <c r="E491" s="177"/>
      <c r="F491" s="177"/>
      <c r="G491" s="177"/>
      <c r="H491" s="177"/>
      <c r="I491" s="177"/>
      <c r="J491" s="177"/>
      <c r="K491" s="167"/>
      <c r="L491" s="167"/>
      <c r="M491" s="167"/>
      <c r="N491" s="167"/>
      <c r="O491" s="167"/>
      <c r="P491" s="167"/>
      <c r="Q491" s="167"/>
      <c r="R491" s="167"/>
      <c r="S491" s="167"/>
      <c r="T491" s="167"/>
      <c r="U491" s="167"/>
      <c r="V491" s="167"/>
      <c r="W491" s="167"/>
      <c r="X491" s="167"/>
      <c r="Y491" s="167"/>
      <c r="Z491" s="167"/>
      <c r="AA491" s="167"/>
      <c r="AB491" s="167"/>
      <c r="AC491" s="167"/>
      <c r="AD491" s="167"/>
      <c r="AE491" s="167"/>
      <c r="AF491" s="167"/>
      <c r="AG491" s="167"/>
      <c r="AH491" s="167"/>
      <c r="AI491" s="167"/>
      <c r="AJ491" s="167"/>
      <c r="AK491" s="167"/>
      <c r="AL491" s="167"/>
      <c r="AM491" s="167"/>
      <c r="AN491" s="167"/>
      <c r="AO491" s="167"/>
      <c r="AP491" s="167"/>
      <c r="AQ491" s="167"/>
      <c r="AR491" s="167"/>
      <c r="AS491" s="167"/>
      <c r="AT491" s="167"/>
      <c r="AU491" s="167"/>
      <c r="AV491" s="167"/>
      <c r="AW491" s="167"/>
      <c r="AX491" s="167"/>
      <c r="AY491" s="167"/>
      <c r="AZ491" s="167"/>
      <c r="BA491" s="167"/>
      <c r="BB491" s="167"/>
      <c r="BC491" s="167"/>
      <c r="BD491" s="167"/>
      <c r="BE491" s="167"/>
      <c r="BF491" s="167"/>
      <c r="BG491" s="167"/>
      <c r="BH491" s="167"/>
      <c r="BI491" s="167"/>
      <c r="BJ491" s="167"/>
      <c r="BK491" s="167"/>
      <c r="BL491" s="167"/>
      <c r="BM491" s="157"/>
      <c r="BN491" s="157"/>
      <c r="BO491" s="157"/>
      <c r="BP491" s="157"/>
      <c r="BQ491" s="157"/>
      <c r="BR491" s="157"/>
    </row>
    <row r="492" spans="1:70">
      <c r="A492" s="157"/>
      <c r="B492" s="177"/>
      <c r="C492" s="177"/>
      <c r="D492" s="177"/>
      <c r="E492" s="177"/>
      <c r="F492" s="177"/>
      <c r="G492" s="177"/>
      <c r="H492" s="177"/>
      <c r="I492" s="177"/>
      <c r="J492" s="177"/>
      <c r="K492" s="167"/>
      <c r="L492" s="167"/>
      <c r="M492" s="167"/>
      <c r="N492" s="167"/>
      <c r="O492" s="167"/>
      <c r="P492" s="167"/>
      <c r="Q492" s="167"/>
      <c r="R492" s="167"/>
      <c r="S492" s="167"/>
      <c r="T492" s="167"/>
      <c r="U492" s="167"/>
      <c r="V492" s="167"/>
      <c r="W492" s="167"/>
      <c r="X492" s="167"/>
      <c r="Y492" s="167"/>
      <c r="Z492" s="167"/>
      <c r="AA492" s="167"/>
      <c r="AB492" s="167"/>
      <c r="AC492" s="167"/>
      <c r="AD492" s="167"/>
      <c r="AE492" s="167"/>
      <c r="AF492" s="167"/>
      <c r="AG492" s="167"/>
      <c r="AH492" s="167"/>
      <c r="AI492" s="167"/>
      <c r="AJ492" s="167"/>
      <c r="AK492" s="167"/>
      <c r="AL492" s="167"/>
      <c r="AM492" s="167"/>
      <c r="AN492" s="167"/>
      <c r="AO492" s="167"/>
      <c r="AP492" s="167"/>
      <c r="AQ492" s="167"/>
      <c r="AR492" s="167"/>
      <c r="AS492" s="167"/>
      <c r="AT492" s="167"/>
      <c r="AU492" s="167"/>
      <c r="AV492" s="167"/>
      <c r="AW492" s="167"/>
      <c r="AX492" s="167"/>
      <c r="AY492" s="167"/>
      <c r="AZ492" s="167"/>
      <c r="BA492" s="167"/>
      <c r="BB492" s="167"/>
      <c r="BC492" s="167"/>
      <c r="BD492" s="167"/>
      <c r="BE492" s="167"/>
      <c r="BF492" s="167"/>
      <c r="BG492" s="167"/>
      <c r="BH492" s="167"/>
      <c r="BI492" s="167"/>
      <c r="BJ492" s="167"/>
      <c r="BK492" s="167"/>
      <c r="BL492" s="167"/>
      <c r="BM492" s="157"/>
      <c r="BN492" s="157"/>
      <c r="BO492" s="157"/>
      <c r="BP492" s="157"/>
      <c r="BQ492" s="157"/>
      <c r="BR492" s="157"/>
    </row>
    <row r="493" spans="1:70">
      <c r="A493" s="157"/>
      <c r="B493" s="177"/>
      <c r="C493" s="177"/>
      <c r="D493" s="177"/>
      <c r="E493" s="177"/>
      <c r="F493" s="177"/>
      <c r="G493" s="177"/>
      <c r="H493" s="177"/>
      <c r="I493" s="177"/>
      <c r="J493" s="177"/>
      <c r="K493" s="167"/>
      <c r="L493" s="167"/>
      <c r="M493" s="167"/>
      <c r="N493" s="167"/>
      <c r="O493" s="167"/>
      <c r="P493" s="167"/>
      <c r="Q493" s="167"/>
      <c r="R493" s="167"/>
      <c r="S493" s="167"/>
      <c r="T493" s="167"/>
      <c r="U493" s="167"/>
      <c r="V493" s="167"/>
      <c r="W493" s="167"/>
      <c r="X493" s="167"/>
      <c r="Y493" s="167"/>
      <c r="Z493" s="167"/>
      <c r="AA493" s="167"/>
      <c r="AB493" s="167"/>
      <c r="AC493" s="167"/>
      <c r="AD493" s="167"/>
      <c r="AE493" s="167"/>
      <c r="AF493" s="167"/>
      <c r="AG493" s="167"/>
      <c r="AH493" s="167"/>
      <c r="AI493" s="167"/>
      <c r="AJ493" s="167"/>
      <c r="AK493" s="167"/>
      <c r="AL493" s="167"/>
      <c r="AM493" s="167"/>
      <c r="AN493" s="167"/>
      <c r="AO493" s="167"/>
      <c r="AP493" s="167"/>
      <c r="AQ493" s="167"/>
      <c r="AR493" s="167"/>
      <c r="AS493" s="167"/>
      <c r="AT493" s="167"/>
      <c r="AU493" s="167"/>
      <c r="AV493" s="167"/>
      <c r="AW493" s="167"/>
      <c r="AX493" s="167"/>
      <c r="AY493" s="167"/>
      <c r="AZ493" s="167"/>
      <c r="BA493" s="167"/>
      <c r="BB493" s="167"/>
      <c r="BC493" s="167"/>
      <c r="BD493" s="167"/>
      <c r="BE493" s="167"/>
      <c r="BF493" s="167"/>
      <c r="BG493" s="167"/>
      <c r="BH493" s="167"/>
      <c r="BI493" s="167"/>
      <c r="BJ493" s="167"/>
      <c r="BK493" s="167"/>
      <c r="BL493" s="167"/>
      <c r="BM493" s="157"/>
      <c r="BN493" s="157"/>
      <c r="BO493" s="157"/>
      <c r="BP493" s="157"/>
      <c r="BQ493" s="157"/>
      <c r="BR493" s="157"/>
    </row>
    <row r="494" spans="1:70">
      <c r="A494" s="157"/>
      <c r="B494" s="177"/>
      <c r="C494" s="177"/>
      <c r="D494" s="177"/>
      <c r="E494" s="177"/>
      <c r="F494" s="177"/>
      <c r="G494" s="177"/>
      <c r="H494" s="177"/>
      <c r="I494" s="177"/>
      <c r="J494" s="177"/>
      <c r="K494" s="167"/>
      <c r="L494" s="167"/>
      <c r="M494" s="167"/>
      <c r="N494" s="167"/>
      <c r="O494" s="167"/>
      <c r="P494" s="167"/>
      <c r="Q494" s="167"/>
      <c r="R494" s="167"/>
      <c r="S494" s="167"/>
      <c r="T494" s="167"/>
      <c r="U494" s="167"/>
      <c r="V494" s="167"/>
      <c r="W494" s="167"/>
      <c r="X494" s="167"/>
      <c r="Y494" s="167"/>
      <c r="Z494" s="167"/>
      <c r="AA494" s="167"/>
      <c r="AB494" s="167"/>
      <c r="AC494" s="167"/>
      <c r="AD494" s="167"/>
      <c r="AE494" s="167"/>
      <c r="AF494" s="167"/>
      <c r="AG494" s="167"/>
      <c r="AH494" s="167"/>
      <c r="AI494" s="167"/>
      <c r="AJ494" s="167"/>
      <c r="AK494" s="167"/>
      <c r="AL494" s="167"/>
      <c r="AM494" s="167"/>
      <c r="AN494" s="167"/>
      <c r="AO494" s="167"/>
      <c r="AP494" s="167"/>
      <c r="AQ494" s="167"/>
      <c r="AR494" s="167"/>
      <c r="AS494" s="167"/>
      <c r="AT494" s="167"/>
      <c r="AU494" s="167"/>
      <c r="AV494" s="167"/>
      <c r="AW494" s="167"/>
      <c r="AX494" s="167"/>
      <c r="AY494" s="167"/>
      <c r="AZ494" s="167"/>
      <c r="BA494" s="167"/>
      <c r="BB494" s="167"/>
      <c r="BC494" s="167"/>
      <c r="BD494" s="167"/>
      <c r="BE494" s="167"/>
      <c r="BF494" s="167"/>
      <c r="BG494" s="167"/>
      <c r="BH494" s="167"/>
      <c r="BI494" s="167"/>
      <c r="BJ494" s="167"/>
      <c r="BK494" s="167"/>
      <c r="BL494" s="167"/>
      <c r="BM494" s="157"/>
      <c r="BN494" s="157"/>
      <c r="BO494" s="157"/>
      <c r="BP494" s="157"/>
      <c r="BQ494" s="157"/>
      <c r="BR494" s="157"/>
    </row>
    <row r="495" spans="1:70">
      <c r="A495" s="157"/>
      <c r="B495" s="177"/>
      <c r="C495" s="177"/>
      <c r="D495" s="177"/>
      <c r="E495" s="177"/>
      <c r="F495" s="177"/>
      <c r="G495" s="177"/>
      <c r="H495" s="177"/>
      <c r="I495" s="177"/>
      <c r="J495" s="177"/>
      <c r="K495" s="167"/>
      <c r="L495" s="167"/>
      <c r="M495" s="167"/>
      <c r="N495" s="167"/>
      <c r="O495" s="167"/>
      <c r="P495" s="167"/>
      <c r="Q495" s="167"/>
      <c r="R495" s="167"/>
      <c r="S495" s="167"/>
      <c r="T495" s="167"/>
      <c r="U495" s="167"/>
      <c r="V495" s="167"/>
      <c r="W495" s="167"/>
      <c r="X495" s="167"/>
      <c r="Y495" s="167"/>
      <c r="Z495" s="167"/>
      <c r="AA495" s="167"/>
      <c r="AB495" s="167"/>
      <c r="AC495" s="167"/>
      <c r="AD495" s="167"/>
      <c r="AE495" s="167"/>
      <c r="AF495" s="167"/>
      <c r="AG495" s="167"/>
      <c r="AH495" s="167"/>
      <c r="AI495" s="167"/>
      <c r="AJ495" s="167"/>
      <c r="AK495" s="167"/>
      <c r="AL495" s="167"/>
      <c r="AM495" s="167"/>
      <c r="AN495" s="167"/>
      <c r="AO495" s="167"/>
      <c r="AP495" s="167"/>
      <c r="AQ495" s="167"/>
      <c r="AR495" s="167"/>
      <c r="AS495" s="167"/>
      <c r="AT495" s="167"/>
      <c r="AU495" s="167"/>
      <c r="AV495" s="167"/>
      <c r="AW495" s="167"/>
      <c r="AX495" s="167"/>
      <c r="AY495" s="167"/>
      <c r="AZ495" s="167"/>
      <c r="BA495" s="167"/>
      <c r="BB495" s="167"/>
      <c r="BC495" s="167"/>
      <c r="BD495" s="167"/>
      <c r="BE495" s="167"/>
      <c r="BF495" s="167"/>
      <c r="BG495" s="167"/>
      <c r="BH495" s="167"/>
      <c r="BI495" s="167"/>
      <c r="BJ495" s="167"/>
      <c r="BK495" s="167"/>
      <c r="BL495" s="167"/>
      <c r="BM495" s="157"/>
      <c r="BN495" s="157"/>
      <c r="BO495" s="157"/>
      <c r="BP495" s="157"/>
      <c r="BQ495" s="157"/>
      <c r="BR495" s="157"/>
    </row>
    <row r="496" spans="1:70">
      <c r="A496" s="157"/>
      <c r="B496" s="177"/>
      <c r="C496" s="177"/>
      <c r="D496" s="177"/>
      <c r="E496" s="177"/>
      <c r="F496" s="177"/>
      <c r="G496" s="177"/>
      <c r="H496" s="177"/>
      <c r="I496" s="177"/>
      <c r="J496" s="177"/>
      <c r="K496" s="167"/>
      <c r="L496" s="167"/>
      <c r="M496" s="167"/>
      <c r="N496" s="167"/>
      <c r="O496" s="167"/>
      <c r="P496" s="167"/>
      <c r="Q496" s="167"/>
      <c r="R496" s="167"/>
      <c r="S496" s="167"/>
      <c r="T496" s="167"/>
      <c r="U496" s="167"/>
      <c r="V496" s="167"/>
      <c r="W496" s="167"/>
      <c r="X496" s="167"/>
      <c r="Y496" s="167"/>
      <c r="Z496" s="167"/>
      <c r="AA496" s="167"/>
      <c r="AB496" s="167"/>
      <c r="AC496" s="167"/>
      <c r="AD496" s="167"/>
      <c r="AE496" s="167"/>
      <c r="AF496" s="167"/>
      <c r="AG496" s="167"/>
      <c r="AH496" s="167"/>
      <c r="AI496" s="167"/>
      <c r="AJ496" s="167"/>
      <c r="AK496" s="167"/>
      <c r="AL496" s="167"/>
      <c r="AM496" s="167"/>
      <c r="AN496" s="167"/>
      <c r="AO496" s="167"/>
      <c r="AP496" s="167"/>
      <c r="AQ496" s="167"/>
      <c r="AR496" s="167"/>
      <c r="AS496" s="167"/>
      <c r="AT496" s="167"/>
      <c r="AU496" s="167"/>
      <c r="AV496" s="167"/>
      <c r="AW496" s="167"/>
      <c r="AX496" s="167"/>
      <c r="AY496" s="167"/>
      <c r="AZ496" s="167"/>
      <c r="BA496" s="167"/>
      <c r="BB496" s="167"/>
      <c r="BC496" s="167"/>
      <c r="BD496" s="167"/>
      <c r="BE496" s="167"/>
      <c r="BF496" s="167"/>
      <c r="BG496" s="167"/>
      <c r="BH496" s="167"/>
      <c r="BI496" s="167"/>
      <c r="BJ496" s="167"/>
      <c r="BK496" s="167"/>
      <c r="BL496" s="167"/>
      <c r="BM496" s="157"/>
      <c r="BN496" s="157"/>
      <c r="BO496" s="157"/>
      <c r="BP496" s="157"/>
      <c r="BQ496" s="157"/>
      <c r="BR496" s="157"/>
    </row>
    <row r="497" spans="1:70">
      <c r="A497" s="157"/>
      <c r="B497" s="177"/>
      <c r="C497" s="177"/>
      <c r="D497" s="177"/>
      <c r="E497" s="177"/>
      <c r="F497" s="177"/>
      <c r="G497" s="177"/>
      <c r="H497" s="177"/>
      <c r="I497" s="177"/>
      <c r="J497" s="177"/>
      <c r="K497" s="167"/>
      <c r="L497" s="167"/>
      <c r="M497" s="167"/>
      <c r="N497" s="167"/>
      <c r="O497" s="167"/>
      <c r="P497" s="167"/>
      <c r="Q497" s="167"/>
      <c r="R497" s="167"/>
      <c r="S497" s="167"/>
      <c r="T497" s="167"/>
      <c r="U497" s="167"/>
      <c r="V497" s="167"/>
      <c r="W497" s="167"/>
      <c r="X497" s="167"/>
      <c r="Y497" s="167"/>
      <c r="Z497" s="167"/>
      <c r="AA497" s="167"/>
      <c r="AB497" s="167"/>
      <c r="AC497" s="167"/>
      <c r="AD497" s="167"/>
      <c r="AE497" s="167"/>
      <c r="AF497" s="167"/>
      <c r="AG497" s="167"/>
      <c r="AH497" s="167"/>
      <c r="AI497" s="167"/>
      <c r="AJ497" s="167"/>
      <c r="AK497" s="167"/>
      <c r="AL497" s="167"/>
      <c r="AM497" s="167"/>
      <c r="AN497" s="167"/>
      <c r="AO497" s="167"/>
      <c r="AP497" s="167"/>
      <c r="AQ497" s="167"/>
      <c r="AR497" s="167"/>
      <c r="AS497" s="167"/>
      <c r="AT497" s="167"/>
      <c r="AU497" s="167"/>
      <c r="AV497" s="167"/>
      <c r="AW497" s="167"/>
      <c r="AX497" s="167"/>
      <c r="AY497" s="167"/>
      <c r="AZ497" s="167"/>
      <c r="BA497" s="167"/>
      <c r="BB497" s="167"/>
      <c r="BC497" s="167"/>
      <c r="BD497" s="167"/>
      <c r="BE497" s="167"/>
      <c r="BF497" s="167"/>
      <c r="BG497" s="167"/>
      <c r="BH497" s="167"/>
      <c r="BI497" s="167"/>
      <c r="BJ497" s="167"/>
      <c r="BK497" s="167"/>
      <c r="BL497" s="167"/>
      <c r="BM497" s="157"/>
      <c r="BN497" s="157"/>
      <c r="BO497" s="157"/>
      <c r="BP497" s="157"/>
      <c r="BQ497" s="157"/>
      <c r="BR497" s="157"/>
    </row>
    <row r="498" spans="1:70">
      <c r="A498" s="157"/>
      <c r="B498" s="177"/>
      <c r="C498" s="177"/>
      <c r="D498" s="177"/>
      <c r="E498" s="177"/>
      <c r="F498" s="177"/>
      <c r="G498" s="177"/>
      <c r="H498" s="177"/>
      <c r="I498" s="177"/>
      <c r="J498" s="177"/>
      <c r="K498" s="167"/>
      <c r="L498" s="167"/>
      <c r="M498" s="167"/>
      <c r="N498" s="167"/>
      <c r="O498" s="167"/>
      <c r="P498" s="167"/>
      <c r="Q498" s="167"/>
      <c r="R498" s="167"/>
      <c r="S498" s="167"/>
      <c r="T498" s="167"/>
      <c r="U498" s="167"/>
      <c r="V498" s="167"/>
      <c r="W498" s="167"/>
      <c r="X498" s="167"/>
      <c r="Y498" s="167"/>
      <c r="Z498" s="167"/>
      <c r="AA498" s="167"/>
      <c r="AB498" s="167"/>
      <c r="AC498" s="167"/>
      <c r="AD498" s="167"/>
      <c r="AE498" s="167"/>
      <c r="AF498" s="167"/>
      <c r="AG498" s="167"/>
      <c r="AH498" s="167"/>
      <c r="AI498" s="167"/>
      <c r="AJ498" s="167"/>
      <c r="AK498" s="167"/>
      <c r="AL498" s="167"/>
      <c r="AM498" s="167"/>
      <c r="AN498" s="167"/>
      <c r="AO498" s="167"/>
      <c r="AP498" s="167"/>
      <c r="AQ498" s="167"/>
      <c r="AR498" s="167"/>
      <c r="AS498" s="167"/>
      <c r="AT498" s="167"/>
      <c r="AU498" s="167"/>
      <c r="AV498" s="167"/>
      <c r="AW498" s="167"/>
      <c r="AX498" s="167"/>
      <c r="AY498" s="167"/>
      <c r="AZ498" s="167"/>
      <c r="BA498" s="167"/>
      <c r="BB498" s="167"/>
      <c r="BC498" s="167"/>
      <c r="BD498" s="167"/>
      <c r="BE498" s="167"/>
      <c r="BF498" s="167"/>
      <c r="BG498" s="167"/>
      <c r="BH498" s="167"/>
      <c r="BI498" s="167"/>
      <c r="BJ498" s="167"/>
      <c r="BK498" s="167"/>
      <c r="BL498" s="167"/>
      <c r="BM498" s="157"/>
      <c r="BN498" s="157"/>
      <c r="BO498" s="157"/>
      <c r="BP498" s="157"/>
      <c r="BQ498" s="157"/>
      <c r="BR498" s="157"/>
    </row>
    <row r="499" spans="1:70">
      <c r="A499" s="157"/>
      <c r="B499" s="177"/>
      <c r="C499" s="177"/>
      <c r="D499" s="177"/>
      <c r="E499" s="177"/>
      <c r="F499" s="177"/>
      <c r="G499" s="177"/>
      <c r="H499" s="177"/>
      <c r="I499" s="177"/>
      <c r="J499" s="177"/>
      <c r="K499" s="167"/>
      <c r="L499" s="167"/>
      <c r="M499" s="167"/>
      <c r="N499" s="167"/>
      <c r="O499" s="167"/>
      <c r="P499" s="167"/>
      <c r="Q499" s="167"/>
      <c r="R499" s="167"/>
      <c r="S499" s="167"/>
      <c r="T499" s="167"/>
      <c r="U499" s="167"/>
      <c r="V499" s="167"/>
      <c r="W499" s="167"/>
      <c r="X499" s="167"/>
      <c r="Y499" s="167"/>
      <c r="Z499" s="167"/>
      <c r="AA499" s="167"/>
      <c r="AB499" s="167"/>
      <c r="AC499" s="167"/>
      <c r="AD499" s="167"/>
      <c r="AE499" s="167"/>
      <c r="AF499" s="167"/>
      <c r="AG499" s="167"/>
      <c r="AH499" s="167"/>
      <c r="AI499" s="167"/>
      <c r="AJ499" s="167"/>
      <c r="AK499" s="167"/>
      <c r="AL499" s="167"/>
      <c r="AM499" s="167"/>
      <c r="AN499" s="167"/>
      <c r="AO499" s="167"/>
      <c r="AP499" s="167"/>
      <c r="AQ499" s="167"/>
      <c r="AR499" s="167"/>
      <c r="AS499" s="167"/>
      <c r="AT499" s="167"/>
      <c r="AU499" s="167"/>
      <c r="AV499" s="167"/>
      <c r="AW499" s="167"/>
      <c r="AX499" s="167"/>
      <c r="AY499" s="167"/>
      <c r="AZ499" s="167"/>
      <c r="BA499" s="167"/>
      <c r="BB499" s="167"/>
      <c r="BC499" s="167"/>
      <c r="BD499" s="167"/>
      <c r="BE499" s="167"/>
      <c r="BF499" s="167"/>
      <c r="BG499" s="167"/>
      <c r="BH499" s="167"/>
      <c r="BI499" s="167"/>
      <c r="BJ499" s="167"/>
      <c r="BK499" s="167"/>
      <c r="BL499" s="167"/>
      <c r="BM499" s="157"/>
      <c r="BN499" s="157"/>
      <c r="BO499" s="157"/>
      <c r="BP499" s="157"/>
      <c r="BQ499" s="157"/>
      <c r="BR499" s="157"/>
    </row>
    <row r="500" spans="1:70">
      <c r="A500" s="157"/>
      <c r="B500" s="177"/>
      <c r="C500" s="177"/>
      <c r="D500" s="177"/>
      <c r="E500" s="177"/>
      <c r="F500" s="177"/>
      <c r="G500" s="177"/>
      <c r="H500" s="177"/>
      <c r="I500" s="177"/>
      <c r="J500" s="177"/>
      <c r="K500" s="167"/>
      <c r="L500" s="167"/>
      <c r="M500" s="167"/>
      <c r="N500" s="167"/>
      <c r="O500" s="167"/>
      <c r="P500" s="167"/>
      <c r="Q500" s="167"/>
      <c r="R500" s="167"/>
      <c r="S500" s="167"/>
      <c r="T500" s="167"/>
      <c r="U500" s="167"/>
      <c r="V500" s="167"/>
      <c r="W500" s="167"/>
      <c r="X500" s="167"/>
      <c r="Y500" s="167"/>
      <c r="Z500" s="167"/>
      <c r="AA500" s="167"/>
      <c r="AB500" s="167"/>
      <c r="AC500" s="167"/>
      <c r="AD500" s="167"/>
      <c r="AE500" s="167"/>
      <c r="AF500" s="167"/>
      <c r="AG500" s="167"/>
      <c r="AH500" s="167"/>
      <c r="AI500" s="167"/>
      <c r="AJ500" s="167"/>
      <c r="AK500" s="167"/>
      <c r="AL500" s="167"/>
      <c r="AM500" s="167"/>
      <c r="AN500" s="167"/>
      <c r="AO500" s="167"/>
      <c r="AP500" s="167"/>
      <c r="AQ500" s="167"/>
      <c r="AR500" s="167"/>
      <c r="AS500" s="167"/>
      <c r="AT500" s="167"/>
      <c r="AU500" s="167"/>
      <c r="AV500" s="167"/>
      <c r="AW500" s="167"/>
      <c r="AX500" s="167"/>
      <c r="AY500" s="167"/>
      <c r="AZ500" s="167"/>
      <c r="BA500" s="167"/>
      <c r="BB500" s="167"/>
      <c r="BC500" s="167"/>
      <c r="BD500" s="167"/>
      <c r="BE500" s="167"/>
      <c r="BF500" s="167"/>
      <c r="BG500" s="167"/>
      <c r="BH500" s="167"/>
      <c r="BI500" s="167"/>
      <c r="BJ500" s="167"/>
      <c r="BK500" s="167"/>
      <c r="BL500" s="167"/>
      <c r="BM500" s="157"/>
      <c r="BN500" s="157"/>
      <c r="BO500" s="157"/>
      <c r="BP500" s="157"/>
      <c r="BQ500" s="157"/>
      <c r="BR500" s="157"/>
    </row>
    <row r="501" spans="1:70">
      <c r="A501" s="157"/>
      <c r="B501" s="177"/>
      <c r="C501" s="177"/>
      <c r="D501" s="177"/>
      <c r="E501" s="177"/>
      <c r="F501" s="177"/>
      <c r="G501" s="177"/>
      <c r="H501" s="177"/>
      <c r="I501" s="177"/>
      <c r="J501" s="177"/>
      <c r="K501" s="167"/>
      <c r="L501" s="167"/>
      <c r="M501" s="167"/>
      <c r="N501" s="167"/>
      <c r="O501" s="167"/>
      <c r="P501" s="167"/>
      <c r="Q501" s="167"/>
      <c r="R501" s="167"/>
      <c r="S501" s="167"/>
      <c r="T501" s="167"/>
      <c r="U501" s="167"/>
      <c r="V501" s="167"/>
      <c r="W501" s="167"/>
      <c r="X501" s="167"/>
      <c r="Y501" s="167"/>
      <c r="Z501" s="167"/>
      <c r="AA501" s="167"/>
      <c r="AB501" s="167"/>
      <c r="AC501" s="167"/>
      <c r="AD501" s="167"/>
      <c r="AE501" s="167"/>
      <c r="AF501" s="167"/>
      <c r="AG501" s="167"/>
      <c r="AH501" s="167"/>
      <c r="AI501" s="167"/>
      <c r="AJ501" s="167"/>
      <c r="AK501" s="167"/>
      <c r="AL501" s="167"/>
      <c r="AM501" s="167"/>
      <c r="AN501" s="167"/>
      <c r="AO501" s="167"/>
      <c r="AP501" s="167"/>
      <c r="AQ501" s="167"/>
      <c r="AR501" s="167"/>
      <c r="AS501" s="167"/>
      <c r="AT501" s="167"/>
      <c r="AU501" s="167"/>
      <c r="AV501" s="167"/>
      <c r="AW501" s="167"/>
      <c r="AX501" s="167"/>
      <c r="AY501" s="167"/>
      <c r="AZ501" s="167"/>
      <c r="BA501" s="167"/>
      <c r="BB501" s="167"/>
      <c r="BC501" s="167"/>
      <c r="BD501" s="167"/>
      <c r="BE501" s="167"/>
      <c r="BF501" s="167"/>
      <c r="BG501" s="167"/>
      <c r="BH501" s="167"/>
      <c r="BI501" s="167"/>
      <c r="BJ501" s="167"/>
      <c r="BK501" s="167"/>
      <c r="BL501" s="167"/>
      <c r="BM501" s="157"/>
      <c r="BN501" s="157"/>
      <c r="BO501" s="157"/>
      <c r="BP501" s="157"/>
      <c r="BQ501" s="157"/>
      <c r="BR501" s="157"/>
    </row>
    <row r="502" spans="1:70">
      <c r="A502" s="157"/>
      <c r="B502" s="177"/>
      <c r="C502" s="177"/>
      <c r="D502" s="177"/>
      <c r="E502" s="177"/>
      <c r="F502" s="177"/>
      <c r="G502" s="177"/>
      <c r="H502" s="177"/>
      <c r="I502" s="177"/>
      <c r="J502" s="177"/>
      <c r="K502" s="167"/>
      <c r="L502" s="167"/>
      <c r="M502" s="167"/>
      <c r="N502" s="167"/>
      <c r="O502" s="167"/>
      <c r="P502" s="167"/>
      <c r="Q502" s="167"/>
      <c r="R502" s="167"/>
      <c r="S502" s="167"/>
      <c r="T502" s="167"/>
      <c r="U502" s="167"/>
      <c r="V502" s="167"/>
      <c r="W502" s="167"/>
      <c r="X502" s="167"/>
      <c r="Y502" s="167"/>
      <c r="Z502" s="167"/>
      <c r="AA502" s="167"/>
      <c r="AB502" s="167"/>
      <c r="AC502" s="167"/>
      <c r="AD502" s="167"/>
      <c r="AE502" s="167"/>
      <c r="AF502" s="167"/>
      <c r="AG502" s="167"/>
      <c r="AH502" s="167"/>
      <c r="AI502" s="167"/>
      <c r="AJ502" s="167"/>
      <c r="AK502" s="167"/>
      <c r="AL502" s="167"/>
      <c r="AM502" s="167"/>
      <c r="AN502" s="167"/>
      <c r="AO502" s="167"/>
      <c r="AP502" s="167"/>
      <c r="AQ502" s="167"/>
      <c r="AR502" s="167"/>
      <c r="AS502" s="167"/>
      <c r="AT502" s="167"/>
      <c r="AU502" s="167"/>
      <c r="AV502" s="167"/>
      <c r="AW502" s="167"/>
      <c r="AX502" s="167"/>
      <c r="AY502" s="167"/>
      <c r="AZ502" s="167"/>
      <c r="BA502" s="167"/>
      <c r="BB502" s="167"/>
      <c r="BC502" s="167"/>
      <c r="BD502" s="167"/>
      <c r="BE502" s="167"/>
      <c r="BF502" s="167"/>
      <c r="BG502" s="167"/>
      <c r="BH502" s="167"/>
      <c r="BI502" s="167"/>
      <c r="BJ502" s="167"/>
      <c r="BK502" s="167"/>
      <c r="BL502" s="167"/>
      <c r="BM502" s="157"/>
      <c r="BN502" s="157"/>
      <c r="BO502" s="157"/>
      <c r="BP502" s="157"/>
      <c r="BQ502" s="157"/>
      <c r="BR502" s="157"/>
    </row>
    <row r="503" spans="1:70">
      <c r="A503" s="157"/>
      <c r="B503" s="177"/>
      <c r="C503" s="177"/>
      <c r="D503" s="177"/>
      <c r="E503" s="177"/>
      <c r="F503" s="177"/>
      <c r="G503" s="177"/>
      <c r="H503" s="177"/>
      <c r="I503" s="177"/>
      <c r="J503" s="177"/>
      <c r="K503" s="167"/>
      <c r="L503" s="167"/>
      <c r="M503" s="167"/>
      <c r="N503" s="167"/>
      <c r="O503" s="167"/>
      <c r="P503" s="167"/>
      <c r="Q503" s="167"/>
      <c r="R503" s="167"/>
      <c r="S503" s="167"/>
      <c r="T503" s="167"/>
      <c r="U503" s="167"/>
      <c r="V503" s="167"/>
      <c r="W503" s="167"/>
      <c r="X503" s="167"/>
      <c r="Y503" s="167"/>
      <c r="Z503" s="167"/>
      <c r="AA503" s="167"/>
      <c r="AB503" s="167"/>
      <c r="AC503" s="167"/>
      <c r="AD503" s="167"/>
      <c r="AE503" s="167"/>
      <c r="AF503" s="167"/>
      <c r="AG503" s="167"/>
      <c r="AH503" s="167"/>
      <c r="AI503" s="167"/>
      <c r="AJ503" s="167"/>
      <c r="AK503" s="167"/>
      <c r="AL503" s="167"/>
      <c r="AM503" s="167"/>
      <c r="AN503" s="167"/>
      <c r="AO503" s="167"/>
      <c r="AP503" s="167"/>
      <c r="AQ503" s="167"/>
      <c r="AR503" s="167"/>
      <c r="AS503" s="167"/>
      <c r="AT503" s="167"/>
      <c r="AU503" s="167"/>
      <c r="AV503" s="167"/>
      <c r="AW503" s="167"/>
      <c r="AX503" s="167"/>
      <c r="AY503" s="167"/>
      <c r="AZ503" s="167"/>
      <c r="BA503" s="167"/>
      <c r="BB503" s="167"/>
      <c r="BC503" s="167"/>
      <c r="BD503" s="167"/>
      <c r="BE503" s="167"/>
      <c r="BF503" s="167"/>
      <c r="BG503" s="167"/>
      <c r="BH503" s="167"/>
      <c r="BI503" s="167"/>
      <c r="BJ503" s="167"/>
      <c r="BK503" s="167"/>
      <c r="BL503" s="167"/>
      <c r="BM503" s="157"/>
      <c r="BN503" s="157"/>
      <c r="BO503" s="157"/>
      <c r="BP503" s="157"/>
      <c r="BQ503" s="157"/>
      <c r="BR503" s="157"/>
    </row>
    <row r="504" spans="1:70">
      <c r="A504" s="157"/>
      <c r="B504" s="177"/>
      <c r="C504" s="177"/>
      <c r="D504" s="177"/>
      <c r="E504" s="177"/>
      <c r="F504" s="177"/>
      <c r="G504" s="177"/>
      <c r="H504" s="177"/>
      <c r="I504" s="177"/>
      <c r="J504" s="177"/>
      <c r="K504" s="167"/>
      <c r="L504" s="167"/>
      <c r="M504" s="167"/>
      <c r="N504" s="167"/>
      <c r="O504" s="167"/>
      <c r="P504" s="167"/>
      <c r="Q504" s="167"/>
      <c r="R504" s="167"/>
      <c r="S504" s="167"/>
      <c r="T504" s="167"/>
      <c r="U504" s="167"/>
      <c r="V504" s="167"/>
      <c r="W504" s="167"/>
      <c r="X504" s="167"/>
      <c r="Y504" s="167"/>
      <c r="Z504" s="167"/>
      <c r="AA504" s="167"/>
      <c r="AB504" s="167"/>
      <c r="AC504" s="167"/>
      <c r="AD504" s="167"/>
      <c r="AE504" s="167"/>
      <c r="AF504" s="167"/>
      <c r="AG504" s="167"/>
      <c r="AH504" s="167"/>
      <c r="AI504" s="167"/>
      <c r="AJ504" s="167"/>
      <c r="AK504" s="167"/>
      <c r="AL504" s="167"/>
      <c r="AM504" s="167"/>
      <c r="AN504" s="167"/>
      <c r="AO504" s="167"/>
      <c r="AP504" s="167"/>
      <c r="AQ504" s="167"/>
      <c r="AR504" s="167"/>
      <c r="AS504" s="167"/>
      <c r="AT504" s="167"/>
      <c r="AU504" s="167"/>
      <c r="AV504" s="167"/>
      <c r="AW504" s="167"/>
      <c r="AX504" s="167"/>
      <c r="AY504" s="167"/>
      <c r="AZ504" s="167"/>
      <c r="BA504" s="167"/>
      <c r="BB504" s="167"/>
      <c r="BC504" s="167"/>
      <c r="BD504" s="167"/>
      <c r="BE504" s="167"/>
      <c r="BF504" s="167"/>
      <c r="BG504" s="167"/>
      <c r="BH504" s="167"/>
      <c r="BI504" s="167"/>
      <c r="BJ504" s="167"/>
      <c r="BK504" s="167"/>
      <c r="BL504" s="167"/>
      <c r="BM504" s="157"/>
      <c r="BN504" s="157"/>
      <c r="BO504" s="157"/>
      <c r="BP504" s="157"/>
      <c r="BQ504" s="157"/>
      <c r="BR504" s="157"/>
    </row>
    <row r="505" spans="1:70">
      <c r="A505" s="157"/>
      <c r="B505" s="177"/>
      <c r="C505" s="177"/>
      <c r="D505" s="177"/>
      <c r="E505" s="177"/>
      <c r="F505" s="177"/>
      <c r="G505" s="177"/>
      <c r="H505" s="177"/>
      <c r="I505" s="177"/>
      <c r="J505" s="177"/>
      <c r="K505" s="167"/>
      <c r="L505" s="167"/>
      <c r="M505" s="167"/>
      <c r="N505" s="167"/>
      <c r="O505" s="167"/>
      <c r="P505" s="167"/>
      <c r="Q505" s="167"/>
      <c r="R505" s="167"/>
      <c r="S505" s="167"/>
      <c r="T505" s="167"/>
      <c r="U505" s="167"/>
      <c r="V505" s="167"/>
      <c r="W505" s="167"/>
      <c r="X505" s="167"/>
      <c r="Y505" s="167"/>
      <c r="Z505" s="167"/>
      <c r="AA505" s="167"/>
      <c r="AB505" s="167"/>
      <c r="AC505" s="167"/>
      <c r="AD505" s="167"/>
      <c r="AE505" s="167"/>
      <c r="AF505" s="167"/>
      <c r="AG505" s="167"/>
      <c r="AH505" s="167"/>
      <c r="AI505" s="167"/>
      <c r="AJ505" s="167"/>
      <c r="AK505" s="167"/>
      <c r="AL505" s="167"/>
      <c r="AM505" s="167"/>
      <c r="AN505" s="167"/>
      <c r="AO505" s="167"/>
      <c r="AP505" s="167"/>
      <c r="AQ505" s="167"/>
      <c r="AR505" s="167"/>
      <c r="AS505" s="167"/>
      <c r="AT505" s="167"/>
      <c r="AU505" s="167"/>
      <c r="AV505" s="167"/>
      <c r="AW505" s="167"/>
      <c r="AX505" s="167"/>
      <c r="AY505" s="167"/>
      <c r="AZ505" s="167"/>
      <c r="BA505" s="167"/>
      <c r="BB505" s="167"/>
      <c r="BC505" s="167"/>
      <c r="BD505" s="167"/>
      <c r="BE505" s="167"/>
      <c r="BF505" s="167"/>
      <c r="BG505" s="167"/>
      <c r="BH505" s="167"/>
      <c r="BI505" s="167"/>
      <c r="BJ505" s="167"/>
      <c r="BK505" s="167"/>
      <c r="BL505" s="167"/>
      <c r="BM505" s="157"/>
      <c r="BN505" s="157"/>
      <c r="BO505" s="157"/>
      <c r="BP505" s="157"/>
      <c r="BQ505" s="157"/>
      <c r="BR505" s="157"/>
    </row>
    <row r="506" spans="1:70">
      <c r="A506" s="157"/>
      <c r="B506" s="177"/>
      <c r="C506" s="177"/>
      <c r="D506" s="177"/>
      <c r="E506" s="177"/>
      <c r="F506" s="177"/>
      <c r="G506" s="177"/>
      <c r="H506" s="177"/>
      <c r="I506" s="177"/>
      <c r="J506" s="177"/>
      <c r="K506" s="167"/>
      <c r="L506" s="167"/>
      <c r="M506" s="167"/>
      <c r="N506" s="167"/>
      <c r="O506" s="167"/>
      <c r="P506" s="167"/>
      <c r="Q506" s="167"/>
      <c r="R506" s="167"/>
      <c r="S506" s="167"/>
      <c r="T506" s="167"/>
      <c r="U506" s="167"/>
      <c r="V506" s="167"/>
      <c r="W506" s="167"/>
      <c r="X506" s="167"/>
      <c r="Y506" s="167"/>
      <c r="Z506" s="167"/>
      <c r="AA506" s="167"/>
      <c r="AB506" s="167"/>
      <c r="AC506" s="167"/>
      <c r="AD506" s="167"/>
      <c r="AE506" s="167"/>
      <c r="AF506" s="167"/>
      <c r="AG506" s="167"/>
      <c r="AH506" s="167"/>
      <c r="AI506" s="167"/>
      <c r="AJ506" s="167"/>
      <c r="AK506" s="167"/>
      <c r="AL506" s="167"/>
      <c r="AM506" s="167"/>
      <c r="AN506" s="167"/>
      <c r="AO506" s="167"/>
      <c r="AP506" s="167"/>
      <c r="AQ506" s="167"/>
      <c r="AR506" s="167"/>
      <c r="AS506" s="167"/>
      <c r="AT506" s="167"/>
      <c r="AU506" s="167"/>
      <c r="AV506" s="167"/>
      <c r="AW506" s="167"/>
      <c r="AX506" s="167"/>
      <c r="AY506" s="167"/>
      <c r="AZ506" s="167"/>
      <c r="BA506" s="167"/>
      <c r="BB506" s="167"/>
      <c r="BC506" s="167"/>
      <c r="BD506" s="167"/>
      <c r="BE506" s="167"/>
      <c r="BF506" s="167"/>
      <c r="BG506" s="167"/>
      <c r="BH506" s="167"/>
      <c r="BI506" s="167"/>
      <c r="BJ506" s="167"/>
      <c r="BK506" s="167"/>
      <c r="BL506" s="167"/>
      <c r="BM506" s="157"/>
      <c r="BN506" s="157"/>
      <c r="BO506" s="157"/>
      <c r="BP506" s="157"/>
      <c r="BQ506" s="157"/>
      <c r="BR506" s="157"/>
    </row>
    <row r="507" spans="1:70">
      <c r="A507" s="157"/>
      <c r="B507" s="177"/>
      <c r="C507" s="177"/>
      <c r="D507" s="177"/>
      <c r="E507" s="177"/>
      <c r="F507" s="177"/>
      <c r="G507" s="177"/>
      <c r="H507" s="177"/>
      <c r="I507" s="177"/>
      <c r="J507" s="177"/>
      <c r="K507" s="167"/>
      <c r="L507" s="167"/>
      <c r="M507" s="167"/>
      <c r="N507" s="167"/>
      <c r="O507" s="167"/>
      <c r="P507" s="167"/>
      <c r="Q507" s="167"/>
      <c r="R507" s="167"/>
      <c r="S507" s="167"/>
      <c r="T507" s="167"/>
      <c r="U507" s="167"/>
      <c r="V507" s="167"/>
      <c r="W507" s="167"/>
      <c r="X507" s="167"/>
      <c r="Y507" s="167"/>
      <c r="Z507" s="167"/>
      <c r="AA507" s="167"/>
      <c r="AB507" s="167"/>
      <c r="AC507" s="167"/>
      <c r="AD507" s="167"/>
      <c r="AE507" s="167"/>
      <c r="AF507" s="167"/>
      <c r="AG507" s="167"/>
      <c r="AH507" s="167"/>
      <c r="AI507" s="167"/>
      <c r="AJ507" s="167"/>
      <c r="AK507" s="167"/>
      <c r="AL507" s="167"/>
      <c r="AM507" s="167"/>
      <c r="AN507" s="167"/>
      <c r="AO507" s="167"/>
      <c r="AP507" s="167"/>
      <c r="AQ507" s="167"/>
      <c r="AR507" s="167"/>
      <c r="AS507" s="167"/>
      <c r="AT507" s="167"/>
      <c r="AU507" s="167"/>
      <c r="AV507" s="167"/>
      <c r="AW507" s="167"/>
      <c r="AX507" s="167"/>
      <c r="AY507" s="167"/>
      <c r="AZ507" s="167"/>
      <c r="BA507" s="167"/>
      <c r="BB507" s="167"/>
      <c r="BC507" s="167"/>
      <c r="BD507" s="167"/>
      <c r="BE507" s="167"/>
      <c r="BF507" s="167"/>
      <c r="BG507" s="167"/>
      <c r="BH507" s="167"/>
      <c r="BI507" s="167"/>
      <c r="BJ507" s="167"/>
      <c r="BK507" s="167"/>
      <c r="BL507" s="167"/>
      <c r="BM507" s="157"/>
      <c r="BN507" s="157"/>
      <c r="BO507" s="157"/>
      <c r="BP507" s="157"/>
      <c r="BQ507" s="157"/>
      <c r="BR507" s="157"/>
    </row>
    <row r="508" spans="1:70">
      <c r="A508" s="157"/>
      <c r="B508" s="177"/>
      <c r="C508" s="177"/>
      <c r="D508" s="177"/>
      <c r="E508" s="177"/>
      <c r="F508" s="177"/>
      <c r="G508" s="177"/>
      <c r="H508" s="177"/>
      <c r="I508" s="177"/>
      <c r="J508" s="177"/>
      <c r="K508" s="167"/>
      <c r="L508" s="167"/>
      <c r="M508" s="167"/>
      <c r="N508" s="167"/>
      <c r="O508" s="167"/>
      <c r="P508" s="167"/>
      <c r="Q508" s="167"/>
      <c r="R508" s="167"/>
      <c r="S508" s="167"/>
      <c r="T508" s="167"/>
      <c r="U508" s="167"/>
      <c r="V508" s="167"/>
      <c r="W508" s="167"/>
      <c r="X508" s="167"/>
      <c r="Y508" s="167"/>
      <c r="Z508" s="167"/>
      <c r="AA508" s="167"/>
      <c r="AB508" s="167"/>
      <c r="AC508" s="167"/>
      <c r="AD508" s="167"/>
      <c r="AE508" s="167"/>
      <c r="AF508" s="167"/>
      <c r="AG508" s="167"/>
      <c r="AH508" s="167"/>
      <c r="AI508" s="167"/>
      <c r="AJ508" s="167"/>
      <c r="AK508" s="167"/>
      <c r="AL508" s="167"/>
      <c r="AM508" s="167"/>
      <c r="AN508" s="167"/>
      <c r="AO508" s="167"/>
      <c r="AP508" s="167"/>
      <c r="AQ508" s="167"/>
      <c r="AR508" s="167"/>
      <c r="AS508" s="167"/>
      <c r="AT508" s="167"/>
      <c r="AU508" s="167"/>
      <c r="AV508" s="167"/>
      <c r="AW508" s="167"/>
      <c r="AX508" s="167"/>
      <c r="AY508" s="167"/>
      <c r="AZ508" s="167"/>
      <c r="BA508" s="167"/>
      <c r="BB508" s="167"/>
      <c r="BC508" s="167"/>
      <c r="BD508" s="167"/>
      <c r="BE508" s="167"/>
      <c r="BF508" s="167"/>
      <c r="BG508" s="167"/>
      <c r="BH508" s="167"/>
      <c r="BI508" s="167"/>
      <c r="BJ508" s="167"/>
      <c r="BK508" s="167"/>
      <c r="BL508" s="167"/>
      <c r="BM508" s="157"/>
      <c r="BN508" s="157"/>
      <c r="BO508" s="157"/>
      <c r="BP508" s="157"/>
      <c r="BQ508" s="157"/>
      <c r="BR508" s="157"/>
    </row>
    <row r="509" spans="1:70">
      <c r="A509" s="157"/>
      <c r="B509" s="177"/>
      <c r="C509" s="177"/>
      <c r="D509" s="177"/>
      <c r="E509" s="177"/>
      <c r="F509" s="177"/>
      <c r="G509" s="177"/>
      <c r="H509" s="177"/>
      <c r="I509" s="177"/>
      <c r="J509" s="177"/>
      <c r="K509" s="167"/>
      <c r="L509" s="167"/>
      <c r="M509" s="167"/>
      <c r="N509" s="167"/>
      <c r="O509" s="167"/>
      <c r="P509" s="167"/>
      <c r="Q509" s="167"/>
      <c r="R509" s="167"/>
      <c r="S509" s="167"/>
      <c r="T509" s="167"/>
      <c r="U509" s="167"/>
      <c r="V509" s="167"/>
      <c r="W509" s="167"/>
      <c r="X509" s="167"/>
      <c r="Y509" s="167"/>
      <c r="Z509" s="167"/>
      <c r="AA509" s="167"/>
      <c r="AB509" s="167"/>
      <c r="AC509" s="167"/>
      <c r="AD509" s="167"/>
      <c r="AE509" s="167"/>
      <c r="AF509" s="167"/>
      <c r="AG509" s="167"/>
      <c r="AH509" s="167"/>
      <c r="AI509" s="167"/>
      <c r="AJ509" s="167"/>
      <c r="AK509" s="167"/>
      <c r="AL509" s="167"/>
      <c r="AM509" s="167"/>
      <c r="AN509" s="167"/>
      <c r="AO509" s="167"/>
      <c r="AP509" s="167"/>
      <c r="AQ509" s="167"/>
      <c r="AR509" s="167"/>
      <c r="AS509" s="167"/>
      <c r="AT509" s="167"/>
      <c r="AU509" s="167"/>
      <c r="AV509" s="167"/>
      <c r="AW509" s="167"/>
      <c r="AX509" s="167"/>
      <c r="AY509" s="167"/>
      <c r="AZ509" s="167"/>
      <c r="BA509" s="167"/>
      <c r="BB509" s="167"/>
      <c r="BC509" s="167"/>
      <c r="BD509" s="167"/>
      <c r="BE509" s="167"/>
      <c r="BF509" s="167"/>
      <c r="BG509" s="167"/>
      <c r="BH509" s="167"/>
      <c r="BI509" s="167"/>
      <c r="BJ509" s="167"/>
      <c r="BK509" s="167"/>
      <c r="BL509" s="167"/>
      <c r="BM509" s="157"/>
      <c r="BN509" s="157"/>
      <c r="BO509" s="157"/>
      <c r="BP509" s="157"/>
      <c r="BQ509" s="157"/>
      <c r="BR509" s="157"/>
    </row>
    <row r="510" spans="1:70">
      <c r="A510" s="157"/>
      <c r="B510" s="177"/>
      <c r="C510" s="177"/>
      <c r="D510" s="177"/>
      <c r="E510" s="177"/>
      <c r="F510" s="177"/>
      <c r="G510" s="177"/>
      <c r="H510" s="177"/>
      <c r="I510" s="177"/>
      <c r="J510" s="177"/>
      <c r="K510" s="167"/>
      <c r="L510" s="167"/>
      <c r="M510" s="167"/>
      <c r="N510" s="167"/>
      <c r="O510" s="167"/>
      <c r="P510" s="167"/>
      <c r="Q510" s="167"/>
      <c r="R510" s="167"/>
      <c r="S510" s="167"/>
      <c r="T510" s="167"/>
      <c r="U510" s="167"/>
      <c r="V510" s="167"/>
      <c r="W510" s="167"/>
      <c r="X510" s="167"/>
      <c r="Y510" s="167"/>
      <c r="Z510" s="167"/>
      <c r="AA510" s="167"/>
      <c r="AB510" s="167"/>
      <c r="AC510" s="167"/>
      <c r="AD510" s="167"/>
      <c r="AE510" s="167"/>
      <c r="AF510" s="167"/>
      <c r="AG510" s="167"/>
      <c r="AH510" s="167"/>
      <c r="AI510" s="167"/>
      <c r="AJ510" s="167"/>
      <c r="AK510" s="167"/>
      <c r="AL510" s="167"/>
      <c r="AM510" s="167"/>
      <c r="AN510" s="167"/>
      <c r="AO510" s="167"/>
      <c r="AP510" s="167"/>
      <c r="AQ510" s="167"/>
      <c r="AR510" s="167"/>
      <c r="AS510" s="167"/>
      <c r="AT510" s="167"/>
      <c r="AU510" s="167"/>
      <c r="AV510" s="167"/>
      <c r="AW510" s="167"/>
      <c r="AX510" s="167"/>
      <c r="AY510" s="167"/>
      <c r="AZ510" s="167"/>
      <c r="BA510" s="167"/>
      <c r="BB510" s="167"/>
      <c r="BC510" s="167"/>
      <c r="BD510" s="167"/>
      <c r="BE510" s="167"/>
      <c r="BF510" s="167"/>
      <c r="BG510" s="167"/>
      <c r="BH510" s="167"/>
      <c r="BI510" s="167"/>
      <c r="BJ510" s="167"/>
      <c r="BK510" s="167"/>
      <c r="BL510" s="167"/>
      <c r="BM510" s="157"/>
      <c r="BN510" s="157"/>
      <c r="BO510" s="157"/>
      <c r="BP510" s="157"/>
      <c r="BQ510" s="157"/>
      <c r="BR510" s="157"/>
    </row>
    <row r="511" spans="1:70">
      <c r="A511" s="157"/>
      <c r="B511" s="177"/>
      <c r="C511" s="177"/>
      <c r="D511" s="177"/>
      <c r="E511" s="177"/>
      <c r="F511" s="177"/>
      <c r="G511" s="177"/>
      <c r="H511" s="177"/>
      <c r="I511" s="177"/>
      <c r="J511" s="177"/>
      <c r="K511" s="167"/>
      <c r="L511" s="167"/>
      <c r="M511" s="167"/>
      <c r="N511" s="167"/>
      <c r="O511" s="167"/>
      <c r="P511" s="167"/>
      <c r="Q511" s="167"/>
      <c r="R511" s="167"/>
      <c r="S511" s="167"/>
      <c r="T511" s="167"/>
      <c r="U511" s="167"/>
      <c r="V511" s="167"/>
      <c r="W511" s="167"/>
      <c r="X511" s="167"/>
      <c r="Y511" s="167"/>
      <c r="Z511" s="167"/>
      <c r="AA511" s="167"/>
      <c r="AB511" s="167"/>
      <c r="AC511" s="167"/>
      <c r="AD511" s="167"/>
      <c r="AE511" s="167"/>
      <c r="AF511" s="167"/>
      <c r="AG511" s="167"/>
      <c r="AH511" s="167"/>
      <c r="AI511" s="167"/>
      <c r="AJ511" s="167"/>
      <c r="AK511" s="167"/>
      <c r="AL511" s="167"/>
      <c r="AM511" s="167"/>
      <c r="AN511" s="167"/>
      <c r="AO511" s="167"/>
      <c r="AP511" s="167"/>
      <c r="AQ511" s="167"/>
      <c r="AR511" s="167"/>
      <c r="AS511" s="167"/>
      <c r="AT511" s="167"/>
      <c r="AU511" s="167"/>
      <c r="AV511" s="167"/>
      <c r="AW511" s="167"/>
      <c r="AX511" s="167"/>
      <c r="AY511" s="167"/>
      <c r="AZ511" s="167"/>
      <c r="BA511" s="167"/>
      <c r="BB511" s="167"/>
      <c r="BC511" s="167"/>
      <c r="BD511" s="167"/>
      <c r="BE511" s="167"/>
      <c r="BF511" s="167"/>
      <c r="BG511" s="167"/>
      <c r="BH511" s="167"/>
      <c r="BI511" s="167"/>
      <c r="BJ511" s="167"/>
      <c r="BK511" s="167"/>
      <c r="BL511" s="167"/>
      <c r="BM511" s="157"/>
      <c r="BN511" s="157"/>
      <c r="BO511" s="157"/>
      <c r="BP511" s="157"/>
      <c r="BQ511" s="157"/>
      <c r="BR511" s="157"/>
    </row>
    <row r="512" spans="1:70">
      <c r="A512" s="157"/>
      <c r="B512" s="177"/>
      <c r="C512" s="177"/>
      <c r="D512" s="177"/>
      <c r="E512" s="177"/>
      <c r="F512" s="177"/>
      <c r="G512" s="177"/>
      <c r="H512" s="177"/>
      <c r="I512" s="177"/>
      <c r="J512" s="177"/>
      <c r="K512" s="167"/>
      <c r="L512" s="167"/>
      <c r="M512" s="167"/>
      <c r="N512" s="167"/>
      <c r="O512" s="167"/>
      <c r="P512" s="167"/>
      <c r="Q512" s="167"/>
      <c r="R512" s="167"/>
      <c r="S512" s="167"/>
      <c r="T512" s="167"/>
      <c r="U512" s="167"/>
      <c r="V512" s="167"/>
      <c r="W512" s="167"/>
      <c r="X512" s="167"/>
      <c r="Y512" s="167"/>
      <c r="Z512" s="167"/>
      <c r="AA512" s="167"/>
      <c r="AB512" s="167"/>
      <c r="AC512" s="167"/>
      <c r="AD512" s="167"/>
      <c r="AE512" s="167"/>
      <c r="AF512" s="167"/>
      <c r="AG512" s="167"/>
      <c r="AH512" s="167"/>
      <c r="AI512" s="167"/>
      <c r="AJ512" s="167"/>
      <c r="AK512" s="167"/>
      <c r="AL512" s="167"/>
      <c r="AM512" s="167"/>
      <c r="AN512" s="167"/>
      <c r="AO512" s="167"/>
      <c r="AP512" s="167"/>
      <c r="AQ512" s="167"/>
      <c r="AR512" s="167"/>
      <c r="AS512" s="167"/>
      <c r="AT512" s="167"/>
      <c r="AU512" s="167"/>
      <c r="AV512" s="167"/>
      <c r="AW512" s="167"/>
      <c r="AX512" s="167"/>
      <c r="AY512" s="167"/>
      <c r="AZ512" s="167"/>
      <c r="BA512" s="167"/>
      <c r="BB512" s="167"/>
      <c r="BC512" s="167"/>
      <c r="BD512" s="167"/>
      <c r="BE512" s="167"/>
      <c r="BF512" s="167"/>
      <c r="BG512" s="167"/>
      <c r="BH512" s="167"/>
      <c r="BI512" s="167"/>
      <c r="BJ512" s="167"/>
      <c r="BK512" s="167"/>
      <c r="BL512" s="167"/>
      <c r="BM512" s="157"/>
      <c r="BN512" s="157"/>
      <c r="BO512" s="157"/>
      <c r="BP512" s="157"/>
      <c r="BQ512" s="157"/>
      <c r="BR512" s="157"/>
    </row>
    <row r="513" spans="1:70">
      <c r="A513" s="157"/>
      <c r="B513" s="177"/>
      <c r="C513" s="177"/>
      <c r="D513" s="177"/>
      <c r="E513" s="177"/>
      <c r="F513" s="177"/>
      <c r="G513" s="177"/>
      <c r="H513" s="177"/>
      <c r="I513" s="177"/>
      <c r="J513" s="177"/>
      <c r="K513" s="167"/>
      <c r="L513" s="167"/>
      <c r="M513" s="167"/>
      <c r="N513" s="167"/>
      <c r="O513" s="167"/>
      <c r="P513" s="167"/>
      <c r="Q513" s="167"/>
      <c r="R513" s="167"/>
      <c r="S513" s="167"/>
      <c r="T513" s="167"/>
      <c r="U513" s="167"/>
      <c r="V513" s="167"/>
      <c r="W513" s="167"/>
      <c r="X513" s="167"/>
      <c r="Y513" s="167"/>
      <c r="Z513" s="167"/>
      <c r="AA513" s="167"/>
      <c r="AB513" s="167"/>
      <c r="AC513" s="167"/>
      <c r="AD513" s="167"/>
      <c r="AE513" s="167"/>
      <c r="AF513" s="167"/>
      <c r="AG513" s="167"/>
      <c r="AH513" s="167"/>
      <c r="AI513" s="167"/>
      <c r="AJ513" s="167"/>
      <c r="AK513" s="167"/>
      <c r="AL513" s="167"/>
      <c r="AM513" s="167"/>
      <c r="AN513" s="167"/>
      <c r="AO513" s="167"/>
      <c r="AP513" s="167"/>
      <c r="AQ513" s="167"/>
      <c r="AR513" s="167"/>
      <c r="AS513" s="167"/>
      <c r="AT513" s="167"/>
      <c r="AU513" s="167"/>
      <c r="AV513" s="167"/>
      <c r="AW513" s="167"/>
      <c r="AX513" s="167"/>
      <c r="AY513" s="167"/>
      <c r="AZ513" s="167"/>
      <c r="BA513" s="167"/>
      <c r="BB513" s="167"/>
      <c r="BC513" s="167"/>
      <c r="BD513" s="167"/>
      <c r="BE513" s="167"/>
      <c r="BF513" s="167"/>
      <c r="BG513" s="167"/>
      <c r="BH513" s="167"/>
      <c r="BI513" s="167"/>
      <c r="BJ513" s="167"/>
      <c r="BK513" s="167"/>
      <c r="BL513" s="167"/>
      <c r="BM513" s="157"/>
      <c r="BN513" s="157"/>
      <c r="BO513" s="157"/>
      <c r="BP513" s="157"/>
      <c r="BQ513" s="157"/>
      <c r="BR513" s="157"/>
    </row>
    <row r="514" spans="1:70">
      <c r="A514" s="157"/>
      <c r="B514" s="177"/>
      <c r="C514" s="177"/>
      <c r="D514" s="177"/>
      <c r="E514" s="177"/>
      <c r="F514" s="177"/>
      <c r="G514" s="177"/>
      <c r="H514" s="177"/>
      <c r="I514" s="177"/>
      <c r="J514" s="177"/>
      <c r="K514" s="167"/>
      <c r="L514" s="167"/>
      <c r="M514" s="167"/>
      <c r="N514" s="167"/>
      <c r="O514" s="167"/>
      <c r="P514" s="167"/>
      <c r="Q514" s="167"/>
      <c r="R514" s="167"/>
      <c r="S514" s="167"/>
      <c r="T514" s="167"/>
      <c r="U514" s="167"/>
      <c r="V514" s="167"/>
      <c r="W514" s="167"/>
      <c r="X514" s="167"/>
      <c r="Y514" s="167"/>
      <c r="Z514" s="167"/>
      <c r="AA514" s="167"/>
      <c r="AB514" s="167"/>
      <c r="AC514" s="167"/>
      <c r="AD514" s="167"/>
      <c r="AE514" s="167"/>
      <c r="AF514" s="167"/>
      <c r="AG514" s="167"/>
      <c r="AH514" s="167"/>
      <c r="AI514" s="167"/>
      <c r="AJ514" s="167"/>
      <c r="AK514" s="167"/>
      <c r="AL514" s="167"/>
      <c r="AM514" s="167"/>
      <c r="AN514" s="167"/>
      <c r="AO514" s="167"/>
      <c r="AP514" s="167"/>
      <c r="AQ514" s="167"/>
      <c r="AR514" s="167"/>
      <c r="AS514" s="167"/>
      <c r="AT514" s="167"/>
      <c r="AU514" s="167"/>
      <c r="AV514" s="167"/>
      <c r="AW514" s="167"/>
      <c r="AX514" s="167"/>
      <c r="AY514" s="167"/>
      <c r="AZ514" s="167"/>
      <c r="BA514" s="167"/>
      <c r="BB514" s="167"/>
      <c r="BC514" s="167"/>
      <c r="BD514" s="167"/>
      <c r="BE514" s="167"/>
      <c r="BF514" s="167"/>
      <c r="BG514" s="167"/>
      <c r="BH514" s="167"/>
      <c r="BI514" s="167"/>
      <c r="BJ514" s="167"/>
      <c r="BK514" s="167"/>
      <c r="BL514" s="167"/>
      <c r="BM514" s="157"/>
      <c r="BN514" s="157"/>
      <c r="BO514" s="157"/>
      <c r="BP514" s="157"/>
      <c r="BQ514" s="157"/>
      <c r="BR514" s="157"/>
    </row>
    <row r="515" spans="1:70">
      <c r="A515" s="157"/>
      <c r="B515" s="177"/>
      <c r="C515" s="177"/>
      <c r="D515" s="177"/>
      <c r="E515" s="177"/>
      <c r="F515" s="177"/>
      <c r="G515" s="177"/>
      <c r="H515" s="177"/>
      <c r="I515" s="177"/>
      <c r="J515" s="177"/>
      <c r="K515" s="167"/>
      <c r="L515" s="167"/>
      <c r="M515" s="167"/>
      <c r="N515" s="167"/>
      <c r="O515" s="167"/>
      <c r="P515" s="167"/>
      <c r="Q515" s="167"/>
      <c r="R515" s="167"/>
      <c r="S515" s="167"/>
      <c r="T515" s="167"/>
      <c r="U515" s="167"/>
      <c r="V515" s="167"/>
      <c r="W515" s="167"/>
      <c r="X515" s="167"/>
      <c r="Y515" s="167"/>
      <c r="Z515" s="167"/>
      <c r="AA515" s="167"/>
      <c r="AB515" s="167"/>
      <c r="AC515" s="167"/>
      <c r="AD515" s="167"/>
      <c r="AE515" s="167"/>
      <c r="AF515" s="167"/>
      <c r="AG515" s="167"/>
      <c r="AH515" s="167"/>
      <c r="AI515" s="167"/>
      <c r="AJ515" s="167"/>
      <c r="AK515" s="167"/>
      <c r="AL515" s="167"/>
      <c r="AM515" s="167"/>
      <c r="AN515" s="167"/>
      <c r="AO515" s="167"/>
      <c r="AP515" s="167"/>
      <c r="AQ515" s="167"/>
      <c r="AR515" s="167"/>
      <c r="AS515" s="167"/>
      <c r="AT515" s="167"/>
      <c r="AU515" s="167"/>
      <c r="AV515" s="167"/>
      <c r="AW515" s="167"/>
      <c r="AX515" s="167"/>
      <c r="AY515" s="167"/>
      <c r="AZ515" s="167"/>
      <c r="BA515" s="167"/>
      <c r="BB515" s="167"/>
      <c r="BC515" s="167"/>
      <c r="BD515" s="167"/>
      <c r="BE515" s="167"/>
      <c r="BF515" s="167"/>
      <c r="BG515" s="167"/>
      <c r="BH515" s="167"/>
      <c r="BI515" s="167"/>
      <c r="BJ515" s="167"/>
      <c r="BK515" s="167"/>
      <c r="BL515" s="167"/>
      <c r="BM515" s="157"/>
      <c r="BN515" s="157"/>
      <c r="BO515" s="157"/>
      <c r="BP515" s="157"/>
      <c r="BQ515" s="157"/>
      <c r="BR515" s="157"/>
    </row>
    <row r="516" spans="1:70">
      <c r="A516" s="157"/>
      <c r="B516" s="177"/>
      <c r="C516" s="177"/>
      <c r="D516" s="177"/>
      <c r="E516" s="177"/>
      <c r="F516" s="177"/>
      <c r="G516" s="177"/>
      <c r="H516" s="177"/>
      <c r="I516" s="177"/>
      <c r="J516" s="177"/>
      <c r="K516" s="167"/>
      <c r="L516" s="167"/>
      <c r="M516" s="167"/>
      <c r="N516" s="167"/>
      <c r="O516" s="167"/>
      <c r="P516" s="167"/>
      <c r="Q516" s="167"/>
      <c r="R516" s="167"/>
      <c r="S516" s="167"/>
      <c r="T516" s="167"/>
      <c r="U516" s="167"/>
      <c r="V516" s="167"/>
      <c r="W516" s="167"/>
      <c r="X516" s="167"/>
      <c r="Y516" s="167"/>
      <c r="Z516" s="167"/>
      <c r="AA516" s="167"/>
      <c r="AB516" s="167"/>
      <c r="AC516" s="167"/>
      <c r="AD516" s="167"/>
      <c r="AE516" s="167"/>
      <c r="AF516" s="167"/>
      <c r="AG516" s="167"/>
      <c r="AH516" s="167"/>
      <c r="AI516" s="167"/>
      <c r="AJ516" s="167"/>
      <c r="AK516" s="167"/>
      <c r="AL516" s="167"/>
      <c r="AM516" s="167"/>
      <c r="AN516" s="167"/>
      <c r="AO516" s="167"/>
      <c r="AP516" s="167"/>
      <c r="AQ516" s="167"/>
      <c r="AR516" s="167"/>
      <c r="AS516" s="167"/>
      <c r="AT516" s="167"/>
      <c r="AU516" s="167"/>
      <c r="AV516" s="167"/>
      <c r="AW516" s="167"/>
      <c r="AX516" s="167"/>
      <c r="AY516" s="167"/>
      <c r="AZ516" s="167"/>
      <c r="BA516" s="167"/>
      <c r="BB516" s="167"/>
      <c r="BC516" s="167"/>
      <c r="BD516" s="167"/>
      <c r="BE516" s="167"/>
      <c r="BF516" s="167"/>
      <c r="BG516" s="167"/>
      <c r="BH516" s="167"/>
      <c r="BI516" s="167"/>
      <c r="BJ516" s="167"/>
      <c r="BK516" s="167"/>
      <c r="BL516" s="167"/>
      <c r="BM516" s="157"/>
      <c r="BN516" s="157"/>
      <c r="BO516" s="157"/>
      <c r="BP516" s="157"/>
      <c r="BQ516" s="157"/>
      <c r="BR516" s="157"/>
    </row>
    <row r="517" spans="1:70">
      <c r="A517" s="157"/>
      <c r="B517" s="177"/>
      <c r="C517" s="177"/>
      <c r="D517" s="177"/>
      <c r="E517" s="177"/>
      <c r="F517" s="177"/>
      <c r="G517" s="177"/>
      <c r="H517" s="177"/>
      <c r="I517" s="177"/>
      <c r="J517" s="177"/>
      <c r="K517" s="167"/>
      <c r="L517" s="167"/>
      <c r="M517" s="167"/>
      <c r="N517" s="167"/>
      <c r="O517" s="167"/>
      <c r="P517" s="167"/>
      <c r="Q517" s="167"/>
      <c r="R517" s="167"/>
      <c r="S517" s="167"/>
      <c r="T517" s="167"/>
      <c r="U517" s="167"/>
      <c r="V517" s="167"/>
      <c r="W517" s="167"/>
      <c r="X517" s="167"/>
      <c r="Y517" s="167"/>
      <c r="Z517" s="167"/>
      <c r="AA517" s="167"/>
      <c r="AB517" s="167"/>
      <c r="AC517" s="167"/>
      <c r="AD517" s="167"/>
      <c r="AE517" s="167"/>
      <c r="AF517" s="167"/>
      <c r="AG517" s="167"/>
      <c r="AH517" s="167"/>
      <c r="AI517" s="167"/>
      <c r="AJ517" s="167"/>
      <c r="AK517" s="167"/>
      <c r="AL517" s="167"/>
      <c r="AM517" s="167"/>
      <c r="AN517" s="167"/>
      <c r="AO517" s="167"/>
      <c r="AP517" s="167"/>
      <c r="AQ517" s="167"/>
      <c r="AR517" s="167"/>
      <c r="AS517" s="167"/>
      <c r="AT517" s="167"/>
      <c r="AU517" s="167"/>
      <c r="AV517" s="167"/>
      <c r="AW517" s="167"/>
      <c r="AX517" s="167"/>
      <c r="AY517" s="167"/>
      <c r="AZ517" s="167"/>
      <c r="BA517" s="167"/>
      <c r="BB517" s="167"/>
      <c r="BC517" s="167"/>
      <c r="BD517" s="167"/>
      <c r="BE517" s="167"/>
      <c r="BF517" s="167"/>
      <c r="BG517" s="167"/>
      <c r="BH517" s="167"/>
      <c r="BI517" s="167"/>
      <c r="BJ517" s="167"/>
      <c r="BK517" s="167"/>
      <c r="BL517" s="167"/>
      <c r="BM517" s="157"/>
      <c r="BN517" s="157"/>
      <c r="BO517" s="157"/>
      <c r="BP517" s="157"/>
      <c r="BQ517" s="157"/>
      <c r="BR517" s="157"/>
    </row>
    <row r="518" spans="1:70">
      <c r="A518" s="157"/>
      <c r="B518" s="177"/>
      <c r="C518" s="177"/>
      <c r="D518" s="177"/>
      <c r="E518" s="177"/>
      <c r="F518" s="177"/>
      <c r="G518" s="177"/>
      <c r="H518" s="177"/>
      <c r="I518" s="177"/>
      <c r="J518" s="177"/>
      <c r="K518" s="167"/>
      <c r="L518" s="167"/>
      <c r="M518" s="167"/>
      <c r="N518" s="167"/>
      <c r="O518" s="167"/>
      <c r="P518" s="167"/>
      <c r="Q518" s="167"/>
      <c r="R518" s="167"/>
      <c r="S518" s="167"/>
      <c r="T518" s="167"/>
      <c r="U518" s="167"/>
      <c r="V518" s="167"/>
      <c r="W518" s="167"/>
      <c r="X518" s="167"/>
      <c r="Y518" s="167"/>
      <c r="Z518" s="167"/>
      <c r="AA518" s="167"/>
      <c r="AB518" s="167"/>
      <c r="AC518" s="167"/>
      <c r="AD518" s="167"/>
      <c r="AE518" s="167"/>
      <c r="AF518" s="167"/>
      <c r="AG518" s="167"/>
      <c r="AH518" s="167"/>
      <c r="AI518" s="167"/>
      <c r="AJ518" s="167"/>
      <c r="AK518" s="167"/>
      <c r="AL518" s="167"/>
      <c r="AM518" s="167"/>
      <c r="AN518" s="167"/>
      <c r="AO518" s="167"/>
      <c r="AP518" s="167"/>
      <c r="AQ518" s="167"/>
      <c r="AR518" s="167"/>
      <c r="AS518" s="167"/>
      <c r="AT518" s="167"/>
      <c r="AU518" s="167"/>
      <c r="AV518" s="167"/>
      <c r="AW518" s="167"/>
      <c r="AX518" s="167"/>
      <c r="AY518" s="167"/>
      <c r="AZ518" s="167"/>
      <c r="BA518" s="167"/>
      <c r="BB518" s="167"/>
      <c r="BC518" s="167"/>
      <c r="BD518" s="167"/>
      <c r="BE518" s="167"/>
      <c r="BF518" s="167"/>
      <c r="BG518" s="167"/>
      <c r="BH518" s="167"/>
      <c r="BI518" s="167"/>
      <c r="BJ518" s="167"/>
      <c r="BK518" s="167"/>
      <c r="BL518" s="167"/>
      <c r="BM518" s="157"/>
      <c r="BN518" s="157"/>
      <c r="BO518" s="157"/>
      <c r="BP518" s="157"/>
      <c r="BQ518" s="157"/>
      <c r="BR518" s="157"/>
    </row>
    <row r="519" spans="1:70">
      <c r="A519" s="157"/>
      <c r="B519" s="177"/>
      <c r="C519" s="177"/>
      <c r="D519" s="177"/>
      <c r="E519" s="177"/>
      <c r="F519" s="177"/>
      <c r="G519" s="177"/>
      <c r="H519" s="177"/>
      <c r="I519" s="177"/>
      <c r="J519" s="177"/>
      <c r="K519" s="167"/>
      <c r="L519" s="167"/>
      <c r="M519" s="167"/>
      <c r="N519" s="167"/>
      <c r="O519" s="167"/>
      <c r="P519" s="167"/>
      <c r="Q519" s="167"/>
      <c r="R519" s="167"/>
      <c r="S519" s="167"/>
      <c r="T519" s="167"/>
      <c r="U519" s="167"/>
      <c r="V519" s="167"/>
      <c r="W519" s="167"/>
      <c r="X519" s="167"/>
      <c r="Y519" s="167"/>
      <c r="Z519" s="167"/>
      <c r="AA519" s="167"/>
      <c r="AB519" s="167"/>
      <c r="AC519" s="167"/>
      <c r="AD519" s="167"/>
      <c r="AE519" s="167"/>
      <c r="AF519" s="167"/>
      <c r="AG519" s="167"/>
      <c r="AH519" s="167"/>
      <c r="AI519" s="167"/>
      <c r="AJ519" s="167"/>
      <c r="AK519" s="167"/>
      <c r="AL519" s="167"/>
      <c r="AM519" s="167"/>
      <c r="AN519" s="167"/>
      <c r="AO519" s="167"/>
      <c r="AP519" s="167"/>
      <c r="AQ519" s="167"/>
      <c r="AR519" s="167"/>
      <c r="AS519" s="167"/>
      <c r="AT519" s="167"/>
      <c r="AU519" s="167"/>
      <c r="AV519" s="167"/>
      <c r="AW519" s="167"/>
      <c r="AX519" s="167"/>
      <c r="AY519" s="167"/>
      <c r="AZ519" s="167"/>
      <c r="BA519" s="167"/>
      <c r="BB519" s="167"/>
      <c r="BC519" s="167"/>
      <c r="BD519" s="167"/>
      <c r="BE519" s="167"/>
      <c r="BF519" s="167"/>
      <c r="BG519" s="167"/>
      <c r="BH519" s="167"/>
      <c r="BI519" s="167"/>
      <c r="BJ519" s="167"/>
      <c r="BK519" s="167"/>
      <c r="BL519" s="167"/>
      <c r="BM519" s="157"/>
      <c r="BN519" s="157"/>
      <c r="BO519" s="157"/>
      <c r="BP519" s="157"/>
      <c r="BQ519" s="157"/>
      <c r="BR519" s="157"/>
    </row>
    <row r="520" spans="1:70">
      <c r="A520" s="157"/>
      <c r="B520" s="177"/>
      <c r="C520" s="177"/>
      <c r="D520" s="177"/>
      <c r="E520" s="177"/>
      <c r="F520" s="177"/>
      <c r="G520" s="177"/>
      <c r="H520" s="177"/>
      <c r="I520" s="177"/>
      <c r="J520" s="177"/>
      <c r="K520" s="167"/>
      <c r="L520" s="167"/>
      <c r="M520" s="167"/>
      <c r="N520" s="167"/>
      <c r="O520" s="167"/>
      <c r="P520" s="167"/>
      <c r="Q520" s="167"/>
      <c r="R520" s="167"/>
      <c r="S520" s="167"/>
      <c r="T520" s="167"/>
      <c r="U520" s="167"/>
      <c r="V520" s="167"/>
      <c r="W520" s="167"/>
      <c r="X520" s="167"/>
      <c r="Y520" s="167"/>
      <c r="Z520" s="167"/>
      <c r="AA520" s="167"/>
      <c r="AB520" s="167"/>
      <c r="AC520" s="167"/>
      <c r="AD520" s="167"/>
      <c r="AE520" s="167"/>
      <c r="AF520" s="167"/>
      <c r="AG520" s="167"/>
      <c r="AH520" s="167"/>
      <c r="AI520" s="167"/>
      <c r="AJ520" s="167"/>
      <c r="AK520" s="167"/>
      <c r="AL520" s="167"/>
      <c r="AM520" s="167"/>
      <c r="AN520" s="167"/>
      <c r="AO520" s="167"/>
      <c r="AP520" s="167"/>
      <c r="AQ520" s="167"/>
      <c r="AR520" s="167"/>
      <c r="AS520" s="167"/>
      <c r="AT520" s="167"/>
      <c r="AU520" s="167"/>
      <c r="AV520" s="167"/>
      <c r="AW520" s="167"/>
      <c r="AX520" s="167"/>
      <c r="AY520" s="167"/>
      <c r="AZ520" s="167"/>
      <c r="BA520" s="167"/>
      <c r="BB520" s="167"/>
      <c r="BC520" s="167"/>
      <c r="BD520" s="167"/>
      <c r="BE520" s="167"/>
      <c r="BF520" s="167"/>
      <c r="BG520" s="167"/>
      <c r="BH520" s="167"/>
      <c r="BI520" s="167"/>
      <c r="BJ520" s="167"/>
      <c r="BK520" s="167"/>
      <c r="BL520" s="167"/>
      <c r="BM520" s="157"/>
      <c r="BN520" s="157"/>
      <c r="BO520" s="157"/>
      <c r="BP520" s="157"/>
      <c r="BQ520" s="157"/>
      <c r="BR520" s="157"/>
    </row>
    <row r="521" spans="1:70">
      <c r="A521" s="157"/>
      <c r="B521" s="177"/>
      <c r="C521" s="177"/>
      <c r="D521" s="177"/>
      <c r="E521" s="177"/>
      <c r="F521" s="177"/>
      <c r="G521" s="177"/>
      <c r="H521" s="177"/>
      <c r="I521" s="177"/>
      <c r="J521" s="177"/>
      <c r="K521" s="167"/>
      <c r="L521" s="167"/>
      <c r="M521" s="167"/>
      <c r="N521" s="167"/>
      <c r="O521" s="167"/>
      <c r="P521" s="167"/>
      <c r="Q521" s="167"/>
      <c r="R521" s="167"/>
      <c r="S521" s="167"/>
      <c r="T521" s="167"/>
      <c r="U521" s="167"/>
      <c r="V521" s="167"/>
      <c r="W521" s="167"/>
      <c r="X521" s="167"/>
      <c r="Y521" s="167"/>
      <c r="Z521" s="167"/>
      <c r="AA521" s="167"/>
      <c r="AB521" s="167"/>
      <c r="AC521" s="167"/>
      <c r="AD521" s="167"/>
      <c r="AE521" s="167"/>
      <c r="AF521" s="167"/>
      <c r="AG521" s="167"/>
      <c r="AH521" s="167"/>
      <c r="AI521" s="167"/>
      <c r="AJ521" s="167"/>
      <c r="AK521" s="167"/>
      <c r="AL521" s="167"/>
      <c r="AM521" s="167"/>
      <c r="AN521" s="167"/>
      <c r="AO521" s="167"/>
      <c r="AP521" s="167"/>
      <c r="AQ521" s="167"/>
      <c r="AR521" s="167"/>
      <c r="AS521" s="167"/>
      <c r="AT521" s="167"/>
      <c r="AU521" s="167"/>
      <c r="AV521" s="167"/>
      <c r="AW521" s="167"/>
      <c r="AX521" s="167"/>
      <c r="AY521" s="167"/>
      <c r="AZ521" s="167"/>
      <c r="BA521" s="167"/>
      <c r="BB521" s="167"/>
      <c r="BC521" s="167"/>
      <c r="BD521" s="167"/>
      <c r="BE521" s="167"/>
      <c r="BF521" s="167"/>
      <c r="BG521" s="167"/>
      <c r="BH521" s="167"/>
      <c r="BI521" s="167"/>
      <c r="BJ521" s="167"/>
      <c r="BK521" s="167"/>
      <c r="BL521" s="167"/>
      <c r="BM521" s="157"/>
      <c r="BN521" s="157"/>
      <c r="BO521" s="157"/>
      <c r="BP521" s="157"/>
      <c r="BQ521" s="157"/>
      <c r="BR521" s="157"/>
    </row>
    <row r="522" spans="1:70">
      <c r="A522" s="157"/>
      <c r="B522" s="177"/>
      <c r="C522" s="177"/>
      <c r="D522" s="177"/>
      <c r="E522" s="177"/>
      <c r="F522" s="177"/>
      <c r="G522" s="177"/>
      <c r="H522" s="177"/>
      <c r="I522" s="177"/>
      <c r="J522" s="177"/>
      <c r="K522" s="167"/>
      <c r="L522" s="167"/>
      <c r="M522" s="167"/>
      <c r="N522" s="167"/>
      <c r="O522" s="167"/>
      <c r="P522" s="167"/>
      <c r="Q522" s="167"/>
      <c r="R522" s="167"/>
      <c r="S522" s="167"/>
      <c r="T522" s="167"/>
      <c r="U522" s="167"/>
      <c r="V522" s="167"/>
      <c r="W522" s="167"/>
      <c r="X522" s="167"/>
      <c r="Y522" s="167"/>
      <c r="Z522" s="167"/>
      <c r="AA522" s="167"/>
      <c r="AB522" s="167"/>
      <c r="AC522" s="167"/>
      <c r="AD522" s="167"/>
      <c r="AE522" s="167"/>
      <c r="AF522" s="167"/>
      <c r="AG522" s="167"/>
      <c r="AH522" s="167"/>
      <c r="AI522" s="167"/>
      <c r="AJ522" s="167"/>
      <c r="AK522" s="167"/>
      <c r="AL522" s="167"/>
      <c r="AM522" s="167"/>
      <c r="AN522" s="167"/>
      <c r="AO522" s="167"/>
      <c r="AP522" s="167"/>
      <c r="AQ522" s="167"/>
      <c r="AR522" s="167"/>
      <c r="AS522" s="167"/>
      <c r="AT522" s="167"/>
      <c r="AU522" s="167"/>
      <c r="AV522" s="167"/>
      <c r="AW522" s="167"/>
      <c r="AX522" s="167"/>
      <c r="AY522" s="167"/>
      <c r="AZ522" s="167"/>
      <c r="BA522" s="167"/>
      <c r="BB522" s="167"/>
      <c r="BC522" s="167"/>
      <c r="BD522" s="167"/>
      <c r="BE522" s="167"/>
      <c r="BF522" s="167"/>
      <c r="BG522" s="167"/>
      <c r="BH522" s="167"/>
      <c r="BI522" s="167"/>
      <c r="BJ522" s="167"/>
      <c r="BK522" s="167"/>
      <c r="BL522" s="167"/>
      <c r="BM522" s="157"/>
      <c r="BN522" s="157"/>
      <c r="BO522" s="157"/>
      <c r="BP522" s="157"/>
      <c r="BQ522" s="157"/>
      <c r="BR522" s="157"/>
    </row>
    <row r="523" spans="1:70">
      <c r="A523" s="157"/>
      <c r="B523" s="177"/>
      <c r="C523" s="177"/>
      <c r="D523" s="177"/>
      <c r="E523" s="177"/>
      <c r="F523" s="177"/>
      <c r="G523" s="177"/>
      <c r="H523" s="177"/>
      <c r="I523" s="177"/>
      <c r="J523" s="177"/>
      <c r="K523" s="167"/>
      <c r="L523" s="167"/>
      <c r="M523" s="167"/>
      <c r="N523" s="167"/>
      <c r="O523" s="167"/>
      <c r="P523" s="167"/>
      <c r="Q523" s="167"/>
      <c r="R523" s="167"/>
      <c r="S523" s="167"/>
      <c r="T523" s="167"/>
      <c r="U523" s="167"/>
      <c r="V523" s="167"/>
      <c r="W523" s="167"/>
      <c r="X523" s="167"/>
      <c r="Y523" s="167"/>
      <c r="Z523" s="167"/>
      <c r="AA523" s="167"/>
      <c r="AB523" s="167"/>
      <c r="AC523" s="167"/>
      <c r="AD523" s="167"/>
      <c r="AE523" s="167"/>
      <c r="AF523" s="167"/>
      <c r="AG523" s="167"/>
      <c r="AH523" s="167"/>
      <c r="AI523" s="167"/>
      <c r="AJ523" s="167"/>
      <c r="AK523" s="167"/>
      <c r="AL523" s="167"/>
      <c r="AM523" s="167"/>
      <c r="AN523" s="167"/>
      <c r="AO523" s="167"/>
      <c r="AP523" s="167"/>
      <c r="AQ523" s="167"/>
      <c r="AR523" s="167"/>
      <c r="AS523" s="167"/>
      <c r="AT523" s="167"/>
      <c r="AU523" s="167"/>
      <c r="AV523" s="167"/>
      <c r="AW523" s="167"/>
      <c r="AX523" s="167"/>
      <c r="AY523" s="167"/>
      <c r="AZ523" s="167"/>
      <c r="BA523" s="167"/>
      <c r="BB523" s="167"/>
      <c r="BC523" s="167"/>
      <c r="BD523" s="167"/>
      <c r="BE523" s="167"/>
      <c r="BF523" s="167"/>
      <c r="BG523" s="167"/>
      <c r="BH523" s="167"/>
      <c r="BI523" s="167"/>
      <c r="BJ523" s="167"/>
      <c r="BK523" s="167"/>
      <c r="BL523" s="167"/>
      <c r="BM523" s="157"/>
      <c r="BN523" s="157"/>
      <c r="BO523" s="157"/>
      <c r="BP523" s="157"/>
      <c r="BQ523" s="157"/>
      <c r="BR523" s="157"/>
    </row>
    <row r="524" spans="1:70">
      <c r="A524" s="157"/>
      <c r="B524" s="177"/>
      <c r="C524" s="177"/>
      <c r="D524" s="177"/>
      <c r="E524" s="177"/>
      <c r="F524" s="177"/>
      <c r="G524" s="177"/>
      <c r="H524" s="177"/>
      <c r="I524" s="177"/>
      <c r="J524" s="177"/>
      <c r="K524" s="167"/>
      <c r="L524" s="167"/>
      <c r="M524" s="167"/>
      <c r="N524" s="167"/>
      <c r="O524" s="167"/>
      <c r="P524" s="167"/>
      <c r="Q524" s="167"/>
      <c r="R524" s="167"/>
      <c r="S524" s="167"/>
      <c r="T524" s="167"/>
      <c r="U524" s="167"/>
      <c r="V524" s="167"/>
      <c r="W524" s="167"/>
      <c r="X524" s="167"/>
      <c r="Y524" s="167"/>
      <c r="Z524" s="167"/>
      <c r="AA524" s="167"/>
      <c r="AB524" s="167"/>
      <c r="AC524" s="167"/>
      <c r="AD524" s="167"/>
      <c r="AE524" s="167"/>
      <c r="AF524" s="167"/>
      <c r="AG524" s="167"/>
      <c r="AH524" s="167"/>
      <c r="AI524" s="167"/>
      <c r="AJ524" s="167"/>
      <c r="AK524" s="167"/>
      <c r="AL524" s="167"/>
      <c r="AM524" s="167"/>
      <c r="AN524" s="167"/>
      <c r="AO524" s="167"/>
      <c r="AP524" s="167"/>
      <c r="AQ524" s="167"/>
      <c r="AR524" s="167"/>
      <c r="AS524" s="167"/>
      <c r="AT524" s="167"/>
      <c r="AU524" s="167"/>
      <c r="AV524" s="167"/>
      <c r="AW524" s="167"/>
      <c r="AX524" s="167"/>
      <c r="AY524" s="167"/>
      <c r="AZ524" s="167"/>
      <c r="BA524" s="167"/>
      <c r="BB524" s="167"/>
      <c r="BC524" s="167"/>
      <c r="BD524" s="167"/>
      <c r="BE524" s="167"/>
      <c r="BF524" s="167"/>
      <c r="BG524" s="167"/>
      <c r="BH524" s="167"/>
      <c r="BI524" s="167"/>
      <c r="BJ524" s="167"/>
      <c r="BK524" s="167"/>
      <c r="BL524" s="167"/>
      <c r="BM524" s="157"/>
      <c r="BN524" s="157"/>
      <c r="BO524" s="157"/>
      <c r="BP524" s="157"/>
      <c r="BQ524" s="157"/>
      <c r="BR524" s="157"/>
    </row>
    <row r="525" spans="1:70">
      <c r="A525" s="157"/>
      <c r="B525" s="177"/>
      <c r="C525" s="177"/>
      <c r="D525" s="177"/>
      <c r="E525" s="177"/>
      <c r="F525" s="177"/>
      <c r="G525" s="177"/>
      <c r="H525" s="177"/>
      <c r="I525" s="177"/>
      <c r="J525" s="177"/>
      <c r="K525" s="167"/>
      <c r="L525" s="167"/>
      <c r="M525" s="167"/>
      <c r="N525" s="167"/>
      <c r="O525" s="167"/>
      <c r="P525" s="167"/>
      <c r="Q525" s="167"/>
      <c r="R525" s="167"/>
      <c r="S525" s="167"/>
      <c r="T525" s="167"/>
      <c r="U525" s="167"/>
      <c r="V525" s="167"/>
      <c r="W525" s="167"/>
      <c r="X525" s="167"/>
      <c r="Y525" s="167"/>
      <c r="Z525" s="167"/>
      <c r="AA525" s="167"/>
      <c r="AB525" s="167"/>
      <c r="AC525" s="167"/>
      <c r="AD525" s="167"/>
      <c r="AE525" s="167"/>
      <c r="AF525" s="167"/>
      <c r="AG525" s="167"/>
      <c r="AH525" s="167"/>
      <c r="AI525" s="167"/>
      <c r="AJ525" s="167"/>
      <c r="AK525" s="167"/>
      <c r="AL525" s="167"/>
      <c r="AM525" s="167"/>
      <c r="AN525" s="167"/>
      <c r="AO525" s="167"/>
      <c r="AP525" s="167"/>
      <c r="AQ525" s="167"/>
      <c r="AR525" s="167"/>
      <c r="AS525" s="167"/>
      <c r="AT525" s="167"/>
      <c r="AU525" s="167"/>
      <c r="AV525" s="167"/>
      <c r="AW525" s="167"/>
      <c r="AX525" s="167"/>
      <c r="AY525" s="167"/>
      <c r="AZ525" s="167"/>
      <c r="BA525" s="167"/>
      <c r="BB525" s="167"/>
      <c r="BC525" s="167"/>
      <c r="BD525" s="167"/>
      <c r="BE525" s="167"/>
      <c r="BF525" s="167"/>
      <c r="BG525" s="167"/>
      <c r="BH525" s="167"/>
      <c r="BI525" s="167"/>
      <c r="BJ525" s="167"/>
      <c r="BK525" s="167"/>
      <c r="BL525" s="167"/>
      <c r="BM525" s="157"/>
      <c r="BN525" s="157"/>
      <c r="BO525" s="157"/>
      <c r="BP525" s="157"/>
      <c r="BQ525" s="157"/>
      <c r="BR525" s="157"/>
    </row>
    <row r="526" spans="1:70">
      <c r="A526" s="157"/>
      <c r="B526" s="177"/>
      <c r="C526" s="177"/>
      <c r="D526" s="177"/>
      <c r="E526" s="177"/>
      <c r="F526" s="177"/>
      <c r="G526" s="177"/>
      <c r="H526" s="177"/>
      <c r="I526" s="177"/>
      <c r="J526" s="177"/>
      <c r="K526" s="167"/>
      <c r="L526" s="167"/>
      <c r="M526" s="167"/>
      <c r="N526" s="167"/>
      <c r="O526" s="167"/>
      <c r="P526" s="167"/>
      <c r="Q526" s="167"/>
      <c r="R526" s="167"/>
      <c r="S526" s="167"/>
      <c r="T526" s="167"/>
      <c r="U526" s="167"/>
      <c r="V526" s="167"/>
      <c r="W526" s="167"/>
      <c r="X526" s="167"/>
      <c r="Y526" s="167"/>
      <c r="Z526" s="167"/>
      <c r="AA526" s="167"/>
      <c r="AB526" s="167"/>
      <c r="AC526" s="167"/>
      <c r="AD526" s="167"/>
      <c r="AE526" s="167"/>
      <c r="AF526" s="167"/>
      <c r="AG526" s="167"/>
      <c r="AH526" s="167"/>
      <c r="AI526" s="167"/>
      <c r="AJ526" s="167"/>
      <c r="AK526" s="167"/>
      <c r="AL526" s="167"/>
      <c r="AM526" s="167"/>
      <c r="AN526" s="167"/>
      <c r="AO526" s="167"/>
      <c r="AP526" s="167"/>
      <c r="AQ526" s="167"/>
      <c r="AR526" s="167"/>
      <c r="AS526" s="167"/>
      <c r="AT526" s="167"/>
      <c r="AU526" s="167"/>
      <c r="AV526" s="167"/>
      <c r="AW526" s="167"/>
      <c r="AX526" s="167"/>
      <c r="AY526" s="167"/>
      <c r="AZ526" s="167"/>
      <c r="BA526" s="167"/>
      <c r="BB526" s="167"/>
      <c r="BC526" s="167"/>
      <c r="BD526" s="167"/>
      <c r="BE526" s="167"/>
      <c r="BF526" s="167"/>
      <c r="BG526" s="167"/>
      <c r="BH526" s="167"/>
      <c r="BI526" s="167"/>
      <c r="BJ526" s="167"/>
      <c r="BK526" s="167"/>
      <c r="BL526" s="167"/>
      <c r="BM526" s="157"/>
      <c r="BN526" s="157"/>
      <c r="BO526" s="157"/>
      <c r="BP526" s="157"/>
      <c r="BQ526" s="157"/>
      <c r="BR526" s="157"/>
    </row>
    <row r="527" spans="1:70">
      <c r="A527" s="157"/>
      <c r="B527" s="177"/>
      <c r="C527" s="177"/>
      <c r="D527" s="177"/>
      <c r="E527" s="177"/>
      <c r="F527" s="177"/>
      <c r="G527" s="177"/>
      <c r="H527" s="177"/>
      <c r="I527" s="177"/>
      <c r="J527" s="177"/>
      <c r="K527" s="167"/>
      <c r="L527" s="167"/>
      <c r="M527" s="167"/>
      <c r="N527" s="167"/>
      <c r="O527" s="167"/>
      <c r="P527" s="167"/>
      <c r="Q527" s="167"/>
      <c r="R527" s="167"/>
      <c r="S527" s="167"/>
      <c r="T527" s="167"/>
      <c r="U527" s="167"/>
      <c r="V527" s="167"/>
      <c r="W527" s="167"/>
      <c r="X527" s="167"/>
      <c r="Y527" s="167"/>
      <c r="Z527" s="167"/>
      <c r="AA527" s="167"/>
      <c r="AB527" s="167"/>
      <c r="AC527" s="167"/>
      <c r="AD527" s="167"/>
      <c r="AE527" s="167"/>
      <c r="AF527" s="167"/>
      <c r="AG527" s="167"/>
      <c r="AH527" s="167"/>
      <c r="AI527" s="167"/>
      <c r="AJ527" s="167"/>
      <c r="AK527" s="167"/>
      <c r="AL527" s="167"/>
      <c r="AM527" s="167"/>
      <c r="AN527" s="167"/>
      <c r="AO527" s="167"/>
      <c r="AP527" s="167"/>
      <c r="AQ527" s="167"/>
      <c r="AR527" s="167"/>
      <c r="AS527" s="167"/>
      <c r="AT527" s="167"/>
      <c r="AU527" s="167"/>
      <c r="AV527" s="167"/>
      <c r="AW527" s="167"/>
      <c r="AX527" s="167"/>
      <c r="AY527" s="167"/>
      <c r="AZ527" s="167"/>
      <c r="BA527" s="167"/>
      <c r="BB527" s="167"/>
      <c r="BC527" s="167"/>
      <c r="BD527" s="167"/>
      <c r="BE527" s="167"/>
      <c r="BF527" s="167"/>
      <c r="BG527" s="167"/>
      <c r="BH527" s="167"/>
      <c r="BI527" s="167"/>
      <c r="BJ527" s="167"/>
      <c r="BK527" s="167"/>
      <c r="BL527" s="167"/>
      <c r="BM527" s="157"/>
      <c r="BN527" s="157"/>
      <c r="BO527" s="157"/>
      <c r="BP527" s="157"/>
      <c r="BQ527" s="157"/>
      <c r="BR527" s="157"/>
    </row>
    <row r="528" spans="1:70">
      <c r="A528" s="157"/>
      <c r="B528" s="177"/>
      <c r="C528" s="177"/>
      <c r="D528" s="177"/>
      <c r="E528" s="177"/>
      <c r="F528" s="177"/>
      <c r="G528" s="177"/>
      <c r="H528" s="177"/>
      <c r="I528" s="177"/>
      <c r="J528" s="177"/>
      <c r="K528" s="167"/>
      <c r="L528" s="167"/>
      <c r="M528" s="167"/>
      <c r="N528" s="167"/>
      <c r="O528" s="167"/>
      <c r="P528" s="167"/>
      <c r="Q528" s="167"/>
      <c r="R528" s="167"/>
      <c r="S528" s="167"/>
      <c r="T528" s="167"/>
      <c r="U528" s="167"/>
      <c r="V528" s="167"/>
      <c r="W528" s="167"/>
      <c r="X528" s="167"/>
      <c r="Y528" s="167"/>
      <c r="Z528" s="167"/>
      <c r="AA528" s="167"/>
      <c r="AB528" s="167"/>
      <c r="AC528" s="167"/>
      <c r="AD528" s="167"/>
      <c r="AE528" s="167"/>
      <c r="AF528" s="167"/>
      <c r="AG528" s="167"/>
      <c r="AH528" s="167"/>
      <c r="AI528" s="167"/>
      <c r="AJ528" s="167"/>
      <c r="AK528" s="167"/>
      <c r="AL528" s="167"/>
      <c r="AM528" s="167"/>
      <c r="AN528" s="167"/>
      <c r="AO528" s="167"/>
      <c r="AP528" s="167"/>
      <c r="AQ528" s="167"/>
      <c r="AR528" s="167"/>
      <c r="AS528" s="167"/>
      <c r="AT528" s="167"/>
      <c r="AU528" s="167"/>
      <c r="AV528" s="167"/>
      <c r="AW528" s="167"/>
      <c r="AX528" s="167"/>
      <c r="AY528" s="167"/>
      <c r="AZ528" s="167"/>
      <c r="BA528" s="167"/>
      <c r="BB528" s="167"/>
      <c r="BC528" s="167"/>
      <c r="BD528" s="167"/>
      <c r="BE528" s="167"/>
      <c r="BF528" s="167"/>
      <c r="BG528" s="167"/>
      <c r="BH528" s="167"/>
      <c r="BI528" s="167"/>
      <c r="BJ528" s="167"/>
      <c r="BK528" s="167"/>
      <c r="BL528" s="167"/>
      <c r="BM528" s="157"/>
      <c r="BN528" s="157"/>
      <c r="BO528" s="157"/>
      <c r="BP528" s="157"/>
      <c r="BQ528" s="157"/>
      <c r="BR528" s="157"/>
    </row>
    <row r="529" spans="1:70">
      <c r="A529" s="157"/>
      <c r="B529" s="177"/>
      <c r="C529" s="177"/>
      <c r="D529" s="177"/>
      <c r="E529" s="177"/>
      <c r="F529" s="177"/>
      <c r="G529" s="177"/>
      <c r="H529" s="177"/>
      <c r="I529" s="177"/>
      <c r="J529" s="177"/>
      <c r="K529" s="167"/>
      <c r="L529" s="167"/>
      <c r="M529" s="167"/>
      <c r="N529" s="167"/>
      <c r="O529" s="167"/>
      <c r="P529" s="167"/>
      <c r="Q529" s="167"/>
      <c r="R529" s="167"/>
      <c r="S529" s="167"/>
      <c r="T529" s="167"/>
      <c r="U529" s="167"/>
      <c r="V529" s="167"/>
      <c r="W529" s="167"/>
      <c r="X529" s="167"/>
      <c r="Y529" s="167"/>
      <c r="Z529" s="167"/>
      <c r="AA529" s="167"/>
      <c r="AB529" s="167"/>
      <c r="AC529" s="167"/>
      <c r="AD529" s="167"/>
      <c r="AE529" s="167"/>
      <c r="AF529" s="167"/>
      <c r="AG529" s="167"/>
      <c r="AH529" s="167"/>
      <c r="AI529" s="167"/>
      <c r="AJ529" s="167"/>
      <c r="AK529" s="167"/>
      <c r="AL529" s="167"/>
      <c r="AM529" s="167"/>
      <c r="AN529" s="167"/>
      <c r="AO529" s="167"/>
      <c r="AP529" s="167"/>
      <c r="AQ529" s="167"/>
      <c r="AR529" s="167"/>
      <c r="AS529" s="167"/>
      <c r="AT529" s="167"/>
      <c r="AU529" s="167"/>
      <c r="AV529" s="167"/>
      <c r="AW529" s="167"/>
      <c r="AX529" s="167"/>
      <c r="AY529" s="167"/>
      <c r="AZ529" s="167"/>
      <c r="BA529" s="167"/>
      <c r="BB529" s="167"/>
      <c r="BC529" s="167"/>
      <c r="BD529" s="167"/>
      <c r="BE529" s="167"/>
      <c r="BF529" s="167"/>
      <c r="BG529" s="167"/>
      <c r="BH529" s="167"/>
      <c r="BI529" s="167"/>
      <c r="BJ529" s="167"/>
      <c r="BK529" s="167"/>
      <c r="BL529" s="167"/>
      <c r="BM529" s="157"/>
      <c r="BN529" s="157"/>
      <c r="BO529" s="157"/>
      <c r="BP529" s="157"/>
      <c r="BQ529" s="157"/>
      <c r="BR529" s="157"/>
    </row>
    <row r="530" spans="1:70">
      <c r="A530" s="157"/>
      <c r="B530" s="177"/>
      <c r="C530" s="177"/>
      <c r="D530" s="177"/>
      <c r="E530" s="177"/>
      <c r="F530" s="177"/>
      <c r="G530" s="177"/>
      <c r="H530" s="177"/>
      <c r="I530" s="177"/>
      <c r="J530" s="177"/>
      <c r="K530" s="167"/>
      <c r="L530" s="167"/>
      <c r="M530" s="167"/>
      <c r="N530" s="167"/>
      <c r="O530" s="167"/>
      <c r="P530" s="167"/>
      <c r="Q530" s="167"/>
      <c r="R530" s="167"/>
      <c r="S530" s="167"/>
      <c r="T530" s="167"/>
      <c r="U530" s="167"/>
      <c r="V530" s="167"/>
      <c r="W530" s="167"/>
      <c r="X530" s="167"/>
      <c r="Y530" s="167"/>
      <c r="Z530" s="167"/>
      <c r="AA530" s="167"/>
      <c r="AB530" s="167"/>
      <c r="AC530" s="167"/>
      <c r="AD530" s="167"/>
      <c r="AE530" s="167"/>
      <c r="AF530" s="167"/>
      <c r="AG530" s="167"/>
      <c r="AH530" s="167"/>
      <c r="AI530" s="167"/>
      <c r="AJ530" s="167"/>
      <c r="AK530" s="167"/>
      <c r="AL530" s="167"/>
      <c r="AM530" s="167"/>
      <c r="AN530" s="167"/>
      <c r="AO530" s="167"/>
      <c r="AP530" s="167"/>
      <c r="AQ530" s="167"/>
      <c r="AR530" s="167"/>
      <c r="AS530" s="167"/>
      <c r="AT530" s="167"/>
      <c r="AU530" s="167"/>
      <c r="AV530" s="167"/>
      <c r="AW530" s="167"/>
      <c r="AX530" s="167"/>
      <c r="AY530" s="167"/>
      <c r="AZ530" s="167"/>
      <c r="BA530" s="167"/>
      <c r="BB530" s="167"/>
      <c r="BC530" s="167"/>
      <c r="BD530" s="167"/>
      <c r="BE530" s="167"/>
      <c r="BF530" s="167"/>
      <c r="BG530" s="167"/>
      <c r="BH530" s="167"/>
      <c r="BI530" s="167"/>
      <c r="BJ530" s="167"/>
      <c r="BK530" s="167"/>
      <c r="BL530" s="167"/>
      <c r="BM530" s="157"/>
      <c r="BN530" s="157"/>
      <c r="BO530" s="157"/>
      <c r="BP530" s="157"/>
      <c r="BQ530" s="157"/>
      <c r="BR530" s="157"/>
    </row>
    <row r="531" spans="1:70">
      <c r="A531" s="157"/>
      <c r="B531" s="177"/>
      <c r="C531" s="177"/>
      <c r="D531" s="177"/>
      <c r="E531" s="177"/>
      <c r="F531" s="177"/>
      <c r="G531" s="177"/>
      <c r="H531" s="177"/>
      <c r="I531" s="177"/>
      <c r="J531" s="177"/>
      <c r="K531" s="167"/>
      <c r="L531" s="167"/>
      <c r="M531" s="167"/>
      <c r="N531" s="167"/>
      <c r="O531" s="167"/>
      <c r="P531" s="167"/>
      <c r="Q531" s="167"/>
      <c r="R531" s="167"/>
      <c r="S531" s="167"/>
      <c r="T531" s="167"/>
      <c r="U531" s="167"/>
      <c r="V531" s="167"/>
      <c r="W531" s="167"/>
      <c r="X531" s="167"/>
      <c r="Y531" s="167"/>
      <c r="Z531" s="167"/>
      <c r="AA531" s="167"/>
      <c r="AB531" s="167"/>
      <c r="AC531" s="167"/>
      <c r="AD531" s="167"/>
      <c r="AE531" s="167"/>
      <c r="AF531" s="167"/>
      <c r="AG531" s="167"/>
      <c r="AH531" s="167"/>
      <c r="AI531" s="167"/>
      <c r="AJ531" s="167"/>
      <c r="AK531" s="167"/>
      <c r="AL531" s="167"/>
      <c r="AM531" s="167"/>
      <c r="AN531" s="167"/>
      <c r="AO531" s="167"/>
      <c r="AP531" s="167"/>
      <c r="AQ531" s="167"/>
      <c r="AR531" s="167"/>
      <c r="AS531" s="167"/>
      <c r="AT531" s="167"/>
      <c r="AU531" s="167"/>
      <c r="AV531" s="167"/>
      <c r="AW531" s="167"/>
      <c r="AX531" s="167"/>
      <c r="AY531" s="167"/>
      <c r="AZ531" s="167"/>
      <c r="BA531" s="167"/>
      <c r="BB531" s="167"/>
      <c r="BC531" s="167"/>
      <c r="BD531" s="167"/>
      <c r="BE531" s="167"/>
      <c r="BF531" s="167"/>
      <c r="BG531" s="167"/>
      <c r="BH531" s="167"/>
      <c r="BI531" s="167"/>
      <c r="BJ531" s="167"/>
      <c r="BK531" s="167"/>
      <c r="BL531" s="167"/>
      <c r="BM531" s="157"/>
      <c r="BN531" s="157"/>
      <c r="BO531" s="157"/>
      <c r="BP531" s="157"/>
      <c r="BQ531" s="157"/>
      <c r="BR531" s="157"/>
    </row>
    <row r="532" spans="1:70">
      <c r="A532" s="157"/>
      <c r="B532" s="177"/>
      <c r="C532" s="177"/>
      <c r="D532" s="177"/>
      <c r="E532" s="177"/>
      <c r="F532" s="177"/>
      <c r="G532" s="177"/>
      <c r="H532" s="177"/>
      <c r="I532" s="177"/>
      <c r="J532" s="177"/>
      <c r="K532" s="167"/>
      <c r="L532" s="167"/>
      <c r="M532" s="167"/>
      <c r="N532" s="167"/>
      <c r="O532" s="167"/>
      <c r="P532" s="167"/>
      <c r="Q532" s="167"/>
      <c r="R532" s="167"/>
      <c r="S532" s="167"/>
      <c r="T532" s="167"/>
      <c r="U532" s="167"/>
      <c r="V532" s="167"/>
      <c r="W532" s="167"/>
      <c r="X532" s="167"/>
      <c r="Y532" s="167"/>
      <c r="Z532" s="167"/>
      <c r="AA532" s="167"/>
      <c r="AB532" s="167"/>
      <c r="AC532" s="167"/>
      <c r="AD532" s="167"/>
      <c r="AE532" s="167"/>
      <c r="AF532" s="167"/>
      <c r="AG532" s="167"/>
      <c r="AH532" s="167"/>
      <c r="AI532" s="167"/>
      <c r="AJ532" s="167"/>
      <c r="AK532" s="167"/>
      <c r="AL532" s="167"/>
      <c r="AM532" s="167"/>
      <c r="AN532" s="167"/>
      <c r="AO532" s="167"/>
      <c r="AP532" s="167"/>
      <c r="AQ532" s="167"/>
      <c r="AR532" s="167"/>
      <c r="AS532" s="167"/>
      <c r="AT532" s="167"/>
      <c r="AU532" s="167"/>
      <c r="AV532" s="167"/>
      <c r="AW532" s="167"/>
      <c r="AX532" s="167"/>
      <c r="AY532" s="167"/>
      <c r="AZ532" s="167"/>
      <c r="BA532" s="167"/>
      <c r="BB532" s="167"/>
      <c r="BC532" s="167"/>
      <c r="BD532" s="167"/>
      <c r="BE532" s="167"/>
      <c r="BF532" s="167"/>
      <c r="BG532" s="167"/>
      <c r="BH532" s="167"/>
      <c r="BI532" s="167"/>
      <c r="BJ532" s="167"/>
      <c r="BK532" s="167"/>
      <c r="BL532" s="167"/>
      <c r="BM532" s="157"/>
      <c r="BN532" s="157"/>
      <c r="BO532" s="157"/>
      <c r="BP532" s="157"/>
      <c r="BQ532" s="157"/>
      <c r="BR532" s="157"/>
    </row>
    <row r="533" spans="1:70">
      <c r="A533" s="157"/>
      <c r="B533" s="177"/>
      <c r="C533" s="177"/>
      <c r="D533" s="177"/>
      <c r="E533" s="177"/>
      <c r="F533" s="177"/>
      <c r="G533" s="177"/>
      <c r="H533" s="177"/>
      <c r="I533" s="177"/>
      <c r="J533" s="177"/>
      <c r="K533" s="167"/>
      <c r="L533" s="167"/>
      <c r="M533" s="167"/>
      <c r="N533" s="167"/>
      <c r="O533" s="167"/>
      <c r="P533" s="167"/>
      <c r="Q533" s="167"/>
      <c r="R533" s="167"/>
      <c r="S533" s="167"/>
      <c r="T533" s="167"/>
      <c r="U533" s="167"/>
      <c r="V533" s="167"/>
      <c r="W533" s="167"/>
      <c r="X533" s="167"/>
      <c r="Y533" s="167"/>
      <c r="Z533" s="167"/>
      <c r="AA533" s="167"/>
      <c r="AB533" s="167"/>
      <c r="AC533" s="167"/>
      <c r="AD533" s="167"/>
      <c r="AE533" s="167"/>
      <c r="AF533" s="167"/>
      <c r="AG533" s="167"/>
      <c r="AH533" s="167"/>
      <c r="AI533" s="167"/>
      <c r="AJ533" s="167"/>
      <c r="AK533" s="167"/>
      <c r="AL533" s="167"/>
      <c r="AM533" s="167"/>
      <c r="AN533" s="167"/>
      <c r="AO533" s="167"/>
      <c r="AP533" s="167"/>
      <c r="AQ533" s="167"/>
      <c r="AR533" s="167"/>
      <c r="AS533" s="167"/>
      <c r="AT533" s="167"/>
      <c r="AU533" s="167"/>
      <c r="AV533" s="167"/>
      <c r="AW533" s="167"/>
      <c r="AX533" s="167"/>
      <c r="AY533" s="167"/>
      <c r="AZ533" s="167"/>
      <c r="BA533" s="167"/>
      <c r="BB533" s="167"/>
      <c r="BC533" s="167"/>
      <c r="BD533" s="167"/>
      <c r="BE533" s="167"/>
      <c r="BF533" s="167"/>
      <c r="BG533" s="167"/>
      <c r="BH533" s="167"/>
      <c r="BI533" s="167"/>
      <c r="BJ533" s="167"/>
      <c r="BK533" s="167"/>
      <c r="BL533" s="167"/>
      <c r="BM533" s="157"/>
      <c r="BN533" s="157"/>
      <c r="BO533" s="157"/>
      <c r="BP533" s="157"/>
      <c r="BQ533" s="157"/>
      <c r="BR533" s="157"/>
    </row>
    <row r="534" spans="1:70">
      <c r="A534" s="157"/>
      <c r="B534" s="177"/>
      <c r="C534" s="177"/>
      <c r="D534" s="177"/>
      <c r="E534" s="177"/>
      <c r="F534" s="177"/>
      <c r="G534" s="177"/>
      <c r="H534" s="177"/>
      <c r="I534" s="177"/>
      <c r="J534" s="177"/>
      <c r="K534" s="167"/>
      <c r="L534" s="167"/>
      <c r="M534" s="167"/>
      <c r="N534" s="167"/>
      <c r="O534" s="167"/>
      <c r="P534" s="167"/>
      <c r="Q534" s="167"/>
      <c r="R534" s="167"/>
      <c r="S534" s="167"/>
      <c r="T534" s="167"/>
      <c r="U534" s="167"/>
      <c r="V534" s="167"/>
      <c r="W534" s="167"/>
      <c r="X534" s="167"/>
      <c r="Y534" s="167"/>
      <c r="Z534" s="167"/>
      <c r="AA534" s="167"/>
      <c r="AB534" s="167"/>
      <c r="AC534" s="167"/>
      <c r="AD534" s="167"/>
      <c r="AE534" s="167"/>
      <c r="AF534" s="167"/>
      <c r="AG534" s="167"/>
      <c r="AH534" s="167"/>
      <c r="AI534" s="167"/>
      <c r="AJ534" s="167"/>
      <c r="AK534" s="167"/>
      <c r="AL534" s="167"/>
      <c r="AM534" s="167"/>
      <c r="AN534" s="167"/>
      <c r="AO534" s="167"/>
      <c r="AP534" s="167"/>
      <c r="AQ534" s="167"/>
      <c r="AR534" s="167"/>
      <c r="AS534" s="167"/>
      <c r="AT534" s="167"/>
      <c r="AU534" s="167"/>
      <c r="AV534" s="167"/>
      <c r="AW534" s="167"/>
      <c r="AX534" s="167"/>
      <c r="AY534" s="167"/>
      <c r="AZ534" s="167"/>
      <c r="BA534" s="167"/>
      <c r="BB534" s="167"/>
      <c r="BC534" s="167"/>
      <c r="BD534" s="167"/>
      <c r="BE534" s="167"/>
      <c r="BF534" s="167"/>
      <c r="BG534" s="167"/>
      <c r="BH534" s="167"/>
      <c r="BI534" s="167"/>
      <c r="BJ534" s="167"/>
      <c r="BK534" s="167"/>
      <c r="BL534" s="167"/>
      <c r="BM534" s="157"/>
      <c r="BN534" s="157"/>
      <c r="BO534" s="157"/>
      <c r="BP534" s="157"/>
      <c r="BQ534" s="157"/>
      <c r="BR534" s="157"/>
    </row>
    <row r="535" spans="1:70">
      <c r="A535" s="157"/>
      <c r="B535" s="177"/>
      <c r="C535" s="177"/>
      <c r="D535" s="177"/>
      <c r="E535" s="177"/>
      <c r="F535" s="177"/>
      <c r="G535" s="177"/>
      <c r="H535" s="177"/>
      <c r="I535" s="177"/>
      <c r="J535" s="177"/>
      <c r="K535" s="167"/>
      <c r="L535" s="167"/>
      <c r="M535" s="167"/>
      <c r="N535" s="167"/>
      <c r="O535" s="167"/>
      <c r="P535" s="167"/>
      <c r="Q535" s="167"/>
      <c r="R535" s="167"/>
      <c r="S535" s="167"/>
      <c r="T535" s="167"/>
      <c r="U535" s="167"/>
      <c r="V535" s="167"/>
      <c r="W535" s="167"/>
      <c r="X535" s="167"/>
      <c r="Y535" s="167"/>
      <c r="Z535" s="167"/>
      <c r="AA535" s="167"/>
      <c r="AB535" s="167"/>
      <c r="AC535" s="167"/>
      <c r="AD535" s="167"/>
      <c r="AE535" s="167"/>
      <c r="AF535" s="167"/>
      <c r="AG535" s="167"/>
      <c r="AH535" s="167"/>
      <c r="AI535" s="167"/>
      <c r="AJ535" s="167"/>
      <c r="AK535" s="167"/>
      <c r="AL535" s="167"/>
      <c r="AM535" s="167"/>
      <c r="AN535" s="167"/>
      <c r="AO535" s="167"/>
      <c r="AP535" s="167"/>
      <c r="AQ535" s="167"/>
      <c r="AR535" s="167"/>
      <c r="AS535" s="167"/>
      <c r="AT535" s="167"/>
      <c r="AU535" s="167"/>
      <c r="AV535" s="167"/>
      <c r="AW535" s="167"/>
      <c r="AX535" s="167"/>
      <c r="AY535" s="167"/>
      <c r="AZ535" s="167"/>
      <c r="BA535" s="167"/>
      <c r="BB535" s="167"/>
      <c r="BC535" s="167"/>
      <c r="BD535" s="167"/>
      <c r="BE535" s="167"/>
      <c r="BF535" s="167"/>
      <c r="BG535" s="167"/>
      <c r="BH535" s="167"/>
      <c r="BI535" s="167"/>
      <c r="BJ535" s="167"/>
      <c r="BK535" s="167"/>
      <c r="BL535" s="167"/>
      <c r="BM535" s="157"/>
      <c r="BN535" s="157"/>
      <c r="BO535" s="157"/>
      <c r="BP535" s="157"/>
      <c r="BQ535" s="157"/>
      <c r="BR535" s="157"/>
    </row>
    <row r="536" spans="1:70">
      <c r="A536" s="157"/>
      <c r="B536" s="177"/>
      <c r="C536" s="177"/>
      <c r="D536" s="177"/>
      <c r="E536" s="177"/>
      <c r="F536" s="177"/>
      <c r="G536" s="177"/>
      <c r="H536" s="177"/>
      <c r="I536" s="177"/>
      <c r="J536" s="177"/>
      <c r="K536" s="167"/>
      <c r="L536" s="167"/>
      <c r="M536" s="167"/>
      <c r="N536" s="167"/>
      <c r="O536" s="167"/>
      <c r="P536" s="167"/>
      <c r="Q536" s="167"/>
      <c r="R536" s="167"/>
      <c r="S536" s="167"/>
      <c r="T536" s="167"/>
      <c r="U536" s="167"/>
      <c r="V536" s="167"/>
      <c r="W536" s="167"/>
      <c r="X536" s="167"/>
      <c r="Y536" s="167"/>
      <c r="Z536" s="167"/>
      <c r="AA536" s="167"/>
      <c r="AB536" s="167"/>
      <c r="AC536" s="167"/>
      <c r="AD536" s="167"/>
      <c r="AE536" s="167"/>
      <c r="AF536" s="167"/>
      <c r="AG536" s="167"/>
      <c r="AH536" s="167"/>
      <c r="AI536" s="167"/>
      <c r="AJ536" s="167"/>
      <c r="AK536" s="167"/>
      <c r="AL536" s="167"/>
      <c r="AM536" s="167"/>
      <c r="AN536" s="167"/>
      <c r="AO536" s="167"/>
      <c r="AP536" s="167"/>
      <c r="AQ536" s="167"/>
      <c r="AR536" s="167"/>
      <c r="AS536" s="167"/>
      <c r="AT536" s="167"/>
      <c r="AU536" s="167"/>
      <c r="AV536" s="167"/>
      <c r="AW536" s="167"/>
      <c r="AX536" s="167"/>
      <c r="AY536" s="167"/>
      <c r="AZ536" s="167"/>
      <c r="BA536" s="167"/>
      <c r="BB536" s="167"/>
      <c r="BC536" s="167"/>
      <c r="BD536" s="167"/>
      <c r="BE536" s="167"/>
      <c r="BF536" s="167"/>
      <c r="BG536" s="167"/>
      <c r="BH536" s="167"/>
      <c r="BI536" s="167"/>
      <c r="BJ536" s="167"/>
      <c r="BK536" s="167"/>
      <c r="BL536" s="167"/>
      <c r="BM536" s="157"/>
      <c r="BN536" s="157"/>
      <c r="BO536" s="157"/>
      <c r="BP536" s="157"/>
      <c r="BQ536" s="157"/>
      <c r="BR536" s="157"/>
    </row>
    <row r="537" spans="1:70">
      <c r="A537" s="157"/>
      <c r="B537" s="177"/>
      <c r="C537" s="177"/>
      <c r="D537" s="177"/>
      <c r="E537" s="177"/>
      <c r="F537" s="177"/>
      <c r="G537" s="177"/>
      <c r="H537" s="177"/>
      <c r="I537" s="177"/>
      <c r="J537" s="177"/>
      <c r="K537" s="167"/>
      <c r="L537" s="167"/>
      <c r="M537" s="167"/>
      <c r="N537" s="167"/>
      <c r="O537" s="167"/>
      <c r="P537" s="167"/>
      <c r="Q537" s="167"/>
      <c r="R537" s="167"/>
      <c r="S537" s="167"/>
      <c r="T537" s="167"/>
      <c r="U537" s="167"/>
      <c r="V537" s="167"/>
      <c r="W537" s="167"/>
      <c r="X537" s="167"/>
      <c r="Y537" s="167"/>
      <c r="Z537" s="167"/>
      <c r="AA537" s="167"/>
      <c r="AB537" s="167"/>
      <c r="AC537" s="167"/>
      <c r="AD537" s="167"/>
      <c r="AE537" s="167"/>
      <c r="AF537" s="167"/>
      <c r="AG537" s="167"/>
      <c r="AH537" s="167"/>
      <c r="AI537" s="167"/>
      <c r="AJ537" s="167"/>
      <c r="AK537" s="167"/>
      <c r="AL537" s="167"/>
      <c r="AM537" s="167"/>
      <c r="AN537" s="167"/>
      <c r="AO537" s="167"/>
      <c r="AP537" s="167"/>
      <c r="AQ537" s="167"/>
      <c r="AR537" s="167"/>
      <c r="AS537" s="167"/>
      <c r="AT537" s="167"/>
      <c r="AU537" s="167"/>
      <c r="AV537" s="167"/>
      <c r="AW537" s="167"/>
      <c r="AX537" s="167"/>
      <c r="AY537" s="167"/>
      <c r="AZ537" s="167"/>
      <c r="BA537" s="167"/>
      <c r="BB537" s="167"/>
      <c r="BC537" s="167"/>
      <c r="BD537" s="167"/>
      <c r="BE537" s="167"/>
      <c r="BF537" s="167"/>
      <c r="BG537" s="167"/>
      <c r="BH537" s="167"/>
      <c r="BI537" s="167"/>
      <c r="BJ537" s="167"/>
      <c r="BK537" s="167"/>
      <c r="BL537" s="167"/>
      <c r="BM537" s="157"/>
      <c r="BN537" s="157"/>
      <c r="BO537" s="157"/>
      <c r="BP537" s="157"/>
      <c r="BQ537" s="157"/>
      <c r="BR537" s="157"/>
    </row>
    <row r="538" spans="1:70">
      <c r="A538" s="157"/>
      <c r="B538" s="177"/>
      <c r="C538" s="177"/>
      <c r="D538" s="177"/>
      <c r="E538" s="177"/>
      <c r="F538" s="177"/>
      <c r="G538" s="177"/>
      <c r="H538" s="177"/>
      <c r="I538" s="177"/>
      <c r="J538" s="177"/>
      <c r="K538" s="167"/>
      <c r="L538" s="167"/>
      <c r="M538" s="167"/>
      <c r="N538" s="167"/>
      <c r="O538" s="167"/>
      <c r="P538" s="167"/>
      <c r="Q538" s="167"/>
      <c r="R538" s="167"/>
      <c r="S538" s="167"/>
      <c r="T538" s="167"/>
      <c r="U538" s="167"/>
      <c r="V538" s="167"/>
      <c r="W538" s="167"/>
      <c r="X538" s="167"/>
      <c r="Y538" s="167"/>
      <c r="Z538" s="167"/>
      <c r="AA538" s="167"/>
      <c r="AB538" s="167"/>
      <c r="AC538" s="167"/>
      <c r="AD538" s="167"/>
      <c r="AE538" s="167"/>
      <c r="AF538" s="167"/>
      <c r="AG538" s="167"/>
      <c r="AH538" s="167"/>
      <c r="AI538" s="167"/>
      <c r="AJ538" s="167"/>
      <c r="AK538" s="167"/>
      <c r="AL538" s="167"/>
      <c r="AM538" s="167"/>
      <c r="AN538" s="167"/>
      <c r="AO538" s="167"/>
      <c r="AP538" s="167"/>
      <c r="AQ538" s="167"/>
      <c r="AR538" s="167"/>
      <c r="AS538" s="167"/>
      <c r="AT538" s="167"/>
      <c r="AU538" s="167"/>
      <c r="AV538" s="167"/>
      <c r="AW538" s="167"/>
      <c r="AX538" s="167"/>
      <c r="AY538" s="167"/>
      <c r="AZ538" s="167"/>
      <c r="BA538" s="167"/>
      <c r="BB538" s="167"/>
      <c r="BC538" s="167"/>
      <c r="BD538" s="167"/>
      <c r="BE538" s="167"/>
      <c r="BF538" s="167"/>
      <c r="BG538" s="167"/>
      <c r="BH538" s="167"/>
      <c r="BI538" s="167"/>
      <c r="BJ538" s="167"/>
      <c r="BK538" s="167"/>
      <c r="BL538" s="167"/>
      <c r="BM538" s="157"/>
      <c r="BN538" s="157"/>
      <c r="BO538" s="157"/>
      <c r="BP538" s="157"/>
      <c r="BQ538" s="157"/>
      <c r="BR538" s="157"/>
    </row>
    <row r="539" spans="1:70">
      <c r="A539" s="157"/>
      <c r="B539" s="177"/>
      <c r="C539" s="177"/>
      <c r="D539" s="177"/>
      <c r="E539" s="177"/>
      <c r="F539" s="177"/>
      <c r="G539" s="177"/>
      <c r="H539" s="177"/>
      <c r="I539" s="177"/>
      <c r="J539" s="177"/>
      <c r="K539" s="167"/>
      <c r="L539" s="167"/>
      <c r="M539" s="167"/>
      <c r="N539" s="167"/>
      <c r="O539" s="167"/>
      <c r="P539" s="167"/>
      <c r="Q539" s="167"/>
      <c r="R539" s="167"/>
      <c r="S539" s="167"/>
      <c r="T539" s="167"/>
      <c r="U539" s="167"/>
      <c r="V539" s="167"/>
      <c r="W539" s="167"/>
      <c r="X539" s="167"/>
      <c r="Y539" s="167"/>
      <c r="Z539" s="167"/>
      <c r="AA539" s="167"/>
      <c r="AB539" s="167"/>
      <c r="AC539" s="167"/>
      <c r="AD539" s="167"/>
      <c r="AE539" s="167"/>
      <c r="AF539" s="167"/>
      <c r="AG539" s="167"/>
      <c r="AH539" s="167"/>
      <c r="AI539" s="167"/>
      <c r="AJ539" s="167"/>
      <c r="AK539" s="167"/>
      <c r="AL539" s="167"/>
      <c r="AM539" s="167"/>
      <c r="AN539" s="167"/>
      <c r="AO539" s="167"/>
      <c r="AP539" s="167"/>
      <c r="AQ539" s="167"/>
      <c r="AR539" s="167"/>
      <c r="AS539" s="167"/>
      <c r="AT539" s="167"/>
      <c r="AU539" s="167"/>
      <c r="AV539" s="167"/>
      <c r="AW539" s="167"/>
      <c r="AX539" s="167"/>
      <c r="AY539" s="167"/>
      <c r="AZ539" s="167"/>
      <c r="BA539" s="167"/>
      <c r="BB539" s="167"/>
      <c r="BC539" s="167"/>
      <c r="BD539" s="167"/>
      <c r="BE539" s="167"/>
      <c r="BF539" s="167"/>
      <c r="BG539" s="167"/>
      <c r="BH539" s="167"/>
      <c r="BI539" s="167"/>
      <c r="BJ539" s="167"/>
      <c r="BK539" s="167"/>
      <c r="BL539" s="167"/>
      <c r="BM539" s="157"/>
      <c r="BN539" s="157"/>
      <c r="BO539" s="157"/>
      <c r="BP539" s="157"/>
      <c r="BQ539" s="157"/>
      <c r="BR539" s="157"/>
    </row>
    <row r="540" spans="1:70">
      <c r="A540" s="157"/>
      <c r="B540" s="177"/>
      <c r="C540" s="177"/>
      <c r="D540" s="177"/>
      <c r="E540" s="177"/>
      <c r="F540" s="177"/>
      <c r="G540" s="177"/>
      <c r="H540" s="177"/>
      <c r="I540" s="177"/>
      <c r="J540" s="177"/>
      <c r="K540" s="167"/>
      <c r="L540" s="167"/>
      <c r="M540" s="167"/>
      <c r="N540" s="167"/>
      <c r="O540" s="167"/>
      <c r="P540" s="167"/>
      <c r="Q540" s="167"/>
      <c r="R540" s="167"/>
      <c r="S540" s="167"/>
      <c r="T540" s="167"/>
      <c r="U540" s="167"/>
      <c r="V540" s="167"/>
      <c r="W540" s="167"/>
      <c r="X540" s="167"/>
      <c r="Y540" s="167"/>
      <c r="Z540" s="167"/>
      <c r="AA540" s="167"/>
      <c r="AB540" s="167"/>
      <c r="AC540" s="167"/>
      <c r="AD540" s="167"/>
      <c r="AE540" s="167"/>
      <c r="AF540" s="167"/>
      <c r="AG540" s="167"/>
      <c r="AH540" s="167"/>
      <c r="AI540" s="167"/>
      <c r="AJ540" s="167"/>
      <c r="AK540" s="167"/>
      <c r="AL540" s="167"/>
      <c r="AM540" s="167"/>
      <c r="AN540" s="167"/>
      <c r="AO540" s="167"/>
      <c r="AP540" s="167"/>
      <c r="AQ540" s="167"/>
      <c r="AR540" s="167"/>
      <c r="AS540" s="167"/>
      <c r="AT540" s="167"/>
      <c r="AU540" s="167"/>
      <c r="AV540" s="167"/>
      <c r="AW540" s="167"/>
      <c r="AX540" s="167"/>
      <c r="AY540" s="167"/>
      <c r="AZ540" s="167"/>
      <c r="BA540" s="167"/>
      <c r="BB540" s="167"/>
      <c r="BC540" s="167"/>
      <c r="BD540" s="167"/>
      <c r="BE540" s="167"/>
      <c r="BF540" s="167"/>
      <c r="BG540" s="167"/>
      <c r="BH540" s="167"/>
      <c r="BI540" s="167"/>
      <c r="BJ540" s="167"/>
      <c r="BK540" s="167"/>
      <c r="BL540" s="167"/>
      <c r="BM540" s="157"/>
      <c r="BN540" s="157"/>
      <c r="BO540" s="157"/>
      <c r="BP540" s="157"/>
      <c r="BQ540" s="157"/>
      <c r="BR540" s="157"/>
    </row>
    <row r="541" spans="1:70">
      <c r="A541" s="157"/>
      <c r="B541" s="177"/>
      <c r="C541" s="177"/>
      <c r="D541" s="177"/>
      <c r="E541" s="177"/>
      <c r="F541" s="177"/>
      <c r="G541" s="177"/>
      <c r="H541" s="177"/>
      <c r="I541" s="177"/>
      <c r="J541" s="177"/>
      <c r="K541" s="167"/>
      <c r="L541" s="167"/>
      <c r="M541" s="167"/>
      <c r="N541" s="167"/>
      <c r="O541" s="167"/>
      <c r="P541" s="167"/>
      <c r="Q541" s="167"/>
      <c r="R541" s="167"/>
      <c r="S541" s="167"/>
      <c r="T541" s="167"/>
      <c r="U541" s="167"/>
      <c r="V541" s="167"/>
      <c r="W541" s="167"/>
      <c r="X541" s="167"/>
      <c r="Y541" s="167"/>
      <c r="Z541" s="167"/>
      <c r="AA541" s="167"/>
      <c r="AB541" s="167"/>
      <c r="AC541" s="167"/>
      <c r="AD541" s="167"/>
      <c r="AE541" s="167"/>
      <c r="AF541" s="167"/>
      <c r="AG541" s="167"/>
      <c r="AH541" s="167"/>
      <c r="AI541" s="167"/>
      <c r="AJ541" s="167"/>
      <c r="AK541" s="167"/>
      <c r="AL541" s="167"/>
      <c r="AM541" s="167"/>
      <c r="AN541" s="167"/>
      <c r="AO541" s="167"/>
      <c r="AP541" s="167"/>
      <c r="AQ541" s="167"/>
      <c r="AR541" s="167"/>
      <c r="AS541" s="167"/>
      <c r="AT541" s="167"/>
      <c r="AU541" s="167"/>
      <c r="AV541" s="167"/>
      <c r="AW541" s="167"/>
      <c r="AX541" s="167"/>
      <c r="AY541" s="167"/>
      <c r="AZ541" s="167"/>
      <c r="BA541" s="167"/>
      <c r="BB541" s="167"/>
      <c r="BC541" s="167"/>
      <c r="BD541" s="167"/>
      <c r="BE541" s="167"/>
      <c r="BF541" s="167"/>
      <c r="BG541" s="167"/>
      <c r="BH541" s="167"/>
      <c r="BI541" s="167"/>
      <c r="BJ541" s="167"/>
      <c r="BK541" s="167"/>
      <c r="BL541" s="167"/>
      <c r="BM541" s="157"/>
      <c r="BN541" s="157"/>
      <c r="BO541" s="157"/>
      <c r="BP541" s="157"/>
      <c r="BQ541" s="157"/>
      <c r="BR541" s="157"/>
    </row>
    <row r="542" spans="1:70">
      <c r="A542" s="157"/>
      <c r="B542" s="177"/>
      <c r="C542" s="177"/>
      <c r="D542" s="177"/>
      <c r="E542" s="177"/>
      <c r="F542" s="177"/>
      <c r="G542" s="177"/>
      <c r="H542" s="177"/>
      <c r="I542" s="177"/>
      <c r="J542" s="177"/>
      <c r="K542" s="167"/>
      <c r="L542" s="167"/>
      <c r="M542" s="167"/>
      <c r="N542" s="167"/>
      <c r="O542" s="167"/>
      <c r="P542" s="167"/>
      <c r="Q542" s="167"/>
      <c r="R542" s="167"/>
      <c r="S542" s="167"/>
      <c r="T542" s="167"/>
      <c r="U542" s="167"/>
      <c r="V542" s="167"/>
      <c r="W542" s="167"/>
      <c r="X542" s="167"/>
      <c r="Y542" s="167"/>
      <c r="Z542" s="167"/>
      <c r="AA542" s="167"/>
      <c r="AB542" s="167"/>
      <c r="AC542" s="167"/>
      <c r="AD542" s="167"/>
      <c r="AE542" s="167"/>
      <c r="AF542" s="167"/>
      <c r="AG542" s="167"/>
      <c r="AH542" s="167"/>
      <c r="AI542" s="167"/>
      <c r="AJ542" s="167"/>
      <c r="AK542" s="167"/>
      <c r="AL542" s="167"/>
      <c r="AM542" s="167"/>
      <c r="AN542" s="167"/>
      <c r="AO542" s="167"/>
      <c r="AP542" s="167"/>
      <c r="AQ542" s="167"/>
      <c r="AR542" s="167"/>
      <c r="AS542" s="167"/>
      <c r="AT542" s="167"/>
      <c r="AU542" s="167"/>
      <c r="AV542" s="167"/>
      <c r="AW542" s="167"/>
      <c r="AX542" s="167"/>
      <c r="AY542" s="167"/>
      <c r="AZ542" s="167"/>
      <c r="BA542" s="167"/>
      <c r="BB542" s="167"/>
      <c r="BC542" s="167"/>
      <c r="BD542" s="167"/>
      <c r="BE542" s="167"/>
      <c r="BF542" s="167"/>
      <c r="BG542" s="167"/>
      <c r="BH542" s="167"/>
      <c r="BI542" s="167"/>
      <c r="BJ542" s="167"/>
      <c r="BK542" s="167"/>
      <c r="BL542" s="167"/>
      <c r="BM542" s="157"/>
      <c r="BN542" s="157"/>
      <c r="BO542" s="157"/>
      <c r="BP542" s="157"/>
      <c r="BQ542" s="157"/>
      <c r="BR542" s="157"/>
    </row>
    <row r="543" spans="1:70">
      <c r="A543" s="157"/>
      <c r="B543" s="177"/>
      <c r="C543" s="177"/>
      <c r="D543" s="177"/>
      <c r="E543" s="177"/>
      <c r="F543" s="177"/>
      <c r="G543" s="177"/>
      <c r="H543" s="177"/>
      <c r="I543" s="177"/>
      <c r="J543" s="177"/>
      <c r="K543" s="167"/>
      <c r="L543" s="167"/>
      <c r="M543" s="167"/>
      <c r="N543" s="167"/>
      <c r="O543" s="167"/>
      <c r="P543" s="167"/>
      <c r="Q543" s="167"/>
      <c r="R543" s="167"/>
      <c r="S543" s="167"/>
      <c r="T543" s="167"/>
      <c r="U543" s="167"/>
      <c r="V543" s="167"/>
      <c r="W543" s="167"/>
      <c r="X543" s="167"/>
      <c r="Y543" s="167"/>
      <c r="Z543" s="167"/>
      <c r="AA543" s="167"/>
      <c r="AB543" s="167"/>
      <c r="AC543" s="167"/>
      <c r="AD543" s="167"/>
      <c r="AE543" s="167"/>
      <c r="AF543" s="167"/>
      <c r="AG543" s="167"/>
      <c r="AH543" s="167"/>
      <c r="AI543" s="167"/>
      <c r="AJ543" s="167"/>
      <c r="AK543" s="167"/>
      <c r="AL543" s="167"/>
      <c r="AM543" s="167"/>
      <c r="AN543" s="167"/>
      <c r="AO543" s="167"/>
      <c r="AP543" s="167"/>
      <c r="AQ543" s="167"/>
      <c r="AR543" s="167"/>
      <c r="AS543" s="167"/>
      <c r="AT543" s="167"/>
      <c r="AU543" s="167"/>
      <c r="AV543" s="167"/>
      <c r="AW543" s="167"/>
      <c r="AX543" s="167"/>
      <c r="AY543" s="167"/>
      <c r="AZ543" s="167"/>
      <c r="BA543" s="167"/>
      <c r="BB543" s="167"/>
      <c r="BC543" s="167"/>
      <c r="BD543" s="167"/>
      <c r="BE543" s="167"/>
      <c r="BF543" s="167"/>
      <c r="BG543" s="167"/>
      <c r="BH543" s="167"/>
      <c r="BI543" s="167"/>
      <c r="BJ543" s="167"/>
      <c r="BK543" s="167"/>
      <c r="BL543" s="167"/>
      <c r="BM543" s="157"/>
      <c r="BN543" s="157"/>
      <c r="BO543" s="157"/>
      <c r="BP543" s="157"/>
      <c r="BQ543" s="157"/>
      <c r="BR543" s="157"/>
    </row>
    <row r="544" spans="1:70">
      <c r="A544" s="157"/>
      <c r="B544" s="177"/>
      <c r="C544" s="177"/>
      <c r="D544" s="177"/>
      <c r="E544" s="177"/>
      <c r="F544" s="177"/>
      <c r="G544" s="177"/>
      <c r="H544" s="177"/>
      <c r="I544" s="177"/>
      <c r="J544" s="177"/>
      <c r="K544" s="167"/>
      <c r="L544" s="167"/>
      <c r="M544" s="167"/>
      <c r="N544" s="167"/>
      <c r="O544" s="167"/>
      <c r="P544" s="167"/>
      <c r="Q544" s="167"/>
      <c r="R544" s="167"/>
      <c r="S544" s="167"/>
      <c r="T544" s="167"/>
      <c r="U544" s="167"/>
      <c r="V544" s="167"/>
      <c r="W544" s="167"/>
      <c r="X544" s="167"/>
      <c r="Y544" s="167"/>
      <c r="Z544" s="167"/>
      <c r="AA544" s="167"/>
      <c r="AB544" s="167"/>
      <c r="AC544" s="167"/>
      <c r="AD544" s="167"/>
      <c r="AE544" s="167"/>
      <c r="AF544" s="167"/>
      <c r="AG544" s="167"/>
      <c r="AH544" s="167"/>
      <c r="AI544" s="167"/>
      <c r="AJ544" s="167"/>
      <c r="AK544" s="167"/>
      <c r="AL544" s="167"/>
      <c r="AM544" s="167"/>
      <c r="AN544" s="167"/>
      <c r="AO544" s="167"/>
      <c r="AP544" s="167"/>
      <c r="AQ544" s="167"/>
      <c r="AR544" s="167"/>
      <c r="AS544" s="167"/>
      <c r="AT544" s="167"/>
      <c r="AU544" s="167"/>
      <c r="AV544" s="167"/>
      <c r="AW544" s="167"/>
      <c r="AX544" s="167"/>
      <c r="AY544" s="167"/>
      <c r="AZ544" s="167"/>
      <c r="BA544" s="167"/>
      <c r="BB544" s="167"/>
      <c r="BC544" s="167"/>
      <c r="BD544" s="167"/>
      <c r="BE544" s="167"/>
      <c r="BF544" s="167"/>
      <c r="BG544" s="167"/>
      <c r="BH544" s="167"/>
      <c r="BI544" s="167"/>
      <c r="BJ544" s="167"/>
      <c r="BK544" s="167"/>
      <c r="BL544" s="167"/>
      <c r="BM544" s="157"/>
      <c r="BN544" s="157"/>
      <c r="BO544" s="157"/>
      <c r="BP544" s="157"/>
      <c r="BQ544" s="157"/>
      <c r="BR544" s="157"/>
    </row>
    <row r="545" spans="1:70">
      <c r="A545" s="157"/>
      <c r="B545" s="177"/>
      <c r="C545" s="177"/>
      <c r="D545" s="177"/>
      <c r="E545" s="177"/>
      <c r="F545" s="177"/>
      <c r="G545" s="177"/>
      <c r="H545" s="177"/>
      <c r="I545" s="177"/>
      <c r="J545" s="177"/>
      <c r="K545" s="167"/>
      <c r="L545" s="167"/>
      <c r="M545" s="167"/>
      <c r="N545" s="167"/>
      <c r="O545" s="167"/>
      <c r="P545" s="167"/>
      <c r="Q545" s="167"/>
      <c r="R545" s="167"/>
      <c r="S545" s="167"/>
      <c r="T545" s="167"/>
      <c r="U545" s="167"/>
      <c r="V545" s="167"/>
      <c r="W545" s="167"/>
      <c r="X545" s="167"/>
      <c r="Y545" s="167"/>
      <c r="Z545" s="167"/>
      <c r="AA545" s="167"/>
      <c r="AB545" s="167"/>
      <c r="AC545" s="167"/>
      <c r="AD545" s="167"/>
      <c r="AE545" s="167"/>
      <c r="AF545" s="167"/>
      <c r="AG545" s="167"/>
      <c r="AH545" s="167"/>
      <c r="AI545" s="167"/>
      <c r="AJ545" s="167"/>
      <c r="AK545" s="167"/>
      <c r="AL545" s="167"/>
      <c r="AM545" s="167"/>
      <c r="AN545" s="167"/>
      <c r="AO545" s="167"/>
      <c r="AP545" s="167"/>
      <c r="AQ545" s="167"/>
      <c r="AR545" s="167"/>
      <c r="AS545" s="167"/>
      <c r="AT545" s="167"/>
      <c r="AU545" s="167"/>
      <c r="AV545" s="167"/>
      <c r="AW545" s="167"/>
      <c r="AX545" s="167"/>
      <c r="AY545" s="167"/>
      <c r="AZ545" s="167"/>
      <c r="BA545" s="167"/>
      <c r="BB545" s="167"/>
      <c r="BC545" s="167"/>
      <c r="BD545" s="167"/>
      <c r="BE545" s="167"/>
      <c r="BF545" s="167"/>
      <c r="BG545" s="167"/>
      <c r="BH545" s="167"/>
      <c r="BI545" s="167"/>
      <c r="BJ545" s="167"/>
      <c r="BK545" s="167"/>
      <c r="BL545" s="167"/>
      <c r="BM545" s="157"/>
      <c r="BN545" s="157"/>
      <c r="BO545" s="157"/>
      <c r="BP545" s="157"/>
      <c r="BQ545" s="157"/>
      <c r="BR545" s="157"/>
    </row>
    <row r="546" spans="1:70">
      <c r="A546" s="157"/>
      <c r="B546" s="177"/>
      <c r="C546" s="177"/>
      <c r="D546" s="177"/>
      <c r="E546" s="177"/>
      <c r="F546" s="177"/>
      <c r="G546" s="177"/>
      <c r="H546" s="177"/>
      <c r="I546" s="177"/>
      <c r="J546" s="177"/>
      <c r="K546" s="167"/>
      <c r="L546" s="167"/>
      <c r="M546" s="167"/>
      <c r="N546" s="167"/>
      <c r="O546" s="167"/>
      <c r="P546" s="167"/>
      <c r="Q546" s="167"/>
      <c r="R546" s="167"/>
      <c r="S546" s="167"/>
      <c r="T546" s="167"/>
      <c r="U546" s="167"/>
      <c r="V546" s="167"/>
      <c r="W546" s="167"/>
      <c r="X546" s="167"/>
      <c r="Y546" s="167"/>
      <c r="Z546" s="167"/>
      <c r="AA546" s="167"/>
      <c r="AB546" s="167"/>
      <c r="AC546" s="167"/>
      <c r="AD546" s="167"/>
      <c r="AE546" s="167"/>
      <c r="AF546" s="167"/>
      <c r="AG546" s="167"/>
      <c r="AH546" s="167"/>
      <c r="AI546" s="167"/>
      <c r="AJ546" s="167"/>
      <c r="AK546" s="167"/>
      <c r="AL546" s="167"/>
      <c r="AM546" s="167"/>
      <c r="AN546" s="167"/>
      <c r="AO546" s="167"/>
      <c r="AP546" s="167"/>
      <c r="AQ546" s="167"/>
      <c r="AR546" s="167"/>
      <c r="AS546" s="167"/>
      <c r="AT546" s="167"/>
      <c r="AU546" s="167"/>
      <c r="AV546" s="167"/>
      <c r="AW546" s="167"/>
      <c r="AX546" s="167"/>
      <c r="AY546" s="167"/>
      <c r="AZ546" s="167"/>
      <c r="BA546" s="167"/>
      <c r="BB546" s="167"/>
      <c r="BC546" s="167"/>
      <c r="BD546" s="167"/>
      <c r="BE546" s="167"/>
      <c r="BF546" s="167"/>
      <c r="BG546" s="167"/>
      <c r="BH546" s="167"/>
      <c r="BI546" s="167"/>
      <c r="BJ546" s="167"/>
      <c r="BK546" s="167"/>
      <c r="BL546" s="167"/>
      <c r="BM546" s="157"/>
      <c r="BN546" s="157"/>
      <c r="BO546" s="157"/>
      <c r="BP546" s="157"/>
      <c r="BQ546" s="157"/>
      <c r="BR546" s="157"/>
    </row>
    <row r="547" spans="1:70">
      <c r="A547" s="157"/>
      <c r="B547" s="177"/>
      <c r="C547" s="177"/>
      <c r="D547" s="177"/>
      <c r="E547" s="177"/>
      <c r="F547" s="177"/>
      <c r="G547" s="177"/>
      <c r="H547" s="177"/>
      <c r="I547" s="177"/>
      <c r="J547" s="177"/>
      <c r="K547" s="167"/>
      <c r="L547" s="167"/>
      <c r="M547" s="167"/>
      <c r="N547" s="167"/>
      <c r="O547" s="167"/>
      <c r="P547" s="167"/>
      <c r="Q547" s="167"/>
      <c r="R547" s="167"/>
      <c r="S547" s="167"/>
      <c r="T547" s="167"/>
      <c r="U547" s="167"/>
      <c r="V547" s="167"/>
      <c r="W547" s="167"/>
      <c r="X547" s="167"/>
      <c r="Y547" s="167"/>
      <c r="Z547" s="167"/>
      <c r="AA547" s="167"/>
      <c r="AB547" s="167"/>
      <c r="AC547" s="167"/>
      <c r="AD547" s="167"/>
      <c r="AE547" s="167"/>
      <c r="AF547" s="167"/>
      <c r="AG547" s="167"/>
      <c r="AH547" s="167"/>
      <c r="AI547" s="167"/>
      <c r="AJ547" s="167"/>
      <c r="AK547" s="167"/>
      <c r="AL547" s="167"/>
      <c r="AM547" s="167"/>
      <c r="AN547" s="167"/>
      <c r="AO547" s="167"/>
      <c r="AP547" s="167"/>
      <c r="AQ547" s="167"/>
      <c r="AR547" s="167"/>
      <c r="AS547" s="167"/>
      <c r="AT547" s="167"/>
      <c r="AU547" s="167"/>
      <c r="AV547" s="167"/>
      <c r="AW547" s="167"/>
      <c r="AX547" s="167"/>
      <c r="AY547" s="167"/>
      <c r="AZ547" s="167"/>
      <c r="BA547" s="167"/>
      <c r="BB547" s="167"/>
      <c r="BC547" s="167"/>
      <c r="BD547" s="167"/>
      <c r="BE547" s="167"/>
      <c r="BF547" s="167"/>
      <c r="BG547" s="167"/>
      <c r="BH547" s="167"/>
      <c r="BI547" s="167"/>
      <c r="BJ547" s="167"/>
      <c r="BK547" s="167"/>
      <c r="BL547" s="167"/>
      <c r="BM547" s="157"/>
      <c r="BN547" s="157"/>
      <c r="BO547" s="157"/>
      <c r="BP547" s="157"/>
      <c r="BQ547" s="157"/>
      <c r="BR547" s="157"/>
    </row>
    <row r="548" spans="1:70">
      <c r="A548" s="157"/>
      <c r="B548" s="177"/>
      <c r="C548" s="177"/>
      <c r="D548" s="177"/>
      <c r="E548" s="177"/>
      <c r="F548" s="177"/>
      <c r="G548" s="177"/>
      <c r="H548" s="177"/>
      <c r="I548" s="177"/>
      <c r="J548" s="177"/>
      <c r="K548" s="167"/>
      <c r="L548" s="167"/>
      <c r="M548" s="167"/>
      <c r="N548" s="167"/>
      <c r="O548" s="167"/>
      <c r="P548" s="167"/>
      <c r="Q548" s="167"/>
      <c r="R548" s="167"/>
      <c r="S548" s="167"/>
      <c r="T548" s="167"/>
      <c r="U548" s="167"/>
      <c r="V548" s="167"/>
      <c r="W548" s="167"/>
      <c r="X548" s="167"/>
      <c r="Y548" s="167"/>
      <c r="Z548" s="167"/>
      <c r="AA548" s="167"/>
      <c r="AB548" s="167"/>
      <c r="AC548" s="167"/>
      <c r="AD548" s="167"/>
      <c r="AE548" s="167"/>
      <c r="AF548" s="167"/>
      <c r="AG548" s="167"/>
      <c r="AH548" s="167"/>
      <c r="AI548" s="167"/>
      <c r="AJ548" s="167"/>
      <c r="AK548" s="167"/>
      <c r="AL548" s="167"/>
      <c r="AM548" s="167"/>
      <c r="AN548" s="167"/>
      <c r="AO548" s="167"/>
      <c r="AP548" s="167"/>
      <c r="AQ548" s="167"/>
      <c r="AR548" s="167"/>
      <c r="AS548" s="167"/>
      <c r="AT548" s="167"/>
      <c r="AU548" s="167"/>
      <c r="AV548" s="167"/>
      <c r="AW548" s="167"/>
      <c r="AX548" s="167"/>
      <c r="AY548" s="167"/>
      <c r="AZ548" s="167"/>
      <c r="BA548" s="167"/>
      <c r="BB548" s="167"/>
      <c r="BC548" s="167"/>
      <c r="BD548" s="167"/>
      <c r="BE548" s="167"/>
      <c r="BF548" s="167"/>
      <c r="BG548" s="167"/>
      <c r="BH548" s="167"/>
      <c r="BI548" s="167"/>
      <c r="BJ548" s="167"/>
      <c r="BK548" s="167"/>
      <c r="BL548" s="167"/>
      <c r="BM548" s="157"/>
      <c r="BN548" s="157"/>
      <c r="BO548" s="157"/>
      <c r="BP548" s="157"/>
      <c r="BQ548" s="157"/>
      <c r="BR548" s="157"/>
    </row>
    <row r="549" spans="1:70">
      <c r="A549" s="157"/>
      <c r="B549" s="177"/>
      <c r="C549" s="177"/>
      <c r="D549" s="177"/>
      <c r="E549" s="177"/>
      <c r="F549" s="177"/>
      <c r="G549" s="177"/>
      <c r="H549" s="177"/>
      <c r="I549" s="177"/>
      <c r="J549" s="177"/>
      <c r="K549" s="167"/>
      <c r="L549" s="167"/>
      <c r="M549" s="167"/>
      <c r="N549" s="167"/>
      <c r="O549" s="167"/>
      <c r="P549" s="167"/>
      <c r="Q549" s="167"/>
      <c r="R549" s="167"/>
      <c r="S549" s="167"/>
      <c r="T549" s="167"/>
      <c r="U549" s="167"/>
      <c r="V549" s="167"/>
      <c r="W549" s="167"/>
      <c r="X549" s="167"/>
      <c r="Y549" s="167"/>
      <c r="Z549" s="167"/>
      <c r="AA549" s="167"/>
      <c r="AB549" s="167"/>
      <c r="AC549" s="167"/>
      <c r="AD549" s="167"/>
      <c r="AE549" s="167"/>
      <c r="AF549" s="167"/>
      <c r="AG549" s="167"/>
      <c r="AH549" s="167"/>
      <c r="AI549" s="167"/>
      <c r="AJ549" s="167"/>
      <c r="AK549" s="167"/>
      <c r="AL549" s="167"/>
      <c r="AM549" s="167"/>
      <c r="AN549" s="167"/>
      <c r="AO549" s="167"/>
      <c r="AP549" s="167"/>
      <c r="AQ549" s="167"/>
      <c r="AR549" s="167"/>
      <c r="AS549" s="167"/>
      <c r="AT549" s="167"/>
      <c r="AU549" s="167"/>
      <c r="AV549" s="167"/>
      <c r="AW549" s="167"/>
      <c r="AX549" s="167"/>
      <c r="AY549" s="167"/>
      <c r="AZ549" s="167"/>
      <c r="BA549" s="167"/>
      <c r="BB549" s="167"/>
      <c r="BC549" s="167"/>
      <c r="BD549" s="167"/>
      <c r="BE549" s="167"/>
      <c r="BF549" s="167"/>
      <c r="BG549" s="167"/>
      <c r="BH549" s="167"/>
      <c r="BI549" s="167"/>
      <c r="BJ549" s="167"/>
      <c r="BK549" s="167"/>
      <c r="BL549" s="167"/>
      <c r="BM549" s="157"/>
      <c r="BN549" s="157"/>
      <c r="BO549" s="157"/>
      <c r="BP549" s="157"/>
      <c r="BQ549" s="157"/>
      <c r="BR549" s="157"/>
    </row>
    <row r="550" spans="1:70">
      <c r="A550" s="157"/>
      <c r="B550" s="177"/>
      <c r="C550" s="177"/>
      <c r="D550" s="177"/>
      <c r="E550" s="177"/>
      <c r="F550" s="177"/>
      <c r="G550" s="177"/>
      <c r="H550" s="177"/>
      <c r="I550" s="177"/>
      <c r="J550" s="177"/>
      <c r="K550" s="167"/>
      <c r="L550" s="167"/>
      <c r="M550" s="167"/>
      <c r="N550" s="167"/>
      <c r="O550" s="167"/>
      <c r="P550" s="167"/>
      <c r="Q550" s="167"/>
      <c r="R550" s="167"/>
      <c r="S550" s="167"/>
      <c r="T550" s="167"/>
      <c r="U550" s="167"/>
      <c r="V550" s="167"/>
      <c r="W550" s="167"/>
      <c r="X550" s="167"/>
      <c r="Y550" s="167"/>
      <c r="Z550" s="167"/>
      <c r="AA550" s="167"/>
      <c r="AB550" s="167"/>
      <c r="AC550" s="167"/>
      <c r="AD550" s="167"/>
      <c r="AE550" s="167"/>
      <c r="AF550" s="167"/>
      <c r="AG550" s="167"/>
      <c r="AH550" s="167"/>
      <c r="AI550" s="167"/>
      <c r="AJ550" s="167"/>
      <c r="AK550" s="167"/>
      <c r="AL550" s="167"/>
      <c r="AM550" s="167"/>
      <c r="AN550" s="167"/>
      <c r="AO550" s="167"/>
      <c r="AP550" s="167"/>
      <c r="AQ550" s="167"/>
      <c r="AR550" s="167"/>
      <c r="AS550" s="167"/>
      <c r="AT550" s="167"/>
      <c r="AU550" s="167"/>
      <c r="AV550" s="167"/>
      <c r="AW550" s="167"/>
      <c r="AX550" s="167"/>
      <c r="AY550" s="167"/>
      <c r="AZ550" s="167"/>
      <c r="BA550" s="167"/>
      <c r="BB550" s="167"/>
      <c r="BC550" s="167"/>
      <c r="BD550" s="167"/>
      <c r="BE550" s="167"/>
      <c r="BF550" s="167"/>
      <c r="BG550" s="167"/>
      <c r="BH550" s="167"/>
      <c r="BI550" s="167"/>
      <c r="BJ550" s="167"/>
      <c r="BK550" s="167"/>
      <c r="BL550" s="167"/>
      <c r="BM550" s="157"/>
      <c r="BN550" s="157"/>
      <c r="BO550" s="157"/>
      <c r="BP550" s="157"/>
      <c r="BQ550" s="157"/>
      <c r="BR550" s="157"/>
    </row>
    <row r="551" spans="1:70">
      <c r="A551" s="157"/>
      <c r="B551" s="177"/>
      <c r="C551" s="177"/>
      <c r="D551" s="177"/>
      <c r="E551" s="177"/>
      <c r="F551" s="177"/>
      <c r="G551" s="177"/>
      <c r="H551" s="177"/>
      <c r="I551" s="177"/>
      <c r="J551" s="177"/>
      <c r="K551" s="167"/>
      <c r="L551" s="167"/>
      <c r="M551" s="167"/>
      <c r="N551" s="167"/>
      <c r="O551" s="167"/>
      <c r="P551" s="167"/>
      <c r="Q551" s="167"/>
      <c r="R551" s="167"/>
      <c r="S551" s="167"/>
      <c r="T551" s="167"/>
      <c r="U551" s="167"/>
      <c r="V551" s="167"/>
      <c r="W551" s="167"/>
      <c r="X551" s="167"/>
      <c r="Y551" s="167"/>
      <c r="Z551" s="167"/>
      <c r="AA551" s="167"/>
      <c r="AB551" s="167"/>
      <c r="AC551" s="167"/>
      <c r="AD551" s="167"/>
      <c r="AE551" s="167"/>
      <c r="AF551" s="167"/>
      <c r="AG551" s="167"/>
      <c r="AH551" s="167"/>
      <c r="AI551" s="167"/>
      <c r="AJ551" s="167"/>
      <c r="AK551" s="167"/>
      <c r="AL551" s="167"/>
      <c r="AM551" s="167"/>
      <c r="AN551" s="167"/>
      <c r="AO551" s="167"/>
      <c r="AP551" s="167"/>
      <c r="AQ551" s="167"/>
      <c r="AR551" s="167"/>
      <c r="AS551" s="167"/>
      <c r="AT551" s="167"/>
      <c r="AU551" s="167"/>
      <c r="AV551" s="167"/>
      <c r="AW551" s="167"/>
      <c r="AX551" s="167"/>
      <c r="AY551" s="167"/>
      <c r="AZ551" s="167"/>
      <c r="BA551" s="167"/>
      <c r="BB551" s="167"/>
      <c r="BC551" s="167"/>
      <c r="BD551" s="167"/>
      <c r="BE551" s="167"/>
      <c r="BF551" s="167"/>
      <c r="BG551" s="167"/>
      <c r="BH551" s="167"/>
      <c r="BI551" s="167"/>
      <c r="BJ551" s="167"/>
      <c r="BK551" s="167"/>
      <c r="BL551" s="167"/>
      <c r="BM551" s="157"/>
      <c r="BN551" s="157"/>
      <c r="BO551" s="157"/>
      <c r="BP551" s="157"/>
      <c r="BQ551" s="157"/>
      <c r="BR551" s="157"/>
    </row>
    <row r="552" spans="1:70">
      <c r="A552" s="157"/>
      <c r="B552" s="177"/>
      <c r="C552" s="177"/>
      <c r="D552" s="177"/>
      <c r="E552" s="177"/>
      <c r="F552" s="177"/>
      <c r="G552" s="177"/>
      <c r="H552" s="177"/>
      <c r="I552" s="177"/>
      <c r="J552" s="177"/>
      <c r="K552" s="167"/>
      <c r="L552" s="167"/>
      <c r="M552" s="167"/>
      <c r="N552" s="167"/>
      <c r="O552" s="167"/>
      <c r="P552" s="167"/>
      <c r="Q552" s="167"/>
      <c r="R552" s="167"/>
      <c r="S552" s="167"/>
      <c r="T552" s="167"/>
      <c r="U552" s="167"/>
      <c r="V552" s="167"/>
      <c r="W552" s="167"/>
      <c r="X552" s="167"/>
      <c r="Y552" s="167"/>
      <c r="Z552" s="167"/>
      <c r="AA552" s="167"/>
      <c r="AB552" s="167"/>
      <c r="AC552" s="167"/>
      <c r="AD552" s="167"/>
      <c r="AE552" s="167"/>
      <c r="AF552" s="167"/>
      <c r="AG552" s="167"/>
      <c r="AH552" s="167"/>
      <c r="AI552" s="167"/>
      <c r="AJ552" s="167"/>
      <c r="AK552" s="167"/>
      <c r="AL552" s="167"/>
      <c r="AM552" s="167"/>
      <c r="AN552" s="167"/>
      <c r="AO552" s="167"/>
      <c r="AP552" s="167"/>
      <c r="AQ552" s="167"/>
      <c r="AR552" s="167"/>
      <c r="AS552" s="167"/>
      <c r="AT552" s="167"/>
      <c r="AU552" s="167"/>
      <c r="AV552" s="167"/>
      <c r="AW552" s="167"/>
      <c r="AX552" s="167"/>
      <c r="AY552" s="167"/>
      <c r="AZ552" s="167"/>
      <c r="BA552" s="167"/>
      <c r="BB552" s="167"/>
      <c r="BC552" s="167"/>
      <c r="BD552" s="167"/>
      <c r="BE552" s="167"/>
      <c r="BF552" s="167"/>
      <c r="BG552" s="167"/>
      <c r="BH552" s="167"/>
      <c r="BI552" s="167"/>
      <c r="BJ552" s="167"/>
      <c r="BK552" s="167"/>
      <c r="BL552" s="167"/>
      <c r="BM552" s="157"/>
      <c r="BN552" s="157"/>
      <c r="BO552" s="157"/>
      <c r="BP552" s="157"/>
      <c r="BQ552" s="157"/>
      <c r="BR552" s="157"/>
    </row>
    <row r="553" spans="1:70">
      <c r="A553" s="157"/>
      <c r="B553" s="177"/>
      <c r="C553" s="177"/>
      <c r="D553" s="177"/>
      <c r="E553" s="177"/>
      <c r="F553" s="177"/>
      <c r="G553" s="177"/>
      <c r="H553" s="177"/>
      <c r="I553" s="177"/>
      <c r="J553" s="177"/>
      <c r="K553" s="167"/>
      <c r="L553" s="167"/>
      <c r="M553" s="167"/>
      <c r="N553" s="167"/>
      <c r="O553" s="167"/>
      <c r="P553" s="167"/>
      <c r="Q553" s="167"/>
      <c r="R553" s="167"/>
      <c r="S553" s="167"/>
      <c r="T553" s="167"/>
      <c r="U553" s="167"/>
      <c r="V553" s="167"/>
      <c r="W553" s="167"/>
      <c r="X553" s="167"/>
      <c r="Y553" s="167"/>
      <c r="Z553" s="167"/>
      <c r="AA553" s="167"/>
      <c r="AB553" s="167"/>
      <c r="AC553" s="167"/>
      <c r="AD553" s="167"/>
      <c r="AE553" s="167"/>
      <c r="AF553" s="167"/>
      <c r="AG553" s="167"/>
      <c r="AH553" s="167"/>
      <c r="AI553" s="167"/>
      <c r="AJ553" s="167"/>
      <c r="AK553" s="167"/>
      <c r="AL553" s="167"/>
      <c r="AM553" s="167"/>
      <c r="AN553" s="167"/>
      <c r="AO553" s="167"/>
      <c r="AP553" s="167"/>
      <c r="AQ553" s="167"/>
      <c r="AR553" s="167"/>
      <c r="AS553" s="167"/>
      <c r="AT553" s="167"/>
      <c r="AU553" s="167"/>
      <c r="AV553" s="167"/>
      <c r="AW553" s="167"/>
      <c r="AX553" s="167"/>
      <c r="AY553" s="167"/>
      <c r="AZ553" s="167"/>
      <c r="BA553" s="167"/>
      <c r="BB553" s="167"/>
      <c r="BC553" s="167"/>
      <c r="BD553" s="167"/>
      <c r="BE553" s="167"/>
      <c r="BF553" s="167"/>
      <c r="BG553" s="167"/>
      <c r="BH553" s="167"/>
      <c r="BI553" s="167"/>
      <c r="BJ553" s="167"/>
      <c r="BK553" s="167"/>
      <c r="BL553" s="167"/>
      <c r="BM553" s="157"/>
      <c r="BN553" s="157"/>
      <c r="BO553" s="157"/>
      <c r="BP553" s="157"/>
      <c r="BQ553" s="157"/>
      <c r="BR553" s="157"/>
    </row>
    <row r="554" spans="1:70">
      <c r="A554" s="157"/>
      <c r="B554" s="177"/>
      <c r="C554" s="177"/>
      <c r="D554" s="177"/>
      <c r="E554" s="177"/>
      <c r="F554" s="177"/>
      <c r="G554" s="177"/>
      <c r="H554" s="177"/>
      <c r="I554" s="177"/>
      <c r="J554" s="177"/>
      <c r="K554" s="167"/>
      <c r="L554" s="167"/>
      <c r="M554" s="167"/>
      <c r="N554" s="167"/>
      <c r="O554" s="167"/>
      <c r="P554" s="167"/>
      <c r="Q554" s="167"/>
      <c r="R554" s="167"/>
      <c r="S554" s="167"/>
      <c r="T554" s="167"/>
      <c r="U554" s="167"/>
      <c r="V554" s="167"/>
      <c r="W554" s="167"/>
      <c r="X554" s="167"/>
      <c r="Y554" s="167"/>
      <c r="Z554" s="167"/>
      <c r="AA554" s="167"/>
      <c r="AB554" s="167"/>
      <c r="AC554" s="167"/>
      <c r="AD554" s="167"/>
      <c r="AE554" s="167"/>
      <c r="AF554" s="167"/>
      <c r="AG554" s="167"/>
      <c r="AH554" s="167"/>
      <c r="AI554" s="167"/>
      <c r="AJ554" s="167"/>
      <c r="AK554" s="167"/>
      <c r="AL554" s="167"/>
      <c r="AM554" s="167"/>
      <c r="AN554" s="167"/>
      <c r="AO554" s="167"/>
      <c r="AP554" s="167"/>
      <c r="AQ554" s="167"/>
      <c r="AR554" s="167"/>
      <c r="AS554" s="167"/>
      <c r="AT554" s="167"/>
      <c r="AU554" s="167"/>
      <c r="AV554" s="167"/>
      <c r="AW554" s="167"/>
      <c r="AX554" s="167"/>
      <c r="AY554" s="167"/>
      <c r="AZ554" s="167"/>
      <c r="BA554" s="167"/>
      <c r="BB554" s="167"/>
      <c r="BC554" s="167"/>
      <c r="BD554" s="167"/>
      <c r="BE554" s="167"/>
      <c r="BF554" s="167"/>
      <c r="BG554" s="167"/>
      <c r="BH554" s="167"/>
      <c r="BI554" s="167"/>
      <c r="BJ554" s="167"/>
      <c r="BK554" s="167"/>
      <c r="BL554" s="167"/>
      <c r="BM554" s="157"/>
      <c r="BN554" s="157"/>
      <c r="BO554" s="157"/>
      <c r="BP554" s="157"/>
      <c r="BQ554" s="157"/>
      <c r="BR554" s="157"/>
    </row>
    <row r="555" spans="1:70">
      <c r="A555" s="157"/>
      <c r="B555" s="177"/>
      <c r="C555" s="177"/>
      <c r="D555" s="177"/>
      <c r="E555" s="177"/>
      <c r="F555" s="177"/>
      <c r="G555" s="177"/>
      <c r="H555" s="177"/>
      <c r="I555" s="177"/>
      <c r="J555" s="177"/>
      <c r="K555" s="167"/>
      <c r="L555" s="167"/>
      <c r="M555" s="167"/>
      <c r="N555" s="167"/>
      <c r="O555" s="167"/>
      <c r="P555" s="167"/>
      <c r="Q555" s="167"/>
      <c r="R555" s="167"/>
      <c r="S555" s="167"/>
      <c r="T555" s="167"/>
      <c r="U555" s="167"/>
      <c r="V555" s="167"/>
      <c r="W555" s="167"/>
      <c r="X555" s="167"/>
      <c r="Y555" s="167"/>
      <c r="Z555" s="167"/>
      <c r="AA555" s="167"/>
      <c r="AB555" s="167"/>
      <c r="AC555" s="167"/>
      <c r="AD555" s="167"/>
      <c r="AE555" s="167"/>
      <c r="AF555" s="167"/>
      <c r="AG555" s="167"/>
      <c r="AH555" s="167"/>
      <c r="AI555" s="167"/>
      <c r="AJ555" s="167"/>
      <c r="AK555" s="167"/>
      <c r="AL555" s="167"/>
      <c r="AM555" s="167"/>
      <c r="AN555" s="167"/>
      <c r="AO555" s="167"/>
      <c r="AP555" s="167"/>
      <c r="AQ555" s="167"/>
      <c r="AR555" s="167"/>
      <c r="AS555" s="167"/>
      <c r="AT555" s="167"/>
      <c r="AU555" s="167"/>
      <c r="AV555" s="167"/>
      <c r="AW555" s="167"/>
      <c r="AX555" s="167"/>
      <c r="AY555" s="167"/>
      <c r="AZ555" s="167"/>
      <c r="BA555" s="167"/>
      <c r="BB555" s="167"/>
      <c r="BC555" s="167"/>
      <c r="BD555" s="167"/>
      <c r="BE555" s="167"/>
      <c r="BF555" s="167"/>
      <c r="BG555" s="167"/>
      <c r="BH555" s="167"/>
      <c r="BI555" s="167"/>
      <c r="BJ555" s="167"/>
      <c r="BK555" s="167"/>
      <c r="BL555" s="167"/>
      <c r="BM555" s="157"/>
      <c r="BN555" s="157"/>
      <c r="BO555" s="157"/>
      <c r="BP555" s="157"/>
      <c r="BQ555" s="157"/>
      <c r="BR555" s="157"/>
    </row>
    <row r="556" spans="1:70">
      <c r="A556" s="157"/>
      <c r="B556" s="177"/>
      <c r="C556" s="177"/>
      <c r="D556" s="177"/>
      <c r="E556" s="177"/>
      <c r="F556" s="177"/>
      <c r="G556" s="177"/>
      <c r="H556" s="177"/>
      <c r="I556" s="177"/>
      <c r="J556" s="177"/>
      <c r="K556" s="167"/>
      <c r="L556" s="167"/>
      <c r="M556" s="167"/>
      <c r="N556" s="167"/>
      <c r="O556" s="167"/>
      <c r="P556" s="167"/>
      <c r="Q556" s="167"/>
      <c r="R556" s="167"/>
      <c r="S556" s="167"/>
      <c r="T556" s="167"/>
      <c r="U556" s="167"/>
      <c r="V556" s="167"/>
      <c r="W556" s="167"/>
      <c r="X556" s="167"/>
      <c r="Y556" s="167"/>
      <c r="Z556" s="167"/>
      <c r="AA556" s="167"/>
      <c r="AB556" s="167"/>
      <c r="AC556" s="167"/>
      <c r="AD556" s="167"/>
      <c r="AE556" s="167"/>
      <c r="AF556" s="167"/>
      <c r="AG556" s="167"/>
      <c r="AH556" s="167"/>
      <c r="AI556" s="167"/>
      <c r="AJ556" s="167"/>
      <c r="AK556" s="167"/>
      <c r="AL556" s="167"/>
      <c r="AM556" s="167"/>
      <c r="AN556" s="167"/>
      <c r="AO556" s="167"/>
      <c r="AP556" s="167"/>
      <c r="AQ556" s="167"/>
      <c r="AR556" s="167"/>
      <c r="AS556" s="167"/>
      <c r="AT556" s="167"/>
      <c r="AU556" s="167"/>
      <c r="AV556" s="167"/>
      <c r="AW556" s="167"/>
      <c r="AX556" s="167"/>
      <c r="AY556" s="167"/>
      <c r="AZ556" s="167"/>
      <c r="BA556" s="167"/>
      <c r="BB556" s="167"/>
      <c r="BC556" s="167"/>
      <c r="BD556" s="167"/>
      <c r="BE556" s="167"/>
      <c r="BF556" s="167"/>
      <c r="BG556" s="167"/>
      <c r="BH556" s="167"/>
      <c r="BI556" s="167"/>
      <c r="BJ556" s="167"/>
      <c r="BK556" s="167"/>
      <c r="BL556" s="167"/>
      <c r="BM556" s="157"/>
      <c r="BN556" s="157"/>
      <c r="BO556" s="157"/>
      <c r="BP556" s="157"/>
      <c r="BQ556" s="157"/>
      <c r="BR556" s="157"/>
    </row>
    <row r="557" spans="1:70">
      <c r="A557" s="157"/>
      <c r="B557" s="177"/>
      <c r="C557" s="177"/>
      <c r="D557" s="177"/>
      <c r="E557" s="177"/>
      <c r="F557" s="177"/>
      <c r="G557" s="177"/>
      <c r="H557" s="177"/>
      <c r="I557" s="177"/>
      <c r="J557" s="177"/>
      <c r="K557" s="167"/>
      <c r="L557" s="167"/>
      <c r="M557" s="167"/>
      <c r="N557" s="167"/>
      <c r="O557" s="167"/>
      <c r="P557" s="167"/>
      <c r="Q557" s="167"/>
      <c r="R557" s="167"/>
      <c r="S557" s="167"/>
      <c r="T557" s="167"/>
      <c r="U557" s="167"/>
      <c r="V557" s="167"/>
      <c r="W557" s="167"/>
      <c r="X557" s="167"/>
      <c r="Y557" s="167"/>
      <c r="Z557" s="167"/>
      <c r="AA557" s="167"/>
      <c r="AB557" s="167"/>
      <c r="AC557" s="167"/>
      <c r="AD557" s="167"/>
      <c r="AE557" s="167"/>
      <c r="AF557" s="167"/>
      <c r="AG557" s="167"/>
      <c r="AH557" s="167"/>
      <c r="AI557" s="167"/>
      <c r="AJ557" s="167"/>
      <c r="AK557" s="167"/>
      <c r="AL557" s="167"/>
      <c r="AM557" s="167"/>
      <c r="AN557" s="167"/>
      <c r="AO557" s="167"/>
      <c r="AP557" s="167"/>
      <c r="AQ557" s="167"/>
      <c r="AR557" s="167"/>
      <c r="AS557" s="167"/>
      <c r="AT557" s="167"/>
      <c r="AU557" s="167"/>
      <c r="AV557" s="167"/>
      <c r="AW557" s="167"/>
      <c r="AX557" s="167"/>
      <c r="AY557" s="167"/>
      <c r="AZ557" s="167"/>
      <c r="BA557" s="167"/>
      <c r="BB557" s="167"/>
      <c r="BC557" s="167"/>
      <c r="BD557" s="167"/>
      <c r="BE557" s="167"/>
      <c r="BF557" s="167"/>
      <c r="BG557" s="167"/>
      <c r="BH557" s="167"/>
      <c r="BI557" s="167"/>
      <c r="BJ557" s="167"/>
      <c r="BK557" s="167"/>
      <c r="BL557" s="167"/>
      <c r="BM557" s="157"/>
      <c r="BN557" s="157"/>
      <c r="BO557" s="157"/>
      <c r="BP557" s="157"/>
      <c r="BQ557" s="157"/>
      <c r="BR557" s="157"/>
    </row>
    <row r="558" spans="1:70">
      <c r="A558" s="157"/>
      <c r="B558" s="177"/>
      <c r="C558" s="177"/>
      <c r="D558" s="177"/>
      <c r="E558" s="177"/>
      <c r="F558" s="177"/>
      <c r="G558" s="177"/>
      <c r="H558" s="177"/>
      <c r="I558" s="177"/>
      <c r="J558" s="177"/>
      <c r="K558" s="167"/>
      <c r="L558" s="167"/>
      <c r="M558" s="167"/>
      <c r="N558" s="167"/>
      <c r="O558" s="167"/>
      <c r="P558" s="167"/>
      <c r="Q558" s="167"/>
      <c r="R558" s="167"/>
      <c r="S558" s="167"/>
      <c r="T558" s="167"/>
      <c r="U558" s="167"/>
      <c r="V558" s="167"/>
      <c r="W558" s="167"/>
      <c r="X558" s="167"/>
      <c r="Y558" s="167"/>
      <c r="Z558" s="167"/>
      <c r="AA558" s="167"/>
      <c r="AB558" s="167"/>
      <c r="AC558" s="167"/>
      <c r="AD558" s="167"/>
      <c r="AE558" s="167"/>
      <c r="AF558" s="167"/>
      <c r="AG558" s="167"/>
      <c r="AH558" s="167"/>
      <c r="AI558" s="167"/>
      <c r="AJ558" s="167"/>
      <c r="AK558" s="167"/>
      <c r="AL558" s="167"/>
      <c r="AM558" s="167"/>
      <c r="AN558" s="167"/>
      <c r="AO558" s="167"/>
      <c r="AP558" s="167"/>
      <c r="AQ558" s="167"/>
      <c r="AR558" s="167"/>
      <c r="AS558" s="167"/>
      <c r="AT558" s="167"/>
      <c r="AU558" s="167"/>
      <c r="AV558" s="167"/>
      <c r="AW558" s="167"/>
      <c r="AX558" s="167"/>
      <c r="AY558" s="167"/>
      <c r="AZ558" s="167"/>
      <c r="BA558" s="167"/>
      <c r="BB558" s="167"/>
      <c r="BC558" s="167"/>
      <c r="BD558" s="167"/>
      <c r="BE558" s="167"/>
      <c r="BF558" s="167"/>
      <c r="BG558" s="167"/>
      <c r="BH558" s="167"/>
      <c r="BI558" s="167"/>
      <c r="BJ558" s="167"/>
      <c r="BK558" s="167"/>
      <c r="BL558" s="167"/>
      <c r="BM558" s="157"/>
      <c r="BN558" s="157"/>
      <c r="BO558" s="157"/>
      <c r="BP558" s="157"/>
      <c r="BQ558" s="157"/>
      <c r="BR558" s="157"/>
    </row>
    <row r="559" spans="1:70">
      <c r="A559" s="157"/>
      <c r="B559" s="177"/>
      <c r="C559" s="177"/>
      <c r="D559" s="177"/>
      <c r="E559" s="177"/>
      <c r="F559" s="177"/>
      <c r="G559" s="177"/>
      <c r="H559" s="177"/>
      <c r="I559" s="177"/>
      <c r="J559" s="177"/>
      <c r="K559" s="167"/>
      <c r="L559" s="167"/>
      <c r="M559" s="167"/>
      <c r="N559" s="167"/>
      <c r="O559" s="167"/>
      <c r="P559" s="167"/>
      <c r="Q559" s="167"/>
      <c r="R559" s="167"/>
      <c r="S559" s="167"/>
      <c r="T559" s="167"/>
      <c r="U559" s="167"/>
      <c r="V559" s="167"/>
      <c r="W559" s="167"/>
      <c r="X559" s="167"/>
      <c r="Y559" s="167"/>
      <c r="Z559" s="167"/>
      <c r="AA559" s="167"/>
      <c r="AB559" s="167"/>
      <c r="AC559" s="167"/>
      <c r="AD559" s="167"/>
      <c r="AE559" s="167"/>
      <c r="AF559" s="167"/>
      <c r="AG559" s="167"/>
      <c r="AH559" s="167"/>
      <c r="AI559" s="167"/>
      <c r="AJ559" s="167"/>
      <c r="AK559" s="167"/>
      <c r="AL559" s="167"/>
      <c r="AM559" s="167"/>
      <c r="AN559" s="167"/>
      <c r="AO559" s="167"/>
      <c r="AP559" s="167"/>
      <c r="AQ559" s="167"/>
      <c r="AR559" s="167"/>
      <c r="AS559" s="167"/>
      <c r="AT559" s="167"/>
      <c r="AU559" s="167"/>
      <c r="AV559" s="167"/>
      <c r="AW559" s="167"/>
      <c r="AX559" s="167"/>
      <c r="AY559" s="167"/>
      <c r="AZ559" s="167"/>
      <c r="BA559" s="167"/>
      <c r="BB559" s="167"/>
      <c r="BC559" s="167"/>
      <c r="BD559" s="167"/>
      <c r="BE559" s="167"/>
      <c r="BF559" s="167"/>
      <c r="BG559" s="167"/>
      <c r="BH559" s="167"/>
      <c r="BI559" s="167"/>
      <c r="BJ559" s="167"/>
      <c r="BK559" s="167"/>
      <c r="BL559" s="167"/>
      <c r="BM559" s="157"/>
      <c r="BN559" s="157"/>
      <c r="BO559" s="157"/>
      <c r="BP559" s="157"/>
      <c r="BQ559" s="157"/>
      <c r="BR559" s="157"/>
    </row>
    <row r="560" spans="1:70">
      <c r="A560" s="157"/>
      <c r="B560" s="177"/>
      <c r="C560" s="177"/>
      <c r="D560" s="177"/>
      <c r="E560" s="177"/>
      <c r="F560" s="177"/>
      <c r="G560" s="177"/>
      <c r="H560" s="177"/>
      <c r="I560" s="177"/>
      <c r="J560" s="177"/>
      <c r="K560" s="167"/>
      <c r="L560" s="167"/>
      <c r="M560" s="167"/>
      <c r="N560" s="167"/>
      <c r="O560" s="167"/>
      <c r="P560" s="167"/>
      <c r="Q560" s="167"/>
      <c r="R560" s="167"/>
      <c r="S560" s="167"/>
      <c r="T560" s="167"/>
      <c r="U560" s="167"/>
      <c r="V560" s="167"/>
      <c r="W560" s="167"/>
      <c r="X560" s="167"/>
      <c r="Y560" s="167"/>
      <c r="Z560" s="167"/>
      <c r="AA560" s="167"/>
      <c r="AB560" s="167"/>
      <c r="AC560" s="167"/>
      <c r="AD560" s="167"/>
      <c r="AE560" s="167"/>
      <c r="AF560" s="167"/>
      <c r="AG560" s="167"/>
      <c r="AH560" s="167"/>
      <c r="AI560" s="167"/>
      <c r="AJ560" s="167"/>
      <c r="AK560" s="167"/>
      <c r="AL560" s="167"/>
      <c r="AM560" s="167"/>
      <c r="AN560" s="167"/>
      <c r="AO560" s="167"/>
      <c r="AP560" s="167"/>
      <c r="AQ560" s="167"/>
      <c r="AR560" s="167"/>
      <c r="AS560" s="167"/>
      <c r="AT560" s="167"/>
      <c r="AU560" s="167"/>
      <c r="AV560" s="167"/>
      <c r="AW560" s="167"/>
      <c r="AX560" s="167"/>
      <c r="AY560" s="167"/>
      <c r="AZ560" s="167"/>
      <c r="BA560" s="167"/>
      <c r="BB560" s="167"/>
      <c r="BC560" s="167"/>
      <c r="BD560" s="167"/>
      <c r="BE560" s="167"/>
      <c r="BF560" s="167"/>
      <c r="BG560" s="167"/>
      <c r="BH560" s="167"/>
      <c r="BI560" s="167"/>
      <c r="BJ560" s="167"/>
      <c r="BK560" s="167"/>
      <c r="BL560" s="167"/>
      <c r="BM560" s="157"/>
      <c r="BN560" s="157"/>
      <c r="BO560" s="157"/>
      <c r="BP560" s="157"/>
      <c r="BQ560" s="157"/>
      <c r="BR560" s="157"/>
    </row>
    <row r="561" spans="1:70">
      <c r="A561" s="157"/>
      <c r="B561" s="177"/>
      <c r="C561" s="177"/>
      <c r="D561" s="177"/>
      <c r="E561" s="177"/>
      <c r="F561" s="177"/>
      <c r="G561" s="177"/>
      <c r="H561" s="177"/>
      <c r="I561" s="177"/>
      <c r="J561" s="177"/>
      <c r="K561" s="167"/>
      <c r="L561" s="167"/>
      <c r="M561" s="167"/>
      <c r="N561" s="167"/>
      <c r="O561" s="167"/>
      <c r="P561" s="167"/>
      <c r="Q561" s="167"/>
      <c r="R561" s="167"/>
      <c r="S561" s="167"/>
      <c r="T561" s="167"/>
      <c r="U561" s="167"/>
      <c r="V561" s="167"/>
      <c r="W561" s="167"/>
      <c r="X561" s="167"/>
      <c r="Y561" s="167"/>
      <c r="Z561" s="167"/>
      <c r="AA561" s="167"/>
      <c r="AB561" s="167"/>
      <c r="AC561" s="167"/>
      <c r="AD561" s="167"/>
      <c r="AE561" s="167"/>
      <c r="AF561" s="167"/>
      <c r="AG561" s="167"/>
      <c r="AH561" s="167"/>
      <c r="AI561" s="167"/>
      <c r="AJ561" s="167"/>
      <c r="AK561" s="167"/>
      <c r="AL561" s="167"/>
      <c r="AM561" s="167"/>
      <c r="AN561" s="167"/>
      <c r="AO561" s="167"/>
      <c r="AP561" s="167"/>
      <c r="AQ561" s="167"/>
      <c r="AR561" s="167"/>
      <c r="AS561" s="167"/>
      <c r="AT561" s="167"/>
      <c r="AU561" s="167"/>
      <c r="AV561" s="167"/>
      <c r="AW561" s="167"/>
      <c r="AX561" s="167"/>
      <c r="AY561" s="167"/>
      <c r="AZ561" s="167"/>
      <c r="BA561" s="167"/>
      <c r="BB561" s="167"/>
      <c r="BC561" s="167"/>
      <c r="BD561" s="167"/>
      <c r="BE561" s="167"/>
      <c r="BF561" s="167"/>
      <c r="BG561" s="167"/>
      <c r="BH561" s="167"/>
      <c r="BI561" s="167"/>
      <c r="BJ561" s="167"/>
      <c r="BK561" s="167"/>
      <c r="BL561" s="167"/>
      <c r="BM561" s="157"/>
      <c r="BN561" s="157"/>
      <c r="BO561" s="157"/>
      <c r="BP561" s="157"/>
      <c r="BQ561" s="157"/>
      <c r="BR561" s="157"/>
    </row>
    <row r="562" spans="1:70">
      <c r="A562" s="157"/>
      <c r="B562" s="177"/>
      <c r="C562" s="177"/>
      <c r="D562" s="177"/>
      <c r="E562" s="177"/>
      <c r="F562" s="177"/>
      <c r="G562" s="177"/>
      <c r="H562" s="177"/>
      <c r="I562" s="177"/>
      <c r="J562" s="177"/>
      <c r="K562" s="167"/>
      <c r="L562" s="167"/>
      <c r="M562" s="167"/>
      <c r="N562" s="167"/>
      <c r="O562" s="167"/>
      <c r="P562" s="167"/>
      <c r="Q562" s="167"/>
      <c r="R562" s="167"/>
      <c r="S562" s="167"/>
      <c r="T562" s="167"/>
      <c r="U562" s="167"/>
      <c r="V562" s="167"/>
      <c r="W562" s="167"/>
      <c r="X562" s="167"/>
      <c r="Y562" s="167"/>
      <c r="Z562" s="167"/>
      <c r="AA562" s="167"/>
      <c r="AB562" s="167"/>
      <c r="AC562" s="167"/>
      <c r="AD562" s="167"/>
      <c r="AE562" s="167"/>
      <c r="AF562" s="167"/>
      <c r="AG562" s="167"/>
      <c r="AH562" s="167"/>
      <c r="AI562" s="167"/>
      <c r="AJ562" s="167"/>
      <c r="AK562" s="167"/>
      <c r="AL562" s="167"/>
      <c r="AM562" s="167"/>
      <c r="AN562" s="167"/>
      <c r="AO562" s="167"/>
      <c r="AP562" s="167"/>
      <c r="AQ562" s="167"/>
      <c r="AR562" s="167"/>
      <c r="AS562" s="167"/>
      <c r="AT562" s="167"/>
      <c r="AU562" s="167"/>
      <c r="AV562" s="167"/>
      <c r="AW562" s="167"/>
      <c r="AX562" s="167"/>
      <c r="AY562" s="167"/>
      <c r="AZ562" s="167"/>
      <c r="BA562" s="167"/>
      <c r="BB562" s="167"/>
      <c r="BC562" s="167"/>
      <c r="BD562" s="167"/>
      <c r="BE562" s="167"/>
      <c r="BF562" s="167"/>
      <c r="BG562" s="167"/>
      <c r="BH562" s="167"/>
      <c r="BI562" s="167"/>
      <c r="BJ562" s="167"/>
      <c r="BK562" s="167"/>
      <c r="BL562" s="167"/>
      <c r="BM562" s="157"/>
      <c r="BN562" s="157"/>
      <c r="BO562" s="157"/>
      <c r="BP562" s="157"/>
      <c r="BQ562" s="157"/>
      <c r="BR562" s="157"/>
    </row>
    <row r="563" spans="1:70">
      <c r="A563" s="157"/>
      <c r="B563" s="177"/>
      <c r="C563" s="177"/>
      <c r="D563" s="177"/>
      <c r="E563" s="177"/>
      <c r="F563" s="177"/>
      <c r="G563" s="177"/>
      <c r="H563" s="177"/>
      <c r="I563" s="177"/>
      <c r="J563" s="177"/>
      <c r="K563" s="167"/>
      <c r="L563" s="167"/>
      <c r="M563" s="167"/>
      <c r="N563" s="167"/>
      <c r="O563" s="167"/>
      <c r="P563" s="167"/>
      <c r="Q563" s="167"/>
      <c r="R563" s="167"/>
      <c r="S563" s="167"/>
      <c r="T563" s="167"/>
      <c r="U563" s="167"/>
      <c r="V563" s="167"/>
      <c r="W563" s="167"/>
      <c r="X563" s="167"/>
      <c r="Y563" s="167"/>
      <c r="Z563" s="167"/>
      <c r="AA563" s="167"/>
      <c r="AB563" s="167"/>
      <c r="AC563" s="167"/>
      <c r="AD563" s="167"/>
      <c r="AE563" s="167"/>
      <c r="AF563" s="167"/>
      <c r="AG563" s="167"/>
      <c r="AH563" s="167"/>
      <c r="AI563" s="167"/>
      <c r="AJ563" s="167"/>
      <c r="AK563" s="167"/>
      <c r="AL563" s="167"/>
      <c r="AM563" s="167"/>
      <c r="AN563" s="167"/>
      <c r="AO563" s="167"/>
      <c r="AP563" s="167"/>
      <c r="AQ563" s="167"/>
      <c r="AR563" s="167"/>
      <c r="AS563" s="167"/>
      <c r="AT563" s="167"/>
      <c r="AU563" s="167"/>
      <c r="AV563" s="167"/>
      <c r="AW563" s="167"/>
      <c r="AX563" s="167"/>
      <c r="AY563" s="167"/>
      <c r="AZ563" s="167"/>
      <c r="BA563" s="167"/>
      <c r="BB563" s="167"/>
      <c r="BC563" s="167"/>
      <c r="BD563" s="167"/>
      <c r="BE563" s="167"/>
      <c r="BF563" s="167"/>
      <c r="BG563" s="167"/>
      <c r="BH563" s="167"/>
      <c r="BI563" s="167"/>
      <c r="BJ563" s="167"/>
      <c r="BK563" s="167"/>
      <c r="BL563" s="167"/>
      <c r="BM563" s="157"/>
      <c r="BN563" s="157"/>
      <c r="BO563" s="157"/>
      <c r="BP563" s="157"/>
      <c r="BQ563" s="157"/>
      <c r="BR563" s="157"/>
    </row>
    <row r="564" spans="1:70">
      <c r="A564" s="157"/>
      <c r="B564" s="177"/>
      <c r="C564" s="177"/>
      <c r="D564" s="177"/>
      <c r="E564" s="177"/>
      <c r="F564" s="177"/>
      <c r="G564" s="177"/>
      <c r="H564" s="177"/>
      <c r="I564" s="177"/>
      <c r="J564" s="177"/>
      <c r="K564" s="167"/>
      <c r="L564" s="167"/>
      <c r="M564" s="167"/>
      <c r="N564" s="167"/>
      <c r="O564" s="167"/>
      <c r="P564" s="167"/>
      <c r="Q564" s="167"/>
      <c r="R564" s="167"/>
      <c r="S564" s="167"/>
      <c r="T564" s="167"/>
      <c r="U564" s="167"/>
      <c r="V564" s="167"/>
      <c r="W564" s="167"/>
      <c r="X564" s="167"/>
      <c r="Y564" s="167"/>
      <c r="Z564" s="167"/>
      <c r="AA564" s="167"/>
      <c r="AB564" s="167"/>
      <c r="AC564" s="167"/>
      <c r="AD564" s="167"/>
      <c r="AE564" s="167"/>
      <c r="AF564" s="167"/>
      <c r="AG564" s="167"/>
      <c r="AH564" s="167"/>
      <c r="AI564" s="167"/>
      <c r="AJ564" s="167"/>
      <c r="AK564" s="167"/>
      <c r="AL564" s="167"/>
      <c r="AM564" s="167"/>
      <c r="AN564" s="167"/>
      <c r="AO564" s="167"/>
      <c r="AP564" s="167"/>
      <c r="AQ564" s="167"/>
      <c r="AR564" s="167"/>
      <c r="AS564" s="167"/>
      <c r="AT564" s="167"/>
      <c r="AU564" s="167"/>
      <c r="AV564" s="167"/>
      <c r="AW564" s="167"/>
      <c r="AX564" s="167"/>
      <c r="AY564" s="167"/>
      <c r="AZ564" s="167"/>
      <c r="BA564" s="167"/>
      <c r="BB564" s="167"/>
      <c r="BC564" s="167"/>
      <c r="BD564" s="167"/>
      <c r="BE564" s="167"/>
      <c r="BF564" s="167"/>
      <c r="BG564" s="167"/>
      <c r="BH564" s="167"/>
      <c r="BI564" s="167"/>
      <c r="BJ564" s="167"/>
      <c r="BK564" s="167"/>
      <c r="BL564" s="167"/>
      <c r="BM564" s="157"/>
      <c r="BN564" s="157"/>
      <c r="BO564" s="157"/>
      <c r="BP564" s="157"/>
      <c r="BQ564" s="157"/>
      <c r="BR564" s="157"/>
    </row>
    <row r="565" spans="1:70">
      <c r="A565" s="157"/>
      <c r="B565" s="166"/>
      <c r="C565" s="166"/>
      <c r="D565" s="166"/>
      <c r="E565" s="166"/>
      <c r="F565" s="166"/>
      <c r="G565" s="166"/>
      <c r="H565" s="166"/>
      <c r="I565" s="166"/>
      <c r="J565" s="166"/>
      <c r="K565" s="167"/>
      <c r="L565" s="167"/>
      <c r="M565" s="167"/>
      <c r="N565" s="167"/>
      <c r="O565" s="167"/>
      <c r="P565" s="167"/>
      <c r="Q565" s="167"/>
      <c r="R565" s="167"/>
      <c r="S565" s="167"/>
      <c r="T565" s="167"/>
      <c r="U565" s="167"/>
      <c r="V565" s="167"/>
      <c r="W565" s="167"/>
      <c r="X565" s="167"/>
      <c r="Y565" s="167"/>
      <c r="Z565" s="167"/>
      <c r="AA565" s="167"/>
      <c r="AB565" s="167"/>
      <c r="AC565" s="167"/>
      <c r="AD565" s="167"/>
      <c r="AE565" s="167"/>
      <c r="AF565" s="167"/>
      <c r="AG565" s="167"/>
      <c r="AH565" s="167"/>
      <c r="AI565" s="167"/>
      <c r="AJ565" s="167"/>
      <c r="AK565" s="167"/>
      <c r="AL565" s="167"/>
      <c r="AM565" s="167"/>
      <c r="AN565" s="167"/>
      <c r="AO565" s="167"/>
      <c r="AP565" s="167"/>
      <c r="AQ565" s="167"/>
      <c r="AR565" s="167"/>
      <c r="AS565" s="167"/>
      <c r="AT565" s="167"/>
      <c r="AU565" s="167"/>
      <c r="AV565" s="167"/>
      <c r="AW565" s="167"/>
      <c r="AX565" s="167"/>
      <c r="AY565" s="167"/>
      <c r="AZ565" s="167"/>
      <c r="BA565" s="167"/>
      <c r="BB565" s="167"/>
      <c r="BC565" s="167"/>
      <c r="BD565" s="167"/>
      <c r="BE565" s="167"/>
      <c r="BF565" s="167"/>
      <c r="BG565" s="167"/>
      <c r="BH565" s="167"/>
      <c r="BI565" s="167"/>
      <c r="BJ565" s="167"/>
      <c r="BK565" s="167"/>
      <c r="BL565" s="167"/>
      <c r="BM565" s="157"/>
      <c r="BN565" s="157"/>
      <c r="BO565" s="157"/>
      <c r="BP565" s="157"/>
      <c r="BQ565" s="157"/>
      <c r="BR565" s="157"/>
    </row>
    <row r="566" spans="1:70">
      <c r="A566" s="157"/>
      <c r="B566" s="166"/>
      <c r="C566" s="166"/>
      <c r="D566" s="166"/>
      <c r="E566" s="166"/>
      <c r="F566" s="166"/>
      <c r="G566" s="166"/>
      <c r="H566" s="166"/>
      <c r="I566" s="166"/>
      <c r="J566" s="166"/>
      <c r="K566" s="167"/>
      <c r="L566" s="167"/>
      <c r="M566" s="167"/>
      <c r="N566" s="167"/>
      <c r="O566" s="167"/>
      <c r="P566" s="167"/>
      <c r="Q566" s="167"/>
      <c r="R566" s="167"/>
      <c r="S566" s="167"/>
      <c r="T566" s="167"/>
      <c r="U566" s="167"/>
      <c r="V566" s="167"/>
      <c r="W566" s="167"/>
      <c r="X566" s="167"/>
      <c r="Y566" s="167"/>
      <c r="Z566" s="167"/>
      <c r="AA566" s="167"/>
      <c r="AB566" s="167"/>
      <c r="AC566" s="167"/>
      <c r="AD566" s="167"/>
      <c r="AE566" s="167"/>
      <c r="AF566" s="167"/>
      <c r="AG566" s="167"/>
      <c r="AH566" s="167"/>
      <c r="AI566" s="167"/>
      <c r="AJ566" s="167"/>
      <c r="AK566" s="167"/>
      <c r="AL566" s="167"/>
      <c r="AM566" s="167"/>
      <c r="AN566" s="167"/>
      <c r="AO566" s="167"/>
      <c r="AP566" s="167"/>
      <c r="AQ566" s="167"/>
      <c r="AR566" s="167"/>
      <c r="AS566" s="167"/>
      <c r="AT566" s="167"/>
      <c r="AU566" s="167"/>
      <c r="AV566" s="167"/>
      <c r="AW566" s="167"/>
      <c r="AX566" s="167"/>
      <c r="AY566" s="167"/>
      <c r="AZ566" s="167"/>
      <c r="BA566" s="167"/>
      <c r="BB566" s="167"/>
      <c r="BC566" s="167"/>
      <c r="BD566" s="167"/>
      <c r="BE566" s="167"/>
      <c r="BF566" s="167"/>
      <c r="BG566" s="167"/>
      <c r="BH566" s="167"/>
      <c r="BI566" s="167"/>
      <c r="BJ566" s="167"/>
      <c r="BK566" s="167"/>
      <c r="BL566" s="167"/>
      <c r="BM566" s="157"/>
      <c r="BN566" s="157"/>
      <c r="BO566" s="157"/>
      <c r="BP566" s="157"/>
      <c r="BQ566" s="157"/>
      <c r="BR566" s="157"/>
    </row>
    <row r="567" spans="1:70">
      <c r="A567" s="157"/>
      <c r="B567" s="166"/>
      <c r="C567" s="166"/>
      <c r="D567" s="166"/>
      <c r="E567" s="166"/>
      <c r="F567" s="166"/>
      <c r="G567" s="166"/>
      <c r="H567" s="166"/>
      <c r="I567" s="166"/>
      <c r="J567" s="166"/>
      <c r="K567" s="167"/>
      <c r="L567" s="167"/>
      <c r="M567" s="167"/>
      <c r="N567" s="167"/>
      <c r="O567" s="167"/>
      <c r="P567" s="167"/>
      <c r="Q567" s="167"/>
      <c r="R567" s="167"/>
      <c r="S567" s="167"/>
      <c r="T567" s="167"/>
      <c r="U567" s="167"/>
      <c r="V567" s="167"/>
      <c r="W567" s="167"/>
      <c r="X567" s="167"/>
      <c r="Y567" s="167"/>
      <c r="Z567" s="167"/>
      <c r="AA567" s="167"/>
      <c r="AB567" s="167"/>
      <c r="AC567" s="167"/>
      <c r="AD567" s="167"/>
      <c r="AE567" s="167"/>
      <c r="AF567" s="167"/>
      <c r="AG567" s="167"/>
      <c r="AH567" s="167"/>
      <c r="AI567" s="167"/>
      <c r="AJ567" s="167"/>
      <c r="AK567" s="167"/>
      <c r="AL567" s="167"/>
      <c r="AM567" s="167"/>
      <c r="AN567" s="167"/>
      <c r="AO567" s="167"/>
      <c r="AP567" s="167"/>
      <c r="AQ567" s="167"/>
      <c r="AR567" s="167"/>
      <c r="AS567" s="167"/>
      <c r="AT567" s="167"/>
      <c r="AU567" s="167"/>
      <c r="AV567" s="167"/>
      <c r="AW567" s="167"/>
      <c r="AX567" s="167"/>
      <c r="AY567" s="167"/>
      <c r="AZ567" s="167"/>
      <c r="BA567" s="167"/>
      <c r="BB567" s="167"/>
      <c r="BC567" s="167"/>
      <c r="BD567" s="167"/>
      <c r="BE567" s="167"/>
      <c r="BF567" s="167"/>
      <c r="BG567" s="167"/>
      <c r="BH567" s="167"/>
      <c r="BI567" s="167"/>
      <c r="BJ567" s="167"/>
      <c r="BK567" s="167"/>
      <c r="BL567" s="167"/>
      <c r="BM567" s="157"/>
      <c r="BN567" s="157"/>
      <c r="BO567" s="157"/>
      <c r="BP567" s="157"/>
      <c r="BQ567" s="157"/>
      <c r="BR567" s="157"/>
    </row>
    <row r="568" spans="1:70">
      <c r="A568" s="157"/>
      <c r="B568" s="166"/>
      <c r="C568" s="166"/>
      <c r="D568" s="166"/>
      <c r="E568" s="166"/>
      <c r="F568" s="166"/>
      <c r="G568" s="166"/>
      <c r="H568" s="166"/>
      <c r="I568" s="166"/>
      <c r="J568" s="166"/>
      <c r="K568" s="167"/>
      <c r="L568" s="167"/>
      <c r="M568" s="167"/>
      <c r="N568" s="167"/>
      <c r="O568" s="167"/>
      <c r="P568" s="167"/>
      <c r="Q568" s="167"/>
      <c r="R568" s="167"/>
      <c r="S568" s="167"/>
      <c r="T568" s="167"/>
      <c r="U568" s="167"/>
      <c r="V568" s="167"/>
      <c r="W568" s="167"/>
      <c r="X568" s="167"/>
      <c r="Y568" s="167"/>
      <c r="Z568" s="167"/>
      <c r="AA568" s="167"/>
      <c r="AB568" s="167"/>
      <c r="AC568" s="167"/>
      <c r="AD568" s="167"/>
      <c r="AE568" s="167"/>
      <c r="AF568" s="167"/>
      <c r="AG568" s="167"/>
      <c r="AH568" s="167"/>
      <c r="AI568" s="167"/>
      <c r="AJ568" s="167"/>
      <c r="AK568" s="167"/>
      <c r="AL568" s="167"/>
      <c r="AM568" s="167"/>
      <c r="AN568" s="167"/>
      <c r="AO568" s="167"/>
      <c r="AP568" s="167"/>
      <c r="AQ568" s="167"/>
      <c r="AR568" s="167"/>
      <c r="AS568" s="167"/>
      <c r="AT568" s="167"/>
      <c r="AU568" s="167"/>
      <c r="AV568" s="167"/>
      <c r="AW568" s="167"/>
      <c r="AX568" s="167"/>
      <c r="AY568" s="167"/>
      <c r="AZ568" s="167"/>
      <c r="BA568" s="167"/>
      <c r="BB568" s="167"/>
      <c r="BC568" s="167"/>
      <c r="BD568" s="167"/>
      <c r="BE568" s="167"/>
      <c r="BF568" s="167"/>
      <c r="BG568" s="167"/>
      <c r="BH568" s="167"/>
      <c r="BI568" s="167"/>
      <c r="BJ568" s="167"/>
      <c r="BK568" s="167"/>
      <c r="BL568" s="167"/>
      <c r="BM568" s="157"/>
      <c r="BN568" s="157"/>
      <c r="BO568" s="157"/>
      <c r="BP568" s="157"/>
      <c r="BQ568" s="157"/>
      <c r="BR568" s="157"/>
    </row>
    <row r="569" spans="1:70">
      <c r="A569" s="157"/>
      <c r="B569" s="166"/>
      <c r="C569" s="166"/>
      <c r="D569" s="166"/>
      <c r="E569" s="166"/>
      <c r="F569" s="166"/>
      <c r="G569" s="166"/>
      <c r="H569" s="166"/>
      <c r="I569" s="166"/>
      <c r="J569" s="166"/>
      <c r="K569" s="167"/>
      <c r="L569" s="167"/>
      <c r="M569" s="167"/>
      <c r="N569" s="167"/>
      <c r="O569" s="167"/>
      <c r="P569" s="167"/>
      <c r="Q569" s="167"/>
      <c r="R569" s="167"/>
      <c r="S569" s="167"/>
      <c r="T569" s="167"/>
      <c r="U569" s="167"/>
      <c r="V569" s="167"/>
      <c r="W569" s="167"/>
      <c r="X569" s="167"/>
      <c r="Y569" s="167"/>
      <c r="Z569" s="167"/>
      <c r="AA569" s="167"/>
      <c r="AB569" s="167"/>
      <c r="AC569" s="167"/>
      <c r="AD569" s="167"/>
      <c r="AE569" s="167"/>
      <c r="AF569" s="167"/>
      <c r="AG569" s="167"/>
      <c r="AH569" s="167"/>
      <c r="AI569" s="167"/>
      <c r="AJ569" s="167"/>
      <c r="AK569" s="167"/>
      <c r="AL569" s="167"/>
      <c r="AM569" s="167"/>
      <c r="AN569" s="167"/>
      <c r="AO569" s="167"/>
      <c r="AP569" s="167"/>
      <c r="AQ569" s="167"/>
      <c r="AR569" s="167"/>
      <c r="AS569" s="167"/>
      <c r="AT569" s="167"/>
      <c r="AU569" s="167"/>
      <c r="AV569" s="167"/>
      <c r="AW569" s="167"/>
      <c r="AX569" s="167"/>
      <c r="AY569" s="167"/>
      <c r="AZ569" s="167"/>
      <c r="BA569" s="167"/>
      <c r="BB569" s="167"/>
      <c r="BC569" s="167"/>
      <c r="BD569" s="167"/>
      <c r="BE569" s="167"/>
      <c r="BF569" s="167"/>
      <c r="BG569" s="167"/>
      <c r="BH569" s="167"/>
      <c r="BI569" s="167"/>
      <c r="BJ569" s="167"/>
      <c r="BK569" s="167"/>
      <c r="BL569" s="167"/>
      <c r="BM569" s="157"/>
      <c r="BN569" s="157"/>
      <c r="BO569" s="157"/>
      <c r="BP569" s="157"/>
      <c r="BQ569" s="157"/>
      <c r="BR569" s="157"/>
    </row>
    <row r="570" spans="1:70">
      <c r="A570" s="157"/>
      <c r="B570" s="166"/>
      <c r="C570" s="166"/>
      <c r="D570" s="166"/>
      <c r="E570" s="166"/>
      <c r="F570" s="166"/>
      <c r="G570" s="166"/>
      <c r="H570" s="166"/>
      <c r="I570" s="166"/>
      <c r="J570" s="166"/>
      <c r="K570" s="167"/>
      <c r="L570" s="167"/>
      <c r="M570" s="167"/>
      <c r="N570" s="167"/>
      <c r="O570" s="167"/>
      <c r="P570" s="167"/>
      <c r="Q570" s="167"/>
      <c r="R570" s="167"/>
      <c r="S570" s="167"/>
      <c r="T570" s="167"/>
      <c r="U570" s="167"/>
      <c r="V570" s="167"/>
      <c r="W570" s="167"/>
      <c r="X570" s="167"/>
      <c r="Y570" s="167"/>
      <c r="Z570" s="167"/>
      <c r="AA570" s="167"/>
      <c r="AB570" s="167"/>
      <c r="AC570" s="167"/>
      <c r="AD570" s="167"/>
      <c r="AE570" s="167"/>
      <c r="AF570" s="167"/>
      <c r="AG570" s="167"/>
      <c r="AH570" s="167"/>
      <c r="AI570" s="167"/>
      <c r="AJ570" s="167"/>
      <c r="AK570" s="167"/>
      <c r="AL570" s="167"/>
      <c r="AM570" s="167"/>
      <c r="AN570" s="167"/>
      <c r="AO570" s="167"/>
      <c r="AP570" s="167"/>
      <c r="AQ570" s="167"/>
      <c r="AR570" s="167"/>
      <c r="AS570" s="167"/>
      <c r="AT570" s="167"/>
      <c r="AU570" s="167"/>
      <c r="AV570" s="167"/>
      <c r="AW570" s="167"/>
      <c r="AX570" s="167"/>
      <c r="AY570" s="167"/>
      <c r="AZ570" s="167"/>
      <c r="BA570" s="167"/>
      <c r="BB570" s="167"/>
      <c r="BC570" s="167"/>
      <c r="BD570" s="167"/>
      <c r="BE570" s="167"/>
      <c r="BF570" s="167"/>
      <c r="BG570" s="167"/>
      <c r="BH570" s="167"/>
      <c r="BI570" s="167"/>
      <c r="BJ570" s="167"/>
      <c r="BK570" s="167"/>
      <c r="BL570" s="167"/>
      <c r="BM570" s="157"/>
      <c r="BN570" s="157"/>
      <c r="BO570" s="157"/>
      <c r="BP570" s="157"/>
      <c r="BQ570" s="157"/>
      <c r="BR570" s="157"/>
    </row>
    <row r="571" spans="1:70">
      <c r="A571" s="157"/>
      <c r="B571" s="166"/>
      <c r="C571" s="166"/>
      <c r="D571" s="166"/>
      <c r="E571" s="166"/>
      <c r="F571" s="166"/>
      <c r="G571" s="166"/>
      <c r="H571" s="166"/>
      <c r="I571" s="166"/>
      <c r="J571" s="166"/>
      <c r="K571" s="167"/>
      <c r="L571" s="167"/>
      <c r="M571" s="167"/>
      <c r="N571" s="167"/>
      <c r="O571" s="167"/>
      <c r="P571" s="167"/>
      <c r="Q571" s="167"/>
      <c r="R571" s="167"/>
      <c r="S571" s="167"/>
      <c r="T571" s="167"/>
      <c r="U571" s="167"/>
      <c r="V571" s="167"/>
      <c r="W571" s="167"/>
      <c r="X571" s="167"/>
      <c r="Y571" s="167"/>
      <c r="Z571" s="167"/>
      <c r="AA571" s="167"/>
      <c r="AB571" s="167"/>
      <c r="AC571" s="167"/>
      <c r="AD571" s="167"/>
      <c r="AE571" s="167"/>
      <c r="AF571" s="167"/>
      <c r="AG571" s="167"/>
      <c r="AH571" s="167"/>
      <c r="AI571" s="167"/>
      <c r="AJ571" s="167"/>
      <c r="AK571" s="167"/>
      <c r="AL571" s="167"/>
      <c r="AM571" s="167"/>
      <c r="AN571" s="167"/>
      <c r="AO571" s="167"/>
      <c r="AP571" s="167"/>
      <c r="AQ571" s="167"/>
      <c r="AR571" s="167"/>
      <c r="AS571" s="167"/>
      <c r="AT571" s="167"/>
      <c r="AU571" s="167"/>
      <c r="AV571" s="167"/>
      <c r="AW571" s="167"/>
      <c r="AX571" s="167"/>
      <c r="AY571" s="167"/>
      <c r="AZ571" s="167"/>
      <c r="BA571" s="167"/>
      <c r="BB571" s="167"/>
      <c r="BC571" s="167"/>
      <c r="BD571" s="167"/>
      <c r="BE571" s="167"/>
      <c r="BF571" s="167"/>
      <c r="BG571" s="167"/>
      <c r="BH571" s="167"/>
      <c r="BI571" s="167"/>
      <c r="BJ571" s="167"/>
      <c r="BK571" s="167"/>
      <c r="BL571" s="167"/>
      <c r="BM571" s="157"/>
      <c r="BN571" s="157"/>
      <c r="BO571" s="157"/>
      <c r="BP571" s="157"/>
      <c r="BQ571" s="157"/>
      <c r="BR571" s="157"/>
    </row>
    <row r="589" spans="1:70">
      <c r="A589" s="157"/>
      <c r="B589" s="166"/>
      <c r="C589" s="166"/>
      <c r="D589" s="166"/>
      <c r="E589" s="166"/>
      <c r="F589" s="166"/>
      <c r="G589" s="166"/>
      <c r="H589" s="166"/>
      <c r="I589" s="166"/>
      <c r="J589" s="166"/>
      <c r="K589" s="167"/>
      <c r="L589" s="167"/>
      <c r="M589" s="167"/>
      <c r="N589" s="167"/>
      <c r="O589" s="167"/>
      <c r="P589" s="167"/>
      <c r="Q589" s="167"/>
      <c r="R589" s="167"/>
      <c r="S589" s="167"/>
      <c r="T589" s="167"/>
      <c r="U589" s="167"/>
      <c r="V589" s="167"/>
      <c r="W589" s="167"/>
      <c r="X589" s="167"/>
      <c r="Y589" s="167"/>
      <c r="Z589" s="167"/>
      <c r="AA589" s="167"/>
      <c r="AB589" s="167"/>
      <c r="AC589" s="167"/>
      <c r="AD589" s="167"/>
      <c r="AE589" s="167"/>
      <c r="AF589" s="167"/>
      <c r="AG589" s="167"/>
      <c r="AH589" s="167"/>
      <c r="AI589" s="167"/>
      <c r="AJ589" s="167"/>
      <c r="AK589" s="167"/>
      <c r="AL589" s="167"/>
      <c r="AM589" s="167"/>
      <c r="AN589" s="167"/>
      <c r="AO589" s="167"/>
      <c r="AP589" s="167"/>
      <c r="AQ589" s="167"/>
      <c r="AR589" s="167"/>
      <c r="AS589" s="167"/>
      <c r="AT589" s="167"/>
      <c r="AU589" s="167"/>
      <c r="AV589" s="167"/>
      <c r="AW589" s="167"/>
      <c r="AX589" s="167"/>
      <c r="AY589" s="167"/>
      <c r="AZ589" s="167"/>
      <c r="BA589" s="167"/>
      <c r="BB589" s="167"/>
      <c r="BC589" s="167"/>
      <c r="BD589" s="167"/>
      <c r="BE589" s="167"/>
      <c r="BF589" s="167"/>
      <c r="BG589" s="167"/>
      <c r="BH589" s="167"/>
      <c r="BI589" s="167"/>
      <c r="BJ589" s="167"/>
      <c r="BK589" s="167"/>
      <c r="BL589" s="167"/>
      <c r="BM589" s="157"/>
      <c r="BN589" s="157"/>
      <c r="BO589" s="157"/>
      <c r="BP589" s="157"/>
      <c r="BQ589" s="157"/>
      <c r="BR589" s="157"/>
    </row>
    <row r="590" spans="1:70">
      <c r="A590" s="157"/>
      <c r="B590" s="166"/>
      <c r="C590" s="166"/>
      <c r="D590" s="166"/>
      <c r="E590" s="166"/>
      <c r="F590" s="166"/>
      <c r="G590" s="166"/>
      <c r="H590" s="166"/>
      <c r="I590" s="166"/>
      <c r="J590" s="166"/>
      <c r="K590" s="167"/>
      <c r="L590" s="167"/>
      <c r="M590" s="167"/>
      <c r="N590" s="167"/>
      <c r="O590" s="167"/>
      <c r="P590" s="167"/>
      <c r="Q590" s="167"/>
      <c r="R590" s="167"/>
      <c r="S590" s="167"/>
      <c r="T590" s="167"/>
      <c r="U590" s="167"/>
      <c r="V590" s="167"/>
      <c r="W590" s="167"/>
      <c r="X590" s="167"/>
      <c r="Y590" s="167"/>
      <c r="Z590" s="167"/>
      <c r="AA590" s="167"/>
      <c r="AB590" s="167"/>
      <c r="AC590" s="167"/>
      <c r="AD590" s="167"/>
      <c r="AE590" s="167"/>
      <c r="AF590" s="167"/>
      <c r="AG590" s="167"/>
      <c r="AH590" s="167"/>
      <c r="AI590" s="167"/>
      <c r="AJ590" s="167"/>
      <c r="AK590" s="167"/>
      <c r="AL590" s="167"/>
      <c r="AM590" s="167"/>
      <c r="AN590" s="167"/>
      <c r="AO590" s="167"/>
      <c r="AP590" s="167"/>
      <c r="AQ590" s="167"/>
      <c r="AR590" s="167"/>
      <c r="AS590" s="167"/>
      <c r="AT590" s="167"/>
      <c r="AU590" s="167"/>
      <c r="AV590" s="167"/>
      <c r="AW590" s="167"/>
      <c r="AX590" s="167"/>
      <c r="AY590" s="167"/>
      <c r="AZ590" s="167"/>
      <c r="BA590" s="167"/>
      <c r="BB590" s="167"/>
      <c r="BC590" s="167"/>
      <c r="BD590" s="167"/>
      <c r="BE590" s="167"/>
      <c r="BF590" s="167"/>
      <c r="BG590" s="167"/>
      <c r="BH590" s="167"/>
      <c r="BI590" s="167"/>
      <c r="BJ590" s="167"/>
      <c r="BK590" s="167"/>
      <c r="BL590" s="167"/>
      <c r="BM590" s="157"/>
      <c r="BN590" s="157"/>
      <c r="BO590" s="157"/>
      <c r="BP590" s="157"/>
      <c r="BQ590" s="157"/>
      <c r="BR590" s="157"/>
    </row>
    <row r="591" spans="1:70">
      <c r="A591" s="157"/>
      <c r="B591" s="166"/>
      <c r="C591" s="166"/>
      <c r="D591" s="166"/>
      <c r="E591" s="166"/>
      <c r="F591" s="166"/>
      <c r="G591" s="166"/>
      <c r="H591" s="166"/>
      <c r="I591" s="166"/>
      <c r="J591" s="166"/>
      <c r="K591" s="167"/>
      <c r="L591" s="167"/>
      <c r="M591" s="167"/>
      <c r="N591" s="167"/>
      <c r="O591" s="167"/>
      <c r="P591" s="167"/>
      <c r="Q591" s="167"/>
      <c r="R591" s="167"/>
      <c r="S591" s="167"/>
      <c r="T591" s="167"/>
      <c r="U591" s="167"/>
      <c r="V591" s="167"/>
      <c r="W591" s="167"/>
      <c r="X591" s="167"/>
      <c r="Y591" s="167"/>
      <c r="Z591" s="167"/>
      <c r="AA591" s="167"/>
      <c r="AB591" s="167"/>
      <c r="AC591" s="167"/>
      <c r="AD591" s="167"/>
      <c r="AE591" s="167"/>
      <c r="AF591" s="167"/>
      <c r="AG591" s="167"/>
      <c r="AH591" s="167"/>
      <c r="AI591" s="167"/>
      <c r="AJ591" s="167"/>
      <c r="AK591" s="167"/>
      <c r="AL591" s="167"/>
      <c r="AM591" s="167"/>
      <c r="AN591" s="167"/>
      <c r="AO591" s="167"/>
      <c r="AP591" s="167"/>
      <c r="AQ591" s="167"/>
      <c r="AR591" s="167"/>
      <c r="AS591" s="167"/>
      <c r="AT591" s="167"/>
      <c r="AU591" s="167"/>
      <c r="AV591" s="167"/>
      <c r="AW591" s="167"/>
      <c r="AX591" s="167"/>
      <c r="AY591" s="167"/>
      <c r="AZ591" s="167"/>
      <c r="BA591" s="167"/>
      <c r="BB591" s="167"/>
      <c r="BC591" s="167"/>
      <c r="BD591" s="167"/>
      <c r="BE591" s="167"/>
      <c r="BF591" s="167"/>
      <c r="BG591" s="167"/>
      <c r="BH591" s="167"/>
      <c r="BI591" s="167"/>
      <c r="BJ591" s="167"/>
      <c r="BK591" s="167"/>
      <c r="BL591" s="167"/>
      <c r="BM591" s="157"/>
      <c r="BN591" s="157"/>
      <c r="BO591" s="157"/>
      <c r="BP591" s="157"/>
      <c r="BQ591" s="157"/>
      <c r="BR591" s="157"/>
    </row>
    <row r="592" spans="1:70">
      <c r="A592" s="157"/>
      <c r="B592" s="166"/>
      <c r="C592" s="166"/>
      <c r="D592" s="166"/>
      <c r="E592" s="166"/>
      <c r="F592" s="166"/>
      <c r="G592" s="166"/>
      <c r="H592" s="166"/>
      <c r="I592" s="166"/>
      <c r="J592" s="166"/>
      <c r="K592" s="167"/>
      <c r="L592" s="167"/>
      <c r="M592" s="167"/>
      <c r="N592" s="167"/>
      <c r="O592" s="167"/>
      <c r="P592" s="167"/>
      <c r="Q592" s="167"/>
      <c r="R592" s="167"/>
      <c r="S592" s="167"/>
      <c r="T592" s="167"/>
      <c r="U592" s="167"/>
      <c r="V592" s="167"/>
      <c r="W592" s="167"/>
      <c r="X592" s="167"/>
      <c r="Y592" s="167"/>
      <c r="Z592" s="167"/>
      <c r="AA592" s="167"/>
      <c r="AB592" s="167"/>
      <c r="AC592" s="167"/>
      <c r="AD592" s="167"/>
      <c r="AE592" s="167"/>
      <c r="AF592" s="167"/>
      <c r="AG592" s="167"/>
      <c r="AH592" s="167"/>
      <c r="AI592" s="167"/>
      <c r="AJ592" s="167"/>
      <c r="AK592" s="167"/>
      <c r="AL592" s="167"/>
      <c r="AM592" s="167"/>
      <c r="AN592" s="167"/>
      <c r="AO592" s="167"/>
      <c r="AP592" s="167"/>
      <c r="AQ592" s="167"/>
      <c r="AR592" s="167"/>
      <c r="AS592" s="167"/>
      <c r="AT592" s="167"/>
      <c r="AU592" s="167"/>
      <c r="AV592" s="167"/>
      <c r="AW592" s="167"/>
      <c r="AX592" s="167"/>
      <c r="AY592" s="167"/>
      <c r="AZ592" s="167"/>
      <c r="BA592" s="167"/>
      <c r="BB592" s="167"/>
      <c r="BC592" s="167"/>
      <c r="BD592" s="167"/>
      <c r="BE592" s="167"/>
      <c r="BF592" s="167"/>
      <c r="BG592" s="167"/>
      <c r="BH592" s="167"/>
      <c r="BI592" s="167"/>
      <c r="BJ592" s="167"/>
      <c r="BK592" s="167"/>
      <c r="BL592" s="167"/>
      <c r="BM592" s="157"/>
      <c r="BN592" s="157"/>
      <c r="BO592" s="157"/>
      <c r="BP592" s="157"/>
      <c r="BQ592" s="157"/>
      <c r="BR592" s="157"/>
    </row>
    <row r="593" spans="1:70">
      <c r="A593" s="157"/>
      <c r="B593" s="166"/>
      <c r="C593" s="166"/>
      <c r="D593" s="166"/>
      <c r="E593" s="166"/>
      <c r="F593" s="166"/>
      <c r="G593" s="166"/>
      <c r="H593" s="166"/>
      <c r="I593" s="166"/>
      <c r="J593" s="166"/>
      <c r="K593" s="167"/>
      <c r="L593" s="167"/>
      <c r="M593" s="167"/>
      <c r="N593" s="167"/>
      <c r="O593" s="167"/>
      <c r="P593" s="167"/>
      <c r="Q593" s="167"/>
      <c r="R593" s="167"/>
      <c r="S593" s="167"/>
      <c r="T593" s="167"/>
      <c r="U593" s="167"/>
      <c r="V593" s="167"/>
      <c r="W593" s="167"/>
      <c r="X593" s="167"/>
      <c r="Y593" s="167"/>
      <c r="Z593" s="167"/>
      <c r="AA593" s="167"/>
      <c r="AB593" s="167"/>
      <c r="AC593" s="167"/>
      <c r="AD593" s="167"/>
      <c r="AE593" s="167"/>
      <c r="AF593" s="167"/>
      <c r="AG593" s="167"/>
      <c r="AH593" s="167"/>
      <c r="AI593" s="167"/>
      <c r="AJ593" s="167"/>
      <c r="AK593" s="167"/>
      <c r="AL593" s="167"/>
      <c r="AM593" s="167"/>
      <c r="AN593" s="167"/>
      <c r="AO593" s="167"/>
      <c r="AP593" s="167"/>
      <c r="AQ593" s="167"/>
      <c r="AR593" s="167"/>
      <c r="AS593" s="167"/>
      <c r="AT593" s="167"/>
      <c r="AU593" s="167"/>
      <c r="AV593" s="167"/>
      <c r="AW593" s="167"/>
      <c r="AX593" s="167"/>
      <c r="AY593" s="167"/>
      <c r="AZ593" s="167"/>
      <c r="BA593" s="167"/>
      <c r="BB593" s="167"/>
      <c r="BC593" s="167"/>
      <c r="BD593" s="167"/>
      <c r="BE593" s="167"/>
      <c r="BF593" s="167"/>
      <c r="BG593" s="167"/>
      <c r="BH593" s="167"/>
      <c r="BI593" s="167"/>
      <c r="BJ593" s="167"/>
      <c r="BK593" s="167"/>
      <c r="BL593" s="167"/>
      <c r="BM593" s="157"/>
      <c r="BN593" s="157"/>
      <c r="BO593" s="157"/>
      <c r="BP593" s="157"/>
      <c r="BQ593" s="157"/>
      <c r="BR593" s="157"/>
    </row>
  </sheetData>
  <autoFilter ref="BR5:BR430" xr:uid="{00000000-0009-0000-0000-000007000000}">
    <filterColumn colId="0">
      <filters>
        <filter val="FALSE"/>
      </filters>
    </filterColumn>
  </autoFilter>
  <mergeCells count="18">
    <mergeCell ref="B374:B401"/>
    <mergeCell ref="B402:B429"/>
    <mergeCell ref="B237:B264"/>
    <mergeCell ref="B265:B289"/>
    <mergeCell ref="B290:B317"/>
    <mergeCell ref="B318:B345"/>
    <mergeCell ref="B346:B373"/>
    <mergeCell ref="B209:B236"/>
    <mergeCell ref="B2:K2"/>
    <mergeCell ref="B3:J3"/>
    <mergeCell ref="B5:K5"/>
    <mergeCell ref="B41:B68"/>
    <mergeCell ref="B69:B96"/>
    <mergeCell ref="B97:B124"/>
    <mergeCell ref="B125:B152"/>
    <mergeCell ref="B153:B180"/>
    <mergeCell ref="B6:B40"/>
    <mergeCell ref="B181:B208"/>
  </mergeCells>
  <conditionalFormatting sqref="B6:B26 B97:B121 B125:B148 B153:B179 B181:B207 E6:F26 C7:C40 E34:F316 C125:C152 B265:B288 B290:B316 B318:B344 B346:B372 B402:B428 B374:B400">
    <cfRule type="cellIs" dxfId="75" priority="11" operator="equal">
      <formula>"red"</formula>
    </cfRule>
    <cfRule type="cellIs" dxfId="74" priority="12" operator="equal">
      <formula>"yellow"</formula>
    </cfRule>
  </conditionalFormatting>
  <conditionalFormatting sqref="B6:B26 B97:B121 B125:B148 B153:B179 B181:B207 E6:F26 C7:C40 E34:F316 C125:C152 B265:B288 B290:B316 B318:B344 B346:B372 B402:B428 B374:B400">
    <cfRule type="cellIs" dxfId="73" priority="10" operator="equal">
      <formula>"green"</formula>
    </cfRule>
  </conditionalFormatting>
  <conditionalFormatting sqref="E27:F32">
    <cfRule type="cellIs" dxfId="72" priority="8" operator="equal">
      <formula>"red"</formula>
    </cfRule>
    <cfRule type="cellIs" dxfId="71" priority="9" operator="equal">
      <formula>"yellow"</formula>
    </cfRule>
  </conditionalFormatting>
  <conditionalFormatting sqref="E27:F32">
    <cfRule type="cellIs" dxfId="70" priority="7" operator="equal">
      <formula>"green"</formula>
    </cfRule>
  </conditionalFormatting>
  <conditionalFormatting sqref="B69:B95 B209:B235 B237:C237 B41:C41 B42:B64 C42:C68 B238:B263 C238:C428">
    <cfRule type="cellIs" dxfId="69" priority="5" operator="equal">
      <formula>"red"</formula>
    </cfRule>
    <cfRule type="cellIs" dxfId="68" priority="6" operator="equal">
      <formula>"yellow"</formula>
    </cfRule>
  </conditionalFormatting>
  <conditionalFormatting sqref="B69:B95 B209:B235 B237:C237 B41:C41 B42:B64 C42:C68 B238:B263 C238:C428">
    <cfRule type="cellIs" dxfId="67" priority="4" operator="equal">
      <formula>"green"</formula>
    </cfRule>
  </conditionalFormatting>
  <conditionalFormatting sqref="C6:D6 D7:D26">
    <cfRule type="cellIs" dxfId="66" priority="2" operator="equal">
      <formula>"red"</formula>
    </cfRule>
    <cfRule type="cellIs" dxfId="65" priority="3" operator="equal">
      <formula>"yellow"</formula>
    </cfRule>
  </conditionalFormatting>
  <conditionalFormatting sqref="C6:D6 D7:D26">
    <cfRule type="cellIs" dxfId="64" priority="1" operator="equal">
      <formula>"green"</formula>
    </cfRule>
  </conditionalFormatting>
  <dataValidations count="1">
    <dataValidation type="list" allowBlank="1" showInputMessage="1" showErrorMessage="1" sqref="J6:J405" xr:uid="{00000000-0002-0000-0700-000000000000}">
      <formula1>DropDown4</formula1>
    </dataValidation>
  </dataValidations>
  <pageMargins left="0.70866141732283472" right="0.70866141732283472" top="0.74803149606299213" bottom="0.74803149606299213" header="0.31496062992125984" footer="0.31496062992125984"/>
  <pageSetup scale="45"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90010000}">
          <x14:formula1>
            <xm:f>WorksheetHidden!$B$35:$B$55</xm:f>
          </x14:formula1>
          <xm:sqref>J406:J429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55"/>
  <sheetViews>
    <sheetView zoomScale="90" zoomScaleNormal="90" workbookViewId="0">
      <selection activeCell="C4" sqref="C4"/>
    </sheetView>
  </sheetViews>
  <sheetFormatPr defaultRowHeight="15"/>
  <cols>
    <col min="1" max="1" width="2.85546875" customWidth="1"/>
    <col min="2" max="2" width="36" customWidth="1"/>
    <col min="3" max="3" width="96.85546875" customWidth="1"/>
    <col min="4" max="4" width="118.85546875" customWidth="1"/>
    <col min="5" max="5" width="91.140625" customWidth="1"/>
    <col min="6" max="6" width="89.5703125" customWidth="1"/>
    <col min="7" max="7" width="55.85546875" customWidth="1"/>
    <col min="8" max="8" width="22.7109375" customWidth="1"/>
    <col min="9" max="9" width="20.7109375" customWidth="1"/>
    <col min="10" max="10" width="22.140625" customWidth="1"/>
    <col min="11" max="11" width="15.85546875" customWidth="1"/>
    <col min="12" max="12" width="14" customWidth="1"/>
    <col min="13" max="25" width="9.7109375" bestFit="1" customWidth="1"/>
    <col min="26" max="26" width="9.140625" customWidth="1"/>
    <col min="27" max="31" width="9.7109375" bestFit="1" customWidth="1"/>
  </cols>
  <sheetData>
    <row r="1" spans="1:31" ht="15" customHeight="1">
      <c r="A1" s="120"/>
      <c r="B1" s="120"/>
      <c r="C1" s="120"/>
      <c r="D1" s="120"/>
      <c r="E1" s="120">
        <f>LEN(C4)</f>
        <v>609</v>
      </c>
      <c r="F1" s="120">
        <f>LEN(D3)</f>
        <v>609</v>
      </c>
      <c r="G1" s="120"/>
      <c r="H1" s="120"/>
      <c r="I1" s="120"/>
      <c r="J1" s="120"/>
      <c r="K1" s="120"/>
      <c r="L1" s="120"/>
      <c r="M1" s="120"/>
      <c r="N1" s="120"/>
      <c r="O1" s="120"/>
      <c r="P1" s="120"/>
      <c r="Q1" s="120"/>
      <c r="R1" s="120"/>
      <c r="S1" s="120"/>
      <c r="T1" s="120"/>
      <c r="U1" s="120"/>
      <c r="V1" s="120"/>
      <c r="W1" s="120"/>
      <c r="X1" s="120"/>
      <c r="Y1" s="120"/>
      <c r="Z1" s="120"/>
      <c r="AA1" s="120"/>
      <c r="AB1" s="120"/>
      <c r="AC1" s="120"/>
      <c r="AD1" s="120"/>
      <c r="AE1" s="120"/>
    </row>
    <row r="2" spans="1:31" ht="33.75" customHeight="1" thickBot="1">
      <c r="A2" s="120"/>
      <c r="B2" s="120"/>
      <c r="C2" s="120"/>
      <c r="D2" s="120"/>
      <c r="E2" s="120" t="e">
        <f>RIGHT(C4,LEN(C4)-((LEN(D3)+2)))</f>
        <v>#VALUE!</v>
      </c>
      <c r="F2" s="120"/>
      <c r="G2" s="120"/>
      <c r="H2" s="120"/>
      <c r="I2" s="120"/>
      <c r="J2" s="120"/>
      <c r="K2" s="120"/>
      <c r="L2" s="120"/>
      <c r="M2" s="120"/>
      <c r="N2" s="120"/>
      <c r="O2" s="120"/>
      <c r="P2" s="120"/>
      <c r="Q2" s="120"/>
      <c r="R2" s="120"/>
      <c r="S2" s="120"/>
      <c r="T2" s="120"/>
      <c r="U2" s="120"/>
      <c r="V2" s="120"/>
      <c r="W2" s="120"/>
      <c r="X2" s="120"/>
      <c r="Y2" s="120"/>
      <c r="Z2" s="120"/>
      <c r="AA2" s="120"/>
      <c r="AB2" s="120"/>
      <c r="AC2" s="120"/>
      <c r="AD2" s="120"/>
      <c r="AE2" s="120"/>
    </row>
    <row r="3" spans="1:31" s="57" customFormat="1" ht="30" customHeight="1" thickTop="1" thickBot="1">
      <c r="A3" s="178"/>
      <c r="B3" s="178"/>
      <c r="C3" s="178" t="s">
        <v>175</v>
      </c>
      <c r="D3" s="179" t="str">
        <f>C4</f>
        <v xml:space="preserve">Copy &amp; paste from the Recommended Baseline Target or modify to assign your own target state. Ensure all metrics are separated by a semi-colon;  Number and severity of findings in audit reports, reviews, assessments, etc. (ideally by source/regulation); Percentage of systems checked to applicable standards; Number of outstanding deficiencies from previous audit reports; Number of outstanding deficiencies from security assessments; Number of outstanding deficiencies from Pen Test; Number of outstanding deficiencies by internal/external obligation (by severity); On-time/satisfactory audit completion rate
</v>
      </c>
      <c r="E3" s="179" t="str">
        <f>RIGHT(C4,LEN(C4)-LEN(D4)-2)</f>
        <v xml:space="preserve"> Number and severity of findings in audit reports, reviews, assessments, etc. (ideally by source/regulation); Percentage of systems checked to applicable standards; Number of outstanding deficiencies from previous audit reports; Number of outstanding deficiencies from security assessments; Number of outstanding deficiencies from Pen Test; Number of outstanding deficiencies by internal/external obligation (by severity); On-time/satisfactory audit completion rate
</v>
      </c>
      <c r="F3" s="179" t="str">
        <f>RIGHT(E3,LEN(E3)-LEN(E4)-2)</f>
        <v xml:space="preserve">Percentage of systems checked to applicable standards; Number of outstanding deficiencies from previous audit reports; Number of outstanding deficiencies from security assessments; Number of outstanding deficiencies from Pen Test; Number of outstanding deficiencies by internal/external obligation (by severity); On-time/satisfactory audit completion rate
</v>
      </c>
      <c r="G3" s="179" t="str">
        <f>RIGHT(F3,LEN(F3)-LEN(F4)-2)</f>
        <v xml:space="preserve">Number of outstanding deficiencies from previous audit reports; Number of outstanding deficiencies from security assessments; Number of outstanding deficiencies from Pen Test; Number of outstanding deficiencies by internal/external obligation (by severity); On-time/satisfactory audit completion rate
</v>
      </c>
      <c r="H3" s="179" t="str">
        <f t="shared" ref="H3:O3" si="0">RIGHT(G3,LEN(G3)-LEN(G4)-2)</f>
        <v xml:space="preserve">Number of outstanding deficiencies from security assessments; Number of outstanding deficiencies from Pen Test; Number of outstanding deficiencies by internal/external obligation (by severity); On-time/satisfactory audit completion rate
</v>
      </c>
      <c r="I3" s="179" t="str">
        <f t="shared" si="0"/>
        <v xml:space="preserve">Number of outstanding deficiencies from Pen Test; Number of outstanding deficiencies by internal/external obligation (by severity); On-time/satisfactory audit completion rate
</v>
      </c>
      <c r="J3" s="179" t="str">
        <f t="shared" si="0"/>
        <v xml:space="preserve">Number of outstanding deficiencies by internal/external obligation (by severity); On-time/satisfactory audit completion rate
</v>
      </c>
      <c r="K3" s="179" t="str">
        <f t="shared" si="0"/>
        <v xml:space="preserve">On-time/satisfactory audit completion rate
</v>
      </c>
      <c r="L3" s="179" t="e">
        <f t="shared" si="0"/>
        <v>#VALUE!</v>
      </c>
      <c r="M3" s="179" t="e">
        <f t="shared" si="0"/>
        <v>#VALUE!</v>
      </c>
      <c r="N3" s="179" t="e">
        <f t="shared" si="0"/>
        <v>#VALUE!</v>
      </c>
      <c r="O3" s="179" t="e">
        <f t="shared" si="0"/>
        <v>#VALUE!</v>
      </c>
      <c r="P3" s="179" t="e">
        <f t="shared" ref="P3:AE3" si="1">RIGHT(O3,LEN(O3)-LEN(O4)-2)</f>
        <v>#VALUE!</v>
      </c>
      <c r="Q3" s="179" t="e">
        <f t="shared" si="1"/>
        <v>#VALUE!</v>
      </c>
      <c r="R3" s="179" t="e">
        <f t="shared" si="1"/>
        <v>#VALUE!</v>
      </c>
      <c r="S3" s="179" t="e">
        <f t="shared" si="1"/>
        <v>#VALUE!</v>
      </c>
      <c r="T3" s="179" t="e">
        <f t="shared" si="1"/>
        <v>#VALUE!</v>
      </c>
      <c r="U3" s="179" t="e">
        <f t="shared" si="1"/>
        <v>#VALUE!</v>
      </c>
      <c r="V3" s="179" t="e">
        <f t="shared" si="1"/>
        <v>#VALUE!</v>
      </c>
      <c r="W3" s="179" t="e">
        <f t="shared" si="1"/>
        <v>#VALUE!</v>
      </c>
      <c r="X3" s="179" t="e">
        <f t="shared" si="1"/>
        <v>#VALUE!</v>
      </c>
      <c r="Y3" s="179" t="e">
        <f t="shared" si="1"/>
        <v>#VALUE!</v>
      </c>
      <c r="Z3" s="179" t="e">
        <f t="shared" si="1"/>
        <v>#VALUE!</v>
      </c>
      <c r="AA3" s="179" t="e">
        <f t="shared" si="1"/>
        <v>#VALUE!</v>
      </c>
      <c r="AB3" s="179" t="e">
        <f t="shared" si="1"/>
        <v>#VALUE!</v>
      </c>
      <c r="AC3" s="179" t="e">
        <f t="shared" si="1"/>
        <v>#VALUE!</v>
      </c>
      <c r="AD3" s="179" t="e">
        <f t="shared" si="1"/>
        <v>#VALUE!</v>
      </c>
      <c r="AE3" s="179" t="e">
        <f t="shared" si="1"/>
        <v>#VALUE!</v>
      </c>
    </row>
    <row r="4" spans="1:31" s="4" customFormat="1" ht="119.25" customHeight="1" thickTop="1" thickBot="1">
      <c r="A4" s="121"/>
      <c r="B4" s="180" t="str">
        <f>'4. Gap Analysis'!B8</f>
        <v>Compliance &amp; Audit</v>
      </c>
      <c r="C4" s="121" t="str">
        <f>'4. Gap Analysis'!D8</f>
        <v xml:space="preserve">Copy &amp; paste from the Recommended Baseline Target or modify to assign your own target state. Ensure all metrics are separated by a semi-colon;  Number and severity of findings in audit reports, reviews, assessments, etc. (ideally by source/regulation); Percentage of systems checked to applicable standards; Number of outstanding deficiencies from previous audit reports; Number of outstanding deficiencies from security assessments; Number of outstanding deficiencies from Pen Test; Number of outstanding deficiencies by internal/external obligation (by severity); On-time/satisfactory audit completion rate
</v>
      </c>
      <c r="D4" s="121" t="str">
        <f>IF(ISERROR(D3),,IF(ISNUMBER(SEARCH(";",D3)),LEFT(D3,FIND(";",D3)-1),D3))</f>
        <v>Copy &amp; paste from the Recommended Baseline Target or modify to assign your own target state. Ensure all metrics are separated by a semi-colon</v>
      </c>
      <c r="E4" s="121" t="str">
        <f t="shared" ref="E4:AE4" si="2">IF(ISERROR(E3),,IF(ISNUMBER(SEARCH(";",E3)),LEFT(E3,FIND(";",E3)-1),E3))</f>
        <v xml:space="preserve"> Number and severity of findings in audit reports, reviews, assessments, etc. (ideally by source/regulation)</v>
      </c>
      <c r="F4" s="121" t="str">
        <f t="shared" si="2"/>
        <v>Percentage of systems checked to applicable standards</v>
      </c>
      <c r="G4" s="121" t="str">
        <f t="shared" si="2"/>
        <v>Number of outstanding deficiencies from previous audit reports</v>
      </c>
      <c r="H4" s="121" t="str">
        <f t="shared" si="2"/>
        <v>Number of outstanding deficiencies from security assessments</v>
      </c>
      <c r="I4" s="121" t="str">
        <f t="shared" si="2"/>
        <v>Number of outstanding deficiencies from Pen Test</v>
      </c>
      <c r="J4" s="121" t="str">
        <f t="shared" si="2"/>
        <v>Number of outstanding deficiencies by internal/external obligation (by severity)</v>
      </c>
      <c r="K4" s="121" t="str">
        <f t="shared" si="2"/>
        <v xml:space="preserve">On-time/satisfactory audit completion rate
</v>
      </c>
      <c r="L4" s="121">
        <f t="shared" si="2"/>
        <v>0</v>
      </c>
      <c r="M4" s="121">
        <f t="shared" si="2"/>
        <v>0</v>
      </c>
      <c r="N4" s="121">
        <f t="shared" si="2"/>
        <v>0</v>
      </c>
      <c r="O4" s="121">
        <f t="shared" si="2"/>
        <v>0</v>
      </c>
      <c r="P4" s="121">
        <f t="shared" si="2"/>
        <v>0</v>
      </c>
      <c r="Q4" s="121">
        <f t="shared" si="2"/>
        <v>0</v>
      </c>
      <c r="R4" s="121">
        <f t="shared" si="2"/>
        <v>0</v>
      </c>
      <c r="S4" s="121">
        <f t="shared" si="2"/>
        <v>0</v>
      </c>
      <c r="T4" s="121">
        <f t="shared" si="2"/>
        <v>0</v>
      </c>
      <c r="U4" s="121">
        <f t="shared" si="2"/>
        <v>0</v>
      </c>
      <c r="V4" s="121">
        <f t="shared" si="2"/>
        <v>0</v>
      </c>
      <c r="W4" s="121">
        <f t="shared" si="2"/>
        <v>0</v>
      </c>
      <c r="X4" s="121">
        <f t="shared" si="2"/>
        <v>0</v>
      </c>
      <c r="Y4" s="121">
        <f t="shared" si="2"/>
        <v>0</v>
      </c>
      <c r="Z4" s="121">
        <f t="shared" si="2"/>
        <v>0</v>
      </c>
      <c r="AA4" s="121">
        <f t="shared" si="2"/>
        <v>0</v>
      </c>
      <c r="AB4" s="121">
        <f t="shared" si="2"/>
        <v>0</v>
      </c>
      <c r="AC4" s="121">
        <f t="shared" si="2"/>
        <v>0</v>
      </c>
      <c r="AD4" s="121">
        <f t="shared" si="2"/>
        <v>0</v>
      </c>
      <c r="AE4" s="121">
        <f t="shared" si="2"/>
        <v>0</v>
      </c>
    </row>
    <row r="5" spans="1:31" s="56" customFormat="1" ht="19.5" customHeight="1" thickTop="1" thickBot="1">
      <c r="A5" s="179"/>
      <c r="B5" s="179" t="s">
        <v>176</v>
      </c>
      <c r="C5" s="179"/>
      <c r="D5" s="179" t="str">
        <f>C6</f>
        <v>Number of incidents reported (from help desk, SIEM, or AV); Number of information security incidents (by severity); Number of information security threats (by severity); Number of incidents escalated from detection software; Number of threats escalated from detection software; Mean time to recovery (by severity and type); Percentage of incidents for which root causes have been diagnosed and addressed; Days since the last serious information security incident; Percentage of recurring incidents; Number of attacks; Average days open; Incident rate (by type and severity); Percentage of incidents detected by internal controls; Number of virus infections during a given period; Aggregated availability impact due to security incidents</v>
      </c>
      <c r="E5" s="179" t="str">
        <f>RIGHT(D5,LEN(D5)-LEN(D6)-2)</f>
        <v>Number of information security incidents (by severity); Number of information security threats (by severity); Number of incidents escalated from detection software; Number of threats escalated from detection software; Mean time to recovery (by severity and type); Percentage of incidents for which root causes have been diagnosed and addressed; Days since the last serious information security incident; Percentage of recurring incidents; Number of attacks; Average days open; Incident rate (by type and severity); Percentage of incidents detected by internal controls; Number of virus infections during a given period; Aggregated availability impact due to security incidents</v>
      </c>
      <c r="F5" s="179" t="str">
        <f>RIGHT(E5,LEN(E5)-LEN(E6)-2)</f>
        <v>Number of information security threats (by severity); Number of incidents escalated from detection software; Number of threats escalated from detection software; Mean time to recovery (by severity and type); Percentage of incidents for which root causes have been diagnosed and addressed; Days since the last serious information security incident; Percentage of recurring incidents; Number of attacks; Average days open; Incident rate (by type and severity); Percentage of incidents detected by internal controls; Number of virus infections during a given period; Aggregated availability impact due to security incidents</v>
      </c>
      <c r="G5" s="179" t="str">
        <f t="shared" ref="G5:AE5" si="3">RIGHT(F5,LEN(F5)-LEN(F6)-2)</f>
        <v>Number of incidents escalated from detection software; Number of threats escalated from detection software; Mean time to recovery (by severity and type); Percentage of incidents for which root causes have been diagnosed and addressed; Days since the last serious information security incident; Percentage of recurring incidents; Number of attacks; Average days open; Incident rate (by type and severity); Percentage of incidents detected by internal controls; Number of virus infections during a given period; Aggregated availability impact due to security incidents</v>
      </c>
      <c r="H5" s="179" t="str">
        <f t="shared" si="3"/>
        <v>Number of threats escalated from detection software; Mean time to recovery (by severity and type); Percentage of incidents for which root causes have been diagnosed and addressed; Days since the last serious information security incident; Percentage of recurring incidents; Number of attacks; Average days open; Incident rate (by type and severity); Percentage of incidents detected by internal controls; Number of virus infections during a given period; Aggregated availability impact due to security incidents</v>
      </c>
      <c r="I5" s="179" t="str">
        <f t="shared" si="3"/>
        <v>Mean time to recovery (by severity and type); Percentage of incidents for which root causes have been diagnosed and addressed; Days since the last serious information security incident; Percentage of recurring incidents; Number of attacks; Average days open; Incident rate (by type and severity); Percentage of incidents detected by internal controls; Number of virus infections during a given period; Aggregated availability impact due to security incidents</v>
      </c>
      <c r="J5" s="179" t="str">
        <f t="shared" si="3"/>
        <v>Percentage of incidents for which root causes have been diagnosed and addressed; Days since the last serious information security incident; Percentage of recurring incidents; Number of attacks; Average days open; Incident rate (by type and severity); Percentage of incidents detected by internal controls; Number of virus infections during a given period; Aggregated availability impact due to security incidents</v>
      </c>
      <c r="K5" s="179" t="str">
        <f t="shared" si="3"/>
        <v>Days since the last serious information security incident; Percentage of recurring incidents; Number of attacks; Average days open; Incident rate (by type and severity); Percentage of incidents detected by internal controls; Number of virus infections during a given period; Aggregated availability impact due to security incidents</v>
      </c>
      <c r="L5" s="179" t="str">
        <f t="shared" si="3"/>
        <v>Percentage of recurring incidents; Number of attacks; Average days open; Incident rate (by type and severity); Percentage of incidents detected by internal controls; Number of virus infections during a given period; Aggregated availability impact due to security incidents</v>
      </c>
      <c r="M5" s="179" t="str">
        <f t="shared" si="3"/>
        <v>Number of attacks; Average days open; Incident rate (by type and severity); Percentage of incidents detected by internal controls; Number of virus infections during a given period; Aggregated availability impact due to security incidents</v>
      </c>
      <c r="N5" s="179" t="str">
        <f t="shared" si="3"/>
        <v>Average days open; Incident rate (by type and severity); Percentage of incidents detected by internal controls; Number of virus infections during a given period; Aggregated availability impact due to security incidents</v>
      </c>
      <c r="O5" s="179" t="str">
        <f t="shared" si="3"/>
        <v>Incident rate (by type and severity); Percentage of incidents detected by internal controls; Number of virus infections during a given period; Aggregated availability impact due to security incidents</v>
      </c>
      <c r="P5" s="179" t="str">
        <f t="shared" si="3"/>
        <v>Percentage of incidents detected by internal controls; Number of virus infections during a given period; Aggregated availability impact due to security incidents</v>
      </c>
      <c r="Q5" s="179" t="str">
        <f t="shared" si="3"/>
        <v>Number of virus infections during a given period; Aggregated availability impact due to security incidents</v>
      </c>
      <c r="R5" s="179" t="str">
        <f t="shared" si="3"/>
        <v>Aggregated availability impact due to security incidents</v>
      </c>
      <c r="S5" s="179" t="e">
        <f t="shared" si="3"/>
        <v>#VALUE!</v>
      </c>
      <c r="T5" s="179" t="e">
        <f t="shared" si="3"/>
        <v>#VALUE!</v>
      </c>
      <c r="U5" s="179" t="e">
        <f t="shared" si="3"/>
        <v>#VALUE!</v>
      </c>
      <c r="V5" s="179" t="e">
        <f t="shared" si="3"/>
        <v>#VALUE!</v>
      </c>
      <c r="W5" s="179" t="e">
        <f t="shared" si="3"/>
        <v>#VALUE!</v>
      </c>
      <c r="X5" s="179" t="e">
        <f t="shared" si="3"/>
        <v>#VALUE!</v>
      </c>
      <c r="Y5" s="179" t="e">
        <f t="shared" si="3"/>
        <v>#VALUE!</v>
      </c>
      <c r="Z5" s="179" t="e">
        <f t="shared" si="3"/>
        <v>#VALUE!</v>
      </c>
      <c r="AA5" s="179" t="e">
        <f t="shared" si="3"/>
        <v>#VALUE!</v>
      </c>
      <c r="AB5" s="179" t="e">
        <f t="shared" si="3"/>
        <v>#VALUE!</v>
      </c>
      <c r="AC5" s="179" t="e">
        <f t="shared" si="3"/>
        <v>#VALUE!</v>
      </c>
      <c r="AD5" s="179" t="e">
        <f t="shared" si="3"/>
        <v>#VALUE!</v>
      </c>
      <c r="AE5" s="179" t="e">
        <f t="shared" si="3"/>
        <v>#VALUE!</v>
      </c>
    </row>
    <row r="6" spans="1:31" s="4" customFormat="1" ht="30" customHeight="1" thickTop="1" thickBot="1">
      <c r="A6" s="121"/>
      <c r="B6" s="180" t="str">
        <f>'4. Gap Analysis'!B9</f>
        <v>Security Incidents &amp; Threats</v>
      </c>
      <c r="C6" s="121" t="str">
        <f>'4. Gap Analysis'!D9</f>
        <v>Number of incidents reported (from help desk, SIEM, or AV); Number of information security incidents (by severity); Number of information security threats (by severity); Number of incidents escalated from detection software; Number of threats escalated from detection software; Mean time to recovery (by severity and type); Percentage of incidents for which root causes have been diagnosed and addressed; Days since the last serious information security incident; Percentage of recurring incidents; Number of attacks; Average days open; Incident rate (by type and severity); Percentage of incidents detected by internal controls; Number of virus infections during a given period; Aggregated availability impact due to security incidents</v>
      </c>
      <c r="D6" s="121" t="str">
        <f>IF(ISERROR(D5),,IF(ISNUMBER(SEARCH(";",D5)),LEFT(D5,FIND(";",D5)-1),D5))</f>
        <v>Number of incidents reported (from help desk, SIEM, or AV)</v>
      </c>
      <c r="E6" s="121" t="str">
        <f t="shared" ref="E6:AE6" si="4">IF(ISERROR(E5),,IF(ISNUMBER(SEARCH(";",E5)),LEFT(E5,FIND(";",E5)-1),E5))</f>
        <v>Number of information security incidents (by severity)</v>
      </c>
      <c r="F6" s="121" t="str">
        <f t="shared" si="4"/>
        <v>Number of information security threats (by severity)</v>
      </c>
      <c r="G6" s="121" t="str">
        <f t="shared" si="4"/>
        <v>Number of incidents escalated from detection software</v>
      </c>
      <c r="H6" s="121" t="str">
        <f t="shared" si="4"/>
        <v>Number of threats escalated from detection software</v>
      </c>
      <c r="I6" s="121" t="str">
        <f t="shared" si="4"/>
        <v>Mean time to recovery (by severity and type)</v>
      </c>
      <c r="J6" s="121" t="str">
        <f t="shared" si="4"/>
        <v>Percentage of incidents for which root causes have been diagnosed and addressed</v>
      </c>
      <c r="K6" s="121" t="str">
        <f t="shared" si="4"/>
        <v>Days since the last serious information security incident</v>
      </c>
      <c r="L6" s="121" t="str">
        <f t="shared" si="4"/>
        <v>Percentage of recurring incidents</v>
      </c>
      <c r="M6" s="121" t="str">
        <f t="shared" si="4"/>
        <v>Number of attacks</v>
      </c>
      <c r="N6" s="121" t="str">
        <f t="shared" si="4"/>
        <v>Average days open</v>
      </c>
      <c r="O6" s="121" t="str">
        <f t="shared" si="4"/>
        <v>Incident rate (by type and severity)</v>
      </c>
      <c r="P6" s="121" t="str">
        <f t="shared" si="4"/>
        <v>Percentage of incidents detected by internal controls</v>
      </c>
      <c r="Q6" s="121" t="str">
        <f t="shared" si="4"/>
        <v>Number of virus infections during a given period</v>
      </c>
      <c r="R6" s="121" t="str">
        <f t="shared" si="4"/>
        <v>Aggregated availability impact due to security incidents</v>
      </c>
      <c r="S6" s="121">
        <f t="shared" si="4"/>
        <v>0</v>
      </c>
      <c r="T6" s="121">
        <f t="shared" si="4"/>
        <v>0</v>
      </c>
      <c r="U6" s="121">
        <f t="shared" si="4"/>
        <v>0</v>
      </c>
      <c r="V6" s="121">
        <f t="shared" si="4"/>
        <v>0</v>
      </c>
      <c r="W6" s="121">
        <f t="shared" si="4"/>
        <v>0</v>
      </c>
      <c r="X6" s="121">
        <f t="shared" si="4"/>
        <v>0</v>
      </c>
      <c r="Y6" s="121">
        <f t="shared" si="4"/>
        <v>0</v>
      </c>
      <c r="Z6" s="121">
        <f t="shared" si="4"/>
        <v>0</v>
      </c>
      <c r="AA6" s="121">
        <f t="shared" si="4"/>
        <v>0</v>
      </c>
      <c r="AB6" s="121">
        <f t="shared" si="4"/>
        <v>0</v>
      </c>
      <c r="AC6" s="121">
        <f t="shared" si="4"/>
        <v>0</v>
      </c>
      <c r="AD6" s="121">
        <f t="shared" si="4"/>
        <v>0</v>
      </c>
      <c r="AE6" s="121">
        <f t="shared" si="4"/>
        <v>0</v>
      </c>
    </row>
    <row r="7" spans="1:31" s="56" customFormat="1" ht="30" customHeight="1" thickTop="1" thickBot="1">
      <c r="A7" s="179"/>
      <c r="B7" s="179" t="s">
        <v>177</v>
      </c>
      <c r="C7" s="179"/>
      <c r="D7" s="179" t="str">
        <f>C8</f>
        <v>Number of orphaned information assets without an owner; Percentage of information assets not correctly classified; RCV for the physical computer assets</v>
      </c>
      <c r="E7" s="179" t="str">
        <f t="shared" ref="E7:AE7" si="5">RIGHT(D7,LEN(D7)-LEN(D8)-2)</f>
        <v>Percentage of information assets not correctly classified; RCV for the physical computer assets</v>
      </c>
      <c r="F7" s="179" t="str">
        <f t="shared" si="5"/>
        <v>RCV for the physical computer assets</v>
      </c>
      <c r="G7" s="179" t="e">
        <f t="shared" si="5"/>
        <v>#VALUE!</v>
      </c>
      <c r="H7" s="179" t="e">
        <f t="shared" si="5"/>
        <v>#VALUE!</v>
      </c>
      <c r="I7" s="179" t="e">
        <f t="shared" si="5"/>
        <v>#VALUE!</v>
      </c>
      <c r="J7" s="179" t="e">
        <f t="shared" si="5"/>
        <v>#VALUE!</v>
      </c>
      <c r="K7" s="179" t="e">
        <f t="shared" si="5"/>
        <v>#VALUE!</v>
      </c>
      <c r="L7" s="179" t="e">
        <f t="shared" si="5"/>
        <v>#VALUE!</v>
      </c>
      <c r="M7" s="179" t="e">
        <f t="shared" si="5"/>
        <v>#VALUE!</v>
      </c>
      <c r="N7" s="179" t="e">
        <f t="shared" si="5"/>
        <v>#VALUE!</v>
      </c>
      <c r="O7" s="179" t="e">
        <f t="shared" si="5"/>
        <v>#VALUE!</v>
      </c>
      <c r="P7" s="179" t="e">
        <f t="shared" si="5"/>
        <v>#VALUE!</v>
      </c>
      <c r="Q7" s="179" t="e">
        <f t="shared" si="5"/>
        <v>#VALUE!</v>
      </c>
      <c r="R7" s="179" t="e">
        <f t="shared" si="5"/>
        <v>#VALUE!</v>
      </c>
      <c r="S7" s="179" t="e">
        <f t="shared" si="5"/>
        <v>#VALUE!</v>
      </c>
      <c r="T7" s="179" t="e">
        <f t="shared" si="5"/>
        <v>#VALUE!</v>
      </c>
      <c r="U7" s="179" t="e">
        <f t="shared" si="5"/>
        <v>#VALUE!</v>
      </c>
      <c r="V7" s="179" t="e">
        <f t="shared" si="5"/>
        <v>#VALUE!</v>
      </c>
      <c r="W7" s="179" t="e">
        <f t="shared" si="5"/>
        <v>#VALUE!</v>
      </c>
      <c r="X7" s="179" t="e">
        <f t="shared" si="5"/>
        <v>#VALUE!</v>
      </c>
      <c r="Y7" s="179" t="e">
        <f t="shared" si="5"/>
        <v>#VALUE!</v>
      </c>
      <c r="Z7" s="179" t="e">
        <f t="shared" si="5"/>
        <v>#VALUE!</v>
      </c>
      <c r="AA7" s="179" t="e">
        <f t="shared" si="5"/>
        <v>#VALUE!</v>
      </c>
      <c r="AB7" s="179" t="e">
        <f t="shared" si="5"/>
        <v>#VALUE!</v>
      </c>
      <c r="AC7" s="179" t="e">
        <f t="shared" si="5"/>
        <v>#VALUE!</v>
      </c>
      <c r="AD7" s="179" t="e">
        <f t="shared" si="5"/>
        <v>#VALUE!</v>
      </c>
      <c r="AE7" s="179" t="e">
        <f t="shared" si="5"/>
        <v>#VALUE!</v>
      </c>
    </row>
    <row r="8" spans="1:31" s="4" customFormat="1" ht="30" customHeight="1" thickTop="1" thickBot="1">
      <c r="A8" s="121"/>
      <c r="B8" s="180" t="str">
        <f>'4. Gap Analysis'!B10</f>
        <v>Asset Management</v>
      </c>
      <c r="C8" s="121" t="str">
        <f>'4. Gap Analysis'!D10</f>
        <v>Number of orphaned information assets without an owner; Percentage of information assets not correctly classified; RCV for the physical computer assets</v>
      </c>
      <c r="D8" s="121" t="str">
        <f>IF(ISERROR(D7),,IF(ISNUMBER(SEARCH(";",D7)),LEFT(D7,FIND(";",D7)-1),D7))</f>
        <v>Number of orphaned information assets without an owner</v>
      </c>
      <c r="E8" s="121" t="str">
        <f t="shared" ref="E8:AE8" si="6">IF(ISERROR(E7),,IF(ISNUMBER(SEARCH(";",E7)),LEFT(E7,FIND(";",E7)-1),E7))</f>
        <v>Percentage of information assets not correctly classified</v>
      </c>
      <c r="F8" s="121" t="str">
        <f t="shared" si="6"/>
        <v>RCV for the physical computer assets</v>
      </c>
      <c r="G8" s="121">
        <f t="shared" si="6"/>
        <v>0</v>
      </c>
      <c r="H8" s="121">
        <f t="shared" si="6"/>
        <v>0</v>
      </c>
      <c r="I8" s="121">
        <f t="shared" si="6"/>
        <v>0</v>
      </c>
      <c r="J8" s="121">
        <f t="shared" si="6"/>
        <v>0</v>
      </c>
      <c r="K8" s="121">
        <f t="shared" si="6"/>
        <v>0</v>
      </c>
      <c r="L8" s="121">
        <f t="shared" si="6"/>
        <v>0</v>
      </c>
      <c r="M8" s="121">
        <f t="shared" si="6"/>
        <v>0</v>
      </c>
      <c r="N8" s="121">
        <f t="shared" si="6"/>
        <v>0</v>
      </c>
      <c r="O8" s="121">
        <f t="shared" si="6"/>
        <v>0</v>
      </c>
      <c r="P8" s="121">
        <f t="shared" si="6"/>
        <v>0</v>
      </c>
      <c r="Q8" s="121">
        <f t="shared" si="6"/>
        <v>0</v>
      </c>
      <c r="R8" s="121">
        <f t="shared" si="6"/>
        <v>0</v>
      </c>
      <c r="S8" s="121">
        <f t="shared" si="6"/>
        <v>0</v>
      </c>
      <c r="T8" s="121">
        <f t="shared" si="6"/>
        <v>0</v>
      </c>
      <c r="U8" s="121">
        <f t="shared" si="6"/>
        <v>0</v>
      </c>
      <c r="V8" s="121">
        <f t="shared" si="6"/>
        <v>0</v>
      </c>
      <c r="W8" s="121">
        <f t="shared" si="6"/>
        <v>0</v>
      </c>
      <c r="X8" s="121">
        <f t="shared" si="6"/>
        <v>0</v>
      </c>
      <c r="Y8" s="121">
        <f t="shared" si="6"/>
        <v>0</v>
      </c>
      <c r="Z8" s="121">
        <f t="shared" si="6"/>
        <v>0</v>
      </c>
      <c r="AA8" s="121">
        <f t="shared" si="6"/>
        <v>0</v>
      </c>
      <c r="AB8" s="121">
        <f t="shared" si="6"/>
        <v>0</v>
      </c>
      <c r="AC8" s="121">
        <f t="shared" si="6"/>
        <v>0</v>
      </c>
      <c r="AD8" s="121">
        <f t="shared" si="6"/>
        <v>0</v>
      </c>
      <c r="AE8" s="121">
        <f t="shared" si="6"/>
        <v>0</v>
      </c>
    </row>
    <row r="9" spans="1:31" s="56" customFormat="1" ht="30" customHeight="1" thickTop="1" thickBot="1">
      <c r="A9" s="179"/>
      <c r="B9" s="179" t="s">
        <v>178</v>
      </c>
      <c r="C9" s="179"/>
      <c r="D9" s="179" t="str">
        <f>C10</f>
        <v>Coverage of business impact analysis; Percentage of critical business processes having defined RTOs and RPOs; Business continuity expenditure; Disaster recovery test results</v>
      </c>
      <c r="E9" s="179" t="str">
        <f t="shared" ref="E9:AE9" si="7">RIGHT(D9,LEN(D9)-LEN(D10)-2)</f>
        <v>Percentage of critical business processes having defined RTOs and RPOs; Business continuity expenditure; Disaster recovery test results</v>
      </c>
      <c r="F9" s="179" t="str">
        <f t="shared" si="7"/>
        <v>Business continuity expenditure; Disaster recovery test results</v>
      </c>
      <c r="G9" s="179" t="str">
        <f t="shared" si="7"/>
        <v>Disaster recovery test results</v>
      </c>
      <c r="H9" s="179" t="e">
        <f t="shared" si="7"/>
        <v>#VALUE!</v>
      </c>
      <c r="I9" s="179" t="e">
        <f t="shared" si="7"/>
        <v>#VALUE!</v>
      </c>
      <c r="J9" s="179" t="e">
        <f t="shared" si="7"/>
        <v>#VALUE!</v>
      </c>
      <c r="K9" s="179" t="e">
        <f t="shared" si="7"/>
        <v>#VALUE!</v>
      </c>
      <c r="L9" s="179" t="e">
        <f t="shared" si="7"/>
        <v>#VALUE!</v>
      </c>
      <c r="M9" s="179" t="e">
        <f t="shared" si="7"/>
        <v>#VALUE!</v>
      </c>
      <c r="N9" s="179" t="e">
        <f t="shared" si="7"/>
        <v>#VALUE!</v>
      </c>
      <c r="O9" s="179" t="e">
        <f t="shared" si="7"/>
        <v>#VALUE!</v>
      </c>
      <c r="P9" s="179" t="e">
        <f t="shared" si="7"/>
        <v>#VALUE!</v>
      </c>
      <c r="Q9" s="179" t="e">
        <f t="shared" si="7"/>
        <v>#VALUE!</v>
      </c>
      <c r="R9" s="179" t="e">
        <f t="shared" si="7"/>
        <v>#VALUE!</v>
      </c>
      <c r="S9" s="179" t="e">
        <f t="shared" si="7"/>
        <v>#VALUE!</v>
      </c>
      <c r="T9" s="179" t="e">
        <f t="shared" si="7"/>
        <v>#VALUE!</v>
      </c>
      <c r="U9" s="179" t="e">
        <f t="shared" si="7"/>
        <v>#VALUE!</v>
      </c>
      <c r="V9" s="179" t="e">
        <f t="shared" si="7"/>
        <v>#VALUE!</v>
      </c>
      <c r="W9" s="179" t="e">
        <f t="shared" si="7"/>
        <v>#VALUE!</v>
      </c>
      <c r="X9" s="179" t="e">
        <f t="shared" si="7"/>
        <v>#VALUE!</v>
      </c>
      <c r="Y9" s="179" t="e">
        <f t="shared" si="7"/>
        <v>#VALUE!</v>
      </c>
      <c r="Z9" s="179" t="e">
        <f t="shared" si="7"/>
        <v>#VALUE!</v>
      </c>
      <c r="AA9" s="179" t="e">
        <f t="shared" si="7"/>
        <v>#VALUE!</v>
      </c>
      <c r="AB9" s="179" t="e">
        <f t="shared" si="7"/>
        <v>#VALUE!</v>
      </c>
      <c r="AC9" s="179" t="e">
        <f t="shared" si="7"/>
        <v>#VALUE!</v>
      </c>
      <c r="AD9" s="179" t="e">
        <f t="shared" si="7"/>
        <v>#VALUE!</v>
      </c>
      <c r="AE9" s="179" t="e">
        <f t="shared" si="7"/>
        <v>#VALUE!</v>
      </c>
    </row>
    <row r="10" spans="1:31" s="4" customFormat="1" ht="30" customHeight="1" thickTop="1" thickBot="1">
      <c r="A10" s="121"/>
      <c r="B10" s="180" t="str">
        <f>'4. Gap Analysis'!B11</f>
        <v>BCM/BCP/DR</v>
      </c>
      <c r="C10" s="121" t="str">
        <f>'4. Gap Analysis'!D11</f>
        <v>Coverage of business impact analysis; Percentage of critical business processes having defined RTOs and RPOs; Business continuity expenditure; Disaster recovery test results</v>
      </c>
      <c r="D10" s="121" t="str">
        <f>IF(ISERROR(D9),,IF(ISNUMBER(SEARCH(";",D9)),LEFT(D9,FIND(";",D9)-1),D9))</f>
        <v>Coverage of business impact analysis</v>
      </c>
      <c r="E10" s="121" t="str">
        <f t="shared" ref="E10:AE10" si="8">IF(ISERROR(E9),,IF(ISNUMBER(SEARCH(";",E9)),LEFT(E9,FIND(";",E9)-1),E9))</f>
        <v>Percentage of critical business processes having defined RTOs and RPOs</v>
      </c>
      <c r="F10" s="121" t="str">
        <f t="shared" si="8"/>
        <v>Business continuity expenditure</v>
      </c>
      <c r="G10" s="121" t="str">
        <f t="shared" si="8"/>
        <v>Disaster recovery test results</v>
      </c>
      <c r="H10" s="121">
        <f t="shared" si="8"/>
        <v>0</v>
      </c>
      <c r="I10" s="121">
        <f t="shared" si="8"/>
        <v>0</v>
      </c>
      <c r="J10" s="121">
        <f t="shared" si="8"/>
        <v>0</v>
      </c>
      <c r="K10" s="121">
        <f t="shared" si="8"/>
        <v>0</v>
      </c>
      <c r="L10" s="121">
        <f t="shared" si="8"/>
        <v>0</v>
      </c>
      <c r="M10" s="121">
        <f t="shared" si="8"/>
        <v>0</v>
      </c>
      <c r="N10" s="121">
        <f t="shared" si="8"/>
        <v>0</v>
      </c>
      <c r="O10" s="121">
        <f t="shared" si="8"/>
        <v>0</v>
      </c>
      <c r="P10" s="121">
        <f t="shared" si="8"/>
        <v>0</v>
      </c>
      <c r="Q10" s="121">
        <f t="shared" si="8"/>
        <v>0</v>
      </c>
      <c r="R10" s="121">
        <f t="shared" si="8"/>
        <v>0</v>
      </c>
      <c r="S10" s="121">
        <f t="shared" si="8"/>
        <v>0</v>
      </c>
      <c r="T10" s="121">
        <f t="shared" si="8"/>
        <v>0</v>
      </c>
      <c r="U10" s="121">
        <f t="shared" si="8"/>
        <v>0</v>
      </c>
      <c r="V10" s="121">
        <f t="shared" si="8"/>
        <v>0</v>
      </c>
      <c r="W10" s="121">
        <f t="shared" si="8"/>
        <v>0</v>
      </c>
      <c r="X10" s="121">
        <f t="shared" si="8"/>
        <v>0</v>
      </c>
      <c r="Y10" s="121">
        <f t="shared" si="8"/>
        <v>0</v>
      </c>
      <c r="Z10" s="121">
        <f t="shared" si="8"/>
        <v>0</v>
      </c>
      <c r="AA10" s="121">
        <f t="shared" si="8"/>
        <v>0</v>
      </c>
      <c r="AB10" s="121">
        <f t="shared" si="8"/>
        <v>0</v>
      </c>
      <c r="AC10" s="121">
        <f t="shared" si="8"/>
        <v>0</v>
      </c>
      <c r="AD10" s="121">
        <f t="shared" si="8"/>
        <v>0</v>
      </c>
      <c r="AE10" s="121">
        <f t="shared" si="8"/>
        <v>0</v>
      </c>
    </row>
    <row r="11" spans="1:31" s="56" customFormat="1" ht="30" customHeight="1" thickTop="1" thickBot="1">
      <c r="A11" s="179"/>
      <c r="B11" s="179" t="s">
        <v>179</v>
      </c>
      <c r="C11" s="179"/>
      <c r="D11" s="179" t="str">
        <f>C12</f>
        <v>Percentage of IT devices not securely configured; Number of unpatched technical vulnerabilities; Percentage of servers needing OS updates; Percentage of end-user devices needing OS updates; Percentage of fleet needing anti-virus updates; Number of vulnerabilities discovered (by severity); Percentage of systems with/without known severe vulnerabilities</v>
      </c>
      <c r="E11" s="179" t="str">
        <f t="shared" ref="E11:AE11" si="9">RIGHT(D11,LEN(D11)-LEN(D12)-2)</f>
        <v>Number of unpatched technical vulnerabilities; Percentage of servers needing OS updates; Percentage of end-user devices needing OS updates; Percentage of fleet needing anti-virus updates; Number of vulnerabilities discovered (by severity); Percentage of systems with/without known severe vulnerabilities</v>
      </c>
      <c r="F11" s="179" t="str">
        <f t="shared" si="9"/>
        <v>Percentage of servers needing OS updates; Percentage of end-user devices needing OS updates; Percentage of fleet needing anti-virus updates; Number of vulnerabilities discovered (by severity); Percentage of systems with/without known severe vulnerabilities</v>
      </c>
      <c r="G11" s="179" t="str">
        <f t="shared" si="9"/>
        <v>Percentage of end-user devices needing OS updates; Percentage of fleet needing anti-virus updates; Number of vulnerabilities discovered (by severity); Percentage of systems with/without known severe vulnerabilities</v>
      </c>
      <c r="H11" s="179" t="str">
        <f t="shared" si="9"/>
        <v>Percentage of fleet needing anti-virus updates; Number of vulnerabilities discovered (by severity); Percentage of systems with/without known severe vulnerabilities</v>
      </c>
      <c r="I11" s="179" t="str">
        <f t="shared" si="9"/>
        <v>Number of vulnerabilities discovered (by severity); Percentage of systems with/without known severe vulnerabilities</v>
      </c>
      <c r="J11" s="179" t="str">
        <f t="shared" si="9"/>
        <v>Percentage of systems with/without known severe vulnerabilities</v>
      </c>
      <c r="K11" s="179" t="e">
        <f t="shared" si="9"/>
        <v>#VALUE!</v>
      </c>
      <c r="L11" s="179" t="e">
        <f t="shared" si="9"/>
        <v>#VALUE!</v>
      </c>
      <c r="M11" s="179" t="e">
        <f t="shared" si="9"/>
        <v>#VALUE!</v>
      </c>
      <c r="N11" s="179" t="e">
        <f t="shared" si="9"/>
        <v>#VALUE!</v>
      </c>
      <c r="O11" s="179" t="e">
        <f t="shared" si="9"/>
        <v>#VALUE!</v>
      </c>
      <c r="P11" s="179" t="e">
        <f t="shared" si="9"/>
        <v>#VALUE!</v>
      </c>
      <c r="Q11" s="179" t="e">
        <f t="shared" si="9"/>
        <v>#VALUE!</v>
      </c>
      <c r="R11" s="179" t="e">
        <f t="shared" si="9"/>
        <v>#VALUE!</v>
      </c>
      <c r="S11" s="179" t="e">
        <f t="shared" si="9"/>
        <v>#VALUE!</v>
      </c>
      <c r="T11" s="179" t="e">
        <f t="shared" si="9"/>
        <v>#VALUE!</v>
      </c>
      <c r="U11" s="179" t="e">
        <f t="shared" si="9"/>
        <v>#VALUE!</v>
      </c>
      <c r="V11" s="179" t="e">
        <f t="shared" si="9"/>
        <v>#VALUE!</v>
      </c>
      <c r="W11" s="179" t="e">
        <f t="shared" si="9"/>
        <v>#VALUE!</v>
      </c>
      <c r="X11" s="179" t="e">
        <f t="shared" si="9"/>
        <v>#VALUE!</v>
      </c>
      <c r="Y11" s="179" t="e">
        <f t="shared" si="9"/>
        <v>#VALUE!</v>
      </c>
      <c r="Z11" s="179" t="e">
        <f t="shared" si="9"/>
        <v>#VALUE!</v>
      </c>
      <c r="AA11" s="179" t="e">
        <f t="shared" si="9"/>
        <v>#VALUE!</v>
      </c>
      <c r="AB11" s="179" t="e">
        <f t="shared" si="9"/>
        <v>#VALUE!</v>
      </c>
      <c r="AC11" s="179" t="e">
        <f t="shared" si="9"/>
        <v>#VALUE!</v>
      </c>
      <c r="AD11" s="179" t="e">
        <f t="shared" si="9"/>
        <v>#VALUE!</v>
      </c>
      <c r="AE11" s="179" t="e">
        <f t="shared" si="9"/>
        <v>#VALUE!</v>
      </c>
    </row>
    <row r="12" spans="1:31" s="4" customFormat="1" ht="30" customHeight="1" thickTop="1" thickBot="1">
      <c r="A12" s="121"/>
      <c r="B12" s="180" t="str">
        <f>'4. Gap Analysis'!B12</f>
        <v>Security Configuration, Vulnerability, and Patch Management</v>
      </c>
      <c r="C12" s="121" t="str">
        <f>'4. Gap Analysis'!D12</f>
        <v>Percentage of IT devices not securely configured; Number of unpatched technical vulnerabilities; Percentage of servers needing OS updates; Percentage of end-user devices needing OS updates; Percentage of fleet needing anti-virus updates; Number of vulnerabilities discovered (by severity); Percentage of systems with/without known severe vulnerabilities</v>
      </c>
      <c r="D12" s="121" t="str">
        <f>IF(ISERROR(D11),,IF(ISNUMBER(SEARCH(";",D11)),LEFT(D11,FIND(";",D11)-1),D11))</f>
        <v>Percentage of IT devices not securely configured</v>
      </c>
      <c r="E12" s="121" t="str">
        <f t="shared" ref="E12:AE12" si="10">IF(ISERROR(E11),,IF(ISNUMBER(SEARCH(";",E11)),LEFT(E11,FIND(";",E11)-1),E11))</f>
        <v>Number of unpatched technical vulnerabilities</v>
      </c>
      <c r="F12" s="121" t="str">
        <f t="shared" si="10"/>
        <v>Percentage of servers needing OS updates</v>
      </c>
      <c r="G12" s="121" t="str">
        <f t="shared" si="10"/>
        <v>Percentage of end-user devices needing OS updates</v>
      </c>
      <c r="H12" s="121" t="str">
        <f t="shared" si="10"/>
        <v>Percentage of fleet needing anti-virus updates</v>
      </c>
      <c r="I12" s="121" t="str">
        <f t="shared" si="10"/>
        <v>Number of vulnerabilities discovered (by severity)</v>
      </c>
      <c r="J12" s="121" t="str">
        <f t="shared" si="10"/>
        <v>Percentage of systems with/without known severe vulnerabilities</v>
      </c>
      <c r="K12" s="121">
        <f t="shared" si="10"/>
        <v>0</v>
      </c>
      <c r="L12" s="121">
        <f t="shared" si="10"/>
        <v>0</v>
      </c>
      <c r="M12" s="121">
        <f t="shared" si="10"/>
        <v>0</v>
      </c>
      <c r="N12" s="121">
        <f t="shared" si="10"/>
        <v>0</v>
      </c>
      <c r="O12" s="121">
        <f t="shared" si="10"/>
        <v>0</v>
      </c>
      <c r="P12" s="121">
        <f t="shared" si="10"/>
        <v>0</v>
      </c>
      <c r="Q12" s="121">
        <f t="shared" si="10"/>
        <v>0</v>
      </c>
      <c r="R12" s="121">
        <f t="shared" si="10"/>
        <v>0</v>
      </c>
      <c r="S12" s="121">
        <f t="shared" si="10"/>
        <v>0</v>
      </c>
      <c r="T12" s="121">
        <f t="shared" si="10"/>
        <v>0</v>
      </c>
      <c r="U12" s="121">
        <f t="shared" si="10"/>
        <v>0</v>
      </c>
      <c r="V12" s="121">
        <f t="shared" si="10"/>
        <v>0</v>
      </c>
      <c r="W12" s="121">
        <f t="shared" si="10"/>
        <v>0</v>
      </c>
      <c r="X12" s="121">
        <f t="shared" si="10"/>
        <v>0</v>
      </c>
      <c r="Y12" s="121">
        <f t="shared" si="10"/>
        <v>0</v>
      </c>
      <c r="Z12" s="121">
        <f t="shared" si="10"/>
        <v>0</v>
      </c>
      <c r="AA12" s="121">
        <f t="shared" si="10"/>
        <v>0</v>
      </c>
      <c r="AB12" s="121">
        <f t="shared" si="10"/>
        <v>0</v>
      </c>
      <c r="AC12" s="121">
        <f t="shared" si="10"/>
        <v>0</v>
      </c>
      <c r="AD12" s="121">
        <f t="shared" si="10"/>
        <v>0</v>
      </c>
      <c r="AE12" s="121">
        <f t="shared" si="10"/>
        <v>0</v>
      </c>
    </row>
    <row r="13" spans="1:31" s="56" customFormat="1" ht="30" customHeight="1" thickTop="1" thickBot="1">
      <c r="A13" s="179"/>
      <c r="B13" s="179"/>
      <c r="C13" s="179"/>
      <c r="D13" s="179" t="str">
        <f>C14</f>
        <v>Percentage of desktops encrypted; Percentage of laptops encrypted</v>
      </c>
      <c r="E13" s="179" t="str">
        <f>RIGHT(D13,LEN(D13)-LEN(D14)-2)</f>
        <v>Percentage of laptops encrypted</v>
      </c>
      <c r="F13" s="179" t="e">
        <f>RIGHT(E13,LEN(E13)-LEN(E14)-2)</f>
        <v>#VALUE!</v>
      </c>
      <c r="G13" s="179" t="e">
        <f t="shared" ref="G13:AE13" si="11">RIGHT(F13,LEN(F13)-LEN(F14)-2)</f>
        <v>#VALUE!</v>
      </c>
      <c r="H13" s="179" t="e">
        <f t="shared" si="11"/>
        <v>#VALUE!</v>
      </c>
      <c r="I13" s="179" t="e">
        <f t="shared" si="11"/>
        <v>#VALUE!</v>
      </c>
      <c r="J13" s="179" t="e">
        <f t="shared" si="11"/>
        <v>#VALUE!</v>
      </c>
      <c r="K13" s="179" t="e">
        <f t="shared" si="11"/>
        <v>#VALUE!</v>
      </c>
      <c r="L13" s="179" t="e">
        <f t="shared" si="11"/>
        <v>#VALUE!</v>
      </c>
      <c r="M13" s="179" t="e">
        <f t="shared" si="11"/>
        <v>#VALUE!</v>
      </c>
      <c r="N13" s="179" t="e">
        <f t="shared" si="11"/>
        <v>#VALUE!</v>
      </c>
      <c r="O13" s="179" t="e">
        <f t="shared" si="11"/>
        <v>#VALUE!</v>
      </c>
      <c r="P13" s="179" t="e">
        <f t="shared" si="11"/>
        <v>#VALUE!</v>
      </c>
      <c r="Q13" s="179" t="e">
        <f t="shared" si="11"/>
        <v>#VALUE!</v>
      </c>
      <c r="R13" s="179" t="e">
        <f t="shared" si="11"/>
        <v>#VALUE!</v>
      </c>
      <c r="S13" s="179" t="e">
        <f t="shared" si="11"/>
        <v>#VALUE!</v>
      </c>
      <c r="T13" s="179" t="e">
        <f t="shared" si="11"/>
        <v>#VALUE!</v>
      </c>
      <c r="U13" s="179" t="e">
        <f t="shared" si="11"/>
        <v>#VALUE!</v>
      </c>
      <c r="V13" s="179" t="e">
        <f t="shared" si="11"/>
        <v>#VALUE!</v>
      </c>
      <c r="W13" s="179" t="e">
        <f t="shared" si="11"/>
        <v>#VALUE!</v>
      </c>
      <c r="X13" s="179" t="e">
        <f t="shared" si="11"/>
        <v>#VALUE!</v>
      </c>
      <c r="Y13" s="179" t="e">
        <f t="shared" si="11"/>
        <v>#VALUE!</v>
      </c>
      <c r="Z13" s="179" t="e">
        <f t="shared" si="11"/>
        <v>#VALUE!</v>
      </c>
      <c r="AA13" s="179" t="e">
        <f t="shared" si="11"/>
        <v>#VALUE!</v>
      </c>
      <c r="AB13" s="179" t="e">
        <f t="shared" si="11"/>
        <v>#VALUE!</v>
      </c>
      <c r="AC13" s="179" t="e">
        <f t="shared" si="11"/>
        <v>#VALUE!</v>
      </c>
      <c r="AD13" s="179" t="e">
        <f t="shared" si="11"/>
        <v>#VALUE!</v>
      </c>
      <c r="AE13" s="179" t="e">
        <f t="shared" si="11"/>
        <v>#VALUE!</v>
      </c>
    </row>
    <row r="14" spans="1:31" s="4" customFormat="1" ht="30" customHeight="1" thickTop="1" thickBot="1">
      <c r="A14" s="121"/>
      <c r="B14" s="180" t="str">
        <f>'4. Gap Analysis'!B13</f>
        <v>Encryption</v>
      </c>
      <c r="C14" s="121" t="str">
        <f>'4. Gap Analysis'!D13</f>
        <v>Percentage of desktops encrypted; Percentage of laptops encrypted</v>
      </c>
      <c r="D14" s="121" t="str">
        <f>IF(ISERROR(D13),,IF(ISNUMBER(SEARCH(";",D13)),LEFT(D13,FIND(";",D13)-1),D13))</f>
        <v>Percentage of desktops encrypted</v>
      </c>
      <c r="E14" s="121" t="str">
        <f t="shared" ref="E14:AE14" si="12">IF(ISERROR(E13),,IF(ISNUMBER(SEARCH(";",E13)),LEFT(E13,FIND(";",E13)-1),E13))</f>
        <v>Percentage of laptops encrypted</v>
      </c>
      <c r="F14" s="121">
        <f t="shared" si="12"/>
        <v>0</v>
      </c>
      <c r="G14" s="121">
        <f t="shared" si="12"/>
        <v>0</v>
      </c>
      <c r="H14" s="121">
        <f t="shared" si="12"/>
        <v>0</v>
      </c>
      <c r="I14" s="121">
        <f t="shared" si="12"/>
        <v>0</v>
      </c>
      <c r="J14" s="121">
        <f t="shared" si="12"/>
        <v>0</v>
      </c>
      <c r="K14" s="121">
        <f t="shared" si="12"/>
        <v>0</v>
      </c>
      <c r="L14" s="121">
        <f t="shared" si="12"/>
        <v>0</v>
      </c>
      <c r="M14" s="121">
        <f t="shared" si="12"/>
        <v>0</v>
      </c>
      <c r="N14" s="121">
        <f t="shared" si="12"/>
        <v>0</v>
      </c>
      <c r="O14" s="121">
        <f t="shared" si="12"/>
        <v>0</v>
      </c>
      <c r="P14" s="121">
        <f t="shared" si="12"/>
        <v>0</v>
      </c>
      <c r="Q14" s="121">
        <f t="shared" si="12"/>
        <v>0</v>
      </c>
      <c r="R14" s="121">
        <f t="shared" si="12"/>
        <v>0</v>
      </c>
      <c r="S14" s="121">
        <f t="shared" si="12"/>
        <v>0</v>
      </c>
      <c r="T14" s="121">
        <f t="shared" si="12"/>
        <v>0</v>
      </c>
      <c r="U14" s="121">
        <f t="shared" si="12"/>
        <v>0</v>
      </c>
      <c r="V14" s="121">
        <f t="shared" si="12"/>
        <v>0</v>
      </c>
      <c r="W14" s="121">
        <f t="shared" si="12"/>
        <v>0</v>
      </c>
      <c r="X14" s="121">
        <f t="shared" si="12"/>
        <v>0</v>
      </c>
      <c r="Y14" s="121">
        <f t="shared" si="12"/>
        <v>0</v>
      </c>
      <c r="Z14" s="121">
        <f t="shared" si="12"/>
        <v>0</v>
      </c>
      <c r="AA14" s="121">
        <f t="shared" si="12"/>
        <v>0</v>
      </c>
      <c r="AB14" s="121">
        <f t="shared" si="12"/>
        <v>0</v>
      </c>
      <c r="AC14" s="121">
        <f t="shared" si="12"/>
        <v>0</v>
      </c>
      <c r="AD14" s="121">
        <f t="shared" si="12"/>
        <v>0</v>
      </c>
      <c r="AE14" s="121">
        <f t="shared" si="12"/>
        <v>0</v>
      </c>
    </row>
    <row r="15" spans="1:31" s="56" customFormat="1" ht="30" customHeight="1" thickTop="1" thickBot="1">
      <c r="A15" s="179"/>
      <c r="B15" s="179"/>
      <c r="C15" s="179"/>
      <c r="D15" s="179" t="str">
        <f>C16</f>
        <v>Number of end users who have received appropriate training; Security awareness level score</v>
      </c>
      <c r="E15" s="179" t="str">
        <f>RIGHT(D15,LEN(D15)-LEN(D16)-2)</f>
        <v>Security awareness level score</v>
      </c>
      <c r="F15" s="179" t="e">
        <f t="shared" ref="F15:AE15" si="13">RIGHT(E15,LEN(E15)-LEN(E16)-2)</f>
        <v>#VALUE!</v>
      </c>
      <c r="G15" s="179" t="e">
        <f t="shared" si="13"/>
        <v>#VALUE!</v>
      </c>
      <c r="H15" s="179" t="e">
        <f t="shared" si="13"/>
        <v>#VALUE!</v>
      </c>
      <c r="I15" s="179" t="e">
        <f t="shared" si="13"/>
        <v>#VALUE!</v>
      </c>
      <c r="J15" s="179" t="e">
        <f t="shared" si="13"/>
        <v>#VALUE!</v>
      </c>
      <c r="K15" s="179" t="e">
        <f t="shared" si="13"/>
        <v>#VALUE!</v>
      </c>
      <c r="L15" s="179" t="e">
        <f t="shared" si="13"/>
        <v>#VALUE!</v>
      </c>
      <c r="M15" s="179" t="e">
        <f t="shared" si="13"/>
        <v>#VALUE!</v>
      </c>
      <c r="N15" s="179" t="e">
        <f t="shared" si="13"/>
        <v>#VALUE!</v>
      </c>
      <c r="O15" s="179" t="e">
        <f t="shared" si="13"/>
        <v>#VALUE!</v>
      </c>
      <c r="P15" s="179" t="e">
        <f t="shared" si="13"/>
        <v>#VALUE!</v>
      </c>
      <c r="Q15" s="179" t="e">
        <f t="shared" si="13"/>
        <v>#VALUE!</v>
      </c>
      <c r="R15" s="179" t="e">
        <f t="shared" si="13"/>
        <v>#VALUE!</v>
      </c>
      <c r="S15" s="179" t="e">
        <f t="shared" si="13"/>
        <v>#VALUE!</v>
      </c>
      <c r="T15" s="179" t="e">
        <f t="shared" si="13"/>
        <v>#VALUE!</v>
      </c>
      <c r="U15" s="179" t="e">
        <f t="shared" si="13"/>
        <v>#VALUE!</v>
      </c>
      <c r="V15" s="179" t="e">
        <f t="shared" si="13"/>
        <v>#VALUE!</v>
      </c>
      <c r="W15" s="179" t="e">
        <f t="shared" si="13"/>
        <v>#VALUE!</v>
      </c>
      <c r="X15" s="179" t="e">
        <f t="shared" si="13"/>
        <v>#VALUE!</v>
      </c>
      <c r="Y15" s="179" t="e">
        <f t="shared" si="13"/>
        <v>#VALUE!</v>
      </c>
      <c r="Z15" s="179" t="e">
        <f t="shared" si="13"/>
        <v>#VALUE!</v>
      </c>
      <c r="AA15" s="179" t="e">
        <f t="shared" si="13"/>
        <v>#VALUE!</v>
      </c>
      <c r="AB15" s="179" t="e">
        <f t="shared" si="13"/>
        <v>#VALUE!</v>
      </c>
      <c r="AC15" s="179" t="e">
        <f t="shared" si="13"/>
        <v>#VALUE!</v>
      </c>
      <c r="AD15" s="179" t="e">
        <f t="shared" si="13"/>
        <v>#VALUE!</v>
      </c>
      <c r="AE15" s="179" t="e">
        <f t="shared" si="13"/>
        <v>#VALUE!</v>
      </c>
    </row>
    <row r="16" spans="1:31" s="4" customFormat="1" ht="30" customHeight="1" thickTop="1" thickBot="1">
      <c r="A16" s="121"/>
      <c r="B16" s="180" t="str">
        <f>'4. Gap Analysis'!B14</f>
        <v>Security Awareness &amp; Training</v>
      </c>
      <c r="C16" s="121" t="str">
        <f>'4. Gap Analysis'!D14</f>
        <v>Number of end users who have received appropriate training; Security awareness level score</v>
      </c>
      <c r="D16" s="121" t="str">
        <f>IF(ISERROR(D15),,IF(ISNUMBER(SEARCH(";",D15)),LEFT(D15,FIND(";",D15)-1),D15))</f>
        <v>Number of end users who have received appropriate training</v>
      </c>
      <c r="E16" s="121" t="str">
        <f t="shared" ref="E16:AE16" si="14">IF(ISERROR(E15),,IF(ISNUMBER(SEARCH(";",E15)),LEFT(E15,FIND(";",E15)-1),E15))</f>
        <v>Security awareness level score</v>
      </c>
      <c r="F16" s="121">
        <f t="shared" si="14"/>
        <v>0</v>
      </c>
      <c r="G16" s="121">
        <f t="shared" si="14"/>
        <v>0</v>
      </c>
      <c r="H16" s="121">
        <f t="shared" si="14"/>
        <v>0</v>
      </c>
      <c r="I16" s="121">
        <f t="shared" si="14"/>
        <v>0</v>
      </c>
      <c r="J16" s="121">
        <f t="shared" si="14"/>
        <v>0</v>
      </c>
      <c r="K16" s="121">
        <f t="shared" si="14"/>
        <v>0</v>
      </c>
      <c r="L16" s="121">
        <f t="shared" si="14"/>
        <v>0</v>
      </c>
      <c r="M16" s="121">
        <f t="shared" si="14"/>
        <v>0</v>
      </c>
      <c r="N16" s="121">
        <f t="shared" si="14"/>
        <v>0</v>
      </c>
      <c r="O16" s="121">
        <f t="shared" si="14"/>
        <v>0</v>
      </c>
      <c r="P16" s="121">
        <f t="shared" si="14"/>
        <v>0</v>
      </c>
      <c r="Q16" s="121">
        <f t="shared" si="14"/>
        <v>0</v>
      </c>
      <c r="R16" s="121">
        <f t="shared" si="14"/>
        <v>0</v>
      </c>
      <c r="S16" s="121">
        <f t="shared" si="14"/>
        <v>0</v>
      </c>
      <c r="T16" s="121">
        <f t="shared" si="14"/>
        <v>0</v>
      </c>
      <c r="U16" s="121">
        <f t="shared" si="14"/>
        <v>0</v>
      </c>
      <c r="V16" s="121">
        <f t="shared" si="14"/>
        <v>0</v>
      </c>
      <c r="W16" s="121">
        <f t="shared" si="14"/>
        <v>0</v>
      </c>
      <c r="X16" s="121">
        <f t="shared" si="14"/>
        <v>0</v>
      </c>
      <c r="Y16" s="121">
        <f t="shared" si="14"/>
        <v>0</v>
      </c>
      <c r="Z16" s="121">
        <f t="shared" si="14"/>
        <v>0</v>
      </c>
      <c r="AA16" s="121">
        <f t="shared" si="14"/>
        <v>0</v>
      </c>
      <c r="AB16" s="121">
        <f t="shared" si="14"/>
        <v>0</v>
      </c>
      <c r="AC16" s="121">
        <f t="shared" si="14"/>
        <v>0</v>
      </c>
      <c r="AD16" s="121">
        <f t="shared" si="14"/>
        <v>0</v>
      </c>
      <c r="AE16" s="121">
        <f t="shared" si="14"/>
        <v>0</v>
      </c>
    </row>
    <row r="17" spans="1:31" s="56" customFormat="1" ht="30" customHeight="1" thickTop="1" thickBot="1">
      <c r="A17" s="179"/>
      <c r="B17" s="179"/>
      <c r="C17" s="179"/>
      <c r="D17" s="179" t="str">
        <f>C18</f>
        <v>Annual cost of information security controls; Information security budget allocation; Information security budget as percentage of IT budget</v>
      </c>
      <c r="E17" s="179" t="str">
        <f>RIGHT(D17,LEN(D17)-LEN(D18)-2)</f>
        <v>Information security budget allocation; Information security budget as percentage of IT budget</v>
      </c>
      <c r="F17" s="179" t="str">
        <f>RIGHT(E17,LEN(E17)-LEN(E18)-2)</f>
        <v>Information security budget as percentage of IT budget</v>
      </c>
      <c r="G17" s="179" t="e">
        <f>RIGHT(F17,LEN(F17)-LEN(F18)-2)</f>
        <v>#VALUE!</v>
      </c>
      <c r="H17" s="179" t="e">
        <f t="shared" ref="H17:AE17" si="15">RIGHT(G17,LEN(G17)-LEN(G18)-2)</f>
        <v>#VALUE!</v>
      </c>
      <c r="I17" s="179" t="e">
        <f t="shared" si="15"/>
        <v>#VALUE!</v>
      </c>
      <c r="J17" s="179" t="e">
        <f t="shared" si="15"/>
        <v>#VALUE!</v>
      </c>
      <c r="K17" s="179" t="e">
        <f t="shared" si="15"/>
        <v>#VALUE!</v>
      </c>
      <c r="L17" s="179" t="e">
        <f t="shared" si="15"/>
        <v>#VALUE!</v>
      </c>
      <c r="M17" s="179" t="e">
        <f t="shared" si="15"/>
        <v>#VALUE!</v>
      </c>
      <c r="N17" s="179" t="e">
        <f t="shared" si="15"/>
        <v>#VALUE!</v>
      </c>
      <c r="O17" s="179" t="e">
        <f t="shared" si="15"/>
        <v>#VALUE!</v>
      </c>
      <c r="P17" s="179" t="e">
        <f t="shared" si="15"/>
        <v>#VALUE!</v>
      </c>
      <c r="Q17" s="179" t="e">
        <f t="shared" si="15"/>
        <v>#VALUE!</v>
      </c>
      <c r="R17" s="179" t="e">
        <f t="shared" si="15"/>
        <v>#VALUE!</v>
      </c>
      <c r="S17" s="179" t="e">
        <f t="shared" si="15"/>
        <v>#VALUE!</v>
      </c>
      <c r="T17" s="179" t="e">
        <f t="shared" si="15"/>
        <v>#VALUE!</v>
      </c>
      <c r="U17" s="179" t="e">
        <f t="shared" si="15"/>
        <v>#VALUE!</v>
      </c>
      <c r="V17" s="179" t="e">
        <f t="shared" si="15"/>
        <v>#VALUE!</v>
      </c>
      <c r="W17" s="179" t="e">
        <f t="shared" si="15"/>
        <v>#VALUE!</v>
      </c>
      <c r="X17" s="179" t="e">
        <f t="shared" si="15"/>
        <v>#VALUE!</v>
      </c>
      <c r="Y17" s="179" t="e">
        <f t="shared" si="15"/>
        <v>#VALUE!</v>
      </c>
      <c r="Z17" s="179" t="e">
        <f t="shared" si="15"/>
        <v>#VALUE!</v>
      </c>
      <c r="AA17" s="179" t="e">
        <f t="shared" si="15"/>
        <v>#VALUE!</v>
      </c>
      <c r="AB17" s="179" t="e">
        <f t="shared" si="15"/>
        <v>#VALUE!</v>
      </c>
      <c r="AC17" s="179" t="e">
        <f t="shared" si="15"/>
        <v>#VALUE!</v>
      </c>
      <c r="AD17" s="179" t="e">
        <f t="shared" si="15"/>
        <v>#VALUE!</v>
      </c>
      <c r="AE17" s="179" t="e">
        <f t="shared" si="15"/>
        <v>#VALUE!</v>
      </c>
    </row>
    <row r="18" spans="1:31" s="4" customFormat="1" ht="30" customHeight="1" thickTop="1" thickBot="1">
      <c r="A18" s="121"/>
      <c r="B18" s="180" t="str">
        <f>'4. Gap Analysis'!B15</f>
        <v>Budget &amp; Cost</v>
      </c>
      <c r="C18" s="121" t="str">
        <f>'4. Gap Analysis'!D15</f>
        <v>Annual cost of information security controls; Information security budget allocation; Information security budget as percentage of IT budget</v>
      </c>
      <c r="D18" s="121" t="str">
        <f>IF(ISERROR(D17),,IF(ISNUMBER(SEARCH(";",D17)),LEFT(D17,FIND(";",D17)-1),D17))</f>
        <v>Annual cost of information security controls</v>
      </c>
      <c r="E18" s="121" t="str">
        <f t="shared" ref="E18:AE18" si="16">IF(ISERROR(E17),,IF(ISNUMBER(SEARCH(";",E17)),LEFT(E17,FIND(";",E17)-1),E17))</f>
        <v>Information security budget allocation</v>
      </c>
      <c r="F18" s="121" t="str">
        <f t="shared" si="16"/>
        <v>Information security budget as percentage of IT budget</v>
      </c>
      <c r="G18" s="121">
        <f t="shared" si="16"/>
        <v>0</v>
      </c>
      <c r="H18" s="121">
        <f t="shared" si="16"/>
        <v>0</v>
      </c>
      <c r="I18" s="121">
        <f t="shared" si="16"/>
        <v>0</v>
      </c>
      <c r="J18" s="121">
        <f t="shared" si="16"/>
        <v>0</v>
      </c>
      <c r="K18" s="121">
        <f t="shared" si="16"/>
        <v>0</v>
      </c>
      <c r="L18" s="121">
        <f t="shared" si="16"/>
        <v>0</v>
      </c>
      <c r="M18" s="121">
        <f t="shared" si="16"/>
        <v>0</v>
      </c>
      <c r="N18" s="121">
        <f t="shared" si="16"/>
        <v>0</v>
      </c>
      <c r="O18" s="121">
        <f t="shared" si="16"/>
        <v>0</v>
      </c>
      <c r="P18" s="121">
        <f t="shared" si="16"/>
        <v>0</v>
      </c>
      <c r="Q18" s="121">
        <f t="shared" si="16"/>
        <v>0</v>
      </c>
      <c r="R18" s="121">
        <f t="shared" si="16"/>
        <v>0</v>
      </c>
      <c r="S18" s="121">
        <f t="shared" si="16"/>
        <v>0</v>
      </c>
      <c r="T18" s="121">
        <f t="shared" si="16"/>
        <v>0</v>
      </c>
      <c r="U18" s="121">
        <f t="shared" si="16"/>
        <v>0</v>
      </c>
      <c r="V18" s="121">
        <f t="shared" si="16"/>
        <v>0</v>
      </c>
      <c r="W18" s="121">
        <f t="shared" si="16"/>
        <v>0</v>
      </c>
      <c r="X18" s="121">
        <f t="shared" si="16"/>
        <v>0</v>
      </c>
      <c r="Y18" s="121">
        <f t="shared" si="16"/>
        <v>0</v>
      </c>
      <c r="Z18" s="121">
        <f t="shared" si="16"/>
        <v>0</v>
      </c>
      <c r="AA18" s="121">
        <f t="shared" si="16"/>
        <v>0</v>
      </c>
      <c r="AB18" s="121">
        <f t="shared" si="16"/>
        <v>0</v>
      </c>
      <c r="AC18" s="121">
        <f t="shared" si="16"/>
        <v>0</v>
      </c>
      <c r="AD18" s="121">
        <f t="shared" si="16"/>
        <v>0</v>
      </c>
      <c r="AE18" s="121">
        <f t="shared" si="16"/>
        <v>0</v>
      </c>
    </row>
    <row r="19" spans="1:31" s="56" customFormat="1" ht="30" customHeight="1" thickTop="1" thickBot="1">
      <c r="A19" s="179"/>
      <c r="B19" s="179"/>
      <c r="C19" s="179"/>
      <c r="D19" s="179" t="str">
        <f>C20</f>
        <v>Number of security risks identified (by severity); Percentage of high risks identified; Percentage of risks currently unresolved (by severity); Mean time to resolve risks (by severity); Mean open time for unresolved risks (by severity)</v>
      </c>
      <c r="E19" s="179" t="str">
        <f t="shared" ref="E19:AE19" si="17">RIGHT(D19,LEN(D19)-LEN(D20)-2)</f>
        <v>Percentage of high risks identified; Percentage of risks currently unresolved (by severity); Mean time to resolve risks (by severity); Mean open time for unresolved risks (by severity)</v>
      </c>
      <c r="F19" s="179" t="str">
        <f t="shared" si="17"/>
        <v>Percentage of risks currently unresolved (by severity); Mean time to resolve risks (by severity); Mean open time for unresolved risks (by severity)</v>
      </c>
      <c r="G19" s="179" t="str">
        <f t="shared" si="17"/>
        <v>Mean time to resolve risks (by severity); Mean open time for unresolved risks (by severity)</v>
      </c>
      <c r="H19" s="179" t="str">
        <f t="shared" si="17"/>
        <v>Mean open time for unresolved risks (by severity)</v>
      </c>
      <c r="I19" s="179" t="e">
        <f t="shared" si="17"/>
        <v>#VALUE!</v>
      </c>
      <c r="J19" s="179" t="e">
        <f t="shared" si="17"/>
        <v>#VALUE!</v>
      </c>
      <c r="K19" s="179" t="e">
        <f t="shared" si="17"/>
        <v>#VALUE!</v>
      </c>
      <c r="L19" s="179" t="e">
        <f t="shared" si="17"/>
        <v>#VALUE!</v>
      </c>
      <c r="M19" s="179" t="e">
        <f t="shared" si="17"/>
        <v>#VALUE!</v>
      </c>
      <c r="N19" s="179" t="e">
        <f t="shared" si="17"/>
        <v>#VALUE!</v>
      </c>
      <c r="O19" s="179" t="e">
        <f t="shared" si="17"/>
        <v>#VALUE!</v>
      </c>
      <c r="P19" s="179" t="e">
        <f t="shared" si="17"/>
        <v>#VALUE!</v>
      </c>
      <c r="Q19" s="179" t="e">
        <f t="shared" si="17"/>
        <v>#VALUE!</v>
      </c>
      <c r="R19" s="179" t="e">
        <f t="shared" si="17"/>
        <v>#VALUE!</v>
      </c>
      <c r="S19" s="179" t="e">
        <f t="shared" si="17"/>
        <v>#VALUE!</v>
      </c>
      <c r="T19" s="179" t="e">
        <f t="shared" si="17"/>
        <v>#VALUE!</v>
      </c>
      <c r="U19" s="179" t="e">
        <f t="shared" si="17"/>
        <v>#VALUE!</v>
      </c>
      <c r="V19" s="179" t="e">
        <f t="shared" si="17"/>
        <v>#VALUE!</v>
      </c>
      <c r="W19" s="179" t="e">
        <f t="shared" si="17"/>
        <v>#VALUE!</v>
      </c>
      <c r="X19" s="179" t="e">
        <f t="shared" si="17"/>
        <v>#VALUE!</v>
      </c>
      <c r="Y19" s="179" t="e">
        <f t="shared" si="17"/>
        <v>#VALUE!</v>
      </c>
      <c r="Z19" s="179" t="e">
        <f t="shared" si="17"/>
        <v>#VALUE!</v>
      </c>
      <c r="AA19" s="179" t="e">
        <f t="shared" si="17"/>
        <v>#VALUE!</v>
      </c>
      <c r="AB19" s="179" t="e">
        <f t="shared" si="17"/>
        <v>#VALUE!</v>
      </c>
      <c r="AC19" s="179" t="e">
        <f t="shared" si="17"/>
        <v>#VALUE!</v>
      </c>
      <c r="AD19" s="179" t="e">
        <f t="shared" si="17"/>
        <v>#VALUE!</v>
      </c>
      <c r="AE19" s="179" t="e">
        <f t="shared" si="17"/>
        <v>#VALUE!</v>
      </c>
    </row>
    <row r="20" spans="1:31" s="4" customFormat="1" ht="30" customHeight="1" thickTop="1" thickBot="1">
      <c r="A20" s="121"/>
      <c r="B20" s="180" t="str">
        <f>'4. Gap Analysis'!B16</f>
        <v>Risk</v>
      </c>
      <c r="C20" s="121" t="str">
        <f>'4. Gap Analysis'!D16</f>
        <v>Number of security risks identified (by severity); Percentage of high risks identified; Percentage of risks currently unresolved (by severity); Mean time to resolve risks (by severity); Mean open time for unresolved risks (by severity)</v>
      </c>
      <c r="D20" s="121" t="str">
        <f>IF(ISERROR(D19),,IF(ISNUMBER(SEARCH(";",D19)),LEFT(D19,FIND(";",D19)-1),D19))</f>
        <v>Number of security risks identified (by severity)</v>
      </c>
      <c r="E20" s="121" t="str">
        <f t="shared" ref="E20:AE20" si="18">IF(ISERROR(E19),,IF(ISNUMBER(SEARCH(";",E19)),LEFT(E19,FIND(";",E19)-1),E19))</f>
        <v>Percentage of high risks identified</v>
      </c>
      <c r="F20" s="121" t="str">
        <f t="shared" si="18"/>
        <v>Percentage of risks currently unresolved (by severity)</v>
      </c>
      <c r="G20" s="121" t="str">
        <f t="shared" si="18"/>
        <v>Mean time to resolve risks (by severity)</v>
      </c>
      <c r="H20" s="121" t="str">
        <f t="shared" si="18"/>
        <v>Mean open time for unresolved risks (by severity)</v>
      </c>
      <c r="I20" s="121">
        <f t="shared" si="18"/>
        <v>0</v>
      </c>
      <c r="J20" s="121">
        <f t="shared" si="18"/>
        <v>0</v>
      </c>
      <c r="K20" s="121">
        <f t="shared" si="18"/>
        <v>0</v>
      </c>
      <c r="L20" s="121">
        <f t="shared" si="18"/>
        <v>0</v>
      </c>
      <c r="M20" s="121">
        <f t="shared" si="18"/>
        <v>0</v>
      </c>
      <c r="N20" s="121">
        <f t="shared" si="18"/>
        <v>0</v>
      </c>
      <c r="O20" s="121">
        <f t="shared" si="18"/>
        <v>0</v>
      </c>
      <c r="P20" s="121">
        <f t="shared" si="18"/>
        <v>0</v>
      </c>
      <c r="Q20" s="121">
        <f t="shared" si="18"/>
        <v>0</v>
      </c>
      <c r="R20" s="121">
        <f t="shared" si="18"/>
        <v>0</v>
      </c>
      <c r="S20" s="121">
        <f t="shared" si="18"/>
        <v>0</v>
      </c>
      <c r="T20" s="121">
        <f t="shared" si="18"/>
        <v>0</v>
      </c>
      <c r="U20" s="121">
        <f t="shared" si="18"/>
        <v>0</v>
      </c>
      <c r="V20" s="121">
        <f t="shared" si="18"/>
        <v>0</v>
      </c>
      <c r="W20" s="121">
        <f t="shared" si="18"/>
        <v>0</v>
      </c>
      <c r="X20" s="121">
        <f t="shared" si="18"/>
        <v>0</v>
      </c>
      <c r="Y20" s="121">
        <f t="shared" si="18"/>
        <v>0</v>
      </c>
      <c r="Z20" s="121">
        <f t="shared" si="18"/>
        <v>0</v>
      </c>
      <c r="AA20" s="121">
        <f t="shared" si="18"/>
        <v>0</v>
      </c>
      <c r="AB20" s="121">
        <f t="shared" si="18"/>
        <v>0</v>
      </c>
      <c r="AC20" s="121">
        <f t="shared" si="18"/>
        <v>0</v>
      </c>
      <c r="AD20" s="121">
        <f t="shared" si="18"/>
        <v>0</v>
      </c>
      <c r="AE20" s="121">
        <f t="shared" si="18"/>
        <v>0</v>
      </c>
    </row>
    <row r="21" spans="1:31" s="56" customFormat="1" ht="30" customHeight="1" thickTop="1" thickBot="1">
      <c r="A21" s="179"/>
      <c r="B21" s="179"/>
      <c r="C21" s="179"/>
      <c r="D21" s="179" t="str">
        <f>C22</f>
        <v>Information security management customer satisfaction</v>
      </c>
      <c r="E21" s="179" t="e">
        <f>RIGHT(D21,LEN(D21)-LEN(D22)-2)</f>
        <v>#VALUE!</v>
      </c>
      <c r="F21" s="179" t="e">
        <f t="shared" ref="F21:AD21" si="19">RIGHT(E21,LEN(E21)-LEN(E22)-2)</f>
        <v>#VALUE!</v>
      </c>
      <c r="G21" s="179" t="e">
        <f t="shared" si="19"/>
        <v>#VALUE!</v>
      </c>
      <c r="H21" s="179" t="e">
        <f t="shared" si="19"/>
        <v>#VALUE!</v>
      </c>
      <c r="I21" s="179" t="e">
        <f t="shared" si="19"/>
        <v>#VALUE!</v>
      </c>
      <c r="J21" s="179" t="e">
        <f t="shared" si="19"/>
        <v>#VALUE!</v>
      </c>
      <c r="K21" s="179" t="e">
        <f t="shared" si="19"/>
        <v>#VALUE!</v>
      </c>
      <c r="L21" s="179" t="e">
        <f t="shared" si="19"/>
        <v>#VALUE!</v>
      </c>
      <c r="M21" s="179" t="e">
        <f t="shared" si="19"/>
        <v>#VALUE!</v>
      </c>
      <c r="N21" s="179" t="e">
        <f t="shared" si="19"/>
        <v>#VALUE!</v>
      </c>
      <c r="O21" s="179" t="e">
        <f t="shared" si="19"/>
        <v>#VALUE!</v>
      </c>
      <c r="P21" s="179" t="e">
        <f t="shared" si="19"/>
        <v>#VALUE!</v>
      </c>
      <c r="Q21" s="179" t="e">
        <f t="shared" si="19"/>
        <v>#VALUE!</v>
      </c>
      <c r="R21" s="179" t="e">
        <f t="shared" si="19"/>
        <v>#VALUE!</v>
      </c>
      <c r="S21" s="179" t="e">
        <f t="shared" si="19"/>
        <v>#VALUE!</v>
      </c>
      <c r="T21" s="179" t="e">
        <f t="shared" si="19"/>
        <v>#VALUE!</v>
      </c>
      <c r="U21" s="179" t="e">
        <f t="shared" si="19"/>
        <v>#VALUE!</v>
      </c>
      <c r="V21" s="179" t="e">
        <f t="shared" si="19"/>
        <v>#VALUE!</v>
      </c>
      <c r="W21" s="179" t="e">
        <f t="shared" si="19"/>
        <v>#VALUE!</v>
      </c>
      <c r="X21" s="179" t="e">
        <f t="shared" si="19"/>
        <v>#VALUE!</v>
      </c>
      <c r="Y21" s="179" t="e">
        <f t="shared" si="19"/>
        <v>#VALUE!</v>
      </c>
      <c r="Z21" s="179" t="e">
        <f t="shared" si="19"/>
        <v>#VALUE!</v>
      </c>
      <c r="AA21" s="179" t="e">
        <f t="shared" si="19"/>
        <v>#VALUE!</v>
      </c>
      <c r="AB21" s="179" t="e">
        <f t="shared" si="19"/>
        <v>#VALUE!</v>
      </c>
      <c r="AC21" s="179" t="e">
        <f t="shared" si="19"/>
        <v>#VALUE!</v>
      </c>
      <c r="AD21" s="179" t="e">
        <f t="shared" si="19"/>
        <v>#VALUE!</v>
      </c>
      <c r="AE21" s="179" t="e">
        <f>RIGHT(AD21,LEN(AD21)-LEN(AD22)-2)</f>
        <v>#VALUE!</v>
      </c>
    </row>
    <row r="22" spans="1:31" s="4" customFormat="1" ht="30" customHeight="1" thickTop="1" thickBot="1">
      <c r="A22" s="121"/>
      <c r="B22" s="180" t="str">
        <f>'4. Gap Analysis'!B17</f>
        <v>Customer Satisfaction</v>
      </c>
      <c r="C22" s="121" t="str">
        <f>'4. Gap Analysis'!D17</f>
        <v>Information security management customer satisfaction</v>
      </c>
      <c r="D22" s="121" t="str">
        <f>IF(ISERROR(D21),,IF(ISNUMBER(SEARCH(";",D21)),LEFT(D21,FIND(";",D21)-1),D21))</f>
        <v>Information security management customer satisfaction</v>
      </c>
      <c r="E22" s="121">
        <f t="shared" ref="E22:AE22" si="20">IF(ISERROR(E21),,IF(ISNUMBER(SEARCH(";",E21)),LEFT(E21,FIND(";",E21)-1),E21))</f>
        <v>0</v>
      </c>
      <c r="F22" s="121">
        <f t="shared" si="20"/>
        <v>0</v>
      </c>
      <c r="G22" s="121">
        <f t="shared" si="20"/>
        <v>0</v>
      </c>
      <c r="H22" s="121">
        <f t="shared" si="20"/>
        <v>0</v>
      </c>
      <c r="I22" s="121">
        <f t="shared" si="20"/>
        <v>0</v>
      </c>
      <c r="J22" s="121">
        <f t="shared" si="20"/>
        <v>0</v>
      </c>
      <c r="K22" s="121">
        <f t="shared" si="20"/>
        <v>0</v>
      </c>
      <c r="L22" s="121">
        <f t="shared" si="20"/>
        <v>0</v>
      </c>
      <c r="M22" s="121">
        <f t="shared" si="20"/>
        <v>0</v>
      </c>
      <c r="N22" s="121">
        <f t="shared" si="20"/>
        <v>0</v>
      </c>
      <c r="O22" s="121">
        <f t="shared" si="20"/>
        <v>0</v>
      </c>
      <c r="P22" s="121">
        <f t="shared" si="20"/>
        <v>0</v>
      </c>
      <c r="Q22" s="121">
        <f t="shared" si="20"/>
        <v>0</v>
      </c>
      <c r="R22" s="121">
        <f t="shared" si="20"/>
        <v>0</v>
      </c>
      <c r="S22" s="121">
        <f t="shared" si="20"/>
        <v>0</v>
      </c>
      <c r="T22" s="121">
        <f t="shared" si="20"/>
        <v>0</v>
      </c>
      <c r="U22" s="121">
        <f t="shared" si="20"/>
        <v>0</v>
      </c>
      <c r="V22" s="121">
        <f t="shared" si="20"/>
        <v>0</v>
      </c>
      <c r="W22" s="121">
        <f t="shared" si="20"/>
        <v>0</v>
      </c>
      <c r="X22" s="121">
        <f t="shared" si="20"/>
        <v>0</v>
      </c>
      <c r="Y22" s="121">
        <f t="shared" si="20"/>
        <v>0</v>
      </c>
      <c r="Z22" s="121">
        <f t="shared" si="20"/>
        <v>0</v>
      </c>
      <c r="AA22" s="121">
        <f t="shared" si="20"/>
        <v>0</v>
      </c>
      <c r="AB22" s="121">
        <f t="shared" si="20"/>
        <v>0</v>
      </c>
      <c r="AC22" s="121">
        <f t="shared" si="20"/>
        <v>0</v>
      </c>
      <c r="AD22" s="121">
        <f t="shared" si="20"/>
        <v>0</v>
      </c>
      <c r="AE22" s="121">
        <f t="shared" si="20"/>
        <v>0</v>
      </c>
    </row>
    <row r="23" spans="1:31" s="56" customFormat="1" ht="30" customHeight="1" thickTop="1" thickBot="1">
      <c r="A23" s="179"/>
      <c r="B23" s="179"/>
      <c r="C23" s="179"/>
      <c r="D23" s="179" t="str">
        <f>C24</f>
        <v>Number of policies, standards, procedures, and metrics with committed owners; Number of policy exceptions and exemptions; Number of unapproved/unlicensed software installations identified on corporate IT equipment; Number of important operations with documents and tested security procedures; Number of security policy violations in a given period; Number of policy exceptions during a given period</v>
      </c>
      <c r="E23" s="179" t="str">
        <f t="shared" ref="E23:AE23" si="21">RIGHT(D23,LEN(D23)-LEN(D24)-2)</f>
        <v>Number of policy exceptions and exemptions; Number of unapproved/unlicensed software installations identified on corporate IT equipment; Number of important operations with documents and tested security procedures; Number of security policy violations in a given period; Number of policy exceptions during a given period</v>
      </c>
      <c r="F23" s="179" t="str">
        <f t="shared" si="21"/>
        <v>Number of unapproved/unlicensed software installations identified on corporate IT equipment; Number of important operations with documents and tested security procedures; Number of security policy violations in a given period; Number of policy exceptions during a given period</v>
      </c>
      <c r="G23" s="179" t="str">
        <f t="shared" si="21"/>
        <v>Number of important operations with documents and tested security procedures; Number of security policy violations in a given period; Number of policy exceptions during a given period</v>
      </c>
      <c r="H23" s="179" t="str">
        <f t="shared" si="21"/>
        <v>Number of security policy violations in a given period; Number of policy exceptions during a given period</v>
      </c>
      <c r="I23" s="179" t="str">
        <f t="shared" si="21"/>
        <v>Number of policy exceptions during a given period</v>
      </c>
      <c r="J23" s="179" t="e">
        <f t="shared" si="21"/>
        <v>#VALUE!</v>
      </c>
      <c r="K23" s="179" t="e">
        <f t="shared" si="21"/>
        <v>#VALUE!</v>
      </c>
      <c r="L23" s="179" t="e">
        <f t="shared" si="21"/>
        <v>#VALUE!</v>
      </c>
      <c r="M23" s="179" t="e">
        <f t="shared" si="21"/>
        <v>#VALUE!</v>
      </c>
      <c r="N23" s="179" t="e">
        <f t="shared" si="21"/>
        <v>#VALUE!</v>
      </c>
      <c r="O23" s="179" t="e">
        <f t="shared" si="21"/>
        <v>#VALUE!</v>
      </c>
      <c r="P23" s="179" t="e">
        <f t="shared" si="21"/>
        <v>#VALUE!</v>
      </c>
      <c r="Q23" s="179" t="e">
        <f t="shared" si="21"/>
        <v>#VALUE!</v>
      </c>
      <c r="R23" s="179" t="e">
        <f t="shared" si="21"/>
        <v>#VALUE!</v>
      </c>
      <c r="S23" s="179" t="e">
        <f t="shared" si="21"/>
        <v>#VALUE!</v>
      </c>
      <c r="T23" s="179" t="e">
        <f t="shared" si="21"/>
        <v>#VALUE!</v>
      </c>
      <c r="U23" s="179" t="e">
        <f t="shared" si="21"/>
        <v>#VALUE!</v>
      </c>
      <c r="V23" s="179" t="e">
        <f t="shared" si="21"/>
        <v>#VALUE!</v>
      </c>
      <c r="W23" s="179" t="e">
        <f t="shared" si="21"/>
        <v>#VALUE!</v>
      </c>
      <c r="X23" s="179" t="e">
        <f t="shared" si="21"/>
        <v>#VALUE!</v>
      </c>
      <c r="Y23" s="179" t="e">
        <f t="shared" si="21"/>
        <v>#VALUE!</v>
      </c>
      <c r="Z23" s="179" t="e">
        <f t="shared" si="21"/>
        <v>#VALUE!</v>
      </c>
      <c r="AA23" s="179" t="e">
        <f t="shared" si="21"/>
        <v>#VALUE!</v>
      </c>
      <c r="AB23" s="179" t="e">
        <f t="shared" si="21"/>
        <v>#VALUE!</v>
      </c>
      <c r="AC23" s="179" t="e">
        <f t="shared" si="21"/>
        <v>#VALUE!</v>
      </c>
      <c r="AD23" s="179" t="e">
        <f t="shared" si="21"/>
        <v>#VALUE!</v>
      </c>
      <c r="AE23" s="179" t="e">
        <f t="shared" si="21"/>
        <v>#VALUE!</v>
      </c>
    </row>
    <row r="24" spans="1:31" s="4" customFormat="1" ht="30" customHeight="1" thickTop="1" thickBot="1">
      <c r="A24" s="121"/>
      <c r="B24" s="180" t="str">
        <f>'4. Gap Analysis'!B18</f>
        <v>Policies, Standards, and Procedures</v>
      </c>
      <c r="C24" s="121" t="str">
        <f>'4. Gap Analysis'!D18</f>
        <v>Number of policies, standards, procedures, and metrics with committed owners; Number of policy exceptions and exemptions; Number of unapproved/unlicensed software installations identified on corporate IT equipment; Number of important operations with documents and tested security procedures; Number of security policy violations in a given period; Number of policy exceptions during a given period</v>
      </c>
      <c r="D24" s="121" t="str">
        <f>IF(ISERROR(D23),,IF(ISNUMBER(SEARCH(";",D23)),LEFT(D23,FIND(";",D23)-1),D23))</f>
        <v>Number of policies, standards, procedures, and metrics with committed owners</v>
      </c>
      <c r="E24" s="121" t="str">
        <f t="shared" ref="E24:AE24" si="22">IF(ISERROR(E23),,IF(ISNUMBER(SEARCH(";",E23)),LEFT(E23,FIND(";",E23)-1),E23))</f>
        <v>Number of policy exceptions and exemptions</v>
      </c>
      <c r="F24" s="121" t="str">
        <f t="shared" si="22"/>
        <v>Number of unapproved/unlicensed software installations identified on corporate IT equipment</v>
      </c>
      <c r="G24" s="121" t="str">
        <f t="shared" si="22"/>
        <v>Number of important operations with documents and tested security procedures</v>
      </c>
      <c r="H24" s="121" t="str">
        <f t="shared" si="22"/>
        <v>Number of security policy violations in a given period</v>
      </c>
      <c r="I24" s="121" t="str">
        <f t="shared" si="22"/>
        <v>Number of policy exceptions during a given period</v>
      </c>
      <c r="J24" s="121">
        <f t="shared" si="22"/>
        <v>0</v>
      </c>
      <c r="K24" s="121">
        <f t="shared" si="22"/>
        <v>0</v>
      </c>
      <c r="L24" s="121">
        <f t="shared" si="22"/>
        <v>0</v>
      </c>
      <c r="M24" s="121">
        <f t="shared" si="22"/>
        <v>0</v>
      </c>
      <c r="N24" s="121">
        <f t="shared" si="22"/>
        <v>0</v>
      </c>
      <c r="O24" s="121">
        <f t="shared" si="22"/>
        <v>0</v>
      </c>
      <c r="P24" s="121">
        <f t="shared" si="22"/>
        <v>0</v>
      </c>
      <c r="Q24" s="121">
        <f t="shared" si="22"/>
        <v>0</v>
      </c>
      <c r="R24" s="121">
        <f t="shared" si="22"/>
        <v>0</v>
      </c>
      <c r="S24" s="121">
        <f t="shared" si="22"/>
        <v>0</v>
      </c>
      <c r="T24" s="121">
        <f t="shared" si="22"/>
        <v>0</v>
      </c>
      <c r="U24" s="121">
        <f t="shared" si="22"/>
        <v>0</v>
      </c>
      <c r="V24" s="121">
        <f t="shared" si="22"/>
        <v>0</v>
      </c>
      <c r="W24" s="121">
        <f t="shared" si="22"/>
        <v>0</v>
      </c>
      <c r="X24" s="121">
        <f t="shared" si="22"/>
        <v>0</v>
      </c>
      <c r="Y24" s="121">
        <f t="shared" si="22"/>
        <v>0</v>
      </c>
      <c r="Z24" s="121">
        <f t="shared" si="22"/>
        <v>0</v>
      </c>
      <c r="AA24" s="121">
        <f t="shared" si="22"/>
        <v>0</v>
      </c>
      <c r="AB24" s="121">
        <f t="shared" si="22"/>
        <v>0</v>
      </c>
      <c r="AC24" s="121">
        <f t="shared" si="22"/>
        <v>0</v>
      </c>
      <c r="AD24" s="121">
        <f t="shared" si="22"/>
        <v>0</v>
      </c>
      <c r="AE24" s="121">
        <f t="shared" si="22"/>
        <v>0</v>
      </c>
    </row>
    <row r="25" spans="1:31" s="56" customFormat="1" ht="30" customHeight="1" thickTop="1" thickBot="1">
      <c r="A25" s="179"/>
      <c r="B25" s="179"/>
      <c r="C25" s="179"/>
      <c r="D25" s="179" t="str">
        <f>C26</f>
        <v>Number of controls meeting defined control criteria/objectives</v>
      </c>
      <c r="E25" s="179" t="e">
        <f>RIGHT(D25,LEN(D25)-LEN(D26)-2)</f>
        <v>#VALUE!</v>
      </c>
      <c r="F25" s="179" t="e">
        <f t="shared" ref="F25:AE25" si="23">RIGHT(E25,LEN(E25)-LEN(E26)-2)</f>
        <v>#VALUE!</v>
      </c>
      <c r="G25" s="179" t="e">
        <f t="shared" si="23"/>
        <v>#VALUE!</v>
      </c>
      <c r="H25" s="179" t="e">
        <f t="shared" si="23"/>
        <v>#VALUE!</v>
      </c>
      <c r="I25" s="179" t="e">
        <f t="shared" si="23"/>
        <v>#VALUE!</v>
      </c>
      <c r="J25" s="179" t="e">
        <f t="shared" si="23"/>
        <v>#VALUE!</v>
      </c>
      <c r="K25" s="179" t="e">
        <f t="shared" si="23"/>
        <v>#VALUE!</v>
      </c>
      <c r="L25" s="179" t="e">
        <f t="shared" si="23"/>
        <v>#VALUE!</v>
      </c>
      <c r="M25" s="179" t="e">
        <f t="shared" si="23"/>
        <v>#VALUE!</v>
      </c>
      <c r="N25" s="179" t="e">
        <f t="shared" si="23"/>
        <v>#VALUE!</v>
      </c>
      <c r="O25" s="179" t="e">
        <f t="shared" si="23"/>
        <v>#VALUE!</v>
      </c>
      <c r="P25" s="179" t="e">
        <f t="shared" si="23"/>
        <v>#VALUE!</v>
      </c>
      <c r="Q25" s="179" t="e">
        <f t="shared" si="23"/>
        <v>#VALUE!</v>
      </c>
      <c r="R25" s="179" t="e">
        <f t="shared" si="23"/>
        <v>#VALUE!</v>
      </c>
      <c r="S25" s="179" t="e">
        <f t="shared" si="23"/>
        <v>#VALUE!</v>
      </c>
      <c r="T25" s="179" t="e">
        <f t="shared" si="23"/>
        <v>#VALUE!</v>
      </c>
      <c r="U25" s="179" t="e">
        <f t="shared" si="23"/>
        <v>#VALUE!</v>
      </c>
      <c r="V25" s="179" t="e">
        <f t="shared" si="23"/>
        <v>#VALUE!</v>
      </c>
      <c r="W25" s="179" t="e">
        <f>RIGHT(V25,LEN(V25)-LEN(V26)-2)</f>
        <v>#VALUE!</v>
      </c>
      <c r="X25" s="179" t="e">
        <f t="shared" si="23"/>
        <v>#VALUE!</v>
      </c>
      <c r="Y25" s="179" t="e">
        <f t="shared" si="23"/>
        <v>#VALUE!</v>
      </c>
      <c r="Z25" s="179" t="e">
        <f t="shared" si="23"/>
        <v>#VALUE!</v>
      </c>
      <c r="AA25" s="179" t="e">
        <f t="shared" si="23"/>
        <v>#VALUE!</v>
      </c>
      <c r="AB25" s="179" t="e">
        <f t="shared" si="23"/>
        <v>#VALUE!</v>
      </c>
      <c r="AC25" s="179" t="e">
        <f t="shared" si="23"/>
        <v>#VALUE!</v>
      </c>
      <c r="AD25" s="179" t="e">
        <f t="shared" si="23"/>
        <v>#VALUE!</v>
      </c>
      <c r="AE25" s="179" t="e">
        <f t="shared" si="23"/>
        <v>#VALUE!</v>
      </c>
    </row>
    <row r="26" spans="1:31" s="4" customFormat="1" ht="30" customHeight="1" thickTop="1" thickBot="1">
      <c r="A26" s="121"/>
      <c r="B26" s="180" t="str">
        <f>'4. Gap Analysis'!B19</f>
        <v>Objective Alignment</v>
      </c>
      <c r="C26" s="121" t="str">
        <f>'4. Gap Analysis'!D19</f>
        <v>Number of controls meeting defined control criteria/objectives</v>
      </c>
      <c r="D26" s="121" t="str">
        <f>IF(ISERROR(D25),,IF(ISNUMBER(SEARCH(";",D25)),LEFT(D25,FIND(";",D25)-1),D25))</f>
        <v>Number of controls meeting defined control criteria/objectives</v>
      </c>
      <c r="E26" s="121">
        <f t="shared" ref="E26:AE26" si="24">IF(ISERROR(E25),,IF(ISNUMBER(SEARCH(";",E25)),LEFT(E25,FIND(";",E25)-1),E25))</f>
        <v>0</v>
      </c>
      <c r="F26" s="121">
        <f t="shared" si="24"/>
        <v>0</v>
      </c>
      <c r="G26" s="121">
        <f t="shared" si="24"/>
        <v>0</v>
      </c>
      <c r="H26" s="121">
        <f t="shared" si="24"/>
        <v>0</v>
      </c>
      <c r="I26" s="121">
        <f t="shared" si="24"/>
        <v>0</v>
      </c>
      <c r="J26" s="121">
        <f t="shared" si="24"/>
        <v>0</v>
      </c>
      <c r="K26" s="121">
        <f t="shared" si="24"/>
        <v>0</v>
      </c>
      <c r="L26" s="121">
        <f t="shared" si="24"/>
        <v>0</v>
      </c>
      <c r="M26" s="121">
        <f t="shared" si="24"/>
        <v>0</v>
      </c>
      <c r="N26" s="121">
        <f t="shared" si="24"/>
        <v>0</v>
      </c>
      <c r="O26" s="121">
        <f t="shared" si="24"/>
        <v>0</v>
      </c>
      <c r="P26" s="121">
        <f t="shared" si="24"/>
        <v>0</v>
      </c>
      <c r="Q26" s="121">
        <f t="shared" si="24"/>
        <v>0</v>
      </c>
      <c r="R26" s="121">
        <f t="shared" si="24"/>
        <v>0</v>
      </c>
      <c r="S26" s="121">
        <f t="shared" si="24"/>
        <v>0</v>
      </c>
      <c r="T26" s="121">
        <f t="shared" si="24"/>
        <v>0</v>
      </c>
      <c r="U26" s="121">
        <f t="shared" si="24"/>
        <v>0</v>
      </c>
      <c r="V26" s="121">
        <f t="shared" si="24"/>
        <v>0</v>
      </c>
      <c r="W26" s="121">
        <f t="shared" si="24"/>
        <v>0</v>
      </c>
      <c r="X26" s="121">
        <f t="shared" si="24"/>
        <v>0</v>
      </c>
      <c r="Y26" s="121">
        <f t="shared" si="24"/>
        <v>0</v>
      </c>
      <c r="Z26" s="121">
        <f t="shared" si="24"/>
        <v>0</v>
      </c>
      <c r="AA26" s="121">
        <f t="shared" si="24"/>
        <v>0</v>
      </c>
      <c r="AB26" s="121">
        <f t="shared" si="24"/>
        <v>0</v>
      </c>
      <c r="AC26" s="121">
        <f t="shared" si="24"/>
        <v>0</v>
      </c>
      <c r="AD26" s="121">
        <f t="shared" si="24"/>
        <v>0</v>
      </c>
      <c r="AE26" s="121">
        <f t="shared" si="24"/>
        <v>0</v>
      </c>
    </row>
    <row r="27" spans="1:31" s="56" customFormat="1" ht="30" customHeight="1" thickTop="1" thickBot="1">
      <c r="A27" s="179"/>
      <c r="B27" s="179"/>
      <c r="C27" s="179"/>
      <c r="D27" s="179" t="str">
        <f>C28</f>
        <v>Number of applications; Percentage of critical application; Risk assessment coverage; Security testing coverage; Percentage of apps meeting security standards using AAA services (by criticality)</v>
      </c>
      <c r="E27" s="179" t="str">
        <f>RIGHT(D27,LEN(D27)-LEN(D28)-2)</f>
        <v>Percentage of critical application; Risk assessment coverage; Security testing coverage; Percentage of apps meeting security standards using AAA services (by criticality)</v>
      </c>
      <c r="F27" s="179" t="str">
        <f>RIGHT(E27,LEN(E27)-LEN(E28)-2)</f>
        <v>Risk assessment coverage; Security testing coverage; Percentage of apps meeting security standards using AAA services (by criticality)</v>
      </c>
      <c r="G27" s="179" t="str">
        <f>RIGHT(F27,LEN(F27)-LEN(F28)-2)</f>
        <v>Security testing coverage; Percentage of apps meeting security standards using AAA services (by criticality)</v>
      </c>
      <c r="H27" s="179" t="str">
        <f>RIGHT(G27,LEN(G27)-LEN(G28)-2)</f>
        <v>Percentage of apps meeting security standards using AAA services (by criticality)</v>
      </c>
      <c r="I27" s="179" t="e">
        <f t="shared" ref="I27:AE27" si="25">RIGHT(H27,LEN(H27)-LEN(H28)-2)</f>
        <v>#VALUE!</v>
      </c>
      <c r="J27" s="179" t="e">
        <f t="shared" si="25"/>
        <v>#VALUE!</v>
      </c>
      <c r="K27" s="179" t="e">
        <f t="shared" si="25"/>
        <v>#VALUE!</v>
      </c>
      <c r="L27" s="179" t="e">
        <f t="shared" si="25"/>
        <v>#VALUE!</v>
      </c>
      <c r="M27" s="179" t="e">
        <f t="shared" si="25"/>
        <v>#VALUE!</v>
      </c>
      <c r="N27" s="179" t="e">
        <f t="shared" si="25"/>
        <v>#VALUE!</v>
      </c>
      <c r="O27" s="179" t="e">
        <f t="shared" si="25"/>
        <v>#VALUE!</v>
      </c>
      <c r="P27" s="179" t="e">
        <f t="shared" si="25"/>
        <v>#VALUE!</v>
      </c>
      <c r="Q27" s="179" t="e">
        <f t="shared" si="25"/>
        <v>#VALUE!</v>
      </c>
      <c r="R27" s="179" t="e">
        <f t="shared" si="25"/>
        <v>#VALUE!</v>
      </c>
      <c r="S27" s="179" t="e">
        <f t="shared" si="25"/>
        <v>#VALUE!</v>
      </c>
      <c r="T27" s="179" t="e">
        <f t="shared" si="25"/>
        <v>#VALUE!</v>
      </c>
      <c r="U27" s="179" t="e">
        <f t="shared" si="25"/>
        <v>#VALUE!</v>
      </c>
      <c r="V27" s="179" t="e">
        <f t="shared" si="25"/>
        <v>#VALUE!</v>
      </c>
      <c r="W27" s="179" t="e">
        <f t="shared" si="25"/>
        <v>#VALUE!</v>
      </c>
      <c r="X27" s="179" t="e">
        <f t="shared" si="25"/>
        <v>#VALUE!</v>
      </c>
      <c r="Y27" s="179" t="e">
        <f t="shared" si="25"/>
        <v>#VALUE!</v>
      </c>
      <c r="Z27" s="179" t="e">
        <f t="shared" si="25"/>
        <v>#VALUE!</v>
      </c>
      <c r="AA27" s="179" t="e">
        <f t="shared" si="25"/>
        <v>#VALUE!</v>
      </c>
      <c r="AB27" s="179" t="e">
        <f t="shared" si="25"/>
        <v>#VALUE!</v>
      </c>
      <c r="AC27" s="179" t="e">
        <f t="shared" si="25"/>
        <v>#VALUE!</v>
      </c>
      <c r="AD27" s="179" t="e">
        <f t="shared" si="25"/>
        <v>#VALUE!</v>
      </c>
      <c r="AE27" s="179" t="e">
        <f t="shared" si="25"/>
        <v>#VALUE!</v>
      </c>
    </row>
    <row r="28" spans="1:31" s="4" customFormat="1" ht="30" customHeight="1" thickTop="1" thickBot="1">
      <c r="A28" s="121"/>
      <c r="B28" s="180" t="str">
        <f>'4. Gap Analysis'!B20</f>
        <v>Application Security</v>
      </c>
      <c r="C28" s="121" t="str">
        <f>'4. Gap Analysis'!D20</f>
        <v>Number of applications; Percentage of critical application; Risk assessment coverage; Security testing coverage; Percentage of apps meeting security standards using AAA services (by criticality)</v>
      </c>
      <c r="D28" s="121" t="str">
        <f>IF(ISERROR(D27),,IF(ISNUMBER(SEARCH(";",D27)),LEFT(D27,FIND(";",D27)-1),D27))</f>
        <v>Number of applications</v>
      </c>
      <c r="E28" s="121" t="str">
        <f t="shared" ref="E28:AE28" si="26">IF(ISERROR(E27),,IF(ISNUMBER(SEARCH(";",E27)),LEFT(E27,FIND(";",E27)-1),E27))</f>
        <v>Percentage of critical application</v>
      </c>
      <c r="F28" s="121" t="str">
        <f t="shared" si="26"/>
        <v>Risk assessment coverage</v>
      </c>
      <c r="G28" s="121" t="str">
        <f t="shared" si="26"/>
        <v>Security testing coverage</v>
      </c>
      <c r="H28" s="121" t="str">
        <f t="shared" si="26"/>
        <v>Percentage of apps meeting security standards using AAA services (by criticality)</v>
      </c>
      <c r="I28" s="121">
        <f t="shared" si="26"/>
        <v>0</v>
      </c>
      <c r="J28" s="121">
        <f t="shared" si="26"/>
        <v>0</v>
      </c>
      <c r="K28" s="121">
        <f t="shared" si="26"/>
        <v>0</v>
      </c>
      <c r="L28" s="121">
        <f t="shared" si="26"/>
        <v>0</v>
      </c>
      <c r="M28" s="121">
        <f t="shared" si="26"/>
        <v>0</v>
      </c>
      <c r="N28" s="121">
        <f t="shared" si="26"/>
        <v>0</v>
      </c>
      <c r="O28" s="121">
        <f t="shared" si="26"/>
        <v>0</v>
      </c>
      <c r="P28" s="121">
        <f t="shared" si="26"/>
        <v>0</v>
      </c>
      <c r="Q28" s="121">
        <f t="shared" si="26"/>
        <v>0</v>
      </c>
      <c r="R28" s="121">
        <f t="shared" si="26"/>
        <v>0</v>
      </c>
      <c r="S28" s="121">
        <f t="shared" si="26"/>
        <v>0</v>
      </c>
      <c r="T28" s="121">
        <f t="shared" si="26"/>
        <v>0</v>
      </c>
      <c r="U28" s="121">
        <f t="shared" si="26"/>
        <v>0</v>
      </c>
      <c r="V28" s="121">
        <f t="shared" si="26"/>
        <v>0</v>
      </c>
      <c r="W28" s="121">
        <f t="shared" si="26"/>
        <v>0</v>
      </c>
      <c r="X28" s="121">
        <f t="shared" si="26"/>
        <v>0</v>
      </c>
      <c r="Y28" s="121">
        <f t="shared" si="26"/>
        <v>0</v>
      </c>
      <c r="Z28" s="121">
        <f t="shared" si="26"/>
        <v>0</v>
      </c>
      <c r="AA28" s="121">
        <f t="shared" si="26"/>
        <v>0</v>
      </c>
      <c r="AB28" s="121">
        <f t="shared" si="26"/>
        <v>0</v>
      </c>
      <c r="AC28" s="121">
        <f t="shared" si="26"/>
        <v>0</v>
      </c>
      <c r="AD28" s="121">
        <f t="shared" si="26"/>
        <v>0</v>
      </c>
      <c r="AE28" s="121">
        <f t="shared" si="26"/>
        <v>0</v>
      </c>
    </row>
    <row r="29" spans="1:31" s="56" customFormat="1" ht="30" customHeight="1" thickTop="1" thickBot="1">
      <c r="A29" s="179"/>
      <c r="B29" s="179"/>
      <c r="C29" s="179"/>
      <c r="D29" s="179" t="str">
        <f>C30</f>
        <v>Mean time to complete security-relevant changes; Percentage of changes with security review; Percentage of changes with security exceptions</v>
      </c>
      <c r="E29" s="179" t="str">
        <f>RIGHT(D29,LEN(D29)-LEN(D30)-2)</f>
        <v>Percentage of changes with security review; Percentage of changes with security exceptions</v>
      </c>
      <c r="F29" s="179" t="str">
        <f>RIGHT(E29,LEN(E29)-LEN(E30)-2)</f>
        <v>Percentage of changes with security exceptions</v>
      </c>
      <c r="G29" s="179" t="e">
        <f t="shared" ref="G29:AE29" si="27">RIGHT(F29,LEN(F29)-LEN(F30)-2)</f>
        <v>#VALUE!</v>
      </c>
      <c r="H29" s="179" t="e">
        <f t="shared" si="27"/>
        <v>#VALUE!</v>
      </c>
      <c r="I29" s="179" t="e">
        <f t="shared" si="27"/>
        <v>#VALUE!</v>
      </c>
      <c r="J29" s="179" t="e">
        <f t="shared" si="27"/>
        <v>#VALUE!</v>
      </c>
      <c r="K29" s="179" t="e">
        <f t="shared" si="27"/>
        <v>#VALUE!</v>
      </c>
      <c r="L29" s="179" t="e">
        <f t="shared" si="27"/>
        <v>#VALUE!</v>
      </c>
      <c r="M29" s="179" t="e">
        <f t="shared" si="27"/>
        <v>#VALUE!</v>
      </c>
      <c r="N29" s="179" t="e">
        <f t="shared" si="27"/>
        <v>#VALUE!</v>
      </c>
      <c r="O29" s="179" t="e">
        <f t="shared" si="27"/>
        <v>#VALUE!</v>
      </c>
      <c r="P29" s="179" t="e">
        <f t="shared" si="27"/>
        <v>#VALUE!</v>
      </c>
      <c r="Q29" s="179" t="e">
        <f t="shared" si="27"/>
        <v>#VALUE!</v>
      </c>
      <c r="R29" s="179" t="e">
        <f t="shared" si="27"/>
        <v>#VALUE!</v>
      </c>
      <c r="S29" s="179" t="e">
        <f t="shared" si="27"/>
        <v>#VALUE!</v>
      </c>
      <c r="T29" s="179" t="e">
        <f t="shared" si="27"/>
        <v>#VALUE!</v>
      </c>
      <c r="U29" s="179" t="e">
        <f t="shared" si="27"/>
        <v>#VALUE!</v>
      </c>
      <c r="V29" s="179" t="e">
        <f t="shared" si="27"/>
        <v>#VALUE!</v>
      </c>
      <c r="W29" s="179" t="e">
        <f t="shared" si="27"/>
        <v>#VALUE!</v>
      </c>
      <c r="X29" s="179" t="e">
        <f t="shared" si="27"/>
        <v>#VALUE!</v>
      </c>
      <c r="Y29" s="179" t="e">
        <f t="shared" si="27"/>
        <v>#VALUE!</v>
      </c>
      <c r="Z29" s="179" t="e">
        <f t="shared" si="27"/>
        <v>#VALUE!</v>
      </c>
      <c r="AA29" s="179" t="e">
        <f t="shared" si="27"/>
        <v>#VALUE!</v>
      </c>
      <c r="AB29" s="179" t="e">
        <f t="shared" si="27"/>
        <v>#VALUE!</v>
      </c>
      <c r="AC29" s="179" t="e">
        <f t="shared" si="27"/>
        <v>#VALUE!</v>
      </c>
      <c r="AD29" s="179" t="e">
        <f t="shared" si="27"/>
        <v>#VALUE!</v>
      </c>
      <c r="AE29" s="179" t="e">
        <f t="shared" si="27"/>
        <v>#VALUE!</v>
      </c>
    </row>
    <row r="30" spans="1:31" s="4" customFormat="1" ht="30" customHeight="1" thickTop="1" thickBot="1">
      <c r="A30" s="121"/>
      <c r="B30" s="180" t="str">
        <f>'4. Gap Analysis'!B21</f>
        <v>Configuration Change Management</v>
      </c>
      <c r="C30" s="121" t="str">
        <f>'4. Gap Analysis'!D21</f>
        <v>Mean time to complete security-relevant changes; Percentage of changes with security review; Percentage of changes with security exceptions</v>
      </c>
      <c r="D30" s="121" t="str">
        <f>IF(ISERROR(D29),,IF(ISNUMBER(SEARCH(";",D29)),LEFT(D29,FIND(";",D29)-1),D29))</f>
        <v>Mean time to complete security-relevant changes</v>
      </c>
      <c r="E30" s="121" t="str">
        <f t="shared" ref="E30:AE30" si="28">IF(ISERROR(E29),,IF(ISNUMBER(SEARCH(";",E29)),LEFT(E29,FIND(";",E29)-1),E29))</f>
        <v>Percentage of changes with security review</v>
      </c>
      <c r="F30" s="121" t="str">
        <f t="shared" si="28"/>
        <v>Percentage of changes with security exceptions</v>
      </c>
      <c r="G30" s="121">
        <f t="shared" si="28"/>
        <v>0</v>
      </c>
      <c r="H30" s="121">
        <f t="shared" si="28"/>
        <v>0</v>
      </c>
      <c r="I30" s="121">
        <f t="shared" si="28"/>
        <v>0</v>
      </c>
      <c r="J30" s="121">
        <f t="shared" si="28"/>
        <v>0</v>
      </c>
      <c r="K30" s="121">
        <f t="shared" si="28"/>
        <v>0</v>
      </c>
      <c r="L30" s="121">
        <f t="shared" si="28"/>
        <v>0</v>
      </c>
      <c r="M30" s="121">
        <f t="shared" si="28"/>
        <v>0</v>
      </c>
      <c r="N30" s="121">
        <f t="shared" si="28"/>
        <v>0</v>
      </c>
      <c r="O30" s="121">
        <f t="shared" si="28"/>
        <v>0</v>
      </c>
      <c r="P30" s="121">
        <f t="shared" si="28"/>
        <v>0</v>
      </c>
      <c r="Q30" s="121">
        <f t="shared" si="28"/>
        <v>0</v>
      </c>
      <c r="R30" s="121">
        <f t="shared" si="28"/>
        <v>0</v>
      </c>
      <c r="S30" s="121">
        <f t="shared" si="28"/>
        <v>0</v>
      </c>
      <c r="T30" s="121">
        <f t="shared" si="28"/>
        <v>0</v>
      </c>
      <c r="U30" s="121">
        <f t="shared" si="28"/>
        <v>0</v>
      </c>
      <c r="V30" s="121">
        <f t="shared" si="28"/>
        <v>0</v>
      </c>
      <c r="W30" s="121">
        <f t="shared" si="28"/>
        <v>0</v>
      </c>
      <c r="X30" s="121">
        <f t="shared" si="28"/>
        <v>0</v>
      </c>
      <c r="Y30" s="121">
        <f t="shared" si="28"/>
        <v>0</v>
      </c>
      <c r="Z30" s="121">
        <f t="shared" si="28"/>
        <v>0</v>
      </c>
      <c r="AA30" s="121">
        <f t="shared" si="28"/>
        <v>0</v>
      </c>
      <c r="AB30" s="121">
        <f t="shared" si="28"/>
        <v>0</v>
      </c>
      <c r="AC30" s="121">
        <f t="shared" si="28"/>
        <v>0</v>
      </c>
      <c r="AD30" s="121">
        <f t="shared" si="28"/>
        <v>0</v>
      </c>
      <c r="AE30" s="121">
        <f t="shared" si="28"/>
        <v>0</v>
      </c>
    </row>
    <row r="31" spans="1:31" s="56" customFormat="1" ht="30" customHeight="1" thickTop="1" thickBot="1">
      <c r="A31" s="179"/>
      <c r="B31" s="179"/>
      <c r="C31" s="179"/>
      <c r="D31" s="179" t="str">
        <f>C32</f>
        <v>Number of successful logons; Number of unsuccessful logons; Percentage of expired passwords; Number of guessed passwords (e.g. use a password cracker to test passwords)</v>
      </c>
      <c r="E31" s="179" t="str">
        <f t="shared" ref="E31:AE31" si="29">RIGHT(D31,LEN(D31)-LEN(D32)-2)</f>
        <v>Number of unsuccessful logons; Percentage of expired passwords; Number of guessed passwords (e.g. use a password cracker to test passwords)</v>
      </c>
      <c r="F31" s="179" t="str">
        <f t="shared" si="29"/>
        <v>Percentage of expired passwords; Number of guessed passwords (e.g. use a password cracker to test passwords)</v>
      </c>
      <c r="G31" s="179" t="str">
        <f t="shared" si="29"/>
        <v>Number of guessed passwords (e.g. use a password cracker to test passwords)</v>
      </c>
      <c r="H31" s="179" t="e">
        <f t="shared" si="29"/>
        <v>#VALUE!</v>
      </c>
      <c r="I31" s="179" t="e">
        <f t="shared" si="29"/>
        <v>#VALUE!</v>
      </c>
      <c r="J31" s="179" t="e">
        <f t="shared" si="29"/>
        <v>#VALUE!</v>
      </c>
      <c r="K31" s="179" t="e">
        <f t="shared" si="29"/>
        <v>#VALUE!</v>
      </c>
      <c r="L31" s="179" t="e">
        <f t="shared" si="29"/>
        <v>#VALUE!</v>
      </c>
      <c r="M31" s="179" t="e">
        <f t="shared" si="29"/>
        <v>#VALUE!</v>
      </c>
      <c r="N31" s="179" t="e">
        <f t="shared" si="29"/>
        <v>#VALUE!</v>
      </c>
      <c r="O31" s="179" t="e">
        <f t="shared" si="29"/>
        <v>#VALUE!</v>
      </c>
      <c r="P31" s="179" t="e">
        <f t="shared" si="29"/>
        <v>#VALUE!</v>
      </c>
      <c r="Q31" s="179" t="e">
        <f t="shared" si="29"/>
        <v>#VALUE!</v>
      </c>
      <c r="R31" s="179" t="e">
        <f t="shared" si="29"/>
        <v>#VALUE!</v>
      </c>
      <c r="S31" s="179" t="e">
        <f t="shared" si="29"/>
        <v>#VALUE!</v>
      </c>
      <c r="T31" s="179" t="e">
        <f t="shared" si="29"/>
        <v>#VALUE!</v>
      </c>
      <c r="U31" s="179" t="e">
        <f t="shared" si="29"/>
        <v>#VALUE!</v>
      </c>
      <c r="V31" s="179" t="e">
        <f t="shared" si="29"/>
        <v>#VALUE!</v>
      </c>
      <c r="W31" s="179" t="e">
        <f t="shared" si="29"/>
        <v>#VALUE!</v>
      </c>
      <c r="X31" s="179" t="e">
        <f t="shared" si="29"/>
        <v>#VALUE!</v>
      </c>
      <c r="Y31" s="179" t="e">
        <f t="shared" si="29"/>
        <v>#VALUE!</v>
      </c>
      <c r="Z31" s="179" t="e">
        <f t="shared" si="29"/>
        <v>#VALUE!</v>
      </c>
      <c r="AA31" s="179" t="e">
        <f t="shared" si="29"/>
        <v>#VALUE!</v>
      </c>
      <c r="AB31" s="179" t="e">
        <f t="shared" si="29"/>
        <v>#VALUE!</v>
      </c>
      <c r="AC31" s="179" t="e">
        <f t="shared" si="29"/>
        <v>#VALUE!</v>
      </c>
      <c r="AD31" s="179" t="e">
        <f t="shared" si="29"/>
        <v>#VALUE!</v>
      </c>
      <c r="AE31" s="179" t="e">
        <f t="shared" si="29"/>
        <v>#VALUE!</v>
      </c>
    </row>
    <row r="32" spans="1:31" s="4" customFormat="1" ht="30" customHeight="1" thickTop="1">
      <c r="A32" s="121"/>
      <c r="B32" s="180" t="str">
        <f>'4. Gap Analysis'!B22</f>
        <v>Password</v>
      </c>
      <c r="C32" s="121" t="str">
        <f>'4. Gap Analysis'!D22</f>
        <v>Number of successful logons; Number of unsuccessful logons; Percentage of expired passwords; Number of guessed passwords (e.g. use a password cracker to test passwords)</v>
      </c>
      <c r="D32" s="120" t="str">
        <f>IF(ISERROR(D31),,IF(ISNUMBER(SEARCH(";",D31)),LEFT(D31,FIND(";",D31)-1),D31))</f>
        <v>Number of successful logons</v>
      </c>
      <c r="E32" s="120" t="str">
        <f t="shared" ref="E32:AE32" si="30">IF(ISERROR(E31),,IF(ISNUMBER(SEARCH(";",E31)),LEFT(E31,FIND(";",E31)-1),E31))</f>
        <v>Number of unsuccessful logons</v>
      </c>
      <c r="F32" s="120" t="str">
        <f t="shared" si="30"/>
        <v>Percentage of expired passwords</v>
      </c>
      <c r="G32" s="120" t="str">
        <f t="shared" si="30"/>
        <v>Number of guessed passwords (e.g. use a password cracker to test passwords)</v>
      </c>
      <c r="H32" s="120">
        <f t="shared" si="30"/>
        <v>0</v>
      </c>
      <c r="I32" s="120">
        <f t="shared" si="30"/>
        <v>0</v>
      </c>
      <c r="J32" s="120">
        <f t="shared" si="30"/>
        <v>0</v>
      </c>
      <c r="K32" s="120">
        <f t="shared" si="30"/>
        <v>0</v>
      </c>
      <c r="L32" s="120">
        <f t="shared" si="30"/>
        <v>0</v>
      </c>
      <c r="M32" s="120">
        <f t="shared" si="30"/>
        <v>0</v>
      </c>
      <c r="N32" s="120">
        <f t="shared" si="30"/>
        <v>0</v>
      </c>
      <c r="O32" s="120">
        <f t="shared" si="30"/>
        <v>0</v>
      </c>
      <c r="P32" s="120">
        <f t="shared" si="30"/>
        <v>0</v>
      </c>
      <c r="Q32" s="120">
        <f t="shared" si="30"/>
        <v>0</v>
      </c>
      <c r="R32" s="120">
        <f t="shared" si="30"/>
        <v>0</v>
      </c>
      <c r="S32" s="120">
        <f t="shared" si="30"/>
        <v>0</v>
      </c>
      <c r="T32" s="120">
        <f t="shared" si="30"/>
        <v>0</v>
      </c>
      <c r="U32" s="120">
        <f t="shared" si="30"/>
        <v>0</v>
      </c>
      <c r="V32" s="120">
        <f t="shared" si="30"/>
        <v>0</v>
      </c>
      <c r="W32" s="120">
        <f t="shared" si="30"/>
        <v>0</v>
      </c>
      <c r="X32" s="120">
        <f t="shared" si="30"/>
        <v>0</v>
      </c>
      <c r="Y32" s="120">
        <f t="shared" si="30"/>
        <v>0</v>
      </c>
      <c r="Z32" s="120">
        <f t="shared" si="30"/>
        <v>0</v>
      </c>
      <c r="AA32" s="120">
        <f t="shared" si="30"/>
        <v>0</v>
      </c>
      <c r="AB32" s="120">
        <f t="shared" si="30"/>
        <v>0</v>
      </c>
      <c r="AC32" s="120">
        <f t="shared" si="30"/>
        <v>0</v>
      </c>
      <c r="AD32" s="120">
        <f t="shared" si="30"/>
        <v>0</v>
      </c>
      <c r="AE32" s="120">
        <f t="shared" si="30"/>
        <v>0</v>
      </c>
    </row>
    <row r="33" spans="1:31">
      <c r="A33" s="120"/>
      <c r="B33" s="120"/>
      <c r="C33" s="120"/>
      <c r="D33" s="120"/>
      <c r="E33" s="120"/>
      <c r="F33" s="120"/>
      <c r="G33" s="120"/>
      <c r="H33" s="120"/>
      <c r="I33" s="120"/>
      <c r="J33" s="120"/>
      <c r="K33" s="120"/>
      <c r="L33" s="120"/>
      <c r="M33" s="120"/>
      <c r="N33" s="120"/>
      <c r="O33" s="120"/>
      <c r="P33" s="120"/>
      <c r="Q33" s="120"/>
      <c r="R33" s="120"/>
      <c r="S33" s="120"/>
      <c r="T33" s="120"/>
      <c r="U33" s="120"/>
      <c r="V33" s="120"/>
      <c r="W33" s="120"/>
      <c r="X33" s="120"/>
      <c r="Y33" s="120"/>
      <c r="Z33" s="120"/>
      <c r="AA33" s="120"/>
      <c r="AB33" s="120"/>
      <c r="AC33" s="120"/>
      <c r="AD33" s="120"/>
      <c r="AE33" s="120"/>
    </row>
    <row r="34" spans="1:31">
      <c r="A34" s="120"/>
      <c r="B34" s="120"/>
      <c r="C34" s="120"/>
      <c r="D34" s="120"/>
      <c r="E34" s="120"/>
      <c r="F34" s="120"/>
      <c r="G34" s="120"/>
      <c r="H34" s="120"/>
      <c r="I34" s="120"/>
      <c r="J34" s="120"/>
      <c r="K34" s="120"/>
      <c r="L34" s="120"/>
      <c r="M34" s="120"/>
      <c r="N34" s="120"/>
      <c r="O34" s="120"/>
      <c r="P34" s="120"/>
      <c r="Q34" s="120"/>
      <c r="R34" s="120"/>
      <c r="S34" s="120"/>
      <c r="T34" s="120"/>
      <c r="U34" s="120"/>
      <c r="V34" s="120"/>
      <c r="W34" s="120"/>
      <c r="X34" s="120"/>
      <c r="Y34" s="120"/>
      <c r="Z34" s="120"/>
      <c r="AA34" s="120"/>
      <c r="AB34" s="120"/>
      <c r="AC34" s="120"/>
      <c r="AD34" s="120"/>
      <c r="AE34" s="120"/>
    </row>
    <row r="35" spans="1:31">
      <c r="A35" s="120"/>
      <c r="B35" s="181" t="s">
        <v>174</v>
      </c>
      <c r="C35" s="120"/>
      <c r="D35" s="120"/>
      <c r="E35" s="120"/>
      <c r="F35" s="120"/>
      <c r="G35" s="120"/>
      <c r="H35" s="120"/>
      <c r="I35" s="120"/>
      <c r="J35" s="120"/>
      <c r="K35" s="120"/>
      <c r="L35" s="120"/>
      <c r="M35" s="120"/>
      <c r="N35" s="120"/>
      <c r="O35" s="120"/>
      <c r="P35" s="120"/>
      <c r="Q35" s="120"/>
      <c r="R35" s="120"/>
      <c r="S35" s="120"/>
      <c r="T35" s="120"/>
      <c r="U35" s="120"/>
      <c r="V35" s="120"/>
      <c r="W35" s="120"/>
      <c r="X35" s="120"/>
      <c r="Y35" s="120"/>
      <c r="Z35" s="120"/>
      <c r="AA35" s="120"/>
      <c r="AB35" s="120"/>
      <c r="AC35" s="120"/>
      <c r="AD35" s="120"/>
      <c r="AE35" s="120"/>
    </row>
    <row r="36" spans="1:31">
      <c r="A36" s="120"/>
      <c r="B36" s="121" t="s">
        <v>180</v>
      </c>
      <c r="C36" s="120"/>
      <c r="D36" s="120"/>
      <c r="E36" s="120"/>
      <c r="F36" s="120"/>
      <c r="G36" s="120"/>
      <c r="H36" s="120"/>
      <c r="I36" s="120"/>
      <c r="J36" s="120"/>
      <c r="K36" s="120"/>
      <c r="L36" s="120"/>
      <c r="M36" s="120"/>
      <c r="N36" s="120"/>
      <c r="O36" s="120"/>
      <c r="P36" s="120"/>
      <c r="Q36" s="120"/>
      <c r="R36" s="120"/>
      <c r="S36" s="120"/>
      <c r="T36" s="120"/>
      <c r="U36" s="120"/>
      <c r="V36" s="120"/>
      <c r="W36" s="120"/>
      <c r="X36" s="120"/>
      <c r="Y36" s="120"/>
      <c r="Z36" s="120"/>
      <c r="AA36" s="120"/>
      <c r="AB36" s="120"/>
      <c r="AC36" s="120"/>
      <c r="AD36" s="120"/>
      <c r="AE36" s="120"/>
    </row>
    <row r="37" spans="1:31">
      <c r="A37" s="120"/>
      <c r="B37" s="121" t="s">
        <v>173</v>
      </c>
      <c r="C37" s="120"/>
      <c r="D37" s="120"/>
      <c r="E37" s="120"/>
      <c r="F37" s="120"/>
      <c r="G37" s="120"/>
      <c r="H37" s="120"/>
      <c r="I37" s="120"/>
      <c r="J37" s="120"/>
      <c r="K37" s="120"/>
      <c r="L37" s="120"/>
      <c r="M37" s="120"/>
      <c r="N37" s="120"/>
      <c r="O37" s="120"/>
      <c r="P37" s="120"/>
      <c r="Q37" s="120"/>
      <c r="R37" s="120"/>
      <c r="S37" s="120"/>
      <c r="T37" s="120"/>
      <c r="U37" s="120"/>
      <c r="V37" s="120"/>
      <c r="W37" s="120"/>
      <c r="X37" s="120"/>
      <c r="Y37" s="120"/>
      <c r="Z37" s="120"/>
      <c r="AA37" s="120"/>
      <c r="AB37" s="120"/>
      <c r="AC37" s="120"/>
      <c r="AD37" s="120"/>
      <c r="AE37" s="120"/>
    </row>
    <row r="38" spans="1:31">
      <c r="A38" s="120"/>
      <c r="B38" s="121" t="s">
        <v>181</v>
      </c>
      <c r="C38" s="120"/>
      <c r="D38" s="120"/>
      <c r="E38" s="120"/>
      <c r="F38" s="120"/>
      <c r="G38" s="120"/>
      <c r="H38" s="120"/>
      <c r="I38" s="120"/>
      <c r="J38" s="120"/>
      <c r="K38" s="120"/>
      <c r="L38" s="120"/>
      <c r="M38" s="120"/>
      <c r="N38" s="120"/>
      <c r="O38" s="120"/>
      <c r="P38" s="120"/>
      <c r="Q38" s="120"/>
      <c r="R38" s="120"/>
      <c r="S38" s="120"/>
      <c r="T38" s="120"/>
      <c r="U38" s="120"/>
      <c r="V38" s="120"/>
      <c r="W38" s="120"/>
      <c r="X38" s="120"/>
      <c r="Y38" s="120"/>
      <c r="Z38" s="120"/>
      <c r="AA38" s="120"/>
      <c r="AB38" s="120"/>
      <c r="AC38" s="120"/>
      <c r="AD38" s="120"/>
      <c r="AE38" s="120"/>
    </row>
    <row r="39" spans="1:31">
      <c r="A39" s="120"/>
      <c r="B39" s="121" t="s">
        <v>182</v>
      </c>
      <c r="C39" s="120"/>
      <c r="D39" s="120"/>
      <c r="E39" s="120"/>
      <c r="F39" s="120"/>
      <c r="G39" s="120"/>
      <c r="H39" s="120"/>
      <c r="I39" s="120"/>
      <c r="J39" s="120"/>
      <c r="K39" s="120"/>
      <c r="L39" s="120"/>
      <c r="M39" s="120"/>
      <c r="N39" s="120"/>
      <c r="O39" s="120"/>
      <c r="P39" s="120"/>
      <c r="Q39" s="120"/>
      <c r="R39" s="120"/>
      <c r="S39" s="120"/>
      <c r="T39" s="120"/>
      <c r="U39" s="120"/>
      <c r="V39" s="120"/>
      <c r="W39" s="120"/>
      <c r="X39" s="120"/>
      <c r="Y39" s="120"/>
      <c r="Z39" s="120"/>
      <c r="AA39" s="120"/>
      <c r="AB39" s="120"/>
      <c r="AC39" s="120"/>
      <c r="AD39" s="120"/>
      <c r="AE39" s="120"/>
    </row>
    <row r="40" spans="1:31">
      <c r="A40" s="120"/>
      <c r="B40" s="121" t="s">
        <v>183</v>
      </c>
      <c r="C40" s="120"/>
      <c r="D40" s="120"/>
      <c r="E40" s="120"/>
      <c r="F40" s="120"/>
      <c r="G40" s="120"/>
      <c r="H40" s="120"/>
      <c r="I40" s="120"/>
      <c r="J40" s="120"/>
      <c r="K40" s="120"/>
      <c r="L40" s="120"/>
      <c r="M40" s="120"/>
      <c r="N40" s="120"/>
      <c r="O40" s="120"/>
      <c r="P40" s="120"/>
      <c r="Q40" s="120"/>
      <c r="R40" s="120"/>
      <c r="S40" s="120"/>
      <c r="T40" s="120"/>
      <c r="U40" s="120"/>
      <c r="V40" s="120"/>
      <c r="W40" s="120"/>
      <c r="X40" s="120"/>
      <c r="Y40" s="120"/>
      <c r="Z40" s="120"/>
      <c r="AA40" s="120"/>
      <c r="AB40" s="120"/>
      <c r="AC40" s="120"/>
      <c r="AD40" s="120"/>
      <c r="AE40" s="120"/>
    </row>
    <row r="41" spans="1:31">
      <c r="A41" s="120"/>
      <c r="B41" s="121" t="s">
        <v>184</v>
      </c>
      <c r="C41" s="120"/>
      <c r="D41" s="120"/>
      <c r="E41" s="120"/>
      <c r="F41" s="120"/>
      <c r="G41" s="120"/>
      <c r="H41" s="120"/>
      <c r="I41" s="120"/>
      <c r="J41" s="120"/>
      <c r="K41" s="120"/>
      <c r="L41" s="120"/>
      <c r="M41" s="120"/>
      <c r="N41" s="120"/>
      <c r="O41" s="120"/>
      <c r="P41" s="120"/>
      <c r="Q41" s="120"/>
      <c r="R41" s="120"/>
      <c r="S41" s="120"/>
      <c r="T41" s="120"/>
      <c r="U41" s="120"/>
      <c r="V41" s="120"/>
      <c r="W41" s="120"/>
      <c r="X41" s="120"/>
      <c r="Y41" s="120"/>
      <c r="Z41" s="120"/>
      <c r="AA41" s="120"/>
      <c r="AB41" s="120"/>
      <c r="AC41" s="120"/>
      <c r="AD41" s="120"/>
      <c r="AE41" s="120"/>
    </row>
    <row r="42" spans="1:31">
      <c r="A42" s="120"/>
      <c r="B42" s="121" t="s">
        <v>185</v>
      </c>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c r="AA42" s="120"/>
      <c r="AB42" s="120"/>
      <c r="AC42" s="120"/>
      <c r="AD42" s="120"/>
      <c r="AE42" s="120"/>
    </row>
    <row r="43" spans="1:31">
      <c r="A43" s="120"/>
      <c r="B43" s="121" t="s">
        <v>186</v>
      </c>
      <c r="C43" s="120"/>
      <c r="D43" s="120"/>
      <c r="E43" s="120"/>
      <c r="F43" s="120"/>
      <c r="G43" s="120"/>
      <c r="H43" s="120"/>
      <c r="I43" s="120"/>
      <c r="J43" s="120"/>
      <c r="K43" s="120"/>
      <c r="L43" s="120"/>
      <c r="M43" s="120"/>
      <c r="N43" s="120"/>
      <c r="O43" s="120"/>
      <c r="P43" s="120"/>
      <c r="Q43" s="120"/>
      <c r="R43" s="120"/>
      <c r="S43" s="120"/>
      <c r="T43" s="120"/>
      <c r="U43" s="120"/>
      <c r="V43" s="120"/>
      <c r="W43" s="120"/>
      <c r="X43" s="120"/>
      <c r="Y43" s="120"/>
      <c r="Z43" s="120"/>
      <c r="AA43" s="120"/>
      <c r="AB43" s="120"/>
      <c r="AC43" s="120"/>
      <c r="AD43" s="120"/>
      <c r="AE43" s="120"/>
    </row>
    <row r="44" spans="1:31">
      <c r="A44" s="120"/>
      <c r="B44" s="121" t="s">
        <v>187</v>
      </c>
      <c r="C44" s="120"/>
      <c r="D44" s="120"/>
      <c r="E44" s="120"/>
      <c r="F44" s="120"/>
      <c r="G44" s="120"/>
      <c r="H44" s="120"/>
      <c r="I44" s="120"/>
      <c r="J44" s="120"/>
      <c r="K44" s="120"/>
      <c r="L44" s="120"/>
      <c r="M44" s="120"/>
      <c r="N44" s="120"/>
      <c r="O44" s="120"/>
      <c r="P44" s="120"/>
      <c r="Q44" s="120"/>
      <c r="R44" s="120"/>
      <c r="S44" s="120"/>
      <c r="T44" s="120"/>
      <c r="U44" s="120"/>
      <c r="V44" s="120"/>
      <c r="W44" s="120"/>
      <c r="X44" s="120"/>
      <c r="Y44" s="120"/>
      <c r="Z44" s="120"/>
      <c r="AA44" s="120"/>
      <c r="AB44" s="120"/>
      <c r="AC44" s="120"/>
      <c r="AD44" s="120"/>
      <c r="AE44" s="120"/>
    </row>
    <row r="45" spans="1:31">
      <c r="A45" s="120"/>
      <c r="B45" s="121" t="s">
        <v>188</v>
      </c>
      <c r="C45" s="120"/>
      <c r="D45" s="120"/>
      <c r="E45" s="120"/>
      <c r="F45" s="120"/>
      <c r="G45" s="120"/>
      <c r="H45" s="120"/>
      <c r="I45" s="120"/>
      <c r="J45" s="120"/>
      <c r="K45" s="120"/>
      <c r="L45" s="120"/>
      <c r="M45" s="120"/>
      <c r="N45" s="120"/>
      <c r="O45" s="120"/>
      <c r="P45" s="120"/>
      <c r="Q45" s="120"/>
      <c r="R45" s="120"/>
      <c r="S45" s="120"/>
      <c r="T45" s="120"/>
      <c r="U45" s="120"/>
      <c r="V45" s="120"/>
      <c r="W45" s="120"/>
      <c r="X45" s="120"/>
      <c r="Y45" s="120"/>
      <c r="Z45" s="120"/>
      <c r="AA45" s="120"/>
      <c r="AB45" s="120"/>
      <c r="AC45" s="120"/>
      <c r="AD45" s="120"/>
      <c r="AE45" s="120"/>
    </row>
    <row r="46" spans="1:31">
      <c r="A46" s="120"/>
      <c r="B46" s="121" t="s">
        <v>189</v>
      </c>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c r="AA46" s="120"/>
      <c r="AB46" s="120"/>
      <c r="AC46" s="120"/>
      <c r="AD46" s="120"/>
      <c r="AE46" s="120"/>
    </row>
    <row r="47" spans="1:31">
      <c r="A47" s="120"/>
      <c r="B47" s="121" t="s">
        <v>190</v>
      </c>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c r="AA47" s="120"/>
      <c r="AB47" s="120"/>
      <c r="AC47" s="120"/>
      <c r="AD47" s="120"/>
      <c r="AE47" s="120"/>
    </row>
    <row r="48" spans="1:31">
      <c r="A48" s="120"/>
      <c r="B48" s="121" t="s">
        <v>191</v>
      </c>
      <c r="C48" s="120"/>
      <c r="D48" s="120"/>
      <c r="E48" s="120"/>
      <c r="F48" s="120"/>
      <c r="G48" s="120"/>
      <c r="H48" s="120"/>
      <c r="I48" s="120"/>
      <c r="J48" s="120"/>
      <c r="K48" s="120"/>
      <c r="L48" s="120"/>
      <c r="M48" s="120"/>
      <c r="N48" s="120"/>
      <c r="O48" s="120"/>
      <c r="P48" s="120"/>
      <c r="Q48" s="120"/>
      <c r="R48" s="120"/>
      <c r="S48" s="120"/>
      <c r="T48" s="120"/>
      <c r="U48" s="120"/>
      <c r="V48" s="120"/>
      <c r="W48" s="120"/>
      <c r="X48" s="120"/>
      <c r="Y48" s="120"/>
      <c r="Z48" s="120"/>
      <c r="AA48" s="120"/>
      <c r="AB48" s="120"/>
      <c r="AC48" s="120"/>
      <c r="AD48" s="120"/>
      <c r="AE48" s="120"/>
    </row>
    <row r="49" spans="1:31">
      <c r="A49" s="120"/>
      <c r="B49" s="121" t="s">
        <v>192</v>
      </c>
      <c r="C49" s="120"/>
      <c r="D49" s="120"/>
      <c r="E49" s="120"/>
      <c r="F49" s="120"/>
      <c r="G49" s="120"/>
      <c r="H49" s="120"/>
      <c r="I49" s="120"/>
      <c r="J49" s="120"/>
      <c r="K49" s="120"/>
      <c r="L49" s="120"/>
      <c r="M49" s="120"/>
      <c r="N49" s="120"/>
      <c r="O49" s="120"/>
      <c r="P49" s="120"/>
      <c r="Q49" s="120"/>
      <c r="R49" s="120"/>
      <c r="S49" s="120"/>
      <c r="T49" s="120"/>
      <c r="U49" s="120"/>
      <c r="V49" s="120"/>
      <c r="W49" s="120"/>
      <c r="X49" s="120"/>
      <c r="Y49" s="120"/>
      <c r="Z49" s="120"/>
      <c r="AA49" s="120"/>
      <c r="AB49" s="120"/>
      <c r="AC49" s="120"/>
      <c r="AD49" s="120"/>
      <c r="AE49" s="120"/>
    </row>
    <row r="50" spans="1:31">
      <c r="A50" s="120"/>
      <c r="B50" s="121" t="s">
        <v>193</v>
      </c>
      <c r="C50" s="120"/>
      <c r="D50" s="120"/>
      <c r="E50" s="120"/>
      <c r="F50" s="120"/>
      <c r="G50" s="120"/>
      <c r="H50" s="120"/>
      <c r="I50" s="120"/>
      <c r="J50" s="120"/>
      <c r="K50" s="120"/>
      <c r="L50" s="120"/>
      <c r="M50" s="120"/>
      <c r="N50" s="120"/>
      <c r="O50" s="120"/>
      <c r="P50" s="120"/>
      <c r="Q50" s="120"/>
      <c r="R50" s="120"/>
      <c r="S50" s="120"/>
      <c r="T50" s="120"/>
      <c r="U50" s="120"/>
      <c r="V50" s="120"/>
      <c r="W50" s="120"/>
      <c r="X50" s="120"/>
      <c r="Y50" s="120"/>
      <c r="Z50" s="120"/>
      <c r="AA50" s="120"/>
      <c r="AB50" s="120"/>
      <c r="AC50" s="120"/>
      <c r="AD50" s="120"/>
      <c r="AE50" s="120"/>
    </row>
    <row r="51" spans="1:31">
      <c r="A51" s="120"/>
      <c r="B51" s="121" t="s">
        <v>194</v>
      </c>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c r="AA51" s="120"/>
      <c r="AB51" s="120"/>
      <c r="AC51" s="120"/>
      <c r="AD51" s="120"/>
      <c r="AE51" s="120"/>
    </row>
    <row r="52" spans="1:31">
      <c r="A52" s="120"/>
      <c r="B52" s="121" t="s">
        <v>195</v>
      </c>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c r="AA52" s="120"/>
      <c r="AB52" s="120"/>
      <c r="AC52" s="120"/>
      <c r="AD52" s="120"/>
      <c r="AE52" s="120"/>
    </row>
    <row r="53" spans="1:31">
      <c r="A53" s="120"/>
      <c r="B53" s="121" t="s">
        <v>196</v>
      </c>
      <c r="C53" s="120"/>
      <c r="D53" s="120"/>
      <c r="E53" s="120"/>
      <c r="F53" s="120"/>
      <c r="G53" s="120"/>
      <c r="H53" s="120"/>
      <c r="I53" s="120"/>
      <c r="J53" s="120"/>
      <c r="K53" s="120"/>
      <c r="L53" s="120"/>
      <c r="M53" s="120"/>
      <c r="N53" s="120"/>
      <c r="O53" s="120"/>
      <c r="P53" s="120"/>
      <c r="Q53" s="120"/>
      <c r="R53" s="120"/>
      <c r="S53" s="120"/>
      <c r="T53" s="120"/>
      <c r="U53" s="120"/>
      <c r="V53" s="120"/>
      <c r="W53" s="120"/>
      <c r="X53" s="120"/>
      <c r="Y53" s="120"/>
      <c r="Z53" s="120"/>
      <c r="AA53" s="120"/>
      <c r="AB53" s="120"/>
      <c r="AC53" s="120"/>
      <c r="AD53" s="120"/>
      <c r="AE53" s="120"/>
    </row>
    <row r="54" spans="1:31">
      <c r="A54" s="120"/>
      <c r="B54" s="121" t="s">
        <v>197</v>
      </c>
      <c r="C54" s="120"/>
      <c r="D54" s="120"/>
      <c r="E54" s="120"/>
      <c r="F54" s="120"/>
      <c r="G54" s="120"/>
      <c r="H54" s="120"/>
      <c r="I54" s="120"/>
      <c r="J54" s="120"/>
      <c r="K54" s="120"/>
      <c r="L54" s="120"/>
      <c r="M54" s="120"/>
      <c r="N54" s="120"/>
      <c r="O54" s="120"/>
      <c r="P54" s="120"/>
      <c r="Q54" s="120"/>
      <c r="R54" s="120"/>
      <c r="S54" s="120"/>
      <c r="T54" s="120"/>
      <c r="U54" s="120"/>
      <c r="V54" s="120"/>
      <c r="W54" s="120"/>
      <c r="X54" s="120"/>
      <c r="Y54" s="120"/>
      <c r="Z54" s="120"/>
      <c r="AA54" s="120"/>
      <c r="AB54" s="120"/>
      <c r="AC54" s="120"/>
      <c r="AD54" s="120"/>
      <c r="AE54" s="120"/>
    </row>
    <row r="55" spans="1:31">
      <c r="A55" s="120"/>
      <c r="B55" s="121" t="s">
        <v>198</v>
      </c>
      <c r="C55" s="120"/>
      <c r="D55" s="120"/>
      <c r="E55" s="120"/>
      <c r="F55" s="120"/>
      <c r="G55" s="120"/>
      <c r="H55" s="120"/>
      <c r="I55" s="120"/>
      <c r="J55" s="120"/>
      <c r="K55" s="120"/>
      <c r="L55" s="120"/>
      <c r="M55" s="120"/>
      <c r="N55" s="120"/>
      <c r="O55" s="120"/>
      <c r="P55" s="120"/>
      <c r="Q55" s="120"/>
      <c r="R55" s="120"/>
      <c r="S55" s="120"/>
      <c r="T55" s="120"/>
      <c r="U55" s="120"/>
      <c r="V55" s="120"/>
      <c r="W55" s="120"/>
      <c r="X55" s="120"/>
      <c r="Y55" s="120"/>
      <c r="Z55" s="120"/>
      <c r="AA55" s="120"/>
      <c r="AB55" s="120"/>
      <c r="AC55" s="120"/>
      <c r="AD55" s="120"/>
      <c r="AE55" s="120"/>
    </row>
  </sheetData>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40"/>
  <sheetViews>
    <sheetView workbookViewId="0">
      <selection activeCell="C3" sqref="C3"/>
    </sheetView>
  </sheetViews>
  <sheetFormatPr defaultRowHeight="15"/>
  <cols>
    <col min="1" max="1" width="2.85546875" customWidth="1"/>
    <col min="3" max="17" width="30.7109375" customWidth="1"/>
  </cols>
  <sheetData>
    <row r="1" spans="1:17" ht="15" customHeight="1">
      <c r="A1" s="120"/>
      <c r="B1" s="120"/>
      <c r="C1" s="120"/>
      <c r="D1" s="120"/>
      <c r="E1" s="120"/>
      <c r="F1" s="120"/>
      <c r="G1" s="120"/>
      <c r="H1" s="120"/>
      <c r="I1" s="120"/>
      <c r="J1" s="120"/>
      <c r="K1" s="120"/>
      <c r="L1" s="120"/>
      <c r="M1" s="120"/>
      <c r="N1" s="120"/>
      <c r="O1" s="120"/>
      <c r="P1" s="120"/>
      <c r="Q1" s="120"/>
    </row>
    <row r="2" spans="1:17" ht="33.75" customHeight="1">
      <c r="A2" s="120"/>
      <c r="B2" s="120"/>
      <c r="C2" s="164" t="s">
        <v>92</v>
      </c>
      <c r="D2" s="164" t="s">
        <v>97</v>
      </c>
      <c r="E2" s="164" t="s">
        <v>99</v>
      </c>
      <c r="F2" s="164" t="s">
        <v>101</v>
      </c>
      <c r="G2" s="164" t="s">
        <v>103</v>
      </c>
      <c r="H2" s="164" t="s">
        <v>105</v>
      </c>
      <c r="I2" s="164" t="s">
        <v>107</v>
      </c>
      <c r="J2" s="164" t="s">
        <v>109</v>
      </c>
      <c r="K2" s="164" t="s">
        <v>69</v>
      </c>
      <c r="L2" s="164" t="s">
        <v>112</v>
      </c>
      <c r="M2" s="164" t="s">
        <v>114</v>
      </c>
      <c r="N2" s="164" t="s">
        <v>116</v>
      </c>
      <c r="O2" s="164" t="s">
        <v>118</v>
      </c>
      <c r="P2" s="164" t="s">
        <v>120</v>
      </c>
      <c r="Q2" s="164" t="s">
        <v>122</v>
      </c>
    </row>
    <row r="3" spans="1:17" ht="186">
      <c r="A3" s="164" t="s">
        <v>92</v>
      </c>
      <c r="B3" s="120"/>
      <c r="C3" s="121" t="str">
        <f t="array" ref="C3:C40">TRANSPOSE(WorksheetHidden!$D4:$AE4)</f>
        <v>Copy &amp; paste from the Recommended Baseline Target or modify to assign your own target state. Ensure all metrics are separated by a semi-colon</v>
      </c>
      <c r="D3" s="121" t="str">
        <f t="array" ref="D3:D30">TRANSPOSE(WorksheetHidden!$D6:$AE6)</f>
        <v>Number of incidents reported (from help desk, SIEM, or AV)</v>
      </c>
      <c r="E3" s="121" t="str">
        <f t="array" ref="E3:E30">TRANSPOSE(WorksheetHidden!$D8:$AE8)</f>
        <v>Number of orphaned information assets without an owner</v>
      </c>
      <c r="F3" s="121" t="str">
        <f t="array" ref="F3:F30">TRANSPOSE(WorksheetHidden!$D10:$AE10)</f>
        <v>Coverage of business impact analysis</v>
      </c>
      <c r="G3" s="121" t="str">
        <f t="array" ref="G3:G30">TRANSPOSE(WorksheetHidden!$D12:$AE12)</f>
        <v>Percentage of IT devices not securely configured</v>
      </c>
      <c r="H3" s="121" t="str">
        <f t="array" ref="H3:H30">TRANSPOSE(WorksheetHidden!$D14:$AE14)</f>
        <v>Percentage of desktops encrypted</v>
      </c>
      <c r="I3" s="121" t="str">
        <f t="array" ref="I3:I30">TRANSPOSE(WorksheetHidden!$D16:$AE16)</f>
        <v>Number of end users who have received appropriate training</v>
      </c>
      <c r="J3" s="121" t="str">
        <f t="array" ref="J3:J30">TRANSPOSE(WorksheetHidden!$D18:$AE18)</f>
        <v>Annual cost of information security controls</v>
      </c>
      <c r="K3" s="121" t="str">
        <f t="array" ref="K3:K30">TRANSPOSE(WorksheetHidden!$D20:$AE20)</f>
        <v>Number of security risks identified (by severity)</v>
      </c>
      <c r="L3" s="121" t="str">
        <f t="array" ref="L3:L30">TRANSPOSE(WorksheetHidden!$D22:$AE22)</f>
        <v>Information security management customer satisfaction</v>
      </c>
      <c r="M3" s="121" t="str">
        <f t="array" ref="M3:M30">TRANSPOSE(WorksheetHidden!$D24:$AE24)</f>
        <v>Number of policies, standards, procedures, and metrics with committed owners</v>
      </c>
      <c r="N3" s="121" t="str">
        <f t="array" ref="N3:N30">TRANSPOSE(WorksheetHidden!$D26:$AE26)</f>
        <v>Number of controls meeting defined control criteria/objectives</v>
      </c>
      <c r="O3" s="121" t="str">
        <f t="array" ref="O3:O30">TRANSPOSE(WorksheetHidden!$D28:$AE28)</f>
        <v>Number of applications</v>
      </c>
      <c r="P3" s="121" t="str">
        <f t="array" ref="P3:P30">TRANSPOSE(WorksheetHidden!$D30:$AE30)</f>
        <v>Mean time to complete security-relevant changes</v>
      </c>
      <c r="Q3" s="121" t="str">
        <f t="array" ref="Q3:Q30">TRANSPOSE(WorksheetHidden!$D32:$AE32)</f>
        <v>Number of successful logons</v>
      </c>
    </row>
    <row r="4" spans="1:17" ht="257.25">
      <c r="A4" s="164" t="s">
        <v>97</v>
      </c>
      <c r="B4" s="120"/>
      <c r="C4" s="121" t="str">
        <v xml:space="preserve"> Number and severity of findings in audit reports, reviews, assessments, etc. (ideally by source/regulation)</v>
      </c>
      <c r="D4" s="121" t="str">
        <v>Number of information security incidents (by severity)</v>
      </c>
      <c r="E4" s="121" t="str">
        <v>Percentage of information assets not correctly classified</v>
      </c>
      <c r="F4" s="121" t="str">
        <v>Percentage of critical business processes having defined RTOs and RPOs</v>
      </c>
      <c r="G4" s="121" t="str">
        <v>Number of unpatched technical vulnerabilities</v>
      </c>
      <c r="H4" s="121" t="str">
        <v>Percentage of laptops encrypted</v>
      </c>
      <c r="I4" s="121" t="str">
        <v>Security awareness level score</v>
      </c>
      <c r="J4" s="121" t="str">
        <v>Information security budget allocation</v>
      </c>
      <c r="K4" s="121" t="str">
        <v>Percentage of high risks identified</v>
      </c>
      <c r="L4" s="121">
        <v>0</v>
      </c>
      <c r="M4" s="121" t="str">
        <v>Number of policy exceptions and exemptions</v>
      </c>
      <c r="N4" s="121">
        <v>0</v>
      </c>
      <c r="O4" s="121" t="str">
        <v>Percentage of critical application</v>
      </c>
      <c r="P4" s="121" t="str">
        <v>Percentage of changes with security review</v>
      </c>
      <c r="Q4" s="121" t="str">
        <v>Number of unsuccessful logons</v>
      </c>
    </row>
    <row r="5" spans="1:17" ht="186">
      <c r="A5" s="164" t="s">
        <v>99</v>
      </c>
      <c r="B5" s="120"/>
      <c r="C5" s="121" t="str">
        <v>Percentage of systems checked to applicable standards</v>
      </c>
      <c r="D5" s="121" t="str">
        <v>Number of information security threats (by severity)</v>
      </c>
      <c r="E5" s="121" t="str">
        <v>RCV for the physical computer assets</v>
      </c>
      <c r="F5" s="121" t="str">
        <v>Business continuity expenditure</v>
      </c>
      <c r="G5" s="121" t="str">
        <v>Percentage of servers needing OS updates</v>
      </c>
      <c r="H5" s="121">
        <v>0</v>
      </c>
      <c r="I5" s="121">
        <v>0</v>
      </c>
      <c r="J5" s="121" t="str">
        <v>Information security budget as percentage of IT budget</v>
      </c>
      <c r="K5" s="121" t="str">
        <v>Percentage of risks currently unresolved (by severity)</v>
      </c>
      <c r="L5" s="121">
        <v>0</v>
      </c>
      <c r="M5" s="121" t="str">
        <v>Number of unapproved/unlicensed software installations identified on corporate IT equipment</v>
      </c>
      <c r="N5" s="121">
        <v>0</v>
      </c>
      <c r="O5" s="121" t="str">
        <v>Risk assessment coverage</v>
      </c>
      <c r="P5" s="121" t="str">
        <v>Percentage of changes with security exceptions</v>
      </c>
      <c r="Q5" s="121" t="str">
        <v>Percentage of expired passwords</v>
      </c>
    </row>
    <row r="6" spans="1:17" ht="143.25">
      <c r="A6" s="164" t="s">
        <v>101</v>
      </c>
      <c r="B6" s="120"/>
      <c r="C6" s="121" t="str">
        <v>Number of outstanding deficiencies from previous audit reports</v>
      </c>
      <c r="D6" s="121" t="str">
        <v>Number of incidents escalated from detection software</v>
      </c>
      <c r="E6" s="121">
        <v>0</v>
      </c>
      <c r="F6" s="121" t="str">
        <v>Disaster recovery test results</v>
      </c>
      <c r="G6" s="121" t="str">
        <v>Percentage of end-user devices needing OS updates</v>
      </c>
      <c r="H6" s="121">
        <v>0</v>
      </c>
      <c r="I6" s="121">
        <v>0</v>
      </c>
      <c r="J6" s="121">
        <v>0</v>
      </c>
      <c r="K6" s="121" t="str">
        <v>Mean time to resolve risks (by severity)</v>
      </c>
      <c r="L6" s="121">
        <v>0</v>
      </c>
      <c r="M6" s="121" t="str">
        <v>Number of important operations with documents and tested security procedures</v>
      </c>
      <c r="N6" s="121">
        <v>0</v>
      </c>
      <c r="O6" s="121" t="str">
        <v>Security testing coverage</v>
      </c>
      <c r="P6" s="121">
        <v>0</v>
      </c>
      <c r="Q6" s="121" t="str">
        <v>Number of guessed passwords (e.g. use a password cracker to test passwords)</v>
      </c>
    </row>
    <row r="7" spans="1:17" ht="409.6">
      <c r="A7" s="164" t="s">
        <v>103</v>
      </c>
      <c r="B7" s="120"/>
      <c r="C7" s="121" t="str">
        <v>Number of outstanding deficiencies from security assessments</v>
      </c>
      <c r="D7" s="121" t="str">
        <v>Number of threats escalated from detection software</v>
      </c>
      <c r="E7" s="121">
        <v>0</v>
      </c>
      <c r="F7" s="121">
        <v>0</v>
      </c>
      <c r="G7" s="121" t="str">
        <v>Percentage of fleet needing anti-virus updates</v>
      </c>
      <c r="H7" s="121">
        <v>0</v>
      </c>
      <c r="I7" s="121">
        <v>0</v>
      </c>
      <c r="J7" s="121">
        <v>0</v>
      </c>
      <c r="K7" s="121" t="str">
        <v>Mean open time for unresolved risks (by severity)</v>
      </c>
      <c r="L7" s="121">
        <v>0</v>
      </c>
      <c r="M7" s="121" t="str">
        <v>Number of security policy violations in a given period</v>
      </c>
      <c r="N7" s="121">
        <v>0</v>
      </c>
      <c r="O7" s="121" t="str">
        <v>Percentage of apps meeting security standards using AAA services (by criticality)</v>
      </c>
      <c r="P7" s="121">
        <v>0</v>
      </c>
      <c r="Q7" s="121">
        <v>0</v>
      </c>
    </row>
    <row r="8" spans="1:17" ht="100.5">
      <c r="A8" s="164" t="s">
        <v>105</v>
      </c>
      <c r="B8" s="120"/>
      <c r="C8" s="121" t="str">
        <v>Number of outstanding deficiencies from Pen Test</v>
      </c>
      <c r="D8" s="121" t="str">
        <v>Mean time to recovery (by severity and type)</v>
      </c>
      <c r="E8" s="121">
        <v>0</v>
      </c>
      <c r="F8" s="121">
        <v>0</v>
      </c>
      <c r="G8" s="121" t="str">
        <v>Number of vulnerabilities discovered (by severity)</v>
      </c>
      <c r="H8" s="121">
        <v>0</v>
      </c>
      <c r="I8" s="121">
        <v>0</v>
      </c>
      <c r="J8" s="121">
        <v>0</v>
      </c>
      <c r="K8" s="121">
        <v>0</v>
      </c>
      <c r="L8" s="121">
        <v>0</v>
      </c>
      <c r="M8" s="121" t="str">
        <v>Number of policy exceptions during a given period</v>
      </c>
      <c r="N8" s="121">
        <v>0</v>
      </c>
      <c r="O8" s="121">
        <v>0</v>
      </c>
      <c r="P8" s="121">
        <v>0</v>
      </c>
      <c r="Q8" s="121">
        <v>0</v>
      </c>
    </row>
    <row r="9" spans="1:17" ht="285.75">
      <c r="A9" s="164" t="s">
        <v>107</v>
      </c>
      <c r="B9" s="120"/>
      <c r="C9" s="121" t="str">
        <v>Number of outstanding deficiencies by internal/external obligation (by severity)</v>
      </c>
      <c r="D9" s="121" t="str">
        <v>Percentage of incidents for which root causes have been diagnosed and addressed</v>
      </c>
      <c r="E9" s="121">
        <v>0</v>
      </c>
      <c r="F9" s="121">
        <v>0</v>
      </c>
      <c r="G9" s="121" t="str">
        <v>Percentage of systems with/without known severe vulnerabilities</v>
      </c>
      <c r="H9" s="121">
        <v>0</v>
      </c>
      <c r="I9" s="121">
        <v>0</v>
      </c>
      <c r="J9" s="121">
        <v>0</v>
      </c>
      <c r="K9" s="121">
        <v>0</v>
      </c>
      <c r="L9" s="121">
        <v>0</v>
      </c>
      <c r="M9" s="121">
        <v>0</v>
      </c>
      <c r="N9" s="121">
        <v>0</v>
      </c>
      <c r="O9" s="121">
        <v>0</v>
      </c>
      <c r="P9" s="121">
        <v>0</v>
      </c>
      <c r="Q9" s="121">
        <v>0</v>
      </c>
    </row>
    <row r="10" spans="1:17" ht="129">
      <c r="A10" s="164" t="s">
        <v>109</v>
      </c>
      <c r="B10" s="120"/>
      <c r="C10" s="121" t="str">
        <v xml:space="preserve">On-time/satisfactory audit completion rate
</v>
      </c>
      <c r="D10" s="121" t="str">
        <v>Days since the last serious information security incident</v>
      </c>
      <c r="E10" s="121">
        <v>0</v>
      </c>
      <c r="F10" s="121">
        <v>0</v>
      </c>
      <c r="G10" s="121">
        <v>0</v>
      </c>
      <c r="H10" s="121">
        <v>0</v>
      </c>
      <c r="I10" s="121">
        <v>0</v>
      </c>
      <c r="J10" s="121">
        <v>0</v>
      </c>
      <c r="K10" s="121">
        <v>0</v>
      </c>
      <c r="L10" s="121">
        <v>0</v>
      </c>
      <c r="M10" s="121">
        <v>0</v>
      </c>
      <c r="N10" s="121">
        <v>0</v>
      </c>
      <c r="O10" s="121">
        <v>0</v>
      </c>
      <c r="P10" s="121">
        <v>0</v>
      </c>
      <c r="Q10" s="121">
        <v>0</v>
      </c>
    </row>
    <row r="11" spans="1:17" ht="43.5">
      <c r="A11" s="164" t="s">
        <v>69</v>
      </c>
      <c r="B11" s="120"/>
      <c r="C11" s="121">
        <v>0</v>
      </c>
      <c r="D11" s="121" t="str">
        <v>Percentage of recurring incidents</v>
      </c>
      <c r="E11" s="121">
        <v>0</v>
      </c>
      <c r="F11" s="121">
        <v>0</v>
      </c>
      <c r="G11" s="121">
        <v>0</v>
      </c>
      <c r="H11" s="121">
        <v>0</v>
      </c>
      <c r="I11" s="121">
        <v>0</v>
      </c>
      <c r="J11" s="121">
        <v>0</v>
      </c>
      <c r="K11" s="121">
        <v>0</v>
      </c>
      <c r="L11" s="121">
        <v>0</v>
      </c>
      <c r="M11" s="121">
        <v>0</v>
      </c>
      <c r="N11" s="121">
        <v>0</v>
      </c>
      <c r="O11" s="121">
        <v>0</v>
      </c>
      <c r="P11" s="121">
        <v>0</v>
      </c>
      <c r="Q11" s="121">
        <v>0</v>
      </c>
    </row>
    <row r="12" spans="1:17" ht="186">
      <c r="A12" s="164" t="s">
        <v>112</v>
      </c>
      <c r="B12" s="120"/>
      <c r="C12" s="121">
        <v>0</v>
      </c>
      <c r="D12" s="121" t="str">
        <v>Number of attacks</v>
      </c>
      <c r="E12" s="121">
        <v>0</v>
      </c>
      <c r="F12" s="121">
        <v>0</v>
      </c>
      <c r="G12" s="121">
        <v>0</v>
      </c>
      <c r="H12" s="121">
        <v>0</v>
      </c>
      <c r="I12" s="121">
        <v>0</v>
      </c>
      <c r="J12" s="121">
        <v>0</v>
      </c>
      <c r="K12" s="121">
        <v>0</v>
      </c>
      <c r="L12" s="121">
        <v>0</v>
      </c>
      <c r="M12" s="121">
        <v>0</v>
      </c>
      <c r="N12" s="121">
        <v>0</v>
      </c>
      <c r="O12" s="121">
        <v>0</v>
      </c>
      <c r="P12" s="121">
        <v>0</v>
      </c>
      <c r="Q12" s="121">
        <v>0</v>
      </c>
    </row>
    <row r="13" spans="1:17" ht="328.5">
      <c r="A13" s="164" t="s">
        <v>114</v>
      </c>
      <c r="B13" s="120"/>
      <c r="C13" s="121">
        <v>0</v>
      </c>
      <c r="D13" s="121" t="str">
        <v>Average days open</v>
      </c>
      <c r="E13" s="121">
        <v>0</v>
      </c>
      <c r="F13" s="121">
        <v>0</v>
      </c>
      <c r="G13" s="121">
        <v>0</v>
      </c>
      <c r="H13" s="121">
        <v>0</v>
      </c>
      <c r="I13" s="121">
        <v>0</v>
      </c>
      <c r="J13" s="121">
        <v>0</v>
      </c>
      <c r="K13" s="121">
        <v>0</v>
      </c>
      <c r="L13" s="121">
        <v>0</v>
      </c>
      <c r="M13" s="121">
        <v>0</v>
      </c>
      <c r="N13" s="121">
        <v>0</v>
      </c>
      <c r="O13" s="121">
        <v>0</v>
      </c>
      <c r="P13" s="121">
        <v>0</v>
      </c>
      <c r="Q13" s="121">
        <v>0</v>
      </c>
    </row>
    <row r="14" spans="1:17" ht="171.75">
      <c r="A14" s="164" t="s">
        <v>116</v>
      </c>
      <c r="B14" s="120"/>
      <c r="C14" s="121">
        <v>0</v>
      </c>
      <c r="D14" s="121" t="str">
        <v>Incident rate (by type and severity)</v>
      </c>
      <c r="E14" s="121">
        <v>0</v>
      </c>
      <c r="F14" s="121">
        <v>0</v>
      </c>
      <c r="G14" s="121">
        <v>0</v>
      </c>
      <c r="H14" s="121">
        <v>0</v>
      </c>
      <c r="I14" s="121">
        <v>0</v>
      </c>
      <c r="J14" s="121">
        <v>0</v>
      </c>
      <c r="K14" s="121">
        <v>0</v>
      </c>
      <c r="L14" s="121">
        <v>0</v>
      </c>
      <c r="M14" s="121">
        <v>0</v>
      </c>
      <c r="N14" s="121">
        <v>0</v>
      </c>
      <c r="O14" s="121">
        <v>0</v>
      </c>
      <c r="P14" s="121">
        <v>0</v>
      </c>
      <c r="Q14" s="121">
        <v>0</v>
      </c>
    </row>
    <row r="15" spans="1:17" ht="186">
      <c r="A15" s="164" t="s">
        <v>118</v>
      </c>
      <c r="B15" s="120"/>
      <c r="C15" s="121">
        <v>0</v>
      </c>
      <c r="D15" s="121" t="str">
        <v>Percentage of incidents detected by internal controls</v>
      </c>
      <c r="E15" s="121">
        <v>0</v>
      </c>
      <c r="F15" s="121">
        <v>0</v>
      </c>
      <c r="G15" s="121">
        <v>0</v>
      </c>
      <c r="H15" s="121">
        <v>0</v>
      </c>
      <c r="I15" s="121">
        <v>0</v>
      </c>
      <c r="J15" s="121">
        <v>0</v>
      </c>
      <c r="K15" s="121">
        <v>0</v>
      </c>
      <c r="L15" s="121">
        <v>0</v>
      </c>
      <c r="M15" s="121">
        <v>0</v>
      </c>
      <c r="N15" s="121">
        <v>0</v>
      </c>
      <c r="O15" s="121">
        <v>0</v>
      </c>
      <c r="P15" s="121">
        <v>0</v>
      </c>
      <c r="Q15" s="121">
        <v>0</v>
      </c>
    </row>
    <row r="16" spans="1:17" ht="328.5">
      <c r="A16" s="164" t="s">
        <v>120</v>
      </c>
      <c r="B16" s="120"/>
      <c r="C16" s="121">
        <v>0</v>
      </c>
      <c r="D16" s="121" t="str">
        <v>Number of virus infections during a given period</v>
      </c>
      <c r="E16" s="121">
        <v>0</v>
      </c>
      <c r="F16" s="121">
        <v>0</v>
      </c>
      <c r="G16" s="121">
        <v>0</v>
      </c>
      <c r="H16" s="121">
        <v>0</v>
      </c>
      <c r="I16" s="121">
        <v>0</v>
      </c>
      <c r="J16" s="121">
        <v>0</v>
      </c>
      <c r="K16" s="121">
        <v>0</v>
      </c>
      <c r="L16" s="121">
        <v>0</v>
      </c>
      <c r="M16" s="121">
        <v>0</v>
      </c>
      <c r="N16" s="121">
        <v>0</v>
      </c>
      <c r="O16" s="121">
        <v>0</v>
      </c>
      <c r="P16" s="121">
        <v>0</v>
      </c>
      <c r="Q16" s="121">
        <v>0</v>
      </c>
    </row>
    <row r="17" spans="1:17" ht="100.5">
      <c r="A17" s="164" t="s">
        <v>122</v>
      </c>
      <c r="B17" s="120"/>
      <c r="C17" s="121">
        <v>0</v>
      </c>
      <c r="D17" s="121" t="str">
        <v>Aggregated availability impact due to security incidents</v>
      </c>
      <c r="E17" s="121">
        <v>0</v>
      </c>
      <c r="F17" s="121">
        <v>0</v>
      </c>
      <c r="G17" s="121">
        <v>0</v>
      </c>
      <c r="H17" s="121">
        <v>0</v>
      </c>
      <c r="I17" s="121">
        <v>0</v>
      </c>
      <c r="J17" s="121">
        <v>0</v>
      </c>
      <c r="K17" s="121">
        <v>0</v>
      </c>
      <c r="L17" s="121">
        <v>0</v>
      </c>
      <c r="M17" s="121">
        <v>0</v>
      </c>
      <c r="N17" s="121">
        <v>0</v>
      </c>
      <c r="O17" s="121">
        <v>0</v>
      </c>
      <c r="P17" s="121">
        <v>0</v>
      </c>
      <c r="Q17" s="121">
        <v>0</v>
      </c>
    </row>
    <row r="18" spans="1:17">
      <c r="A18" s="120"/>
      <c r="B18" s="120"/>
      <c r="C18" s="121">
        <v>0</v>
      </c>
      <c r="D18" s="121">
        <v>0</v>
      </c>
      <c r="E18" s="121">
        <v>0</v>
      </c>
      <c r="F18" s="121">
        <v>0</v>
      </c>
      <c r="G18" s="121">
        <v>0</v>
      </c>
      <c r="H18" s="121">
        <v>0</v>
      </c>
      <c r="I18" s="121">
        <v>0</v>
      </c>
      <c r="J18" s="121">
        <v>0</v>
      </c>
      <c r="K18" s="121">
        <v>0</v>
      </c>
      <c r="L18" s="121">
        <v>0</v>
      </c>
      <c r="M18" s="121">
        <v>0</v>
      </c>
      <c r="N18" s="121">
        <v>0</v>
      </c>
      <c r="O18" s="121">
        <v>0</v>
      </c>
      <c r="P18" s="121">
        <v>0</v>
      </c>
      <c r="Q18" s="121">
        <v>0</v>
      </c>
    </row>
    <row r="19" spans="1:17">
      <c r="A19" s="120"/>
      <c r="B19" s="120"/>
      <c r="C19" s="121">
        <v>0</v>
      </c>
      <c r="D19" s="121">
        <v>0</v>
      </c>
      <c r="E19" s="121">
        <v>0</v>
      </c>
      <c r="F19" s="121">
        <v>0</v>
      </c>
      <c r="G19" s="121">
        <v>0</v>
      </c>
      <c r="H19" s="121">
        <v>0</v>
      </c>
      <c r="I19" s="121">
        <v>0</v>
      </c>
      <c r="J19" s="121">
        <v>0</v>
      </c>
      <c r="K19" s="121">
        <v>0</v>
      </c>
      <c r="L19" s="121">
        <v>0</v>
      </c>
      <c r="M19" s="121">
        <v>0</v>
      </c>
      <c r="N19" s="121">
        <v>0</v>
      </c>
      <c r="O19" s="121">
        <v>0</v>
      </c>
      <c r="P19" s="121">
        <v>0</v>
      </c>
      <c r="Q19" s="121">
        <v>0</v>
      </c>
    </row>
    <row r="20" spans="1:17">
      <c r="A20" s="120"/>
      <c r="B20" s="120"/>
      <c r="C20" s="121">
        <v>0</v>
      </c>
      <c r="D20" s="121">
        <v>0</v>
      </c>
      <c r="E20" s="121">
        <v>0</v>
      </c>
      <c r="F20" s="121">
        <v>0</v>
      </c>
      <c r="G20" s="121">
        <v>0</v>
      </c>
      <c r="H20" s="121">
        <v>0</v>
      </c>
      <c r="I20" s="121">
        <v>0</v>
      </c>
      <c r="J20" s="121">
        <v>0</v>
      </c>
      <c r="K20" s="121">
        <v>0</v>
      </c>
      <c r="L20" s="121">
        <v>0</v>
      </c>
      <c r="M20" s="121">
        <v>0</v>
      </c>
      <c r="N20" s="121">
        <v>0</v>
      </c>
      <c r="O20" s="121">
        <v>0</v>
      </c>
      <c r="P20" s="121">
        <v>0</v>
      </c>
      <c r="Q20" s="121">
        <v>0</v>
      </c>
    </row>
    <row r="21" spans="1:17">
      <c r="A21" s="120"/>
      <c r="B21" s="120"/>
      <c r="C21" s="121">
        <v>0</v>
      </c>
      <c r="D21" s="121">
        <v>0</v>
      </c>
      <c r="E21" s="121">
        <v>0</v>
      </c>
      <c r="F21" s="121">
        <v>0</v>
      </c>
      <c r="G21" s="121">
        <v>0</v>
      </c>
      <c r="H21" s="121">
        <v>0</v>
      </c>
      <c r="I21" s="121">
        <v>0</v>
      </c>
      <c r="J21" s="121">
        <v>0</v>
      </c>
      <c r="K21" s="121">
        <v>0</v>
      </c>
      <c r="L21" s="121">
        <v>0</v>
      </c>
      <c r="M21" s="121">
        <v>0</v>
      </c>
      <c r="N21" s="121">
        <v>0</v>
      </c>
      <c r="O21" s="121">
        <v>0</v>
      </c>
      <c r="P21" s="121">
        <v>0</v>
      </c>
      <c r="Q21" s="121">
        <v>0</v>
      </c>
    </row>
    <row r="22" spans="1:17">
      <c r="A22" s="120"/>
      <c r="B22" s="120"/>
      <c r="C22" s="120">
        <v>0</v>
      </c>
      <c r="D22" s="120">
        <v>0</v>
      </c>
      <c r="E22" s="120">
        <v>0</v>
      </c>
      <c r="F22" s="120">
        <v>0</v>
      </c>
      <c r="G22" s="120">
        <v>0</v>
      </c>
      <c r="H22" s="120">
        <v>0</v>
      </c>
      <c r="I22" s="120">
        <v>0</v>
      </c>
      <c r="J22" s="120">
        <v>0</v>
      </c>
      <c r="K22" s="120">
        <v>0</v>
      </c>
      <c r="L22" s="120">
        <v>0</v>
      </c>
      <c r="M22" s="120">
        <v>0</v>
      </c>
      <c r="N22" s="120">
        <v>0</v>
      </c>
      <c r="O22" s="120">
        <v>0</v>
      </c>
      <c r="P22" s="120">
        <v>0</v>
      </c>
      <c r="Q22" s="120">
        <v>0</v>
      </c>
    </row>
    <row r="23" spans="1:17">
      <c r="A23" s="120"/>
      <c r="B23" s="120"/>
      <c r="C23" s="120">
        <v>0</v>
      </c>
      <c r="D23" s="120">
        <v>0</v>
      </c>
      <c r="E23" s="120">
        <v>0</v>
      </c>
      <c r="F23" s="120">
        <v>0</v>
      </c>
      <c r="G23" s="120">
        <v>0</v>
      </c>
      <c r="H23" s="120">
        <v>0</v>
      </c>
      <c r="I23" s="120">
        <v>0</v>
      </c>
      <c r="J23" s="120">
        <v>0</v>
      </c>
      <c r="K23" s="120">
        <v>0</v>
      </c>
      <c r="L23" s="120">
        <v>0</v>
      </c>
      <c r="M23" s="120">
        <v>0</v>
      </c>
      <c r="N23" s="120">
        <v>0</v>
      </c>
      <c r="O23" s="120">
        <v>0</v>
      </c>
      <c r="P23" s="120">
        <v>0</v>
      </c>
      <c r="Q23" s="120">
        <v>0</v>
      </c>
    </row>
    <row r="24" spans="1:17">
      <c r="A24" s="120"/>
      <c r="B24" s="120"/>
      <c r="C24" s="120">
        <v>0</v>
      </c>
      <c r="D24" s="120">
        <v>0</v>
      </c>
      <c r="E24" s="120">
        <v>0</v>
      </c>
      <c r="F24" s="120">
        <v>0</v>
      </c>
      <c r="G24" s="120">
        <v>0</v>
      </c>
      <c r="H24" s="120">
        <v>0</v>
      </c>
      <c r="I24" s="120">
        <v>0</v>
      </c>
      <c r="J24" s="120">
        <v>0</v>
      </c>
      <c r="K24" s="120">
        <v>0</v>
      </c>
      <c r="L24" s="120">
        <v>0</v>
      </c>
      <c r="M24" s="120">
        <v>0</v>
      </c>
      <c r="N24" s="120">
        <v>0</v>
      </c>
      <c r="O24" s="120">
        <v>0</v>
      </c>
      <c r="P24" s="120">
        <v>0</v>
      </c>
      <c r="Q24" s="120">
        <v>0</v>
      </c>
    </row>
    <row r="25" spans="1:17">
      <c r="A25" s="120"/>
      <c r="B25" s="120"/>
      <c r="C25" s="120">
        <v>0</v>
      </c>
      <c r="D25" s="120">
        <v>0</v>
      </c>
      <c r="E25" s="120">
        <v>0</v>
      </c>
      <c r="F25" s="120">
        <v>0</v>
      </c>
      <c r="G25" s="120">
        <v>0</v>
      </c>
      <c r="H25" s="120">
        <v>0</v>
      </c>
      <c r="I25" s="120">
        <v>0</v>
      </c>
      <c r="J25" s="120">
        <v>0</v>
      </c>
      <c r="K25" s="120">
        <v>0</v>
      </c>
      <c r="L25" s="120">
        <v>0</v>
      </c>
      <c r="M25" s="120">
        <v>0</v>
      </c>
      <c r="N25" s="120">
        <v>0</v>
      </c>
      <c r="O25" s="120">
        <v>0</v>
      </c>
      <c r="P25" s="120">
        <v>0</v>
      </c>
      <c r="Q25" s="120">
        <v>0</v>
      </c>
    </row>
    <row r="26" spans="1:17">
      <c r="A26" s="120"/>
      <c r="B26" s="120"/>
      <c r="C26" s="120">
        <v>0</v>
      </c>
      <c r="D26" s="120">
        <v>0</v>
      </c>
      <c r="E26" s="120">
        <v>0</v>
      </c>
      <c r="F26" s="120">
        <v>0</v>
      </c>
      <c r="G26" s="120">
        <v>0</v>
      </c>
      <c r="H26" s="120">
        <v>0</v>
      </c>
      <c r="I26" s="120">
        <v>0</v>
      </c>
      <c r="J26" s="120">
        <v>0</v>
      </c>
      <c r="K26" s="120">
        <v>0</v>
      </c>
      <c r="L26" s="120">
        <v>0</v>
      </c>
      <c r="M26" s="120">
        <v>0</v>
      </c>
      <c r="N26" s="120">
        <v>0</v>
      </c>
      <c r="O26" s="120">
        <v>0</v>
      </c>
      <c r="P26" s="120">
        <v>0</v>
      </c>
      <c r="Q26" s="120">
        <v>0</v>
      </c>
    </row>
    <row r="27" spans="1:17">
      <c r="A27" s="120"/>
      <c r="B27" s="120"/>
      <c r="C27" s="120">
        <v>0</v>
      </c>
      <c r="D27" s="120">
        <v>0</v>
      </c>
      <c r="E27" s="120">
        <v>0</v>
      </c>
      <c r="F27" s="120">
        <v>0</v>
      </c>
      <c r="G27" s="120">
        <v>0</v>
      </c>
      <c r="H27" s="120">
        <v>0</v>
      </c>
      <c r="I27" s="120">
        <v>0</v>
      </c>
      <c r="J27" s="120">
        <v>0</v>
      </c>
      <c r="K27" s="120">
        <v>0</v>
      </c>
      <c r="L27" s="120">
        <v>0</v>
      </c>
      <c r="M27" s="120">
        <v>0</v>
      </c>
      <c r="N27" s="120">
        <v>0</v>
      </c>
      <c r="O27" s="120">
        <v>0</v>
      </c>
      <c r="P27" s="120">
        <v>0</v>
      </c>
      <c r="Q27" s="120">
        <v>0</v>
      </c>
    </row>
    <row r="28" spans="1:17">
      <c r="A28" s="120"/>
      <c r="B28" s="120"/>
      <c r="C28" s="120">
        <v>0</v>
      </c>
      <c r="D28" s="120">
        <v>0</v>
      </c>
      <c r="E28" s="120">
        <v>0</v>
      </c>
      <c r="F28" s="120">
        <v>0</v>
      </c>
      <c r="G28" s="120">
        <v>0</v>
      </c>
      <c r="H28" s="120">
        <v>0</v>
      </c>
      <c r="I28" s="120">
        <v>0</v>
      </c>
      <c r="J28" s="120">
        <v>0</v>
      </c>
      <c r="K28" s="120">
        <v>0</v>
      </c>
      <c r="L28" s="120">
        <v>0</v>
      </c>
      <c r="M28" s="120">
        <v>0</v>
      </c>
      <c r="N28" s="120">
        <v>0</v>
      </c>
      <c r="O28" s="120">
        <v>0</v>
      </c>
      <c r="P28" s="120">
        <v>0</v>
      </c>
      <c r="Q28" s="120">
        <v>0</v>
      </c>
    </row>
    <row r="29" spans="1:17">
      <c r="A29" s="120"/>
      <c r="B29" s="120"/>
      <c r="C29" s="120">
        <v>0</v>
      </c>
      <c r="D29" s="120">
        <v>0</v>
      </c>
      <c r="E29" s="120">
        <v>0</v>
      </c>
      <c r="F29" s="120">
        <v>0</v>
      </c>
      <c r="G29" s="120">
        <v>0</v>
      </c>
      <c r="H29" s="120">
        <v>0</v>
      </c>
      <c r="I29" s="120">
        <v>0</v>
      </c>
      <c r="J29" s="120">
        <v>0</v>
      </c>
      <c r="K29" s="120">
        <v>0</v>
      </c>
      <c r="L29" s="120">
        <v>0</v>
      </c>
      <c r="M29" s="120">
        <v>0</v>
      </c>
      <c r="N29" s="120">
        <v>0</v>
      </c>
      <c r="O29" s="120">
        <v>0</v>
      </c>
      <c r="P29" s="120">
        <v>0</v>
      </c>
      <c r="Q29" s="120">
        <v>0</v>
      </c>
    </row>
    <row r="30" spans="1:17">
      <c r="A30" s="120"/>
      <c r="B30" s="120"/>
      <c r="C30" s="120">
        <v>0</v>
      </c>
      <c r="D30" s="120">
        <v>0</v>
      </c>
      <c r="E30" s="120">
        <v>0</v>
      </c>
      <c r="F30" s="120">
        <v>0</v>
      </c>
      <c r="G30" s="120">
        <v>0</v>
      </c>
      <c r="H30" s="120">
        <v>0</v>
      </c>
      <c r="I30" s="120">
        <v>0</v>
      </c>
      <c r="J30" s="120">
        <v>0</v>
      </c>
      <c r="K30" s="120">
        <v>0</v>
      </c>
      <c r="L30" s="120">
        <v>0</v>
      </c>
      <c r="M30" s="120">
        <v>0</v>
      </c>
      <c r="N30" s="120">
        <v>0</v>
      </c>
      <c r="O30" s="120">
        <v>0</v>
      </c>
      <c r="P30" s="120">
        <v>0</v>
      </c>
      <c r="Q30" s="120">
        <v>0</v>
      </c>
    </row>
    <row r="31" spans="1:17">
      <c r="A31" s="120"/>
      <c r="B31" s="120"/>
      <c r="C31" s="120" t="e">
        <v>#N/A</v>
      </c>
      <c r="D31" s="120"/>
      <c r="E31" s="120"/>
      <c r="F31" s="120"/>
      <c r="G31" s="120"/>
      <c r="H31" s="120"/>
      <c r="I31" s="120"/>
      <c r="J31" s="120"/>
      <c r="K31" s="120"/>
      <c r="L31" s="120"/>
      <c r="M31" s="120"/>
      <c r="N31" s="120"/>
      <c r="O31" s="120"/>
      <c r="P31" s="120"/>
      <c r="Q31" s="120"/>
    </row>
    <row r="32" spans="1:17">
      <c r="A32" s="120"/>
      <c r="B32" s="120"/>
      <c r="C32" s="120" t="e">
        <v>#N/A</v>
      </c>
      <c r="D32" s="120"/>
      <c r="E32" s="120"/>
      <c r="F32" s="120"/>
      <c r="G32" s="120"/>
      <c r="H32" s="120"/>
      <c r="I32" s="120"/>
      <c r="J32" s="120"/>
      <c r="K32" s="120"/>
      <c r="L32" s="120"/>
      <c r="M32" s="120"/>
      <c r="N32" s="120"/>
      <c r="O32" s="120"/>
      <c r="P32" s="120"/>
      <c r="Q32" s="120"/>
    </row>
    <row r="33" spans="1:17">
      <c r="A33" s="120"/>
      <c r="B33" s="120"/>
      <c r="C33" s="120" t="e">
        <v>#N/A</v>
      </c>
      <c r="D33" s="120"/>
      <c r="E33" s="120"/>
      <c r="F33" s="120"/>
      <c r="G33" s="120"/>
      <c r="H33" s="120"/>
      <c r="I33" s="120"/>
      <c r="J33" s="120"/>
      <c r="K33" s="120"/>
      <c r="L33" s="120"/>
      <c r="M33" s="120"/>
      <c r="N33" s="120"/>
      <c r="O33" s="120"/>
      <c r="P33" s="120"/>
      <c r="Q33" s="120"/>
    </row>
    <row r="34" spans="1:17">
      <c r="A34" s="120"/>
      <c r="B34" s="120"/>
      <c r="C34" s="120" t="e">
        <v>#N/A</v>
      </c>
      <c r="D34" s="120"/>
      <c r="E34" s="120"/>
      <c r="F34" s="120"/>
      <c r="G34" s="120"/>
      <c r="H34" s="120"/>
      <c r="I34" s="120"/>
      <c r="J34" s="120"/>
      <c r="K34" s="120"/>
      <c r="L34" s="120"/>
      <c r="M34" s="120"/>
      <c r="N34" s="120"/>
      <c r="O34" s="120"/>
      <c r="P34" s="120"/>
      <c r="Q34" s="120"/>
    </row>
    <row r="35" spans="1:17">
      <c r="A35" s="120"/>
      <c r="B35" s="120"/>
      <c r="C35" s="120" t="e">
        <v>#N/A</v>
      </c>
      <c r="D35" s="120"/>
      <c r="E35" s="120"/>
      <c r="F35" s="120"/>
      <c r="G35" s="120"/>
      <c r="H35" s="120"/>
      <c r="I35" s="120"/>
      <c r="J35" s="120"/>
      <c r="K35" s="120"/>
      <c r="L35" s="120"/>
      <c r="M35" s="120"/>
      <c r="N35" s="120"/>
      <c r="O35" s="120"/>
      <c r="P35" s="120"/>
      <c r="Q35" s="120"/>
    </row>
    <row r="36" spans="1:17">
      <c r="A36" s="120"/>
      <c r="B36" s="120"/>
      <c r="C36" s="120" t="e">
        <v>#N/A</v>
      </c>
      <c r="D36" s="120"/>
      <c r="E36" s="120"/>
      <c r="F36" s="120"/>
      <c r="G36" s="120"/>
      <c r="H36" s="120"/>
      <c r="I36" s="120"/>
      <c r="J36" s="120"/>
      <c r="K36" s="120"/>
      <c r="L36" s="120"/>
      <c r="M36" s="120"/>
      <c r="N36" s="120"/>
      <c r="O36" s="120"/>
      <c r="P36" s="120"/>
      <c r="Q36" s="120"/>
    </row>
    <row r="37" spans="1:17">
      <c r="A37" s="120"/>
      <c r="B37" s="120"/>
      <c r="C37" s="120" t="e">
        <v>#N/A</v>
      </c>
      <c r="D37" s="120"/>
      <c r="E37" s="120"/>
      <c r="F37" s="120"/>
      <c r="G37" s="120"/>
      <c r="H37" s="120"/>
      <c r="I37" s="120"/>
      <c r="J37" s="120"/>
      <c r="K37" s="120"/>
      <c r="L37" s="120"/>
      <c r="M37" s="120"/>
      <c r="N37" s="120"/>
      <c r="O37" s="120"/>
      <c r="P37" s="120"/>
      <c r="Q37" s="120"/>
    </row>
    <row r="38" spans="1:17">
      <c r="A38" s="120"/>
      <c r="B38" s="120"/>
      <c r="C38" s="120" t="e">
        <v>#N/A</v>
      </c>
      <c r="D38" s="120"/>
      <c r="E38" s="120"/>
      <c r="F38" s="120"/>
      <c r="G38" s="120"/>
      <c r="H38" s="120"/>
      <c r="I38" s="120"/>
      <c r="J38" s="120"/>
      <c r="K38" s="120"/>
      <c r="L38" s="120"/>
      <c r="M38" s="120"/>
      <c r="N38" s="120"/>
      <c r="O38" s="120"/>
      <c r="P38" s="120"/>
      <c r="Q38" s="120"/>
    </row>
    <row r="39" spans="1:17">
      <c r="A39" s="120"/>
      <c r="B39" s="120"/>
      <c r="C39" s="120" t="e">
        <v>#N/A</v>
      </c>
      <c r="D39" s="120"/>
      <c r="E39" s="120"/>
      <c r="F39" s="120"/>
      <c r="G39" s="120"/>
      <c r="H39" s="120"/>
      <c r="I39" s="120"/>
      <c r="J39" s="120"/>
      <c r="K39" s="120"/>
      <c r="L39" s="120"/>
      <c r="M39" s="120"/>
      <c r="N39" s="120"/>
      <c r="O39" s="120"/>
      <c r="P39" s="120"/>
      <c r="Q39" s="120"/>
    </row>
    <row r="40" spans="1:17">
      <c r="A40" s="120"/>
      <c r="B40" s="120"/>
      <c r="C40" s="120" t="e">
        <v>#N/A</v>
      </c>
      <c r="D40" s="120"/>
      <c r="E40" s="120"/>
      <c r="F40" s="120"/>
      <c r="G40" s="120"/>
      <c r="H40" s="120"/>
      <c r="I40" s="120"/>
      <c r="J40" s="120"/>
      <c r="K40" s="120"/>
      <c r="L40" s="120"/>
      <c r="M40" s="120"/>
      <c r="N40" s="120"/>
      <c r="O40" s="120"/>
      <c r="P40" s="120"/>
      <c r="Q40" s="120"/>
    </row>
  </sheetData>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L38"/>
  <sheetViews>
    <sheetView showGridLines="0" zoomScaleNormal="100" workbookViewId="0"/>
  </sheetViews>
  <sheetFormatPr defaultRowHeight="15"/>
  <cols>
    <col min="1" max="1" width="3.42578125" customWidth="1"/>
    <col min="2" max="2" width="9.140625" customWidth="1"/>
  </cols>
  <sheetData>
    <row r="1" spans="1:64" s="6" customFormat="1" ht="15" customHeight="1">
      <c r="A1" s="157"/>
      <c r="B1" s="166"/>
      <c r="C1" s="166"/>
      <c r="D1" s="166"/>
      <c r="E1" s="166"/>
      <c r="F1" s="166"/>
      <c r="G1" s="166"/>
      <c r="H1" s="166"/>
      <c r="I1" s="166"/>
      <c r="J1" s="166"/>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c r="AN1" s="167"/>
      <c r="AO1" s="167"/>
      <c r="AP1" s="167"/>
      <c r="AQ1" s="167"/>
      <c r="AR1" s="167"/>
      <c r="AS1" s="167"/>
      <c r="AT1" s="167"/>
      <c r="AU1" s="167"/>
      <c r="AV1" s="167"/>
      <c r="AW1" s="167"/>
      <c r="AX1" s="167"/>
      <c r="AY1" s="167"/>
      <c r="AZ1" s="167"/>
      <c r="BA1" s="167"/>
      <c r="BB1" s="167"/>
      <c r="BC1" s="167"/>
      <c r="BD1" s="167"/>
      <c r="BE1" s="167"/>
      <c r="BF1" s="167"/>
      <c r="BG1" s="167"/>
      <c r="BH1" s="167"/>
      <c r="BI1" s="167"/>
      <c r="BJ1" s="167"/>
      <c r="BK1" s="167"/>
      <c r="BL1" s="167"/>
    </row>
    <row r="2" spans="1:64" s="6" customFormat="1" ht="33.75" customHeight="1">
      <c r="A2" s="157"/>
      <c r="B2" s="221" t="s">
        <v>153</v>
      </c>
      <c r="C2" s="222"/>
      <c r="D2" s="222"/>
      <c r="E2" s="222"/>
      <c r="F2" s="222"/>
      <c r="G2" s="222"/>
      <c r="H2" s="222"/>
      <c r="I2" s="222"/>
      <c r="J2" s="222"/>
      <c r="K2" s="222"/>
      <c r="L2" s="222"/>
      <c r="M2" s="223"/>
      <c r="N2" s="118"/>
      <c r="O2" s="9"/>
      <c r="P2" s="9"/>
      <c r="Q2" s="9"/>
      <c r="R2" s="9"/>
      <c r="S2" s="9"/>
      <c r="T2" s="9"/>
      <c r="U2" s="9"/>
      <c r="V2" s="9"/>
      <c r="W2" s="9"/>
      <c r="X2" s="167"/>
      <c r="Y2" s="167"/>
      <c r="Z2" s="167"/>
      <c r="AA2" s="167"/>
      <c r="AB2" s="167"/>
      <c r="AC2" s="167"/>
      <c r="AD2" s="167"/>
      <c r="AE2" s="167"/>
      <c r="AF2" s="167"/>
      <c r="AG2" s="167"/>
      <c r="AH2" s="167"/>
      <c r="AI2" s="167"/>
      <c r="AJ2" s="167"/>
      <c r="AK2" s="167"/>
      <c r="AL2" s="167"/>
      <c r="AM2" s="167"/>
      <c r="AN2" s="167"/>
      <c r="AO2" s="167"/>
      <c r="AP2" s="167"/>
      <c r="AQ2" s="167"/>
      <c r="AR2" s="167"/>
      <c r="AS2" s="167"/>
      <c r="AT2" s="167"/>
      <c r="AU2" s="167"/>
      <c r="AV2" s="167"/>
      <c r="AW2" s="167"/>
      <c r="AX2" s="167"/>
      <c r="AY2" s="167"/>
      <c r="AZ2" s="167"/>
      <c r="BA2" s="167"/>
      <c r="BB2" s="167"/>
      <c r="BC2" s="167"/>
      <c r="BD2" s="167"/>
      <c r="BE2" s="167"/>
      <c r="BF2" s="167"/>
      <c r="BG2" s="167"/>
      <c r="BH2" s="167"/>
      <c r="BI2" s="167"/>
      <c r="BJ2" s="167"/>
      <c r="BK2" s="167"/>
      <c r="BL2" s="167"/>
    </row>
    <row r="3" spans="1:64" s="1" customFormat="1" ht="21.75" customHeight="1">
      <c r="B3" s="145" t="s">
        <v>4</v>
      </c>
      <c r="P3" s="41" t="s">
        <v>5</v>
      </c>
    </row>
    <row r="4" spans="1:64" s="10" customFormat="1" ht="190.5" customHeight="1">
      <c r="A4" s="168"/>
      <c r="B4" s="241" t="s">
        <v>199</v>
      </c>
      <c r="C4" s="241"/>
      <c r="D4" s="241"/>
      <c r="E4" s="241"/>
      <c r="F4" s="241"/>
      <c r="G4" s="241"/>
      <c r="H4" s="241"/>
      <c r="I4" s="241"/>
      <c r="J4" s="241"/>
      <c r="K4" s="241"/>
      <c r="L4" s="241"/>
      <c r="M4" s="241"/>
      <c r="N4" s="152"/>
      <c r="O4" s="152"/>
      <c r="P4" s="152"/>
      <c r="Q4" s="152"/>
      <c r="R4" s="152"/>
      <c r="S4" s="152"/>
      <c r="T4" s="152"/>
      <c r="U4" s="152"/>
      <c r="V4" s="152"/>
      <c r="W4" s="152"/>
      <c r="X4" s="152"/>
      <c r="Y4" s="152"/>
      <c r="Z4" s="152"/>
      <c r="AA4" s="152"/>
      <c r="AB4" s="152"/>
      <c r="AC4" s="152"/>
      <c r="AD4" s="152"/>
      <c r="AE4" s="152"/>
      <c r="AF4" s="152"/>
      <c r="AG4" s="152"/>
      <c r="AH4" s="152"/>
      <c r="AI4" s="152"/>
      <c r="AJ4" s="152"/>
      <c r="AK4" s="152"/>
      <c r="AL4" s="152"/>
      <c r="AM4" s="152"/>
      <c r="AN4" s="152"/>
      <c r="AO4" s="152"/>
      <c r="AP4" s="152"/>
      <c r="AQ4" s="152"/>
      <c r="AR4" s="152"/>
      <c r="AS4" s="152"/>
      <c r="AT4" s="152"/>
      <c r="AU4" s="152"/>
      <c r="AV4" s="152"/>
      <c r="AW4" s="152"/>
      <c r="AX4" s="152"/>
      <c r="AY4" s="152"/>
      <c r="AZ4" s="169"/>
      <c r="BA4" s="169"/>
      <c r="BB4" s="169"/>
      <c r="BC4" s="169"/>
      <c r="BD4" s="169"/>
      <c r="BE4" s="169"/>
      <c r="BF4" s="169"/>
      <c r="BG4" s="169"/>
      <c r="BH4" s="169"/>
      <c r="BI4" s="169"/>
      <c r="BJ4" s="169"/>
      <c r="BK4" s="169"/>
      <c r="BL4" s="169"/>
    </row>
    <row r="5" spans="1:64">
      <c r="A5" s="120"/>
      <c r="B5" s="120"/>
      <c r="C5" s="120"/>
      <c r="D5" s="120"/>
      <c r="E5" s="120"/>
      <c r="F5" s="120"/>
      <c r="G5" s="120"/>
      <c r="H5" s="120"/>
      <c r="I5" s="120"/>
      <c r="J5" s="120"/>
      <c r="K5" s="120"/>
      <c r="L5" s="120"/>
      <c r="M5" s="120"/>
      <c r="N5" s="120"/>
      <c r="O5" s="120"/>
      <c r="P5" s="120"/>
      <c r="Q5" s="120"/>
      <c r="R5" s="120"/>
      <c r="S5" s="120"/>
      <c r="T5" s="120"/>
      <c r="U5" s="120"/>
      <c r="V5" s="120"/>
      <c r="W5" s="120"/>
      <c r="X5" s="120"/>
      <c r="Y5" s="120"/>
      <c r="Z5" s="120"/>
      <c r="AA5" s="120"/>
      <c r="AB5" s="120"/>
      <c r="AC5" s="120"/>
      <c r="AD5" s="120"/>
      <c r="AE5" s="120"/>
      <c r="AF5" s="120"/>
      <c r="AG5" s="120"/>
      <c r="AH5" s="120"/>
      <c r="AI5" s="120"/>
      <c r="AJ5" s="120"/>
      <c r="AK5" s="120"/>
      <c r="AL5" s="120"/>
      <c r="AM5" s="120"/>
      <c r="AN5" s="120"/>
      <c r="AO5" s="120"/>
      <c r="AP5" s="120"/>
      <c r="AQ5" s="120"/>
      <c r="AR5" s="120"/>
      <c r="AS5" s="120"/>
      <c r="AT5" s="120"/>
      <c r="AU5" s="120"/>
      <c r="AV5" s="120"/>
      <c r="AW5" s="120"/>
      <c r="AX5" s="120"/>
      <c r="AY5" s="120"/>
      <c r="AZ5" s="120"/>
      <c r="BA5" s="120"/>
      <c r="BB5" s="120"/>
      <c r="BC5" s="120"/>
      <c r="BD5" s="120"/>
      <c r="BE5" s="120"/>
      <c r="BF5" s="120"/>
      <c r="BG5" s="120"/>
      <c r="BH5" s="120"/>
      <c r="BI5" s="120"/>
      <c r="BJ5" s="120"/>
      <c r="BK5" s="120"/>
      <c r="BL5" s="120"/>
    </row>
    <row r="6" spans="1:64">
      <c r="A6" s="120"/>
      <c r="B6" s="182"/>
      <c r="C6" s="182"/>
      <c r="D6" s="182"/>
      <c r="E6" s="182"/>
      <c r="F6" s="183"/>
      <c r="G6" s="183"/>
      <c r="H6" s="183"/>
      <c r="I6" s="183"/>
      <c r="J6" s="184"/>
      <c r="K6" s="184"/>
      <c r="L6" s="184"/>
      <c r="M6" s="184"/>
      <c r="N6" s="120"/>
      <c r="O6" s="120"/>
      <c r="P6" s="120"/>
      <c r="Q6" s="120"/>
      <c r="R6" s="120"/>
      <c r="S6" s="120"/>
      <c r="T6" s="120"/>
      <c r="U6" s="120"/>
      <c r="V6" s="120"/>
      <c r="W6" s="120"/>
      <c r="X6" s="120"/>
      <c r="Y6" s="120"/>
      <c r="Z6" s="120"/>
      <c r="AA6" s="120"/>
      <c r="AB6" s="120"/>
      <c r="AC6" s="120"/>
      <c r="AD6" s="120"/>
      <c r="AE6" s="120"/>
      <c r="AF6" s="120"/>
      <c r="AG6" s="120"/>
      <c r="AH6" s="120"/>
      <c r="AI6" s="120"/>
      <c r="AJ6" s="120"/>
      <c r="AK6" s="120"/>
      <c r="AL6" s="120"/>
      <c r="AM6" s="120"/>
      <c r="AN6" s="120"/>
      <c r="AO6" s="120"/>
      <c r="AP6" s="120"/>
      <c r="AQ6" s="120"/>
      <c r="AR6" s="120"/>
      <c r="AS6" s="120"/>
      <c r="AT6" s="120"/>
      <c r="AU6" s="120"/>
      <c r="AV6" s="120"/>
      <c r="AW6" s="120"/>
      <c r="AX6" s="120"/>
      <c r="AY6" s="120"/>
      <c r="AZ6" s="120"/>
      <c r="BA6" s="120"/>
      <c r="BB6" s="120"/>
      <c r="BC6" s="120"/>
      <c r="BD6" s="120"/>
      <c r="BE6" s="120"/>
      <c r="BF6" s="120"/>
      <c r="BG6" s="120"/>
      <c r="BH6" s="120"/>
      <c r="BI6" s="120"/>
      <c r="BJ6" s="120"/>
      <c r="BK6" s="120"/>
      <c r="BL6" s="120"/>
    </row>
    <row r="7" spans="1:64">
      <c r="A7" s="120"/>
      <c r="B7" s="182"/>
      <c r="C7" s="182"/>
      <c r="D7" s="182"/>
      <c r="E7" s="182"/>
      <c r="F7" s="183"/>
      <c r="G7" s="183"/>
      <c r="H7" s="183"/>
      <c r="I7" s="183"/>
      <c r="J7" s="184"/>
      <c r="K7" s="184"/>
      <c r="L7" s="184"/>
      <c r="M7" s="184"/>
      <c r="N7" s="120"/>
      <c r="O7" s="120"/>
      <c r="P7" s="120"/>
      <c r="Q7" s="120"/>
      <c r="R7" s="120"/>
      <c r="S7" s="120"/>
      <c r="T7" s="120"/>
      <c r="U7" s="120"/>
      <c r="V7" s="120"/>
      <c r="W7" s="120"/>
      <c r="X7" s="120"/>
      <c r="Y7" s="120"/>
      <c r="Z7" s="120"/>
      <c r="AA7" s="120"/>
      <c r="AB7" s="120"/>
      <c r="AC7" s="120"/>
      <c r="AD7" s="120"/>
      <c r="AE7" s="120"/>
      <c r="AF7" s="120"/>
      <c r="AG7" s="120"/>
      <c r="AH7" s="120"/>
      <c r="AI7" s="120"/>
      <c r="AJ7" s="120"/>
      <c r="AK7" s="120"/>
      <c r="AL7" s="120"/>
      <c r="AM7" s="120"/>
      <c r="AN7" s="120"/>
      <c r="AO7" s="120"/>
      <c r="AP7" s="120"/>
      <c r="AQ7" s="120"/>
      <c r="AR7" s="120"/>
      <c r="AS7" s="120"/>
      <c r="AT7" s="120"/>
      <c r="AU7" s="120"/>
      <c r="AV7" s="120"/>
      <c r="AW7" s="120"/>
      <c r="AX7" s="120"/>
      <c r="AY7" s="120"/>
      <c r="AZ7" s="120"/>
      <c r="BA7" s="120"/>
      <c r="BB7" s="120"/>
      <c r="BC7" s="120"/>
      <c r="BD7" s="120"/>
      <c r="BE7" s="120"/>
      <c r="BF7" s="120"/>
      <c r="BG7" s="120"/>
      <c r="BH7" s="120"/>
      <c r="BI7" s="120"/>
      <c r="BJ7" s="120"/>
      <c r="BK7" s="120"/>
      <c r="BL7" s="120"/>
    </row>
    <row r="8" spans="1:64">
      <c r="A8" s="120"/>
      <c r="B8" s="182"/>
      <c r="C8" s="182"/>
      <c r="D8" s="182"/>
      <c r="E8" s="182"/>
      <c r="F8" s="183"/>
      <c r="G8" s="183"/>
      <c r="H8" s="183"/>
      <c r="I8" s="183"/>
      <c r="J8" s="184"/>
      <c r="K8" s="184"/>
      <c r="L8" s="184"/>
      <c r="M8" s="184"/>
      <c r="N8" s="120"/>
      <c r="O8" s="120"/>
      <c r="P8" s="120"/>
      <c r="Q8" s="120"/>
      <c r="R8" s="120"/>
      <c r="S8" s="120"/>
      <c r="T8" s="120"/>
      <c r="U8" s="120"/>
      <c r="V8" s="120"/>
      <c r="W8" s="120"/>
      <c r="X8" s="120"/>
      <c r="Y8" s="120"/>
      <c r="Z8" s="120"/>
      <c r="AA8" s="120"/>
      <c r="AB8" s="120"/>
      <c r="AC8" s="120"/>
      <c r="AD8" s="120"/>
      <c r="AE8" s="120"/>
      <c r="AF8" s="120"/>
      <c r="AG8" s="120"/>
      <c r="AH8" s="120"/>
      <c r="AI8" s="120"/>
      <c r="AJ8" s="120"/>
      <c r="AK8" s="120"/>
      <c r="AL8" s="120"/>
      <c r="AM8" s="120"/>
      <c r="AN8" s="120"/>
      <c r="AO8" s="120"/>
      <c r="AP8" s="120"/>
      <c r="AQ8" s="120"/>
      <c r="AR8" s="120"/>
      <c r="AS8" s="120"/>
      <c r="AT8" s="120"/>
      <c r="AU8" s="120"/>
      <c r="AV8" s="120"/>
      <c r="AW8" s="120"/>
      <c r="AX8" s="120"/>
      <c r="AY8" s="120"/>
      <c r="AZ8" s="120"/>
      <c r="BA8" s="120"/>
      <c r="BB8" s="120"/>
      <c r="BC8" s="120"/>
      <c r="BD8" s="120"/>
      <c r="BE8" s="120"/>
      <c r="BF8" s="120"/>
      <c r="BG8" s="120"/>
      <c r="BH8" s="120"/>
      <c r="BI8" s="120"/>
      <c r="BJ8" s="120"/>
      <c r="BK8" s="120"/>
      <c r="BL8" s="120"/>
    </row>
    <row r="9" spans="1:64">
      <c r="A9" s="120"/>
      <c r="B9" s="182"/>
      <c r="C9" s="182"/>
      <c r="D9" s="182"/>
      <c r="E9" s="182"/>
      <c r="F9" s="183"/>
      <c r="G9" s="183"/>
      <c r="H9" s="183"/>
      <c r="I9" s="183"/>
      <c r="J9" s="184"/>
      <c r="K9" s="184"/>
      <c r="L9" s="184"/>
      <c r="M9" s="184"/>
      <c r="N9" s="120"/>
      <c r="O9" s="120"/>
      <c r="P9" s="120"/>
      <c r="Q9" s="120"/>
      <c r="R9" s="120"/>
      <c r="S9" s="120"/>
      <c r="T9" s="120"/>
      <c r="U9" s="120"/>
      <c r="V9" s="120"/>
      <c r="W9" s="120"/>
      <c r="X9" s="120"/>
      <c r="Y9" s="120"/>
      <c r="Z9" s="120"/>
      <c r="AA9" s="120"/>
      <c r="AB9" s="120"/>
      <c r="AC9" s="120"/>
      <c r="AD9" s="120"/>
      <c r="AE9" s="120"/>
      <c r="AF9" s="120"/>
      <c r="AG9" s="120"/>
      <c r="AH9" s="120"/>
      <c r="AI9" s="120"/>
      <c r="AJ9" s="120"/>
      <c r="AK9" s="120"/>
      <c r="AL9" s="120"/>
      <c r="AM9" s="120"/>
      <c r="AN9" s="120"/>
      <c r="AO9" s="120"/>
      <c r="AP9" s="120"/>
      <c r="AQ9" s="120"/>
      <c r="AR9" s="120"/>
      <c r="AS9" s="120"/>
      <c r="AT9" s="120"/>
      <c r="AU9" s="120"/>
      <c r="AV9" s="120"/>
      <c r="AW9" s="120"/>
      <c r="AX9" s="120"/>
      <c r="AY9" s="120"/>
      <c r="AZ9" s="120"/>
      <c r="BA9" s="120"/>
      <c r="BB9" s="120"/>
      <c r="BC9" s="120"/>
      <c r="BD9" s="120"/>
      <c r="BE9" s="120"/>
      <c r="BF9" s="120"/>
      <c r="BG9" s="120"/>
      <c r="BH9" s="120"/>
      <c r="BI9" s="120"/>
      <c r="BJ9" s="120"/>
      <c r="BK9" s="120"/>
      <c r="BL9" s="120"/>
    </row>
    <row r="10" spans="1:64">
      <c r="A10" s="120"/>
      <c r="B10" s="182"/>
      <c r="C10" s="182"/>
      <c r="D10" s="182"/>
      <c r="E10" s="182"/>
      <c r="F10" s="183"/>
      <c r="G10" s="183"/>
      <c r="H10" s="183"/>
      <c r="I10" s="183"/>
      <c r="J10" s="184"/>
      <c r="K10" s="185"/>
      <c r="L10" s="184"/>
      <c r="M10" s="184"/>
      <c r="N10" s="120"/>
      <c r="O10" s="120"/>
      <c r="P10" s="120"/>
      <c r="Q10" s="120"/>
      <c r="R10" s="120"/>
      <c r="S10" s="120"/>
      <c r="T10" s="120"/>
      <c r="U10" s="120"/>
      <c r="V10" s="120"/>
      <c r="W10" s="120"/>
      <c r="X10" s="120"/>
      <c r="Y10" s="120"/>
      <c r="Z10" s="120"/>
      <c r="AA10" s="120"/>
      <c r="AB10" s="120"/>
      <c r="AC10" s="120"/>
      <c r="AD10" s="120"/>
      <c r="AE10" s="120"/>
      <c r="AF10" s="120"/>
      <c r="AG10" s="120"/>
      <c r="AH10" s="120"/>
      <c r="AI10" s="120"/>
      <c r="AJ10" s="120"/>
      <c r="AK10" s="120"/>
      <c r="AL10" s="120"/>
      <c r="AM10" s="120"/>
      <c r="AN10" s="120"/>
      <c r="AO10" s="120"/>
      <c r="AP10" s="120"/>
      <c r="AQ10" s="120"/>
      <c r="AR10" s="120"/>
      <c r="AS10" s="120"/>
      <c r="AT10" s="120"/>
      <c r="AU10" s="120"/>
      <c r="AV10" s="120"/>
      <c r="AW10" s="120"/>
      <c r="AX10" s="120"/>
      <c r="AY10" s="120"/>
      <c r="AZ10" s="120"/>
      <c r="BA10" s="120"/>
      <c r="BB10" s="120"/>
      <c r="BC10" s="120"/>
      <c r="BD10" s="120"/>
      <c r="BE10" s="120"/>
      <c r="BF10" s="120"/>
      <c r="BG10" s="120"/>
      <c r="BH10" s="120"/>
      <c r="BI10" s="120"/>
      <c r="BJ10" s="120"/>
      <c r="BK10" s="120"/>
      <c r="BL10" s="120"/>
    </row>
    <row r="11" spans="1:64">
      <c r="A11" s="120"/>
      <c r="B11" s="182"/>
      <c r="C11" s="182"/>
      <c r="D11" s="182"/>
      <c r="E11" s="182"/>
      <c r="F11" s="183"/>
      <c r="G11" s="183"/>
      <c r="H11" s="183"/>
      <c r="I11" s="183"/>
      <c r="J11" s="184"/>
      <c r="K11" s="184"/>
      <c r="L11" s="184"/>
      <c r="M11" s="184"/>
      <c r="N11" s="120"/>
      <c r="O11" s="120"/>
      <c r="P11" s="120"/>
      <c r="Q11" s="120"/>
      <c r="R11" s="120"/>
      <c r="S11" s="120"/>
      <c r="T11" s="120"/>
      <c r="U11" s="120"/>
      <c r="V11" s="120"/>
      <c r="W11" s="120"/>
      <c r="X11" s="120"/>
      <c r="Y11" s="120"/>
      <c r="Z11" s="120"/>
      <c r="AA11" s="120"/>
      <c r="AB11" s="120"/>
      <c r="AC11" s="120"/>
      <c r="AD11" s="120"/>
      <c r="AE11" s="120"/>
      <c r="AF11" s="120"/>
      <c r="AG11" s="120"/>
      <c r="AH11" s="120"/>
      <c r="AI11" s="120"/>
      <c r="AJ11" s="120"/>
      <c r="AK11" s="120"/>
      <c r="AL11" s="120"/>
      <c r="AM11" s="120"/>
      <c r="AN11" s="120"/>
      <c r="AO11" s="120"/>
      <c r="AP11" s="120"/>
      <c r="AQ11" s="120"/>
      <c r="AR11" s="120"/>
      <c r="AS11" s="120"/>
      <c r="AT11" s="120"/>
      <c r="AU11" s="120"/>
      <c r="AV11" s="120"/>
      <c r="AW11" s="120"/>
      <c r="AX11" s="120"/>
      <c r="AY11" s="120"/>
      <c r="AZ11" s="120"/>
      <c r="BA11" s="120"/>
      <c r="BB11" s="120"/>
      <c r="BC11" s="120"/>
      <c r="BD11" s="120"/>
      <c r="BE11" s="120"/>
      <c r="BF11" s="120"/>
      <c r="BG11" s="120"/>
      <c r="BH11" s="120"/>
      <c r="BI11" s="120"/>
      <c r="BJ11" s="120"/>
      <c r="BK11" s="120"/>
      <c r="BL11" s="120"/>
    </row>
    <row r="12" spans="1:64">
      <c r="A12" s="120"/>
      <c r="B12" s="182"/>
      <c r="C12" s="182"/>
      <c r="D12" s="182"/>
      <c r="E12" s="182"/>
      <c r="F12" s="183"/>
      <c r="G12" s="183"/>
      <c r="H12" s="183"/>
      <c r="I12" s="183"/>
      <c r="J12" s="184"/>
      <c r="K12" s="184"/>
      <c r="L12" s="184"/>
      <c r="M12" s="184"/>
      <c r="N12" s="120"/>
      <c r="O12" s="120"/>
      <c r="P12" s="120"/>
      <c r="Q12" s="120"/>
      <c r="R12" s="120"/>
      <c r="S12" s="120"/>
      <c r="T12" s="120"/>
      <c r="U12" s="120"/>
      <c r="V12" s="120"/>
      <c r="W12" s="120"/>
      <c r="X12" s="120"/>
      <c r="Y12" s="120"/>
      <c r="Z12" s="120"/>
      <c r="AA12" s="120"/>
      <c r="AB12" s="120"/>
      <c r="AC12" s="120"/>
      <c r="AD12" s="120"/>
      <c r="AE12" s="120"/>
      <c r="AF12" s="120"/>
      <c r="AG12" s="120"/>
      <c r="AH12" s="120"/>
      <c r="AI12" s="120"/>
      <c r="AJ12" s="120"/>
      <c r="AK12" s="120"/>
      <c r="AL12" s="120"/>
      <c r="AM12" s="120"/>
      <c r="AN12" s="120"/>
      <c r="AO12" s="120"/>
      <c r="AP12" s="120"/>
      <c r="AQ12" s="120"/>
      <c r="AR12" s="120"/>
      <c r="AS12" s="120"/>
      <c r="AT12" s="120"/>
      <c r="AU12" s="120"/>
      <c r="AV12" s="120"/>
      <c r="AW12" s="120"/>
      <c r="AX12" s="120"/>
      <c r="AY12" s="120"/>
      <c r="AZ12" s="120"/>
      <c r="BA12" s="120"/>
      <c r="BB12" s="120"/>
      <c r="BC12" s="120"/>
      <c r="BD12" s="120"/>
      <c r="BE12" s="120"/>
      <c r="BF12" s="120"/>
      <c r="BG12" s="120"/>
      <c r="BH12" s="120"/>
      <c r="BI12" s="120"/>
      <c r="BJ12" s="120"/>
      <c r="BK12" s="120"/>
      <c r="BL12" s="120"/>
    </row>
    <row r="13" spans="1:64">
      <c r="A13" s="120"/>
      <c r="B13" s="182"/>
      <c r="C13" s="182"/>
      <c r="D13" s="182"/>
      <c r="E13" s="182"/>
      <c r="F13" s="183"/>
      <c r="G13" s="183"/>
      <c r="H13" s="183"/>
      <c r="I13" s="183"/>
      <c r="J13" s="184"/>
      <c r="K13" s="184"/>
      <c r="L13" s="184"/>
      <c r="M13" s="184"/>
      <c r="N13" s="120"/>
      <c r="O13" s="120"/>
      <c r="P13" s="120"/>
      <c r="Q13" s="120"/>
      <c r="R13" s="120"/>
      <c r="S13" s="120"/>
      <c r="T13" s="120"/>
      <c r="U13" s="120"/>
      <c r="V13" s="120"/>
      <c r="W13" s="120"/>
      <c r="X13" s="120"/>
      <c r="Y13" s="120"/>
      <c r="Z13" s="120"/>
      <c r="AA13" s="120"/>
      <c r="AB13" s="120"/>
      <c r="AC13" s="120"/>
      <c r="AD13" s="120"/>
      <c r="AE13" s="120"/>
      <c r="AF13" s="120"/>
      <c r="AG13" s="120"/>
      <c r="AH13" s="120"/>
      <c r="AI13" s="120"/>
      <c r="AJ13" s="120"/>
      <c r="AK13" s="120"/>
      <c r="AL13" s="120"/>
      <c r="AM13" s="120"/>
      <c r="AN13" s="120"/>
      <c r="AO13" s="120"/>
      <c r="AP13" s="120"/>
      <c r="AQ13" s="120"/>
      <c r="AR13" s="120"/>
      <c r="AS13" s="120"/>
      <c r="AT13" s="120"/>
      <c r="AU13" s="120"/>
      <c r="AV13" s="120"/>
      <c r="AW13" s="120"/>
      <c r="AX13" s="120"/>
      <c r="AY13" s="120"/>
      <c r="AZ13" s="120"/>
      <c r="BA13" s="120"/>
      <c r="BB13" s="120"/>
      <c r="BC13" s="120"/>
      <c r="BD13" s="120"/>
      <c r="BE13" s="120"/>
      <c r="BF13" s="120"/>
      <c r="BG13" s="120"/>
      <c r="BH13" s="120"/>
      <c r="BI13" s="120"/>
      <c r="BJ13" s="120"/>
      <c r="BK13" s="120"/>
      <c r="BL13" s="120"/>
    </row>
    <row r="14" spans="1:64">
      <c r="A14" s="120"/>
      <c r="B14" s="182"/>
      <c r="C14" s="182"/>
      <c r="D14" s="182"/>
      <c r="E14" s="182"/>
      <c r="F14" s="183"/>
      <c r="G14" s="183"/>
      <c r="H14" s="183"/>
      <c r="I14" s="183"/>
      <c r="J14" s="184"/>
      <c r="K14" s="184"/>
      <c r="L14" s="184"/>
      <c r="M14" s="184"/>
      <c r="N14" s="120"/>
      <c r="O14" s="120"/>
      <c r="P14" s="120"/>
      <c r="Q14" s="120"/>
      <c r="R14" s="120"/>
      <c r="S14" s="120"/>
      <c r="T14" s="120"/>
      <c r="U14" s="120"/>
      <c r="V14" s="120"/>
      <c r="W14" s="120"/>
      <c r="X14" s="120"/>
      <c r="Y14" s="120"/>
      <c r="Z14" s="120"/>
      <c r="AA14" s="120"/>
      <c r="AB14" s="120"/>
      <c r="AC14" s="120"/>
      <c r="AD14" s="120"/>
      <c r="AE14" s="120"/>
      <c r="AF14" s="120"/>
      <c r="AG14" s="120"/>
      <c r="AH14" s="120"/>
      <c r="AI14" s="120"/>
      <c r="AJ14" s="120"/>
      <c r="AK14" s="120"/>
      <c r="AL14" s="120"/>
      <c r="AM14" s="120"/>
      <c r="AN14" s="120"/>
      <c r="AO14" s="120"/>
      <c r="AP14" s="120"/>
      <c r="AQ14" s="120"/>
      <c r="AR14" s="120"/>
      <c r="AS14" s="120"/>
      <c r="AT14" s="120"/>
      <c r="AU14" s="120"/>
      <c r="AV14" s="120"/>
      <c r="AW14" s="120"/>
      <c r="AX14" s="120"/>
      <c r="AY14" s="120"/>
      <c r="AZ14" s="120"/>
      <c r="BA14" s="120"/>
      <c r="BB14" s="120"/>
      <c r="BC14" s="120"/>
      <c r="BD14" s="120"/>
      <c r="BE14" s="120"/>
      <c r="BF14" s="120"/>
      <c r="BG14" s="120"/>
      <c r="BH14" s="120"/>
      <c r="BI14" s="120"/>
      <c r="BJ14" s="120"/>
      <c r="BK14" s="120"/>
      <c r="BL14" s="120"/>
    </row>
    <row r="15" spans="1:64">
      <c r="A15" s="120"/>
      <c r="B15" s="182"/>
      <c r="C15" s="182"/>
      <c r="D15" s="182"/>
      <c r="E15" s="182"/>
      <c r="F15" s="183"/>
      <c r="G15" s="183"/>
      <c r="H15" s="183"/>
      <c r="I15" s="183"/>
      <c r="J15" s="184"/>
      <c r="K15" s="184"/>
      <c r="L15" s="184"/>
      <c r="M15" s="184"/>
      <c r="N15" s="120"/>
      <c r="O15" s="120"/>
      <c r="P15" s="120"/>
      <c r="Q15" s="120"/>
      <c r="R15" s="120"/>
      <c r="S15" s="120"/>
      <c r="T15" s="120"/>
      <c r="U15" s="120"/>
      <c r="V15" s="120"/>
      <c r="W15" s="120"/>
      <c r="X15" s="120"/>
      <c r="Y15" s="120"/>
      <c r="Z15" s="120"/>
      <c r="AA15" s="120"/>
      <c r="AB15" s="120"/>
      <c r="AC15" s="120"/>
      <c r="AD15" s="120"/>
      <c r="AE15" s="120"/>
      <c r="AF15" s="120"/>
      <c r="AG15" s="120"/>
      <c r="AH15" s="120"/>
      <c r="AI15" s="120"/>
      <c r="AJ15" s="120"/>
      <c r="AK15" s="120"/>
      <c r="AL15" s="120"/>
      <c r="AM15" s="120"/>
      <c r="AN15" s="120"/>
      <c r="AO15" s="120"/>
      <c r="AP15" s="120"/>
      <c r="AQ15" s="120"/>
      <c r="AR15" s="120"/>
      <c r="AS15" s="120"/>
      <c r="AT15" s="120"/>
      <c r="AU15" s="120"/>
      <c r="AV15" s="120"/>
      <c r="AW15" s="120"/>
      <c r="AX15" s="120"/>
      <c r="AY15" s="120"/>
      <c r="AZ15" s="120"/>
      <c r="BA15" s="120"/>
      <c r="BB15" s="120"/>
      <c r="BC15" s="120"/>
      <c r="BD15" s="120"/>
      <c r="BE15" s="120"/>
      <c r="BF15" s="120"/>
      <c r="BG15" s="120"/>
      <c r="BH15" s="120"/>
      <c r="BI15" s="120"/>
      <c r="BJ15" s="120"/>
      <c r="BK15" s="120"/>
      <c r="BL15" s="120"/>
    </row>
    <row r="16" spans="1:64">
      <c r="A16" s="120"/>
      <c r="B16" s="182"/>
      <c r="C16" s="182"/>
      <c r="D16" s="182"/>
      <c r="E16" s="182"/>
      <c r="F16" s="183"/>
      <c r="G16" s="183"/>
      <c r="H16" s="183"/>
      <c r="I16" s="183"/>
      <c r="J16" s="184"/>
      <c r="K16" s="184"/>
      <c r="L16" s="184"/>
      <c r="M16" s="184"/>
      <c r="N16" s="120"/>
      <c r="O16" s="120"/>
      <c r="P16" s="120"/>
      <c r="Q16" s="120"/>
      <c r="R16" s="120"/>
      <c r="S16" s="120"/>
      <c r="T16" s="120"/>
      <c r="U16" s="120"/>
      <c r="V16" s="120"/>
      <c r="W16" s="120"/>
      <c r="X16" s="120"/>
      <c r="Y16" s="120"/>
      <c r="Z16" s="120"/>
      <c r="AA16" s="120"/>
      <c r="AB16" s="120"/>
      <c r="AC16" s="120"/>
      <c r="AD16" s="120"/>
      <c r="AE16" s="120"/>
      <c r="AF16" s="120"/>
      <c r="AG16" s="120"/>
      <c r="AH16" s="120"/>
      <c r="AI16" s="120"/>
      <c r="AJ16" s="120"/>
      <c r="AK16" s="120"/>
      <c r="AL16" s="120"/>
      <c r="AM16" s="120"/>
      <c r="AN16" s="120"/>
      <c r="AO16" s="120"/>
      <c r="AP16" s="120"/>
      <c r="AQ16" s="120"/>
      <c r="AR16" s="120"/>
      <c r="AS16" s="120"/>
      <c r="AT16" s="120"/>
      <c r="AU16" s="120"/>
      <c r="AV16" s="120"/>
      <c r="AW16" s="120"/>
      <c r="AX16" s="120"/>
      <c r="AY16" s="120"/>
      <c r="AZ16" s="120"/>
      <c r="BA16" s="120"/>
      <c r="BB16" s="120"/>
      <c r="BC16" s="120"/>
      <c r="BD16" s="120"/>
      <c r="BE16" s="120"/>
      <c r="BF16" s="120"/>
      <c r="BG16" s="120"/>
      <c r="BH16" s="120"/>
      <c r="BI16" s="120"/>
      <c r="BJ16" s="120"/>
      <c r="BK16" s="120"/>
      <c r="BL16" s="120"/>
    </row>
    <row r="17" spans="1:64">
      <c r="A17" s="120"/>
      <c r="B17" s="186"/>
      <c r="C17" s="186"/>
      <c r="D17" s="186"/>
      <c r="E17" s="186"/>
      <c r="F17" s="182"/>
      <c r="G17" s="182"/>
      <c r="H17" s="182"/>
      <c r="I17" s="182"/>
      <c r="J17" s="183"/>
      <c r="K17" s="183"/>
      <c r="L17" s="183"/>
      <c r="M17" s="183"/>
      <c r="N17" s="120"/>
      <c r="O17" s="120"/>
      <c r="P17" s="120"/>
      <c r="Q17" s="120"/>
      <c r="R17" s="120"/>
      <c r="S17" s="120"/>
      <c r="T17" s="120"/>
      <c r="U17" s="120"/>
      <c r="V17" s="120"/>
      <c r="W17" s="120"/>
      <c r="X17" s="120"/>
      <c r="Y17" s="120"/>
      <c r="Z17" s="120"/>
      <c r="AA17" s="120"/>
      <c r="AB17" s="120"/>
      <c r="AC17" s="120"/>
      <c r="AD17" s="120"/>
      <c r="AE17" s="120"/>
      <c r="AF17" s="120"/>
      <c r="AG17" s="120"/>
      <c r="AH17" s="120"/>
      <c r="AI17" s="120"/>
      <c r="AJ17" s="120"/>
      <c r="AK17" s="120"/>
      <c r="AL17" s="120"/>
      <c r="AM17" s="120"/>
      <c r="AN17" s="120"/>
      <c r="AO17" s="120"/>
      <c r="AP17" s="120"/>
      <c r="AQ17" s="120"/>
      <c r="AR17" s="120"/>
      <c r="AS17" s="120"/>
      <c r="AT17" s="120"/>
      <c r="AU17" s="120"/>
      <c r="AV17" s="120"/>
      <c r="AW17" s="120"/>
      <c r="AX17" s="120"/>
      <c r="AY17" s="120"/>
      <c r="AZ17" s="120"/>
      <c r="BA17" s="120"/>
      <c r="BB17" s="120"/>
      <c r="BC17" s="120"/>
      <c r="BD17" s="120"/>
      <c r="BE17" s="120"/>
      <c r="BF17" s="120"/>
      <c r="BG17" s="120"/>
      <c r="BH17" s="120"/>
      <c r="BI17" s="120"/>
      <c r="BJ17" s="120"/>
      <c r="BK17" s="120"/>
      <c r="BL17" s="120"/>
    </row>
    <row r="18" spans="1:64">
      <c r="A18" s="120"/>
      <c r="B18" s="186"/>
      <c r="C18" s="186"/>
      <c r="D18" s="186"/>
      <c r="E18" s="186"/>
      <c r="F18" s="182"/>
      <c r="G18" s="182"/>
      <c r="H18" s="182"/>
      <c r="I18" s="182"/>
      <c r="J18" s="183"/>
      <c r="K18" s="183"/>
      <c r="L18" s="183"/>
      <c r="M18" s="183"/>
      <c r="N18" s="120"/>
      <c r="O18" s="120"/>
      <c r="P18" s="120"/>
      <c r="Q18" s="120"/>
      <c r="R18" s="120"/>
      <c r="S18" s="120"/>
      <c r="T18" s="120"/>
      <c r="U18" s="120"/>
      <c r="V18" s="120"/>
      <c r="W18" s="120"/>
      <c r="X18" s="120"/>
      <c r="Y18" s="120"/>
      <c r="Z18" s="120"/>
      <c r="AA18" s="120"/>
      <c r="AB18" s="120"/>
      <c r="AC18" s="120"/>
      <c r="AD18" s="120"/>
      <c r="AE18" s="120"/>
      <c r="AF18" s="120"/>
      <c r="AG18" s="120"/>
      <c r="AH18" s="120"/>
      <c r="AI18" s="120"/>
      <c r="AJ18" s="120"/>
      <c r="AK18" s="120"/>
      <c r="AL18" s="120"/>
      <c r="AM18" s="120"/>
      <c r="AN18" s="120"/>
      <c r="AO18" s="120"/>
      <c r="AP18" s="120"/>
      <c r="AQ18" s="120"/>
      <c r="AR18" s="120"/>
      <c r="AS18" s="120"/>
      <c r="AT18" s="120"/>
      <c r="AU18" s="120"/>
      <c r="AV18" s="120"/>
      <c r="AW18" s="120"/>
      <c r="AX18" s="120"/>
      <c r="AY18" s="120"/>
      <c r="AZ18" s="120"/>
      <c r="BA18" s="120"/>
      <c r="BB18" s="120"/>
      <c r="BC18" s="120"/>
      <c r="BD18" s="120"/>
      <c r="BE18" s="120"/>
      <c r="BF18" s="120"/>
      <c r="BG18" s="120"/>
      <c r="BH18" s="120"/>
      <c r="BI18" s="120"/>
      <c r="BJ18" s="120"/>
      <c r="BK18" s="120"/>
      <c r="BL18" s="120"/>
    </row>
    <row r="19" spans="1:64">
      <c r="A19" s="120"/>
      <c r="B19" s="186"/>
      <c r="C19" s="186"/>
      <c r="D19" s="186"/>
      <c r="E19" s="186"/>
      <c r="F19" s="182"/>
      <c r="G19" s="182"/>
      <c r="H19" s="182"/>
      <c r="I19" s="182"/>
      <c r="J19" s="183"/>
      <c r="K19" s="183"/>
      <c r="L19" s="183"/>
      <c r="M19" s="183"/>
      <c r="N19" s="120"/>
      <c r="O19" s="120"/>
      <c r="P19" s="120"/>
      <c r="Q19" s="120"/>
      <c r="R19" s="120"/>
      <c r="S19" s="120"/>
      <c r="T19" s="120"/>
      <c r="U19" s="120"/>
      <c r="V19" s="120"/>
      <c r="W19" s="120"/>
      <c r="X19" s="120"/>
      <c r="Y19" s="120"/>
      <c r="Z19" s="120"/>
      <c r="AA19" s="120"/>
      <c r="AB19" s="120"/>
      <c r="AC19" s="120"/>
      <c r="AD19" s="120"/>
      <c r="AE19" s="120"/>
      <c r="AF19" s="120"/>
      <c r="AG19" s="120"/>
      <c r="AH19" s="120"/>
      <c r="AI19" s="120"/>
      <c r="AJ19" s="120"/>
      <c r="AK19" s="120"/>
      <c r="AL19" s="120"/>
      <c r="AM19" s="120"/>
      <c r="AN19" s="120"/>
      <c r="AO19" s="120"/>
      <c r="AP19" s="120"/>
      <c r="AQ19" s="120"/>
      <c r="AR19" s="120"/>
      <c r="AS19" s="120"/>
      <c r="AT19" s="120"/>
      <c r="AU19" s="120"/>
      <c r="AV19" s="120"/>
      <c r="AW19" s="120"/>
      <c r="AX19" s="120"/>
      <c r="AY19" s="120"/>
      <c r="AZ19" s="120"/>
      <c r="BA19" s="120"/>
      <c r="BB19" s="120"/>
      <c r="BC19" s="120"/>
      <c r="BD19" s="120"/>
      <c r="BE19" s="120"/>
      <c r="BF19" s="120"/>
      <c r="BG19" s="120"/>
      <c r="BH19" s="120"/>
      <c r="BI19" s="120"/>
      <c r="BJ19" s="120"/>
      <c r="BK19" s="120"/>
      <c r="BL19" s="120"/>
    </row>
    <row r="20" spans="1:64">
      <c r="A20" s="120"/>
      <c r="B20" s="186"/>
      <c r="C20" s="186"/>
      <c r="D20" s="186"/>
      <c r="E20" s="186"/>
      <c r="F20" s="182"/>
      <c r="G20" s="182"/>
      <c r="H20" s="182"/>
      <c r="I20" s="182"/>
      <c r="J20" s="183"/>
      <c r="K20" s="183"/>
      <c r="L20" s="183"/>
      <c r="M20" s="183"/>
      <c r="N20" s="120"/>
      <c r="O20" s="120"/>
      <c r="P20" s="120"/>
      <c r="Q20" s="120"/>
      <c r="R20" s="120"/>
      <c r="S20" s="120"/>
      <c r="T20" s="120"/>
      <c r="U20" s="120"/>
      <c r="V20" s="120"/>
      <c r="W20" s="120"/>
      <c r="X20" s="120"/>
      <c r="Y20" s="120"/>
      <c r="Z20" s="120"/>
      <c r="AA20" s="120"/>
      <c r="AB20" s="120"/>
      <c r="AC20" s="120"/>
      <c r="AD20" s="120"/>
      <c r="AE20" s="120"/>
      <c r="AF20" s="120"/>
      <c r="AG20" s="120"/>
      <c r="AH20" s="120"/>
      <c r="AI20" s="120"/>
      <c r="AJ20" s="120"/>
      <c r="AK20" s="120"/>
      <c r="AL20" s="120"/>
      <c r="AM20" s="120"/>
      <c r="AN20" s="120"/>
      <c r="AO20" s="120"/>
      <c r="AP20" s="120"/>
      <c r="AQ20" s="120"/>
      <c r="AR20" s="120"/>
      <c r="AS20" s="120"/>
      <c r="AT20" s="120"/>
      <c r="AU20" s="120"/>
      <c r="AV20" s="120"/>
      <c r="AW20" s="120"/>
      <c r="AX20" s="120"/>
      <c r="AY20" s="120"/>
      <c r="AZ20" s="120"/>
      <c r="BA20" s="120"/>
      <c r="BB20" s="120"/>
      <c r="BC20" s="120"/>
      <c r="BD20" s="120"/>
      <c r="BE20" s="120"/>
      <c r="BF20" s="120"/>
      <c r="BG20" s="120"/>
      <c r="BH20" s="120"/>
      <c r="BI20" s="120"/>
      <c r="BJ20" s="120"/>
      <c r="BK20" s="120"/>
      <c r="BL20" s="120"/>
    </row>
    <row r="21" spans="1:64">
      <c r="A21" s="120"/>
      <c r="B21" s="186"/>
      <c r="C21" s="186"/>
      <c r="D21" s="186"/>
      <c r="E21" s="186"/>
      <c r="F21" s="182"/>
      <c r="G21" s="182"/>
      <c r="H21" s="182"/>
      <c r="I21" s="182"/>
      <c r="J21" s="183"/>
      <c r="K21" s="183"/>
      <c r="L21" s="183"/>
      <c r="M21" s="183"/>
      <c r="N21" s="120"/>
      <c r="O21" s="120"/>
      <c r="P21" s="120"/>
      <c r="Q21" s="120"/>
      <c r="R21" s="120"/>
      <c r="S21" s="120"/>
      <c r="T21" s="120"/>
      <c r="U21" s="120"/>
      <c r="V21" s="120"/>
      <c r="W21" s="120"/>
      <c r="X21" s="120"/>
      <c r="Y21" s="120"/>
      <c r="Z21" s="120"/>
      <c r="AA21" s="120"/>
      <c r="AB21" s="120"/>
      <c r="AC21" s="120"/>
      <c r="AD21" s="120"/>
      <c r="AE21" s="120"/>
      <c r="AF21" s="120"/>
      <c r="AG21" s="120"/>
      <c r="AH21" s="120"/>
      <c r="AI21" s="120"/>
      <c r="AJ21" s="120"/>
      <c r="AK21" s="120"/>
      <c r="AL21" s="120"/>
      <c r="AM21" s="120"/>
      <c r="AN21" s="120"/>
      <c r="AO21" s="120"/>
      <c r="AP21" s="120"/>
      <c r="AQ21" s="120"/>
      <c r="AR21" s="120"/>
      <c r="AS21" s="120"/>
      <c r="AT21" s="120"/>
      <c r="AU21" s="120"/>
      <c r="AV21" s="120"/>
      <c r="AW21" s="120"/>
      <c r="AX21" s="120"/>
      <c r="AY21" s="120"/>
      <c r="AZ21" s="120"/>
      <c r="BA21" s="120"/>
      <c r="BB21" s="120"/>
      <c r="BC21" s="120"/>
      <c r="BD21" s="120"/>
      <c r="BE21" s="120"/>
      <c r="BF21" s="120"/>
      <c r="BG21" s="120"/>
      <c r="BH21" s="120"/>
      <c r="BI21" s="120"/>
      <c r="BJ21" s="120"/>
      <c r="BK21" s="120"/>
      <c r="BL21" s="120"/>
    </row>
    <row r="22" spans="1:64">
      <c r="A22" s="120"/>
      <c r="B22" s="186"/>
      <c r="C22" s="186"/>
      <c r="D22" s="186"/>
      <c r="E22" s="186"/>
      <c r="F22" s="182"/>
      <c r="G22" s="182"/>
      <c r="H22" s="182"/>
      <c r="I22" s="182"/>
      <c r="J22" s="183"/>
      <c r="K22" s="183"/>
      <c r="L22" s="183"/>
      <c r="M22" s="183"/>
      <c r="N22" s="120"/>
      <c r="O22" s="120"/>
      <c r="P22" s="120"/>
      <c r="Q22" s="120"/>
      <c r="R22" s="120"/>
      <c r="S22" s="120"/>
      <c r="T22" s="120"/>
      <c r="U22" s="120"/>
      <c r="V22" s="120"/>
      <c r="W22" s="120"/>
      <c r="X22" s="120"/>
      <c r="Y22" s="120"/>
      <c r="Z22" s="120"/>
      <c r="AA22" s="120"/>
      <c r="AB22" s="120"/>
      <c r="AC22" s="120"/>
      <c r="AD22" s="120"/>
      <c r="AE22" s="120"/>
      <c r="AF22" s="120"/>
      <c r="AG22" s="120"/>
      <c r="AH22" s="120"/>
      <c r="AI22" s="120"/>
      <c r="AJ22" s="120"/>
      <c r="AK22" s="120"/>
      <c r="AL22" s="120"/>
      <c r="AM22" s="120"/>
      <c r="AN22" s="120"/>
      <c r="AO22" s="120"/>
      <c r="AP22" s="120"/>
      <c r="AQ22" s="120"/>
      <c r="AR22" s="120"/>
      <c r="AS22" s="120"/>
      <c r="AT22" s="120"/>
      <c r="AU22" s="120"/>
      <c r="AV22" s="120"/>
      <c r="AW22" s="120"/>
      <c r="AX22" s="120"/>
      <c r="AY22" s="120"/>
      <c r="AZ22" s="120"/>
      <c r="BA22" s="120"/>
      <c r="BB22" s="120"/>
      <c r="BC22" s="120"/>
      <c r="BD22" s="120"/>
      <c r="BE22" s="120"/>
      <c r="BF22" s="120"/>
      <c r="BG22" s="120"/>
      <c r="BH22" s="120"/>
      <c r="BI22" s="120"/>
      <c r="BJ22" s="120"/>
      <c r="BK22" s="120"/>
      <c r="BL22" s="120"/>
    </row>
    <row r="23" spans="1:64">
      <c r="A23" s="120"/>
      <c r="B23" s="186"/>
      <c r="C23" s="186"/>
      <c r="D23" s="186"/>
      <c r="E23" s="186"/>
      <c r="F23" s="182"/>
      <c r="G23" s="182"/>
      <c r="H23" s="182"/>
      <c r="I23" s="182"/>
      <c r="J23" s="183"/>
      <c r="K23" s="183"/>
      <c r="L23" s="183"/>
      <c r="M23" s="183"/>
      <c r="N23" s="120"/>
      <c r="O23" s="120"/>
      <c r="P23" s="120"/>
      <c r="Q23" s="120"/>
      <c r="R23" s="120"/>
      <c r="S23" s="120"/>
      <c r="T23" s="120"/>
      <c r="U23" s="120"/>
      <c r="V23" s="120"/>
      <c r="W23" s="120"/>
      <c r="X23" s="120"/>
      <c r="Y23" s="120"/>
      <c r="Z23" s="120"/>
      <c r="AA23" s="120"/>
      <c r="AB23" s="120"/>
      <c r="AC23" s="120"/>
      <c r="AD23" s="120"/>
      <c r="AE23" s="120"/>
      <c r="AF23" s="120"/>
      <c r="AG23" s="120"/>
      <c r="AH23" s="120"/>
      <c r="AI23" s="120"/>
      <c r="AJ23" s="120"/>
      <c r="AK23" s="120"/>
      <c r="AL23" s="120"/>
      <c r="AM23" s="120"/>
      <c r="AN23" s="120"/>
      <c r="AO23" s="120"/>
      <c r="AP23" s="120"/>
      <c r="AQ23" s="120"/>
      <c r="AR23" s="120"/>
      <c r="AS23" s="120"/>
      <c r="AT23" s="120"/>
      <c r="AU23" s="120"/>
      <c r="AV23" s="120"/>
      <c r="AW23" s="120"/>
      <c r="AX23" s="120"/>
      <c r="AY23" s="120"/>
      <c r="AZ23" s="120"/>
      <c r="BA23" s="120"/>
      <c r="BB23" s="120"/>
      <c r="BC23" s="120"/>
      <c r="BD23" s="120"/>
      <c r="BE23" s="120"/>
      <c r="BF23" s="120"/>
      <c r="BG23" s="120"/>
      <c r="BH23" s="120"/>
      <c r="BI23" s="120"/>
      <c r="BJ23" s="120"/>
      <c r="BK23" s="120"/>
      <c r="BL23" s="120"/>
    </row>
    <row r="24" spans="1:64">
      <c r="A24" s="120"/>
      <c r="B24" s="186"/>
      <c r="C24" s="186"/>
      <c r="D24" s="186"/>
      <c r="E24" s="186"/>
      <c r="F24" s="182"/>
      <c r="G24" s="182"/>
      <c r="H24" s="182"/>
      <c r="I24" s="182"/>
      <c r="J24" s="183"/>
      <c r="K24" s="183"/>
      <c r="L24" s="183"/>
      <c r="M24" s="183"/>
      <c r="N24" s="120"/>
      <c r="O24" s="120"/>
      <c r="P24" s="120"/>
      <c r="Q24" s="120"/>
      <c r="R24" s="120"/>
      <c r="S24" s="120"/>
      <c r="T24" s="120"/>
      <c r="U24" s="120"/>
      <c r="V24" s="120"/>
      <c r="W24" s="120"/>
      <c r="X24" s="120"/>
      <c r="Y24" s="120"/>
      <c r="Z24" s="120"/>
      <c r="AA24" s="120"/>
      <c r="AB24" s="120"/>
      <c r="AC24" s="120"/>
      <c r="AD24" s="120"/>
      <c r="AE24" s="120"/>
      <c r="AF24" s="120"/>
      <c r="AG24" s="120"/>
      <c r="AH24" s="120"/>
      <c r="AI24" s="120"/>
      <c r="AJ24" s="120"/>
      <c r="AK24" s="120"/>
      <c r="AL24" s="120"/>
      <c r="AM24" s="120"/>
      <c r="AN24" s="120"/>
      <c r="AO24" s="120"/>
      <c r="AP24" s="120"/>
      <c r="AQ24" s="120"/>
      <c r="AR24" s="120"/>
      <c r="AS24" s="120"/>
      <c r="AT24" s="120"/>
      <c r="AU24" s="120"/>
      <c r="AV24" s="120"/>
      <c r="AW24" s="120"/>
      <c r="AX24" s="120"/>
      <c r="AY24" s="120"/>
      <c r="AZ24" s="120"/>
      <c r="BA24" s="120"/>
      <c r="BB24" s="120"/>
      <c r="BC24" s="120"/>
      <c r="BD24" s="120"/>
      <c r="BE24" s="120"/>
      <c r="BF24" s="120"/>
      <c r="BG24" s="120"/>
      <c r="BH24" s="120"/>
      <c r="BI24" s="120"/>
      <c r="BJ24" s="120"/>
      <c r="BK24" s="120"/>
      <c r="BL24" s="120"/>
    </row>
    <row r="25" spans="1:64">
      <c r="A25" s="120"/>
      <c r="B25" s="186"/>
      <c r="C25" s="186"/>
      <c r="D25" s="186"/>
      <c r="E25" s="186"/>
      <c r="F25" s="182"/>
      <c r="G25" s="182"/>
      <c r="H25" s="182"/>
      <c r="I25" s="182"/>
      <c r="J25" s="183"/>
      <c r="K25" s="183"/>
      <c r="L25" s="183"/>
      <c r="M25" s="183"/>
      <c r="N25" s="120"/>
      <c r="O25" s="120"/>
      <c r="P25" s="120"/>
      <c r="Q25" s="120"/>
      <c r="R25" s="120"/>
      <c r="S25" s="120"/>
      <c r="T25" s="120"/>
      <c r="U25" s="120"/>
      <c r="V25" s="120"/>
      <c r="W25" s="120"/>
      <c r="X25" s="120"/>
      <c r="Y25" s="120"/>
      <c r="Z25" s="120"/>
      <c r="AA25" s="120"/>
      <c r="AB25" s="120"/>
      <c r="AC25" s="120"/>
      <c r="AD25" s="120"/>
      <c r="AE25" s="120"/>
      <c r="AF25" s="120"/>
      <c r="AG25" s="120"/>
      <c r="AH25" s="120"/>
      <c r="AI25" s="120"/>
      <c r="AJ25" s="120"/>
      <c r="AK25" s="120"/>
      <c r="AL25" s="120"/>
      <c r="AM25" s="120"/>
      <c r="AN25" s="120"/>
      <c r="AO25" s="120"/>
      <c r="AP25" s="120"/>
      <c r="AQ25" s="120"/>
      <c r="AR25" s="120"/>
      <c r="AS25" s="120"/>
      <c r="AT25" s="120"/>
      <c r="AU25" s="120"/>
      <c r="AV25" s="120"/>
      <c r="AW25" s="120"/>
      <c r="AX25" s="120"/>
      <c r="AY25" s="120"/>
      <c r="AZ25" s="120"/>
      <c r="BA25" s="120"/>
      <c r="BB25" s="120"/>
      <c r="BC25" s="120"/>
      <c r="BD25" s="120"/>
      <c r="BE25" s="120"/>
      <c r="BF25" s="120"/>
      <c r="BG25" s="120"/>
      <c r="BH25" s="120"/>
      <c r="BI25" s="120"/>
      <c r="BJ25" s="120"/>
      <c r="BK25" s="120"/>
      <c r="BL25" s="120"/>
    </row>
    <row r="26" spans="1:64">
      <c r="A26" s="120"/>
      <c r="B26" s="186"/>
      <c r="C26" s="186"/>
      <c r="D26" s="186"/>
      <c r="E26" s="186"/>
      <c r="F26" s="182"/>
      <c r="G26" s="182"/>
      <c r="H26" s="182"/>
      <c r="I26" s="182"/>
      <c r="J26" s="183"/>
      <c r="K26" s="183"/>
      <c r="L26" s="183"/>
      <c r="M26" s="183"/>
      <c r="N26" s="120"/>
      <c r="O26" s="120"/>
      <c r="P26" s="120"/>
      <c r="Q26" s="120"/>
      <c r="R26" s="120"/>
      <c r="S26" s="120"/>
      <c r="T26" s="120"/>
      <c r="U26" s="120"/>
      <c r="V26" s="120"/>
      <c r="W26" s="120"/>
      <c r="X26" s="120"/>
      <c r="Y26" s="120"/>
      <c r="Z26" s="120"/>
      <c r="AA26" s="120"/>
      <c r="AB26" s="120"/>
      <c r="AC26" s="120"/>
      <c r="AD26" s="120"/>
      <c r="AE26" s="120"/>
      <c r="AF26" s="120"/>
      <c r="AG26" s="120"/>
      <c r="AH26" s="120"/>
      <c r="AI26" s="120"/>
      <c r="AJ26" s="120"/>
      <c r="AK26" s="120"/>
      <c r="AL26" s="120"/>
      <c r="AM26" s="120"/>
      <c r="AN26" s="120"/>
      <c r="AO26" s="120"/>
      <c r="AP26" s="120"/>
      <c r="AQ26" s="120"/>
      <c r="AR26" s="120"/>
      <c r="AS26" s="120"/>
      <c r="AT26" s="120"/>
      <c r="AU26" s="120"/>
      <c r="AV26" s="120"/>
      <c r="AW26" s="120"/>
      <c r="AX26" s="120"/>
      <c r="AY26" s="120"/>
      <c r="AZ26" s="120"/>
      <c r="BA26" s="120"/>
      <c r="BB26" s="120"/>
      <c r="BC26" s="120"/>
      <c r="BD26" s="120"/>
      <c r="BE26" s="120"/>
      <c r="BF26" s="120"/>
      <c r="BG26" s="120"/>
      <c r="BH26" s="120"/>
      <c r="BI26" s="120"/>
      <c r="BJ26" s="120"/>
      <c r="BK26" s="120"/>
      <c r="BL26" s="120"/>
    </row>
    <row r="27" spans="1:64">
      <c r="A27" s="120"/>
      <c r="B27" s="186"/>
      <c r="C27" s="186"/>
      <c r="D27" s="186"/>
      <c r="E27" s="186"/>
      <c r="F27" s="182"/>
      <c r="G27" s="182"/>
      <c r="H27" s="182"/>
      <c r="I27" s="182"/>
      <c r="J27" s="183"/>
      <c r="K27" s="183"/>
      <c r="L27" s="183"/>
      <c r="M27" s="183"/>
      <c r="N27" s="120"/>
      <c r="O27" s="120"/>
      <c r="P27" s="120"/>
      <c r="Q27" s="120"/>
      <c r="R27" s="120"/>
      <c r="S27" s="120"/>
      <c r="T27" s="120"/>
      <c r="U27" s="120"/>
      <c r="V27" s="120"/>
      <c r="W27" s="120"/>
      <c r="X27" s="120"/>
      <c r="Y27" s="120"/>
      <c r="Z27" s="120"/>
      <c r="AA27" s="120"/>
      <c r="AB27" s="120"/>
      <c r="AC27" s="120"/>
      <c r="AD27" s="120"/>
      <c r="AE27" s="120"/>
      <c r="AF27" s="120"/>
      <c r="AG27" s="120"/>
      <c r="AH27" s="120"/>
      <c r="AI27" s="120"/>
      <c r="AJ27" s="120"/>
      <c r="AK27" s="120"/>
      <c r="AL27" s="120"/>
      <c r="AM27" s="120"/>
      <c r="AN27" s="120"/>
      <c r="AO27" s="120"/>
      <c r="AP27" s="120"/>
      <c r="AQ27" s="120"/>
      <c r="AR27" s="120"/>
      <c r="AS27" s="120"/>
      <c r="AT27" s="120"/>
      <c r="AU27" s="120"/>
      <c r="AV27" s="120"/>
      <c r="AW27" s="120"/>
      <c r="AX27" s="120"/>
      <c r="AY27" s="120"/>
      <c r="AZ27" s="120"/>
      <c r="BA27" s="120"/>
      <c r="BB27" s="120"/>
      <c r="BC27" s="120"/>
      <c r="BD27" s="120"/>
      <c r="BE27" s="120"/>
      <c r="BF27" s="120"/>
      <c r="BG27" s="120"/>
      <c r="BH27" s="120"/>
      <c r="BI27" s="120"/>
      <c r="BJ27" s="120"/>
      <c r="BK27" s="120"/>
      <c r="BL27" s="120"/>
    </row>
    <row r="28" spans="1:64">
      <c r="A28" s="120"/>
      <c r="B28" s="187"/>
      <c r="C28" s="187"/>
      <c r="D28" s="187"/>
      <c r="E28" s="187"/>
      <c r="F28" s="186"/>
      <c r="G28" s="186"/>
      <c r="H28" s="186"/>
      <c r="I28" s="186"/>
      <c r="J28" s="182"/>
      <c r="K28" s="182"/>
      <c r="L28" s="182"/>
      <c r="M28" s="182"/>
      <c r="N28" s="120"/>
      <c r="O28" s="120"/>
      <c r="P28" s="120"/>
      <c r="Q28" s="120"/>
      <c r="R28" s="120"/>
      <c r="S28" s="120"/>
      <c r="T28" s="120"/>
      <c r="U28" s="120"/>
      <c r="V28" s="120"/>
      <c r="W28" s="120"/>
      <c r="X28" s="120"/>
      <c r="Y28" s="120"/>
      <c r="Z28" s="120"/>
      <c r="AA28" s="120"/>
      <c r="AB28" s="120"/>
      <c r="AC28" s="120"/>
      <c r="AD28" s="120"/>
      <c r="AE28" s="120"/>
      <c r="AF28" s="120"/>
      <c r="AG28" s="120"/>
      <c r="AH28" s="120"/>
      <c r="AI28" s="120"/>
      <c r="AJ28" s="120"/>
      <c r="AK28" s="120"/>
      <c r="AL28" s="120"/>
      <c r="AM28" s="120"/>
      <c r="AN28" s="120"/>
      <c r="AO28" s="120"/>
      <c r="AP28" s="120"/>
      <c r="AQ28" s="120"/>
      <c r="AR28" s="120"/>
      <c r="AS28" s="120"/>
      <c r="AT28" s="120"/>
      <c r="AU28" s="120"/>
      <c r="AV28" s="120"/>
      <c r="AW28" s="120"/>
      <c r="AX28" s="120"/>
      <c r="AY28" s="120"/>
      <c r="AZ28" s="120"/>
      <c r="BA28" s="120"/>
      <c r="BB28" s="120"/>
      <c r="BC28" s="120"/>
      <c r="BD28" s="120"/>
      <c r="BE28" s="120"/>
      <c r="BF28" s="120"/>
      <c r="BG28" s="120"/>
      <c r="BH28" s="120"/>
      <c r="BI28" s="120"/>
      <c r="BJ28" s="120"/>
      <c r="BK28" s="120"/>
      <c r="BL28" s="120"/>
    </row>
    <row r="29" spans="1:64">
      <c r="A29" s="120"/>
      <c r="B29" s="187"/>
      <c r="C29" s="187"/>
      <c r="D29" s="187"/>
      <c r="E29" s="187"/>
      <c r="F29" s="186"/>
      <c r="G29" s="186"/>
      <c r="H29" s="186"/>
      <c r="I29" s="186"/>
      <c r="J29" s="182"/>
      <c r="K29" s="182"/>
      <c r="L29" s="182"/>
      <c r="M29" s="182"/>
      <c r="N29" s="120"/>
      <c r="O29" s="120"/>
      <c r="P29" s="120"/>
      <c r="Q29" s="120"/>
      <c r="R29" s="120"/>
      <c r="S29" s="120"/>
      <c r="T29" s="120"/>
      <c r="U29" s="120"/>
      <c r="V29" s="120"/>
      <c r="W29" s="120"/>
      <c r="X29" s="120"/>
      <c r="Y29" s="120"/>
      <c r="Z29" s="120"/>
      <c r="AA29" s="120"/>
      <c r="AB29" s="120"/>
      <c r="AC29" s="120"/>
      <c r="AD29" s="120"/>
      <c r="AE29" s="120"/>
      <c r="AF29" s="120"/>
      <c r="AG29" s="120"/>
      <c r="AH29" s="120"/>
      <c r="AI29" s="120"/>
      <c r="AJ29" s="120"/>
      <c r="AK29" s="120"/>
      <c r="AL29" s="120"/>
      <c r="AM29" s="120"/>
      <c r="AN29" s="120"/>
      <c r="AO29" s="120"/>
      <c r="AP29" s="120"/>
      <c r="AQ29" s="120"/>
      <c r="AR29" s="120"/>
      <c r="AS29" s="120"/>
      <c r="AT29" s="120"/>
      <c r="AU29" s="120"/>
      <c r="AV29" s="120"/>
      <c r="AW29" s="120"/>
      <c r="AX29" s="120"/>
      <c r="AY29" s="120"/>
      <c r="AZ29" s="120"/>
      <c r="BA29" s="120"/>
      <c r="BB29" s="120"/>
      <c r="BC29" s="120"/>
      <c r="BD29" s="120"/>
      <c r="BE29" s="120"/>
      <c r="BF29" s="120"/>
      <c r="BG29" s="120"/>
      <c r="BH29" s="120"/>
      <c r="BI29" s="120"/>
      <c r="BJ29" s="120"/>
      <c r="BK29" s="120"/>
      <c r="BL29" s="120"/>
    </row>
    <row r="30" spans="1:64">
      <c r="A30" s="120"/>
      <c r="B30" s="187"/>
      <c r="C30" s="187"/>
      <c r="D30" s="187"/>
      <c r="E30" s="187"/>
      <c r="F30" s="186"/>
      <c r="G30" s="186"/>
      <c r="H30" s="186"/>
      <c r="I30" s="186"/>
      <c r="J30" s="182"/>
      <c r="K30" s="182"/>
      <c r="L30" s="182"/>
      <c r="M30" s="182"/>
      <c r="N30" s="120"/>
      <c r="O30" s="120"/>
      <c r="P30" s="120"/>
      <c r="Q30" s="120"/>
      <c r="R30" s="120"/>
      <c r="S30" s="120"/>
      <c r="T30" s="120"/>
      <c r="U30" s="120"/>
      <c r="V30" s="120"/>
      <c r="W30" s="120"/>
      <c r="X30" s="120"/>
      <c r="Y30" s="120"/>
      <c r="Z30" s="120"/>
      <c r="AA30" s="120"/>
      <c r="AB30" s="120"/>
      <c r="AC30" s="120"/>
      <c r="AD30" s="120"/>
      <c r="AE30" s="120"/>
      <c r="AF30" s="120"/>
      <c r="AG30" s="120"/>
      <c r="AH30" s="120"/>
      <c r="AI30" s="120"/>
      <c r="AJ30" s="120"/>
      <c r="AK30" s="120"/>
      <c r="AL30" s="120"/>
      <c r="AM30" s="120"/>
      <c r="AN30" s="120"/>
      <c r="AO30" s="120"/>
      <c r="AP30" s="120"/>
      <c r="AQ30" s="120"/>
      <c r="AR30" s="120"/>
      <c r="AS30" s="120"/>
      <c r="AT30" s="120"/>
      <c r="AU30" s="120"/>
      <c r="AV30" s="120"/>
      <c r="AW30" s="120"/>
      <c r="AX30" s="120"/>
      <c r="AY30" s="120"/>
      <c r="AZ30" s="120"/>
      <c r="BA30" s="120"/>
      <c r="BB30" s="120"/>
      <c r="BC30" s="120"/>
      <c r="BD30" s="120"/>
      <c r="BE30" s="120"/>
      <c r="BF30" s="120"/>
      <c r="BG30" s="120"/>
      <c r="BH30" s="120"/>
      <c r="BI30" s="120"/>
      <c r="BJ30" s="120"/>
      <c r="BK30" s="120"/>
      <c r="BL30" s="120"/>
    </row>
    <row r="31" spans="1:64">
      <c r="A31" s="120"/>
      <c r="B31" s="187"/>
      <c r="C31" s="187"/>
      <c r="D31" s="187"/>
      <c r="E31" s="187"/>
      <c r="F31" s="186"/>
      <c r="G31" s="186"/>
      <c r="H31" s="186"/>
      <c r="I31" s="186"/>
      <c r="J31" s="182"/>
      <c r="K31" s="182"/>
      <c r="L31" s="182"/>
      <c r="M31" s="182"/>
      <c r="N31" s="120"/>
      <c r="O31" s="120"/>
      <c r="P31" s="120"/>
      <c r="Q31" s="120"/>
      <c r="R31" s="120"/>
      <c r="S31" s="120"/>
      <c r="T31" s="120"/>
      <c r="U31" s="120"/>
      <c r="V31" s="120"/>
      <c r="W31" s="120"/>
      <c r="X31" s="120"/>
      <c r="Y31" s="120"/>
      <c r="Z31" s="120"/>
      <c r="AA31" s="120"/>
      <c r="AB31" s="120"/>
      <c r="AC31" s="120"/>
      <c r="AD31" s="120"/>
      <c r="AE31" s="120"/>
      <c r="AF31" s="120"/>
      <c r="AG31" s="120"/>
      <c r="AH31" s="120"/>
      <c r="AI31" s="120"/>
      <c r="AJ31" s="120"/>
      <c r="AK31" s="120"/>
      <c r="AL31" s="120"/>
      <c r="AM31" s="120"/>
      <c r="AN31" s="120"/>
      <c r="AO31" s="120"/>
      <c r="AP31" s="120"/>
      <c r="AQ31" s="120"/>
      <c r="AR31" s="120"/>
      <c r="AS31" s="120"/>
      <c r="AT31" s="120"/>
      <c r="AU31" s="120"/>
      <c r="AV31" s="120"/>
      <c r="AW31" s="120"/>
      <c r="AX31" s="120"/>
      <c r="AY31" s="120"/>
      <c r="AZ31" s="120"/>
      <c r="BA31" s="120"/>
      <c r="BB31" s="120"/>
      <c r="BC31" s="120"/>
      <c r="BD31" s="120"/>
      <c r="BE31" s="120"/>
      <c r="BF31" s="120"/>
      <c r="BG31" s="120"/>
      <c r="BH31" s="120"/>
      <c r="BI31" s="120"/>
      <c r="BJ31" s="120"/>
      <c r="BK31" s="120"/>
      <c r="BL31" s="120"/>
    </row>
    <row r="32" spans="1:64">
      <c r="A32" s="120"/>
      <c r="B32" s="187"/>
      <c r="C32" s="187"/>
      <c r="D32" s="187"/>
      <c r="E32" s="187"/>
      <c r="F32" s="186"/>
      <c r="G32" s="186"/>
      <c r="H32" s="186"/>
      <c r="I32" s="186"/>
      <c r="J32" s="182"/>
      <c r="K32" s="182"/>
      <c r="L32" s="182"/>
      <c r="M32" s="182"/>
      <c r="N32" s="120"/>
      <c r="O32" s="120"/>
      <c r="P32" s="120"/>
      <c r="Q32" s="120"/>
      <c r="R32" s="120"/>
      <c r="S32" s="120"/>
      <c r="T32" s="120"/>
      <c r="U32" s="120"/>
      <c r="V32" s="120"/>
      <c r="W32" s="120"/>
      <c r="X32" s="120"/>
      <c r="Y32" s="120"/>
      <c r="Z32" s="120"/>
      <c r="AA32" s="120"/>
      <c r="AB32" s="120"/>
      <c r="AC32" s="120"/>
      <c r="AD32" s="120"/>
      <c r="AE32" s="120"/>
      <c r="AF32" s="120"/>
      <c r="AG32" s="120"/>
      <c r="AH32" s="120"/>
      <c r="AI32" s="120"/>
      <c r="AJ32" s="120"/>
      <c r="AK32" s="120"/>
      <c r="AL32" s="120"/>
      <c r="AM32" s="120"/>
      <c r="AN32" s="120"/>
      <c r="AO32" s="120"/>
      <c r="AP32" s="120"/>
      <c r="AQ32" s="120"/>
      <c r="AR32" s="120"/>
      <c r="AS32" s="120"/>
      <c r="AT32" s="120"/>
      <c r="AU32" s="120"/>
      <c r="AV32" s="120"/>
      <c r="AW32" s="120"/>
      <c r="AX32" s="120"/>
      <c r="AY32" s="120"/>
      <c r="AZ32" s="120"/>
      <c r="BA32" s="120"/>
      <c r="BB32" s="120"/>
      <c r="BC32" s="120"/>
      <c r="BD32" s="120"/>
      <c r="BE32" s="120"/>
      <c r="BF32" s="120"/>
      <c r="BG32" s="120"/>
      <c r="BH32" s="120"/>
      <c r="BI32" s="120"/>
      <c r="BJ32" s="120"/>
      <c r="BK32" s="120"/>
      <c r="BL32" s="120"/>
    </row>
    <row r="33" spans="1:64">
      <c r="A33" s="120"/>
      <c r="B33" s="187"/>
      <c r="C33" s="187"/>
      <c r="D33" s="187"/>
      <c r="E33" s="187"/>
      <c r="F33" s="186"/>
      <c r="G33" s="186"/>
      <c r="H33" s="186"/>
      <c r="I33" s="186"/>
      <c r="J33" s="182"/>
      <c r="K33" s="182"/>
      <c r="L33" s="182"/>
      <c r="M33" s="182"/>
      <c r="N33" s="120"/>
      <c r="O33" s="120"/>
      <c r="P33" s="120"/>
      <c r="Q33" s="120"/>
      <c r="R33" s="120"/>
      <c r="S33" s="120"/>
      <c r="T33" s="120"/>
      <c r="U33" s="120"/>
      <c r="V33" s="120"/>
      <c r="W33" s="120"/>
      <c r="X33" s="120"/>
      <c r="Y33" s="120"/>
      <c r="Z33" s="120"/>
      <c r="AA33" s="120"/>
      <c r="AB33" s="120"/>
      <c r="AC33" s="120"/>
      <c r="AD33" s="120"/>
      <c r="AE33" s="120"/>
      <c r="AF33" s="120"/>
      <c r="AG33" s="120"/>
      <c r="AH33" s="120"/>
      <c r="AI33" s="120"/>
      <c r="AJ33" s="120"/>
      <c r="AK33" s="120"/>
      <c r="AL33" s="120"/>
      <c r="AM33" s="120"/>
      <c r="AN33" s="120"/>
      <c r="AO33" s="120"/>
      <c r="AP33" s="120"/>
      <c r="AQ33" s="120"/>
      <c r="AR33" s="120"/>
      <c r="AS33" s="120"/>
      <c r="AT33" s="120"/>
      <c r="AU33" s="120"/>
      <c r="AV33" s="120"/>
      <c r="AW33" s="120"/>
      <c r="AX33" s="120"/>
      <c r="AY33" s="120"/>
      <c r="AZ33" s="120"/>
      <c r="BA33" s="120"/>
      <c r="BB33" s="120"/>
      <c r="BC33" s="120"/>
      <c r="BD33" s="120"/>
      <c r="BE33" s="120"/>
      <c r="BF33" s="120"/>
      <c r="BG33" s="120"/>
      <c r="BH33" s="120"/>
      <c r="BI33" s="120"/>
      <c r="BJ33" s="120"/>
      <c r="BK33" s="120"/>
      <c r="BL33" s="120"/>
    </row>
    <row r="34" spans="1:64">
      <c r="A34" s="120"/>
      <c r="B34" s="187"/>
      <c r="C34" s="187"/>
      <c r="D34" s="187"/>
      <c r="E34" s="187"/>
      <c r="F34" s="186"/>
      <c r="G34" s="186"/>
      <c r="H34" s="186"/>
      <c r="I34" s="186"/>
      <c r="J34" s="182"/>
      <c r="K34" s="182"/>
      <c r="L34" s="182"/>
      <c r="M34" s="182"/>
      <c r="N34" s="120"/>
      <c r="O34" s="120"/>
      <c r="P34" s="120"/>
      <c r="Q34" s="120"/>
      <c r="R34" s="120"/>
      <c r="S34" s="120"/>
      <c r="T34" s="120"/>
      <c r="U34" s="120"/>
      <c r="V34" s="120"/>
      <c r="W34" s="120"/>
      <c r="X34" s="120"/>
      <c r="Y34" s="120"/>
      <c r="Z34" s="120"/>
      <c r="AA34" s="120"/>
      <c r="AB34" s="120"/>
      <c r="AC34" s="120"/>
      <c r="AD34" s="120"/>
      <c r="AE34" s="120"/>
      <c r="AF34" s="120"/>
      <c r="AG34" s="120"/>
      <c r="AH34" s="120"/>
      <c r="AI34" s="120"/>
      <c r="AJ34" s="120"/>
      <c r="AK34" s="120"/>
      <c r="AL34" s="120"/>
      <c r="AM34" s="120"/>
      <c r="AN34" s="120"/>
      <c r="AO34" s="120"/>
      <c r="AP34" s="120"/>
      <c r="AQ34" s="120"/>
      <c r="AR34" s="120"/>
      <c r="AS34" s="120"/>
      <c r="AT34" s="120"/>
      <c r="AU34" s="120"/>
      <c r="AV34" s="120"/>
      <c r="AW34" s="120"/>
      <c r="AX34" s="120"/>
      <c r="AY34" s="120"/>
      <c r="AZ34" s="120"/>
      <c r="BA34" s="120"/>
      <c r="BB34" s="120"/>
      <c r="BC34" s="120"/>
      <c r="BD34" s="120"/>
      <c r="BE34" s="120"/>
      <c r="BF34" s="120"/>
      <c r="BG34" s="120"/>
      <c r="BH34" s="120"/>
      <c r="BI34" s="120"/>
      <c r="BJ34" s="120"/>
      <c r="BK34" s="120"/>
      <c r="BL34" s="120"/>
    </row>
    <row r="35" spans="1:64">
      <c r="A35" s="120"/>
      <c r="B35" s="187"/>
      <c r="C35" s="187"/>
      <c r="D35" s="187"/>
      <c r="E35" s="187"/>
      <c r="F35" s="186"/>
      <c r="G35" s="186"/>
      <c r="H35" s="186"/>
      <c r="I35" s="186"/>
      <c r="J35" s="182"/>
      <c r="K35" s="182"/>
      <c r="L35" s="182"/>
      <c r="M35" s="182"/>
      <c r="N35" s="120"/>
      <c r="O35" s="120"/>
      <c r="P35" s="120"/>
      <c r="Q35" s="120"/>
      <c r="R35" s="120"/>
      <c r="S35" s="120"/>
      <c r="T35" s="120"/>
      <c r="U35" s="120"/>
      <c r="V35" s="120"/>
      <c r="W35" s="120"/>
      <c r="X35" s="120"/>
      <c r="Y35" s="120"/>
      <c r="Z35" s="120"/>
      <c r="AA35" s="120"/>
      <c r="AB35" s="120"/>
      <c r="AC35" s="120"/>
      <c r="AD35" s="120"/>
      <c r="AE35" s="120"/>
      <c r="AF35" s="120"/>
      <c r="AG35" s="120"/>
      <c r="AH35" s="120"/>
      <c r="AI35" s="120"/>
      <c r="AJ35" s="120"/>
      <c r="AK35" s="120"/>
      <c r="AL35" s="120"/>
      <c r="AM35" s="120"/>
      <c r="AN35" s="120"/>
      <c r="AO35" s="120"/>
      <c r="AP35" s="120"/>
      <c r="AQ35" s="120"/>
      <c r="AR35" s="120"/>
      <c r="AS35" s="120"/>
      <c r="AT35" s="120"/>
      <c r="AU35" s="120"/>
      <c r="AV35" s="120"/>
      <c r="AW35" s="120"/>
      <c r="AX35" s="120"/>
      <c r="AY35" s="120"/>
      <c r="AZ35" s="120"/>
      <c r="BA35" s="120"/>
      <c r="BB35" s="120"/>
      <c r="BC35" s="120"/>
      <c r="BD35" s="120"/>
      <c r="BE35" s="120"/>
      <c r="BF35" s="120"/>
      <c r="BG35" s="120"/>
      <c r="BH35" s="120"/>
      <c r="BI35" s="120"/>
      <c r="BJ35" s="120"/>
      <c r="BK35" s="120"/>
      <c r="BL35" s="120"/>
    </row>
    <row r="36" spans="1:64">
      <c r="A36" s="120"/>
      <c r="B36" s="187"/>
      <c r="C36" s="187"/>
      <c r="D36" s="187"/>
      <c r="E36" s="187"/>
      <c r="F36" s="186"/>
      <c r="G36" s="186"/>
      <c r="H36" s="186"/>
      <c r="I36" s="186"/>
      <c r="J36" s="182"/>
      <c r="K36" s="182"/>
      <c r="L36" s="182"/>
      <c r="M36" s="182"/>
      <c r="N36" s="120"/>
      <c r="O36" s="120"/>
      <c r="P36" s="120"/>
      <c r="Q36" s="120"/>
      <c r="R36" s="120"/>
      <c r="S36" s="120"/>
      <c r="T36" s="120"/>
      <c r="U36" s="120"/>
      <c r="V36" s="120"/>
      <c r="W36" s="120"/>
      <c r="X36" s="120"/>
      <c r="Y36" s="120"/>
      <c r="Z36" s="120"/>
      <c r="AA36" s="120"/>
      <c r="AB36" s="120"/>
      <c r="AC36" s="120"/>
      <c r="AD36" s="120"/>
      <c r="AE36" s="120"/>
      <c r="AF36" s="120"/>
      <c r="AG36" s="120"/>
      <c r="AH36" s="120"/>
      <c r="AI36" s="120"/>
      <c r="AJ36" s="120"/>
      <c r="AK36" s="120"/>
      <c r="AL36" s="120"/>
      <c r="AM36" s="120"/>
      <c r="AN36" s="120"/>
      <c r="AO36" s="120"/>
      <c r="AP36" s="120"/>
      <c r="AQ36" s="120"/>
      <c r="AR36" s="120"/>
      <c r="AS36" s="120"/>
      <c r="AT36" s="120"/>
      <c r="AU36" s="120"/>
      <c r="AV36" s="120"/>
      <c r="AW36" s="120"/>
      <c r="AX36" s="120"/>
      <c r="AY36" s="120"/>
      <c r="AZ36" s="120"/>
      <c r="BA36" s="120"/>
      <c r="BB36" s="120"/>
      <c r="BC36" s="120"/>
      <c r="BD36" s="120"/>
      <c r="BE36" s="120"/>
      <c r="BF36" s="120"/>
      <c r="BG36" s="120"/>
      <c r="BH36" s="120"/>
      <c r="BI36" s="120"/>
      <c r="BJ36" s="120"/>
      <c r="BK36" s="120"/>
      <c r="BL36" s="120"/>
    </row>
    <row r="37" spans="1:64">
      <c r="A37" s="120"/>
      <c r="B37" s="187"/>
      <c r="C37" s="187"/>
      <c r="D37" s="187"/>
      <c r="E37" s="187"/>
      <c r="F37" s="186"/>
      <c r="G37" s="186"/>
      <c r="H37" s="186"/>
      <c r="I37" s="186"/>
      <c r="J37" s="182"/>
      <c r="K37" s="182"/>
      <c r="L37" s="182"/>
      <c r="M37" s="182"/>
      <c r="N37" s="120"/>
      <c r="O37" s="120"/>
      <c r="P37" s="120"/>
      <c r="Q37" s="120"/>
      <c r="R37" s="120"/>
      <c r="S37" s="120"/>
      <c r="T37" s="120"/>
      <c r="U37" s="120"/>
      <c r="V37" s="120"/>
      <c r="W37" s="120"/>
      <c r="X37" s="120"/>
      <c r="Y37" s="120"/>
      <c r="Z37" s="120"/>
      <c r="AA37" s="120"/>
      <c r="AB37" s="120"/>
      <c r="AC37" s="120"/>
      <c r="AD37" s="120"/>
      <c r="AE37" s="120"/>
      <c r="AF37" s="120"/>
      <c r="AG37" s="120"/>
      <c r="AH37" s="120"/>
      <c r="AI37" s="120"/>
      <c r="AJ37" s="120"/>
      <c r="AK37" s="120"/>
      <c r="AL37" s="120"/>
      <c r="AM37" s="120"/>
      <c r="AN37" s="120"/>
      <c r="AO37" s="120"/>
      <c r="AP37" s="120"/>
      <c r="AQ37" s="120"/>
      <c r="AR37" s="120"/>
      <c r="AS37" s="120"/>
      <c r="AT37" s="120"/>
      <c r="AU37" s="120"/>
      <c r="AV37" s="120"/>
      <c r="AW37" s="120"/>
      <c r="AX37" s="120"/>
      <c r="AY37" s="120"/>
      <c r="AZ37" s="120"/>
      <c r="BA37" s="120"/>
      <c r="BB37" s="120"/>
      <c r="BC37" s="120"/>
      <c r="BD37" s="120"/>
      <c r="BE37" s="120"/>
      <c r="BF37" s="120"/>
      <c r="BG37" s="120"/>
      <c r="BH37" s="120"/>
      <c r="BI37" s="120"/>
      <c r="BJ37" s="120"/>
      <c r="BK37" s="120"/>
      <c r="BL37" s="120"/>
    </row>
    <row r="38" spans="1:64">
      <c r="A38" s="120"/>
      <c r="B38" s="187"/>
      <c r="C38" s="187"/>
      <c r="D38" s="187"/>
      <c r="E38" s="187"/>
      <c r="F38" s="186"/>
      <c r="G38" s="186"/>
      <c r="H38" s="186"/>
      <c r="I38" s="186"/>
      <c r="J38" s="182"/>
      <c r="K38" s="182"/>
      <c r="L38" s="182"/>
      <c r="M38" s="182"/>
      <c r="N38" s="120"/>
      <c r="O38" s="120"/>
      <c r="P38" s="120"/>
      <c r="Q38" s="120"/>
      <c r="R38" s="120"/>
      <c r="S38" s="120"/>
      <c r="T38" s="120"/>
      <c r="U38" s="120"/>
      <c r="V38" s="120"/>
      <c r="W38" s="120"/>
      <c r="X38" s="120"/>
      <c r="Y38" s="120"/>
      <c r="Z38" s="120"/>
      <c r="AA38" s="120"/>
      <c r="AB38" s="120"/>
      <c r="AC38" s="120"/>
      <c r="AD38" s="120"/>
      <c r="AE38" s="120"/>
      <c r="AF38" s="120"/>
      <c r="AG38" s="120"/>
      <c r="AH38" s="120"/>
      <c r="AI38" s="120"/>
      <c r="AJ38" s="120"/>
      <c r="AK38" s="120"/>
      <c r="AL38" s="120"/>
      <c r="AM38" s="120"/>
      <c r="AN38" s="120"/>
      <c r="AO38" s="120"/>
      <c r="AP38" s="120"/>
      <c r="AQ38" s="120"/>
      <c r="AR38" s="120"/>
      <c r="AS38" s="120"/>
      <c r="AT38" s="120"/>
      <c r="AU38" s="120"/>
      <c r="AV38" s="120"/>
      <c r="AW38" s="120"/>
      <c r="AX38" s="120"/>
      <c r="AY38" s="120"/>
      <c r="AZ38" s="120"/>
      <c r="BA38" s="120"/>
      <c r="BB38" s="120"/>
      <c r="BC38" s="120"/>
      <c r="BD38" s="120"/>
      <c r="BE38" s="120"/>
      <c r="BF38" s="120"/>
      <c r="BG38" s="120"/>
      <c r="BH38" s="120"/>
      <c r="BI38" s="120"/>
      <c r="BJ38" s="120"/>
      <c r="BK38" s="120"/>
      <c r="BL38" s="120"/>
    </row>
  </sheetData>
  <mergeCells count="2">
    <mergeCell ref="B2:M2"/>
    <mergeCell ref="B4:M4"/>
  </mergeCells>
  <pageMargins left="0.7" right="0.7" top="0.75" bottom="0.75" header="0.3" footer="0.3"/>
  <pageSetup orientation="portrait"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BR596"/>
  <sheetViews>
    <sheetView showGridLines="0" zoomScaleNormal="100" workbookViewId="0"/>
  </sheetViews>
  <sheetFormatPr defaultRowHeight="15" customHeight="1" zeroHeight="1" outlineLevelCol="1"/>
  <cols>
    <col min="1" max="1" width="2.85546875" style="6" customWidth="1"/>
    <col min="2" max="2" width="30.85546875" style="7" customWidth="1"/>
    <col min="3" max="3" width="51.140625" style="7" customWidth="1"/>
    <col min="4" max="10" width="9.140625" style="7" customWidth="1"/>
    <col min="11" max="23" width="9.140625" style="8" customWidth="1"/>
    <col min="24" max="24" width="35.7109375" style="8" customWidth="1"/>
    <col min="25" max="35" width="4" style="8" customWidth="1"/>
    <col min="36" max="36" width="12.42578125" style="8" customWidth="1"/>
    <col min="37" max="51" width="4" style="8" customWidth="1"/>
    <col min="52" max="64" width="9.140625" style="8" hidden="1" customWidth="1" outlineLevel="1"/>
    <col min="65" max="65" width="9.140625" style="6" collapsed="1"/>
    <col min="66" max="69" width="9.140625" style="6"/>
    <col min="70" max="70" width="23.42578125" style="6" customWidth="1"/>
    <col min="71" max="16384" width="9.140625" style="6"/>
  </cols>
  <sheetData>
    <row r="1" spans="1:70" ht="15" customHeight="1">
      <c r="A1" s="157"/>
      <c r="B1" s="166"/>
      <c r="C1" s="166"/>
      <c r="D1" s="166"/>
      <c r="E1" s="166"/>
      <c r="F1" s="166"/>
      <c r="G1" s="166"/>
      <c r="H1" s="166"/>
      <c r="I1" s="166"/>
      <c r="J1" s="166"/>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c r="AN1" s="167"/>
      <c r="AO1" s="167"/>
      <c r="AP1" s="167"/>
      <c r="AQ1" s="167"/>
      <c r="AR1" s="167"/>
      <c r="AS1" s="167"/>
      <c r="AT1" s="167"/>
      <c r="AU1" s="167"/>
      <c r="AV1" s="167"/>
      <c r="AW1" s="167"/>
      <c r="AX1" s="167"/>
      <c r="AY1" s="167"/>
      <c r="BM1" s="157"/>
      <c r="BN1" s="157"/>
      <c r="BO1" s="157"/>
      <c r="BP1" s="157"/>
      <c r="BQ1" s="157"/>
      <c r="BR1" s="157"/>
    </row>
    <row r="2" spans="1:70" ht="33.75" customHeight="1">
      <c r="A2" s="157"/>
      <c r="B2" s="221" t="s">
        <v>200</v>
      </c>
      <c r="C2" s="222"/>
      <c r="D2" s="222"/>
      <c r="E2" s="222"/>
      <c r="F2" s="222"/>
      <c r="G2" s="222"/>
      <c r="H2" s="222"/>
      <c r="I2" s="222"/>
      <c r="J2" s="222"/>
      <c r="K2" s="222"/>
      <c r="L2" s="222"/>
      <c r="M2" s="222"/>
      <c r="N2" s="222"/>
      <c r="O2" s="222"/>
      <c r="P2" s="222"/>
      <c r="Q2" s="222"/>
      <c r="R2" s="222"/>
      <c r="S2" s="222"/>
      <c r="T2" s="222"/>
      <c r="U2" s="222"/>
      <c r="V2" s="222"/>
      <c r="W2" s="222"/>
      <c r="X2" s="223"/>
      <c r="Y2" s="167"/>
      <c r="Z2" s="167"/>
      <c r="AA2" s="167"/>
      <c r="AB2" s="167"/>
      <c r="AC2" s="167"/>
      <c r="AD2" s="167"/>
      <c r="AE2" s="167"/>
      <c r="AF2" s="167"/>
      <c r="AG2" s="167"/>
      <c r="AH2" s="167"/>
      <c r="AI2" s="167"/>
      <c r="AJ2" s="167"/>
      <c r="AK2" s="167"/>
      <c r="AL2" s="167"/>
      <c r="AM2" s="167"/>
      <c r="AN2" s="167"/>
      <c r="AO2" s="167"/>
      <c r="AP2" s="167"/>
      <c r="AQ2" s="167"/>
      <c r="AR2" s="167"/>
      <c r="AS2" s="167"/>
      <c r="AT2" s="167"/>
      <c r="AU2" s="167"/>
      <c r="AV2" s="167"/>
      <c r="AW2" s="167"/>
      <c r="AX2" s="167"/>
      <c r="AY2" s="167"/>
      <c r="BM2" s="157"/>
      <c r="BN2" s="157"/>
      <c r="BO2" s="157"/>
      <c r="BP2" s="157"/>
      <c r="BQ2" s="157"/>
      <c r="BR2" s="157"/>
    </row>
    <row r="3" spans="1:70" s="8" customFormat="1" ht="61.5" customHeight="1">
      <c r="A3" s="167"/>
      <c r="B3" s="246" t="s">
        <v>201</v>
      </c>
      <c r="C3" s="247"/>
      <c r="D3" s="247"/>
      <c r="E3" s="247"/>
      <c r="F3" s="247"/>
      <c r="G3" s="247"/>
      <c r="H3" s="247"/>
      <c r="I3" s="247"/>
      <c r="J3" s="247"/>
      <c r="K3" s="247"/>
      <c r="L3" s="247"/>
      <c r="M3" s="247"/>
      <c r="N3" s="247"/>
      <c r="O3" s="247"/>
      <c r="P3" s="247"/>
      <c r="Q3" s="247"/>
      <c r="R3" s="247"/>
      <c r="S3" s="247"/>
      <c r="T3" s="247"/>
      <c r="U3" s="247"/>
      <c r="V3" s="247"/>
      <c r="W3" s="247"/>
      <c r="X3" s="247"/>
      <c r="Y3" s="167"/>
      <c r="Z3" s="167"/>
      <c r="AA3" s="167"/>
      <c r="AB3" s="167"/>
      <c r="AC3" s="167"/>
      <c r="AD3" s="167"/>
      <c r="AE3" s="242" t="s">
        <v>154</v>
      </c>
      <c r="AF3" s="242"/>
      <c r="AG3" s="242"/>
      <c r="AH3" s="242"/>
      <c r="AI3" s="242"/>
      <c r="AJ3" s="242"/>
      <c r="AK3" s="167"/>
      <c r="AL3" s="167"/>
      <c r="AM3" s="167"/>
      <c r="AN3" s="167"/>
      <c r="AO3" s="167"/>
      <c r="AP3" s="167"/>
      <c r="AQ3" s="167"/>
      <c r="AR3" s="167"/>
      <c r="AS3" s="167"/>
      <c r="AT3" s="167"/>
      <c r="AU3" s="167"/>
      <c r="AV3" s="167"/>
      <c r="AW3" s="167"/>
      <c r="AX3" s="167"/>
      <c r="AY3" s="167"/>
      <c r="BM3" s="167"/>
      <c r="BN3" s="167"/>
      <c r="BO3" s="167"/>
      <c r="BP3" s="167"/>
      <c r="BQ3" s="167"/>
      <c r="BR3" s="167"/>
    </row>
    <row r="4" spans="1:70" s="122" customFormat="1" ht="14.25">
      <c r="B4" s="120"/>
      <c r="C4" s="121"/>
      <c r="D4" s="243">
        <v>2016</v>
      </c>
      <c r="E4" s="243"/>
      <c r="F4" s="243"/>
      <c r="G4" s="243"/>
      <c r="H4" s="243">
        <v>2017</v>
      </c>
      <c r="I4" s="243"/>
      <c r="J4" s="243"/>
      <c r="K4" s="243"/>
      <c r="L4" s="243">
        <v>2018</v>
      </c>
      <c r="M4" s="243"/>
      <c r="N4" s="243"/>
      <c r="O4" s="243"/>
      <c r="P4" s="243">
        <v>2019</v>
      </c>
      <c r="Q4" s="243"/>
      <c r="R4" s="243"/>
      <c r="S4" s="243"/>
      <c r="T4" s="243">
        <v>2020</v>
      </c>
      <c r="U4" s="243"/>
      <c r="V4" s="243"/>
      <c r="W4" s="243"/>
      <c r="X4" s="244" t="s">
        <v>202</v>
      </c>
    </row>
    <row r="5" spans="1:70" s="122" customFormat="1" thickBot="1">
      <c r="B5" s="120"/>
      <c r="C5" s="123"/>
      <c r="D5" s="136" t="s">
        <v>203</v>
      </c>
      <c r="E5" s="137" t="s">
        <v>204</v>
      </c>
      <c r="F5" s="137" t="s">
        <v>205</v>
      </c>
      <c r="G5" s="138" t="s">
        <v>206</v>
      </c>
      <c r="H5" s="137" t="s">
        <v>203</v>
      </c>
      <c r="I5" s="137" t="s">
        <v>204</v>
      </c>
      <c r="J5" s="137" t="s">
        <v>205</v>
      </c>
      <c r="K5" s="138" t="s">
        <v>206</v>
      </c>
      <c r="L5" s="137" t="s">
        <v>203</v>
      </c>
      <c r="M5" s="137" t="s">
        <v>204</v>
      </c>
      <c r="N5" s="137" t="s">
        <v>205</v>
      </c>
      <c r="O5" s="138" t="s">
        <v>206</v>
      </c>
      <c r="P5" s="137" t="s">
        <v>203</v>
      </c>
      <c r="Q5" s="137" t="s">
        <v>204</v>
      </c>
      <c r="R5" s="137" t="s">
        <v>205</v>
      </c>
      <c r="S5" s="138" t="s">
        <v>206</v>
      </c>
      <c r="T5" s="137" t="s">
        <v>203</v>
      </c>
      <c r="U5" s="137" t="s">
        <v>204</v>
      </c>
      <c r="V5" s="137" t="s">
        <v>205</v>
      </c>
      <c r="W5" s="138" t="s">
        <v>206</v>
      </c>
      <c r="X5" s="245"/>
      <c r="Y5" s="124"/>
      <c r="BJ5" s="122" t="s">
        <v>207</v>
      </c>
    </row>
    <row r="6" spans="1:70" s="26" customFormat="1" ht="45" customHeight="1">
      <c r="A6" s="20"/>
      <c r="B6" s="237" t="str">
        <f>WorksheetHidden2!C2</f>
        <v>Compliance &amp; Audit</v>
      </c>
      <c r="C6" s="85" t="str">
        <f>WorksheetHidden2!C3</f>
        <v>Copy &amp; paste from the Recommended Baseline Target or modify to assign your own target state. Ensure all metrics are separated by a semi-colon</v>
      </c>
      <c r="D6" s="127">
        <f>IF(VLOOKUP(C6,'6. Metrics Worksheet'!$C:$K,8,FALSE)=CONCATENATE($D$4,$D$5),VLOOKUP(C6,'6. Metrics Worksheet'!$C:$K,9,FALSE),0)</f>
        <v>0</v>
      </c>
      <c r="E6" s="127">
        <f>IF(AND(D6=0,NOT(C6="N/A")),IF(VLOOKUP($C6,'6. Metrics Worksheet'!$C:$K,8,FALSE)=CONCATENATE($D$4,$E$5),VLOOKUP($C6,'6. Metrics Worksheet'!$C:$K,9,FALSE),0),D6-1)</f>
        <v>3</v>
      </c>
      <c r="F6" s="127">
        <f>IF(AND(E6=0,NOT(C6="N/A")),IF(VLOOKUP($C6,'6. Metrics Worksheet'!$C:$K,8,FALSE)=CONCATENATE($D$4,$F$5),VLOOKUP($C6,'6. Metrics Worksheet'!$C:$K,9,FALSE),0),E6-1)</f>
        <v>2</v>
      </c>
      <c r="G6" s="128">
        <f>IF(AND(F6=0,NOT(C6="N/A")),IF(VLOOKUP($C6,'6. Metrics Worksheet'!$C:$K,8,FALSE)=CONCATENATE($D$4,$G$5),VLOOKUP($C6,'6. Metrics Worksheet'!$C:$K,9,FALSE),0),F6-1)</f>
        <v>1</v>
      </c>
      <c r="H6" s="127">
        <f>IF(AND(G6=0,NOT(C6="N/A")),IF(VLOOKUP($C6,'6. Metrics Worksheet'!$C:$K,8,FALSE)=CONCATENATE($H$4,$H$5),VLOOKUP($C6,'6. Metrics Worksheet'!$C:$K,9,FALSE),0),G6-1)</f>
        <v>0</v>
      </c>
      <c r="I6" s="127">
        <f>IF(AND(H6=0,NOT(C6="N/A")),IF(VLOOKUP($C6,'6. Metrics Worksheet'!$C:$K,8,FALSE)=CONCATENATE($H$4,$I$5),VLOOKUP($C6,'6. Metrics Worksheet'!$C:$K,9,FALSE),0),H6-1)</f>
        <v>0</v>
      </c>
      <c r="J6" s="127">
        <f>IF(AND(I6=0,NOT(C6="N/A")),IF(VLOOKUP($C6,'6. Metrics Worksheet'!$C:$K,8,FALSE)=CONCATENATE($H$4,$J$5),VLOOKUP($C6,'6. Metrics Worksheet'!$C:$K,9,FALSE),0),I6-1)</f>
        <v>0</v>
      </c>
      <c r="K6" s="128">
        <f>IF(AND(J6=0,NOT(C6="N/A")),IF(VLOOKUP($C6,'6. Metrics Worksheet'!$C:$K,8,FALSE)=CONCATENATE($H$4,$K$5),VLOOKUP($C6,'6. Metrics Worksheet'!$C:$K,9,FALSE),0),J6-1)</f>
        <v>0</v>
      </c>
      <c r="L6" s="127">
        <f>IF(AND(K6=0,NOT(C6="N/A")),IF(VLOOKUP($C6,'6. Metrics Worksheet'!$C:$K,8,FALSE)=CONCATENATE($L$4,$L$5),VLOOKUP($C6,'6. Metrics Worksheet'!$C:$K,9,FALSE),0),K6-1)</f>
        <v>0</v>
      </c>
      <c r="M6" s="127">
        <f>IF(AND(L6=0,NOT(C6="N/A")),IF(VLOOKUP($C6,'6. Metrics Worksheet'!$C:$K,8,FALSE)=CONCATENATE($L$4,$M$5),VLOOKUP($C6,'6. Metrics Worksheet'!$C:$K,9,FALSE),0),L6-1)</f>
        <v>0</v>
      </c>
      <c r="N6" s="127">
        <f>IF(AND(M6=0,NOT(C6="N/A")),IF(VLOOKUP($C6,'6. Metrics Worksheet'!$C:$K,8,FALSE)=CONCATENATE($L$4,$N$5),VLOOKUP($C6,'6. Metrics Worksheet'!$C:$K,9,FALSE),0),M6-1)</f>
        <v>0</v>
      </c>
      <c r="O6" s="128">
        <f>IF(AND(N6=0,NOT(C6="N/A")),IF(VLOOKUP($C6,'6. Metrics Worksheet'!$C:$K,8,FALSE)=CONCATENATE($L$4,$O$5),VLOOKUP($C6,'6. Metrics Worksheet'!$C:$K,9,FALSE),0),N6-1)</f>
        <v>0</v>
      </c>
      <c r="P6" s="127">
        <f>IF(AND(O6=0,NOT(C6="N/A")),IF(VLOOKUP($C6,'6. Metrics Worksheet'!$C:$K,8,FALSE)=CONCATENATE($P$4,$P$5),VLOOKUP($C6,'6. Metrics Worksheet'!$C:$K,9,FALSE),0),O6-1)</f>
        <v>0</v>
      </c>
      <c r="Q6" s="127">
        <f>IF(AND(P6=0,NOT(C6="N/A")),IF(VLOOKUP($C6,'6. Metrics Worksheet'!$C:$K,8,FALSE)=CONCATENATE($P$4,$Q$5),VLOOKUP($C6,'6. Metrics Worksheet'!$C:$K,9,FALSE),0),P6-1)</f>
        <v>0</v>
      </c>
      <c r="R6" s="127">
        <f>IF(AND(Q6=0,NOT(C6="N/A")),IF(VLOOKUP($C6,'6. Metrics Worksheet'!$C:$K,8,FALSE)=CONCATENATE($P$4,$R$5),VLOOKUP($C6,'6. Metrics Worksheet'!$C:$K,9,FALSE),0),Q6-1)</f>
        <v>0</v>
      </c>
      <c r="S6" s="128">
        <f>IF(AND(R6=0,NOT(C6="N/A")),IF(VLOOKUP($C6,'6. Metrics Worksheet'!$C:$K,8,FALSE)=CONCATENATE($P$4,$S$5),VLOOKUP($C6,'6. Metrics Worksheet'!$C:$K,9,FALSE),0),R6-1)</f>
        <v>0</v>
      </c>
      <c r="T6" s="127">
        <f>IF(AND(S6=0,NOT(C6="N/A")),IF(VLOOKUP($C6,'6. Metrics Worksheet'!$C:$K,8,FALSE)=CONCATENATE($T$4,$T$5),VLOOKUP($C6,'6. Metrics Worksheet'!$C:$K,9,FALSE),0),S6-1)</f>
        <v>0</v>
      </c>
      <c r="U6" s="127">
        <f>IF(AND(T6=0,NOT(C6="N/A")),IF(VLOOKUP($C6,'6. Metrics Worksheet'!$C:$K,8,FALSE)=CONCATENATE($T$4,$U$5),VLOOKUP($C6,'6. Metrics Worksheet'!$C:$K,9,FALSE),0),T6-1)</f>
        <v>0</v>
      </c>
      <c r="V6" s="127">
        <f>IF(AND(U6=0,NOT(C6="N/A")),IF(VLOOKUP($C6,'6. Metrics Worksheet'!$C:$K,8,FALSE)=CONCATENATE($T$4,$V$5),VLOOKUP($C6,'6. Metrics Worksheet'!$C:$K,9,FALSE),0),U6-1)</f>
        <v>0</v>
      </c>
      <c r="W6" s="127">
        <f>IF(AND(V6=0,NOT(C6="N/A")),IF(VLOOKUP($C6,'6. Metrics Worksheet'!$C:$K,8,FALSE)=CONCATENATE($T$4,$W$5),VLOOKUP($C6,'6. Metrics Worksheet'!$C:$K,9,FALSE),0),V6-1)</f>
        <v>0</v>
      </c>
      <c r="X6" s="139" t="str">
        <f>IF('6. Metrics Worksheet'!H6=0,"",'6. Metrics Worksheet'!H6)</f>
        <v>E.g. Jim (Compliance Officer)</v>
      </c>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0"/>
      <c r="BJ6" s="26" t="b">
        <f>IF(C6=0,TRUE,FALSE)</f>
        <v>0</v>
      </c>
    </row>
    <row r="7" spans="1:70" s="26" customFormat="1" ht="30" customHeight="1">
      <c r="A7" s="20"/>
      <c r="B7" s="238"/>
      <c r="C7" s="89" t="str">
        <f>WorksheetHidden2!C4</f>
        <v xml:space="preserve"> Number and severity of findings in audit reports, reviews, assessments, etc. (ideally by source/regulation)</v>
      </c>
      <c r="D7" s="127">
        <f>IF(VLOOKUP(C7,'6. Metrics Worksheet'!$C:$K,8,FALSE)=CONCATENATE($D$4,$D$5),VLOOKUP(C7,'6. Metrics Worksheet'!$C:$K,9,FALSE),0)</f>
        <v>0</v>
      </c>
      <c r="E7" s="127">
        <f>IF(AND(D7=0,NOT(C7="N/A")),IF(VLOOKUP($C7,'6. Metrics Worksheet'!$C:$K,8,FALSE)=CONCATENATE($D$4,$E$5),VLOOKUP($C7,'6. Metrics Worksheet'!$C:$K,9,FALSE),0),D7-1)</f>
        <v>0</v>
      </c>
      <c r="F7" s="127">
        <f>IF(AND(E7=0,NOT(C7="N/A")),IF(VLOOKUP($C7,'6. Metrics Worksheet'!$C:$K,8,FALSE)=CONCATENATE($D$4,$F$5),VLOOKUP($C7,'6. Metrics Worksheet'!$C:$K,9,FALSE),0),E7-1)</f>
        <v>0</v>
      </c>
      <c r="G7" s="128">
        <f>IF(AND(F7=0,NOT(C7="N/A")),IF(VLOOKUP($C7,'6. Metrics Worksheet'!$C:$K,8,FALSE)=CONCATENATE($D$4,$G$5),VLOOKUP($C7,'6. Metrics Worksheet'!$C:$K,9,FALSE),0),F7-1)</f>
        <v>0</v>
      </c>
      <c r="H7" s="127">
        <f>IF(AND(G7=0,NOT(C7="N/A")),IF(VLOOKUP($C7,'6. Metrics Worksheet'!$C:$K,8,FALSE)=CONCATENATE($H$4,$H$5),VLOOKUP($C7,'6. Metrics Worksheet'!$C:$K,9,FALSE),0),G7-1)</f>
        <v>0</v>
      </c>
      <c r="I7" s="127">
        <f>IF(AND(H7=0,NOT(C7="N/A")),IF(VLOOKUP($C7,'6. Metrics Worksheet'!$C:$K,8,FALSE)=CONCATENATE($H$4,$I$5),VLOOKUP($C7,'6. Metrics Worksheet'!$C:$K,9,FALSE),0),H7-1)</f>
        <v>0</v>
      </c>
      <c r="J7" s="127">
        <f>IF(AND(I7=0,NOT(C7="N/A")),IF(VLOOKUP($C7,'6. Metrics Worksheet'!$C:$K,8,FALSE)=CONCATENATE($H$4,$J$5),VLOOKUP($C7,'6. Metrics Worksheet'!$C:$K,9,FALSE),0),I7-1)</f>
        <v>0</v>
      </c>
      <c r="K7" s="128">
        <f>IF(AND(J7=0,NOT(C7="N/A")),IF(VLOOKUP($C7,'6. Metrics Worksheet'!$C:$K,8,FALSE)=CONCATENATE($H$4,$K$5),VLOOKUP($C7,'6. Metrics Worksheet'!$C:$K,9,FALSE),0),J7-1)</f>
        <v>0</v>
      </c>
      <c r="L7" s="127">
        <f>IF(AND(K7=0,NOT(C7="N/A")),IF(VLOOKUP($C7,'6. Metrics Worksheet'!$C:$K,8,FALSE)=CONCATENATE($L$4,$L$5),VLOOKUP($C7,'6. Metrics Worksheet'!$C:$K,9,FALSE),0),K7-1)</f>
        <v>0</v>
      </c>
      <c r="M7" s="127">
        <f>IF(AND(L7=0,NOT(C7="N/A")),IF(VLOOKUP($C7,'6. Metrics Worksheet'!$C:$K,8,FALSE)=CONCATENATE($L$4,$M$5),VLOOKUP($C7,'6. Metrics Worksheet'!$C:$K,9,FALSE),0),L7-1)</f>
        <v>0</v>
      </c>
      <c r="N7" s="127">
        <f>IF(AND(M7=0,NOT(C7="N/A")),IF(VLOOKUP($C7,'6. Metrics Worksheet'!$C:$K,8,FALSE)=CONCATENATE($L$4,$N$5),VLOOKUP($C7,'6. Metrics Worksheet'!$C:$K,9,FALSE),0),M7-1)</f>
        <v>0</v>
      </c>
      <c r="O7" s="128">
        <f>IF(AND(N7=0,NOT(C7="N/A")),IF(VLOOKUP($C7,'6. Metrics Worksheet'!$C:$K,8,FALSE)=CONCATENATE($L$4,$O$5),VLOOKUP($C7,'6. Metrics Worksheet'!$C:$K,9,FALSE),0),N7-1)</f>
        <v>0</v>
      </c>
      <c r="P7" s="127">
        <f>IF(AND(O7=0,NOT(C7="N/A")),IF(VLOOKUP($C7,'6. Metrics Worksheet'!$C:$K,8,FALSE)=CONCATENATE($P$4,$P$5),VLOOKUP($C7,'6. Metrics Worksheet'!$C:$K,9,FALSE),0),O7-1)</f>
        <v>0</v>
      </c>
      <c r="Q7" s="127">
        <f>IF(AND(P7=0,NOT(C7="N/A")),IF(VLOOKUP($C7,'6. Metrics Worksheet'!$C:$K,8,FALSE)=CONCATENATE($P$4,$Q$5),VLOOKUP($C7,'6. Metrics Worksheet'!$C:$K,9,FALSE),0),P7-1)</f>
        <v>0</v>
      </c>
      <c r="R7" s="127">
        <f>IF(AND(Q7=0,NOT(C7="N/A")),IF(VLOOKUP($C7,'6. Metrics Worksheet'!$C:$K,8,FALSE)=CONCATENATE($P$4,$R$5),VLOOKUP($C7,'6. Metrics Worksheet'!$C:$K,9,FALSE),0),Q7-1)</f>
        <v>0</v>
      </c>
      <c r="S7" s="128">
        <f>IF(AND(R7=0,NOT(C7="N/A")),IF(VLOOKUP($C7,'6. Metrics Worksheet'!$C:$K,8,FALSE)=CONCATENATE($P$4,$S$5),VLOOKUP($C7,'6. Metrics Worksheet'!$C:$K,9,FALSE),0),R7-1)</f>
        <v>0</v>
      </c>
      <c r="T7" s="127">
        <f>IF(AND(S7=0,NOT(C7="N/A")),IF(VLOOKUP($C7,'6. Metrics Worksheet'!$C:$K,8,FALSE)=CONCATENATE($T$4,$T$5),VLOOKUP($C7,'6. Metrics Worksheet'!$C:$K,9,FALSE),0),S7-1)</f>
        <v>0</v>
      </c>
      <c r="U7" s="127">
        <f>IF(AND(T7=0,NOT(C7="N/A")),IF(VLOOKUP($C7,'6. Metrics Worksheet'!$C:$K,8,FALSE)=CONCATENATE($T$4,$U$5),VLOOKUP($C7,'6. Metrics Worksheet'!$C:$K,9,FALSE),0),T7-1)</f>
        <v>0</v>
      </c>
      <c r="V7" s="127">
        <f>IF(AND(U7=0,NOT(C7="N/A")),IF(VLOOKUP($C7,'6. Metrics Worksheet'!$C:$K,8,FALSE)=CONCATENATE($T$4,$V$5),VLOOKUP($C7,'6. Metrics Worksheet'!$C:$K,9,FALSE),0),U7-1)</f>
        <v>0</v>
      </c>
      <c r="W7" s="127">
        <f>IF(AND(V7=0,NOT(C7="N/A")),IF(VLOOKUP($C7,'6. Metrics Worksheet'!$C:$K,8,FALSE)=CONCATENATE($T$4,$W$5),VLOOKUP($C7,'6. Metrics Worksheet'!$C:$K,9,FALSE),0),V7-1)</f>
        <v>0</v>
      </c>
      <c r="X7" s="139" t="str">
        <f>IF('6. Metrics Worksheet'!H7=0,"",'6. Metrics Worksheet'!H7)</f>
        <v/>
      </c>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0"/>
      <c r="BJ7" s="26" t="b">
        <f t="shared" ref="BJ7:BJ70" si="0">IF(C7=0,TRUE,FALSE)</f>
        <v>0</v>
      </c>
    </row>
    <row r="8" spans="1:70" s="26" customFormat="1" ht="30" customHeight="1">
      <c r="A8" s="20"/>
      <c r="B8" s="238"/>
      <c r="C8" s="89" t="str">
        <f>WorksheetHidden2!C5</f>
        <v>Percentage of systems checked to applicable standards</v>
      </c>
      <c r="D8" s="127">
        <f>IF(VLOOKUP(C8,'6. Metrics Worksheet'!$C:$K,8,FALSE)=CONCATENATE($D$4,$D$5),VLOOKUP(C8,'6. Metrics Worksheet'!$C:$K,9,FALSE),0)</f>
        <v>0</v>
      </c>
      <c r="E8" s="127">
        <f>IF(AND(D8=0,NOT(C8="N/A")),IF(VLOOKUP($C8,'6. Metrics Worksheet'!$C:$K,8,FALSE)=CONCATENATE($D$4,$E$5),VLOOKUP($C8,'6. Metrics Worksheet'!$C:$K,9,FALSE),0),D8-1)</f>
        <v>0</v>
      </c>
      <c r="F8" s="127">
        <f>IF(AND(E8=0,NOT(C8="N/A")),IF(VLOOKUP($C8,'6. Metrics Worksheet'!$C:$K,8,FALSE)=CONCATENATE($D$4,$F$5),VLOOKUP($C8,'6. Metrics Worksheet'!$C:$K,9,FALSE),0),E8-1)</f>
        <v>0</v>
      </c>
      <c r="G8" s="128">
        <f>IF(AND(F8=0,NOT(C8="N/A")),IF(VLOOKUP($C8,'6. Metrics Worksheet'!$C:$K,8,FALSE)=CONCATENATE($D$4,$G$5),VLOOKUP($C8,'6. Metrics Worksheet'!$C:$K,9,FALSE),0),F8-1)</f>
        <v>0</v>
      </c>
      <c r="H8" s="127">
        <f>IF(AND(G8=0,NOT(C8="N/A")),IF(VLOOKUP($C8,'6. Metrics Worksheet'!$C:$K,8,FALSE)=CONCATENATE($H$4,$H$5),VLOOKUP($C8,'6. Metrics Worksheet'!$C:$K,9,FALSE),0),G8-1)</f>
        <v>0</v>
      </c>
      <c r="I8" s="127">
        <f>IF(AND(H8=0,NOT(C8="N/A")),IF(VLOOKUP($C8,'6. Metrics Worksheet'!$C:$K,8,FALSE)=CONCATENATE($H$4,$I$5),VLOOKUP($C8,'6. Metrics Worksheet'!$C:$K,9,FALSE),0),H8-1)</f>
        <v>0</v>
      </c>
      <c r="J8" s="127">
        <f>IF(AND(I8=0,NOT(C8="N/A")),IF(VLOOKUP($C8,'6. Metrics Worksheet'!$C:$K,8,FALSE)=CONCATENATE($H$4,$J$5),VLOOKUP($C8,'6. Metrics Worksheet'!$C:$K,9,FALSE),0),I8-1)</f>
        <v>0</v>
      </c>
      <c r="K8" s="128">
        <f>IF(AND(J8=0,NOT(C8="N/A")),IF(VLOOKUP($C8,'6. Metrics Worksheet'!$C:$K,8,FALSE)=CONCATENATE($H$4,$K$5),VLOOKUP($C8,'6. Metrics Worksheet'!$C:$K,9,FALSE),0),J8-1)</f>
        <v>0</v>
      </c>
      <c r="L8" s="127">
        <f>IF(AND(K8=0,NOT(C8="N/A")),IF(VLOOKUP($C8,'6. Metrics Worksheet'!$C:$K,8,FALSE)=CONCATENATE($L$4,$L$5),VLOOKUP($C8,'6. Metrics Worksheet'!$C:$K,9,FALSE),0),K8-1)</f>
        <v>0</v>
      </c>
      <c r="M8" s="127">
        <f>IF(AND(L8=0,NOT(C8="N/A")),IF(VLOOKUP($C8,'6. Metrics Worksheet'!$C:$K,8,FALSE)=CONCATENATE($L$4,$M$5),VLOOKUP($C8,'6. Metrics Worksheet'!$C:$K,9,FALSE),0),L8-1)</f>
        <v>0</v>
      </c>
      <c r="N8" s="127">
        <f>IF(AND(M8=0,NOT(C8="N/A")),IF(VLOOKUP($C8,'6. Metrics Worksheet'!$C:$K,8,FALSE)=CONCATENATE($L$4,$N$5),VLOOKUP($C8,'6. Metrics Worksheet'!$C:$K,9,FALSE),0),M8-1)</f>
        <v>0</v>
      </c>
      <c r="O8" s="128">
        <f>IF(AND(N8=0,NOT(C8="N/A")),IF(VLOOKUP($C8,'6. Metrics Worksheet'!$C:$K,8,FALSE)=CONCATENATE($L$4,$O$5),VLOOKUP($C8,'6. Metrics Worksheet'!$C:$K,9,FALSE),0),N8-1)</f>
        <v>0</v>
      </c>
      <c r="P8" s="127">
        <f>IF(AND(O8=0,NOT(C8="N/A")),IF(VLOOKUP($C8,'6. Metrics Worksheet'!$C:$K,8,FALSE)=CONCATENATE($P$4,$P$5),VLOOKUP($C8,'6. Metrics Worksheet'!$C:$K,9,FALSE),0),O8-1)</f>
        <v>0</v>
      </c>
      <c r="Q8" s="127">
        <f>IF(AND(P8=0,NOT(C8="N/A")),IF(VLOOKUP($C8,'6. Metrics Worksheet'!$C:$K,8,FALSE)=CONCATENATE($P$4,$Q$5),VLOOKUP($C8,'6. Metrics Worksheet'!$C:$K,9,FALSE),0),P8-1)</f>
        <v>0</v>
      </c>
      <c r="R8" s="127">
        <f>IF(AND(Q8=0,NOT(C8="N/A")),IF(VLOOKUP($C8,'6. Metrics Worksheet'!$C:$K,8,FALSE)=CONCATENATE($P$4,$R$5),VLOOKUP($C8,'6. Metrics Worksheet'!$C:$K,9,FALSE),0),Q8-1)</f>
        <v>0</v>
      </c>
      <c r="S8" s="128">
        <f>IF(AND(R8=0,NOT(C8="N/A")),IF(VLOOKUP($C8,'6. Metrics Worksheet'!$C:$K,8,FALSE)=CONCATENATE($P$4,$S$5),VLOOKUP($C8,'6. Metrics Worksheet'!$C:$K,9,FALSE),0),R8-1)</f>
        <v>0</v>
      </c>
      <c r="T8" s="127">
        <f>IF(AND(S8=0,NOT(C8="N/A")),IF(VLOOKUP($C8,'6. Metrics Worksheet'!$C:$K,8,FALSE)=CONCATENATE($T$4,$T$5),VLOOKUP($C8,'6. Metrics Worksheet'!$C:$K,9,FALSE),0),S8-1)</f>
        <v>0</v>
      </c>
      <c r="U8" s="127">
        <f>IF(AND(T8=0,NOT(C8="N/A")),IF(VLOOKUP($C8,'6. Metrics Worksheet'!$C:$K,8,FALSE)=CONCATENATE($T$4,$U$5),VLOOKUP($C8,'6. Metrics Worksheet'!$C:$K,9,FALSE),0),T8-1)</f>
        <v>0</v>
      </c>
      <c r="V8" s="127">
        <f>IF(AND(U8=0,NOT(C8="N/A")),IF(VLOOKUP($C8,'6. Metrics Worksheet'!$C:$K,8,FALSE)=CONCATENATE($T$4,$V$5),VLOOKUP($C8,'6. Metrics Worksheet'!$C:$K,9,FALSE),0),U8-1)</f>
        <v>0</v>
      </c>
      <c r="W8" s="127">
        <f>IF(AND(V8=0,NOT(C8="N/A")),IF(VLOOKUP($C8,'6. Metrics Worksheet'!$C:$K,8,FALSE)=CONCATENATE($T$4,$W$5),VLOOKUP($C8,'6. Metrics Worksheet'!$C:$K,9,FALSE),0),V8-1)</f>
        <v>0</v>
      </c>
      <c r="X8" s="139" t="str">
        <f>IF('6. Metrics Worksheet'!H8=0,"",'6. Metrics Worksheet'!H8)</f>
        <v/>
      </c>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0"/>
      <c r="BJ8" s="26" t="b">
        <f t="shared" si="0"/>
        <v>0</v>
      </c>
    </row>
    <row r="9" spans="1:70" s="26" customFormat="1" ht="30" customHeight="1">
      <c r="A9" s="20"/>
      <c r="B9" s="238"/>
      <c r="C9" s="89" t="str">
        <f>WorksheetHidden2!C6</f>
        <v>Number of outstanding deficiencies from previous audit reports</v>
      </c>
      <c r="D9" s="127">
        <f>IF(VLOOKUP(C9,'6. Metrics Worksheet'!$C:$K,8,FALSE)=CONCATENATE($D$4,$D$5),VLOOKUP(C9,'6. Metrics Worksheet'!$C:$K,9,FALSE),0)</f>
        <v>0</v>
      </c>
      <c r="E9" s="127">
        <f>IF(AND(D9=0,NOT(C9="N/A")),IF(VLOOKUP($C9,'6. Metrics Worksheet'!$C:$K,8,FALSE)=CONCATENATE($D$4,$E$5),VLOOKUP($C9,'6. Metrics Worksheet'!$C:$K,9,FALSE),0),D9-1)</f>
        <v>0</v>
      </c>
      <c r="F9" s="127">
        <f>IF(AND(E9=0,NOT(C9="N/A")),IF(VLOOKUP($C9,'6. Metrics Worksheet'!$C:$K,8,FALSE)=CONCATENATE($D$4,$F$5),VLOOKUP($C9,'6. Metrics Worksheet'!$C:$K,9,FALSE),0),E9-1)</f>
        <v>0</v>
      </c>
      <c r="G9" s="128">
        <f>IF(AND(F9=0,NOT(C9="N/A")),IF(VLOOKUP($C9,'6. Metrics Worksheet'!$C:$K,8,FALSE)=CONCATENATE($D$4,$G$5),VLOOKUP($C9,'6. Metrics Worksheet'!$C:$K,9,FALSE),0),F9-1)</f>
        <v>0</v>
      </c>
      <c r="H9" s="127">
        <f>IF(AND(G9=0,NOT(C9="N/A")),IF(VLOOKUP($C9,'6. Metrics Worksheet'!$C:$K,8,FALSE)=CONCATENATE($H$4,$H$5),VLOOKUP($C9,'6. Metrics Worksheet'!$C:$K,9,FALSE),0),G9-1)</f>
        <v>0</v>
      </c>
      <c r="I9" s="127">
        <f>IF(AND(H9=0,NOT(C9="N/A")),IF(VLOOKUP($C9,'6. Metrics Worksheet'!$C:$K,8,FALSE)=CONCATENATE($H$4,$I$5),VLOOKUP($C9,'6. Metrics Worksheet'!$C:$K,9,FALSE),0),H9-1)</f>
        <v>0</v>
      </c>
      <c r="J9" s="127">
        <f>IF(AND(I9=0,NOT(C9="N/A")),IF(VLOOKUP($C9,'6. Metrics Worksheet'!$C:$K,8,FALSE)=CONCATENATE($H$4,$J$5),VLOOKUP($C9,'6. Metrics Worksheet'!$C:$K,9,FALSE),0),I9-1)</f>
        <v>0</v>
      </c>
      <c r="K9" s="128">
        <f>IF(AND(J9=0,NOT(C9="N/A")),IF(VLOOKUP($C9,'6. Metrics Worksheet'!$C:$K,8,FALSE)=CONCATENATE($H$4,$K$5),VLOOKUP($C9,'6. Metrics Worksheet'!$C:$K,9,FALSE),0),J9-1)</f>
        <v>0</v>
      </c>
      <c r="L9" s="127">
        <f>IF(AND(K9=0,NOT(C9="N/A")),IF(VLOOKUP($C9,'6. Metrics Worksheet'!$C:$K,8,FALSE)=CONCATENATE($L$4,$L$5),VLOOKUP($C9,'6. Metrics Worksheet'!$C:$K,9,FALSE),0),K9-1)</f>
        <v>0</v>
      </c>
      <c r="M9" s="127">
        <f>IF(AND(L9=0,NOT(C9="N/A")),IF(VLOOKUP($C9,'6. Metrics Worksheet'!$C:$K,8,FALSE)=CONCATENATE($L$4,$M$5),VLOOKUP($C9,'6. Metrics Worksheet'!$C:$K,9,FALSE),0),L9-1)</f>
        <v>0</v>
      </c>
      <c r="N9" s="127">
        <f>IF(AND(M9=0,NOT(C9="N/A")),IF(VLOOKUP($C9,'6. Metrics Worksheet'!$C:$K,8,FALSE)=CONCATENATE($L$4,$N$5),VLOOKUP($C9,'6. Metrics Worksheet'!$C:$K,9,FALSE),0),M9-1)</f>
        <v>0</v>
      </c>
      <c r="O9" s="128">
        <f>IF(AND(N9=0,NOT(C9="N/A")),IF(VLOOKUP($C9,'6. Metrics Worksheet'!$C:$K,8,FALSE)=CONCATENATE($L$4,$O$5),VLOOKUP($C9,'6. Metrics Worksheet'!$C:$K,9,FALSE),0),N9-1)</f>
        <v>0</v>
      </c>
      <c r="P9" s="127">
        <f>IF(AND(O9=0,NOT(C9="N/A")),IF(VLOOKUP($C9,'6. Metrics Worksheet'!$C:$K,8,FALSE)=CONCATENATE($P$4,$P$5),VLOOKUP($C9,'6. Metrics Worksheet'!$C:$K,9,FALSE),0),O9-1)</f>
        <v>0</v>
      </c>
      <c r="Q9" s="127">
        <f>IF(AND(P9=0,NOT(C9="N/A")),IF(VLOOKUP($C9,'6. Metrics Worksheet'!$C:$K,8,FALSE)=CONCATENATE($P$4,$Q$5),VLOOKUP($C9,'6. Metrics Worksheet'!$C:$K,9,FALSE),0),P9-1)</f>
        <v>0</v>
      </c>
      <c r="R9" s="127">
        <f>IF(AND(Q9=0,NOT(C9="N/A")),IF(VLOOKUP($C9,'6. Metrics Worksheet'!$C:$K,8,FALSE)=CONCATENATE($P$4,$R$5),VLOOKUP($C9,'6. Metrics Worksheet'!$C:$K,9,FALSE),0),Q9-1)</f>
        <v>0</v>
      </c>
      <c r="S9" s="128">
        <f>IF(AND(R9=0,NOT(C9="N/A")),IF(VLOOKUP($C9,'6. Metrics Worksheet'!$C:$K,8,FALSE)=CONCATENATE($P$4,$S$5),VLOOKUP($C9,'6. Metrics Worksheet'!$C:$K,9,FALSE),0),R9-1)</f>
        <v>0</v>
      </c>
      <c r="T9" s="127">
        <f>IF(AND(S9=0,NOT(C9="N/A")),IF(VLOOKUP($C9,'6. Metrics Worksheet'!$C:$K,8,FALSE)=CONCATENATE($T$4,$T$5),VLOOKUP($C9,'6. Metrics Worksheet'!$C:$K,9,FALSE),0),S9-1)</f>
        <v>0</v>
      </c>
      <c r="U9" s="127">
        <f>IF(AND(T9=0,NOT(C9="N/A")),IF(VLOOKUP($C9,'6. Metrics Worksheet'!$C:$K,8,FALSE)=CONCATENATE($T$4,$U$5),VLOOKUP($C9,'6. Metrics Worksheet'!$C:$K,9,FALSE),0),T9-1)</f>
        <v>0</v>
      </c>
      <c r="V9" s="127">
        <f>IF(AND(U9=0,NOT(C9="N/A")),IF(VLOOKUP($C9,'6. Metrics Worksheet'!$C:$K,8,FALSE)=CONCATENATE($T$4,$V$5),VLOOKUP($C9,'6. Metrics Worksheet'!$C:$K,9,FALSE),0),U9-1)</f>
        <v>0</v>
      </c>
      <c r="W9" s="127">
        <f>IF(AND(V9=0,NOT(C9="N/A")),IF(VLOOKUP($C9,'6. Metrics Worksheet'!$C:$K,8,FALSE)=CONCATENATE($T$4,$W$5),VLOOKUP($C9,'6. Metrics Worksheet'!$C:$K,9,FALSE),0),V9-1)</f>
        <v>0</v>
      </c>
      <c r="X9" s="139" t="str">
        <f>IF('6. Metrics Worksheet'!H9=0,"",'6. Metrics Worksheet'!H9)</f>
        <v/>
      </c>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0"/>
      <c r="BJ9" s="26" t="b">
        <f t="shared" si="0"/>
        <v>0</v>
      </c>
    </row>
    <row r="10" spans="1:70" s="26" customFormat="1" ht="30" customHeight="1">
      <c r="A10" s="20"/>
      <c r="B10" s="238"/>
      <c r="C10" s="89" t="str">
        <f>WorksheetHidden2!C7</f>
        <v>Number of outstanding deficiencies from security assessments</v>
      </c>
      <c r="D10" s="127">
        <f>IF(VLOOKUP(C10,'6. Metrics Worksheet'!$C:$K,8,FALSE)=CONCATENATE($D$4,$D$5),VLOOKUP(C10,'6. Metrics Worksheet'!$C:$K,9,FALSE),0)</f>
        <v>0</v>
      </c>
      <c r="E10" s="127">
        <f>IF(AND(D10=0,NOT(C10="N/A")),IF(VLOOKUP($C10,'6. Metrics Worksheet'!$C:$K,8,FALSE)=CONCATENATE($D$4,$E$5),VLOOKUP($C10,'6. Metrics Worksheet'!$C:$K,9,FALSE),0),D10-1)</f>
        <v>0</v>
      </c>
      <c r="F10" s="127">
        <f>IF(AND(E10=0,NOT(C10="N/A")),IF(VLOOKUP($C10,'6. Metrics Worksheet'!$C:$K,8,FALSE)=CONCATENATE($D$4,$F$5),VLOOKUP($C10,'6. Metrics Worksheet'!$C:$K,9,FALSE),0),E10-1)</f>
        <v>0</v>
      </c>
      <c r="G10" s="128">
        <f>IF(AND(F10=0,NOT(C10="N/A")),IF(VLOOKUP($C10,'6. Metrics Worksheet'!$C:$K,8,FALSE)=CONCATENATE($D$4,$G$5),VLOOKUP($C10,'6. Metrics Worksheet'!$C:$K,9,FALSE),0),F10-1)</f>
        <v>0</v>
      </c>
      <c r="H10" s="127">
        <f>IF(AND(G10=0,NOT(C10="N/A")),IF(VLOOKUP($C10,'6. Metrics Worksheet'!$C:$K,8,FALSE)=CONCATENATE($H$4,$H$5),VLOOKUP($C10,'6. Metrics Worksheet'!$C:$K,9,FALSE),0),G10-1)</f>
        <v>0</v>
      </c>
      <c r="I10" s="127">
        <f>IF(AND(H10=0,NOT(C10="N/A")),IF(VLOOKUP($C10,'6. Metrics Worksheet'!$C:$K,8,FALSE)=CONCATENATE($H$4,$I$5),VLOOKUP($C10,'6. Metrics Worksheet'!$C:$K,9,FALSE),0),H10-1)</f>
        <v>0</v>
      </c>
      <c r="J10" s="127">
        <f>IF(AND(I10=0,NOT(C10="N/A")),IF(VLOOKUP($C10,'6. Metrics Worksheet'!$C:$K,8,FALSE)=CONCATENATE($H$4,$J$5),VLOOKUP($C10,'6. Metrics Worksheet'!$C:$K,9,FALSE),0),I10-1)</f>
        <v>0</v>
      </c>
      <c r="K10" s="128">
        <f>IF(AND(J10=0,NOT(C10="N/A")),IF(VLOOKUP($C10,'6. Metrics Worksheet'!$C:$K,8,FALSE)=CONCATENATE($H$4,$K$5),VLOOKUP($C10,'6. Metrics Worksheet'!$C:$K,9,FALSE),0),J10-1)</f>
        <v>0</v>
      </c>
      <c r="L10" s="127">
        <f>IF(AND(K10=0,NOT(C10="N/A")),IF(VLOOKUP($C10,'6. Metrics Worksheet'!$C:$K,8,FALSE)=CONCATENATE($L$4,$L$5),VLOOKUP($C10,'6. Metrics Worksheet'!$C:$K,9,FALSE),0),K10-1)</f>
        <v>0</v>
      </c>
      <c r="M10" s="127">
        <f>IF(AND(L10=0,NOT(C10="N/A")),IF(VLOOKUP($C10,'6. Metrics Worksheet'!$C:$K,8,FALSE)=CONCATENATE($L$4,$M$5),VLOOKUP($C10,'6. Metrics Worksheet'!$C:$K,9,FALSE),0),L10-1)</f>
        <v>0</v>
      </c>
      <c r="N10" s="127">
        <f>IF(AND(M10=0,NOT(C10="N/A")),IF(VLOOKUP($C10,'6. Metrics Worksheet'!$C:$K,8,FALSE)=CONCATENATE($L$4,$N$5),VLOOKUP($C10,'6. Metrics Worksheet'!$C:$K,9,FALSE),0),M10-1)</f>
        <v>0</v>
      </c>
      <c r="O10" s="128">
        <f>IF(AND(N10=0,NOT(C10="N/A")),IF(VLOOKUP($C10,'6. Metrics Worksheet'!$C:$K,8,FALSE)=CONCATENATE($L$4,$O$5),VLOOKUP($C10,'6. Metrics Worksheet'!$C:$K,9,FALSE),0),N10-1)</f>
        <v>0</v>
      </c>
      <c r="P10" s="127">
        <f>IF(AND(O10=0,NOT(C10="N/A")),IF(VLOOKUP($C10,'6. Metrics Worksheet'!$C:$K,8,FALSE)=CONCATENATE($P$4,$P$5),VLOOKUP($C10,'6. Metrics Worksheet'!$C:$K,9,FALSE),0),O10-1)</f>
        <v>0</v>
      </c>
      <c r="Q10" s="127">
        <f>IF(AND(P10=0,NOT(C10="N/A")),IF(VLOOKUP($C10,'6. Metrics Worksheet'!$C:$K,8,FALSE)=CONCATENATE($P$4,$Q$5),VLOOKUP($C10,'6. Metrics Worksheet'!$C:$K,9,FALSE),0),P10-1)</f>
        <v>0</v>
      </c>
      <c r="R10" s="127">
        <f>IF(AND(Q10=0,NOT(C10="N/A")),IF(VLOOKUP($C10,'6. Metrics Worksheet'!$C:$K,8,FALSE)=CONCATENATE($P$4,$R$5),VLOOKUP($C10,'6. Metrics Worksheet'!$C:$K,9,FALSE),0),Q10-1)</f>
        <v>0</v>
      </c>
      <c r="S10" s="128">
        <f>IF(AND(R10=0,NOT(C10="N/A")),IF(VLOOKUP($C10,'6. Metrics Worksheet'!$C:$K,8,FALSE)=CONCATENATE($P$4,$S$5),VLOOKUP($C10,'6. Metrics Worksheet'!$C:$K,9,FALSE),0),R10-1)</f>
        <v>0</v>
      </c>
      <c r="T10" s="127">
        <f>IF(AND(S10=0,NOT(C10="N/A")),IF(VLOOKUP($C10,'6. Metrics Worksheet'!$C:$K,8,FALSE)=CONCATENATE($T$4,$T$5),VLOOKUP($C10,'6. Metrics Worksheet'!$C:$K,9,FALSE),0),S10-1)</f>
        <v>0</v>
      </c>
      <c r="U10" s="127">
        <f>IF(AND(T10=0,NOT(C10="N/A")),IF(VLOOKUP($C10,'6. Metrics Worksheet'!$C:$K,8,FALSE)=CONCATENATE($T$4,$U$5),VLOOKUP($C10,'6. Metrics Worksheet'!$C:$K,9,FALSE),0),T10-1)</f>
        <v>0</v>
      </c>
      <c r="V10" s="127">
        <f>IF(AND(U10=0,NOT(C10="N/A")),IF(VLOOKUP($C10,'6. Metrics Worksheet'!$C:$K,8,FALSE)=CONCATENATE($T$4,$V$5),VLOOKUP($C10,'6. Metrics Worksheet'!$C:$K,9,FALSE),0),U10-1)</f>
        <v>0</v>
      </c>
      <c r="W10" s="127">
        <f>IF(AND(V10=0,NOT(C10="N/A")),IF(VLOOKUP($C10,'6. Metrics Worksheet'!$C:$K,8,FALSE)=CONCATENATE($T$4,$W$5),VLOOKUP($C10,'6. Metrics Worksheet'!$C:$K,9,FALSE),0),V10-1)</f>
        <v>0</v>
      </c>
      <c r="X10" s="139" t="str">
        <f>IF('6. Metrics Worksheet'!H10=0,"",'6. Metrics Worksheet'!H10)</f>
        <v/>
      </c>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0"/>
      <c r="BJ10" s="26" t="b">
        <f t="shared" si="0"/>
        <v>0</v>
      </c>
    </row>
    <row r="11" spans="1:70" s="26" customFormat="1" ht="30" customHeight="1">
      <c r="A11" s="20"/>
      <c r="B11" s="238"/>
      <c r="C11" s="89" t="str">
        <f>WorksheetHidden2!C8</f>
        <v>Number of outstanding deficiencies from Pen Test</v>
      </c>
      <c r="D11" s="127">
        <f>IF(VLOOKUP(C11,'6. Metrics Worksheet'!$C:$K,8,FALSE)=CONCATENATE($D$4,$D$5),VLOOKUP(C11,'6. Metrics Worksheet'!$C:$K,9,FALSE),0)</f>
        <v>0</v>
      </c>
      <c r="E11" s="127">
        <f>IF(AND(D11=0,NOT(C11="N/A")),IF(VLOOKUP($C11,'6. Metrics Worksheet'!$C:$K,8,FALSE)=CONCATENATE($D$4,$E$5),VLOOKUP($C11,'6. Metrics Worksheet'!$C:$K,9,FALSE),0),D11-1)</f>
        <v>0</v>
      </c>
      <c r="F11" s="127">
        <f>IF(AND(E11=0,NOT(C11="N/A")),IF(VLOOKUP($C11,'6. Metrics Worksheet'!$C:$K,8,FALSE)=CONCATENATE($D$4,$F$5),VLOOKUP($C11,'6. Metrics Worksheet'!$C:$K,9,FALSE),0),E11-1)</f>
        <v>0</v>
      </c>
      <c r="G11" s="128">
        <f>IF(AND(F11=0,NOT(C11="N/A")),IF(VLOOKUP($C11,'6. Metrics Worksheet'!$C:$K,8,FALSE)=CONCATENATE($D$4,$G$5),VLOOKUP($C11,'6. Metrics Worksheet'!$C:$K,9,FALSE),0),F11-1)</f>
        <v>0</v>
      </c>
      <c r="H11" s="127">
        <f>IF(AND(G11=0,NOT(C11="N/A")),IF(VLOOKUP($C11,'6. Metrics Worksheet'!$C:$K,8,FALSE)=CONCATENATE($H$4,$H$5),VLOOKUP($C11,'6. Metrics Worksheet'!$C:$K,9,FALSE),0),G11-1)</f>
        <v>0</v>
      </c>
      <c r="I11" s="127">
        <f>IF(AND(H11=0,NOT(C11="N/A")),IF(VLOOKUP($C11,'6. Metrics Worksheet'!$C:$K,8,FALSE)=CONCATENATE($H$4,$I$5),VLOOKUP($C11,'6. Metrics Worksheet'!$C:$K,9,FALSE),0),H11-1)</f>
        <v>0</v>
      </c>
      <c r="J11" s="127">
        <f>IF(AND(I11=0,NOT(C11="N/A")),IF(VLOOKUP($C11,'6. Metrics Worksheet'!$C:$K,8,FALSE)=CONCATENATE($H$4,$J$5),VLOOKUP($C11,'6. Metrics Worksheet'!$C:$K,9,FALSE),0),I11-1)</f>
        <v>0</v>
      </c>
      <c r="K11" s="128">
        <f>IF(AND(J11=0,NOT(C11="N/A")),IF(VLOOKUP($C11,'6. Metrics Worksheet'!$C:$K,8,FALSE)=CONCATENATE($H$4,$K$5),VLOOKUP($C11,'6. Metrics Worksheet'!$C:$K,9,FALSE),0),J11-1)</f>
        <v>0</v>
      </c>
      <c r="L11" s="127">
        <f>IF(AND(K11=0,NOT(C11="N/A")),IF(VLOOKUP($C11,'6. Metrics Worksheet'!$C:$K,8,FALSE)=CONCATENATE($L$4,$L$5),VLOOKUP($C11,'6. Metrics Worksheet'!$C:$K,9,FALSE),0),K11-1)</f>
        <v>0</v>
      </c>
      <c r="M11" s="127">
        <f>IF(AND(L11=0,NOT(C11="N/A")),IF(VLOOKUP($C11,'6. Metrics Worksheet'!$C:$K,8,FALSE)=CONCATENATE($L$4,$M$5),VLOOKUP($C11,'6. Metrics Worksheet'!$C:$K,9,FALSE),0),L11-1)</f>
        <v>0</v>
      </c>
      <c r="N11" s="127">
        <f>IF(AND(M11=0,NOT(C11="N/A")),IF(VLOOKUP($C11,'6. Metrics Worksheet'!$C:$K,8,FALSE)=CONCATENATE($L$4,$N$5),VLOOKUP($C11,'6. Metrics Worksheet'!$C:$K,9,FALSE),0),M11-1)</f>
        <v>0</v>
      </c>
      <c r="O11" s="128">
        <f>IF(AND(N11=0,NOT(C11="N/A")),IF(VLOOKUP($C11,'6. Metrics Worksheet'!$C:$K,8,FALSE)=CONCATENATE($L$4,$O$5),VLOOKUP($C11,'6. Metrics Worksheet'!$C:$K,9,FALSE),0),N11-1)</f>
        <v>0</v>
      </c>
      <c r="P11" s="127">
        <f>IF(AND(O11=0,NOT(C11="N/A")),IF(VLOOKUP($C11,'6. Metrics Worksheet'!$C:$K,8,FALSE)=CONCATENATE($P$4,$P$5),VLOOKUP($C11,'6. Metrics Worksheet'!$C:$K,9,FALSE),0),O11-1)</f>
        <v>0</v>
      </c>
      <c r="Q11" s="127">
        <f>IF(AND(P11=0,NOT(C11="N/A")),IF(VLOOKUP($C11,'6. Metrics Worksheet'!$C:$K,8,FALSE)=CONCATENATE($P$4,$Q$5),VLOOKUP($C11,'6. Metrics Worksheet'!$C:$K,9,FALSE),0),P11-1)</f>
        <v>0</v>
      </c>
      <c r="R11" s="127">
        <f>IF(AND(Q11=0,NOT(C11="N/A")),IF(VLOOKUP($C11,'6. Metrics Worksheet'!$C:$K,8,FALSE)=CONCATENATE($P$4,$R$5),VLOOKUP($C11,'6. Metrics Worksheet'!$C:$K,9,FALSE),0),Q11-1)</f>
        <v>0</v>
      </c>
      <c r="S11" s="128">
        <f>IF(AND(R11=0,NOT(C11="N/A")),IF(VLOOKUP($C11,'6. Metrics Worksheet'!$C:$K,8,FALSE)=CONCATENATE($P$4,$S$5),VLOOKUP($C11,'6. Metrics Worksheet'!$C:$K,9,FALSE),0),R11-1)</f>
        <v>0</v>
      </c>
      <c r="T11" s="127">
        <f>IF(AND(S11=0,NOT(C11="N/A")),IF(VLOOKUP($C11,'6. Metrics Worksheet'!$C:$K,8,FALSE)=CONCATENATE($T$4,$T$5),VLOOKUP($C11,'6. Metrics Worksheet'!$C:$K,9,FALSE),0),S11-1)</f>
        <v>0</v>
      </c>
      <c r="U11" s="127">
        <f>IF(AND(T11=0,NOT(C11="N/A")),IF(VLOOKUP($C11,'6. Metrics Worksheet'!$C:$K,8,FALSE)=CONCATENATE($T$4,$U$5),VLOOKUP($C11,'6. Metrics Worksheet'!$C:$K,9,FALSE),0),T11-1)</f>
        <v>0</v>
      </c>
      <c r="V11" s="127">
        <f>IF(AND(U11=0,NOT(C11="N/A")),IF(VLOOKUP($C11,'6. Metrics Worksheet'!$C:$K,8,FALSE)=CONCATENATE($T$4,$V$5),VLOOKUP($C11,'6. Metrics Worksheet'!$C:$K,9,FALSE),0),U11-1)</f>
        <v>0</v>
      </c>
      <c r="W11" s="127">
        <f>IF(AND(V11=0,NOT(C11="N/A")),IF(VLOOKUP($C11,'6. Metrics Worksheet'!$C:$K,8,FALSE)=CONCATENATE($T$4,$W$5),VLOOKUP($C11,'6. Metrics Worksheet'!$C:$K,9,FALSE),0),V11-1)</f>
        <v>0</v>
      </c>
      <c r="X11" s="139" t="str">
        <f>IF('6. Metrics Worksheet'!H11=0,"",'6. Metrics Worksheet'!H11)</f>
        <v/>
      </c>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0"/>
      <c r="BJ11" s="26" t="b">
        <f t="shared" si="0"/>
        <v>0</v>
      </c>
    </row>
    <row r="12" spans="1:70" s="26" customFormat="1" ht="30" customHeight="1">
      <c r="A12" s="20"/>
      <c r="B12" s="238"/>
      <c r="C12" s="89" t="str">
        <f>WorksheetHidden2!C9</f>
        <v>Number of outstanding deficiencies by internal/external obligation (by severity)</v>
      </c>
      <c r="D12" s="127">
        <f>IF(VLOOKUP(C12,'6. Metrics Worksheet'!$C:$K,8,FALSE)=CONCATENATE($D$4,$D$5),VLOOKUP(C12,'6. Metrics Worksheet'!$C:$K,9,FALSE),0)</f>
        <v>0</v>
      </c>
      <c r="E12" s="127">
        <f>IF(AND(D12=0,NOT(C12="N/A")),IF(VLOOKUP($C12,'6. Metrics Worksheet'!$C:$K,8,FALSE)=CONCATENATE($D$4,$E$5),VLOOKUP($C12,'6. Metrics Worksheet'!$C:$K,9,FALSE),0),D12-1)</f>
        <v>0</v>
      </c>
      <c r="F12" s="127">
        <f>IF(AND(E12=0,NOT(C12="N/A")),IF(VLOOKUP($C12,'6. Metrics Worksheet'!$C:$K,8,FALSE)=CONCATENATE($D$4,$F$5),VLOOKUP($C12,'6. Metrics Worksheet'!$C:$K,9,FALSE),0),E12-1)</f>
        <v>0</v>
      </c>
      <c r="G12" s="128">
        <f>IF(AND(F12=0,NOT(C12="N/A")),IF(VLOOKUP($C12,'6. Metrics Worksheet'!$C:$K,8,FALSE)=CONCATENATE($D$4,$G$5),VLOOKUP($C12,'6. Metrics Worksheet'!$C:$K,9,FALSE),0),F12-1)</f>
        <v>0</v>
      </c>
      <c r="H12" s="127">
        <f>IF(AND(G12=0,NOT(C12="N/A")),IF(VLOOKUP($C12,'6. Metrics Worksheet'!$C:$K,8,FALSE)=CONCATENATE($H$4,$H$5),VLOOKUP($C12,'6. Metrics Worksheet'!$C:$K,9,FALSE),0),G12-1)</f>
        <v>0</v>
      </c>
      <c r="I12" s="127">
        <f>IF(AND(H12=0,NOT(C12="N/A")),IF(VLOOKUP($C12,'6. Metrics Worksheet'!$C:$K,8,FALSE)=CONCATENATE($H$4,$I$5),VLOOKUP($C12,'6. Metrics Worksheet'!$C:$K,9,FALSE),0),H12-1)</f>
        <v>0</v>
      </c>
      <c r="J12" s="127">
        <f>IF(AND(I12=0,NOT(C12="N/A")),IF(VLOOKUP($C12,'6. Metrics Worksheet'!$C:$K,8,FALSE)=CONCATENATE($H$4,$J$5),VLOOKUP($C12,'6. Metrics Worksheet'!$C:$K,9,FALSE),0),I12-1)</f>
        <v>0</v>
      </c>
      <c r="K12" s="128">
        <f>IF(AND(J12=0,NOT(C12="N/A")),IF(VLOOKUP($C12,'6. Metrics Worksheet'!$C:$K,8,FALSE)=CONCATENATE($H$4,$K$5),VLOOKUP($C12,'6. Metrics Worksheet'!$C:$K,9,FALSE),0),J12-1)</f>
        <v>0</v>
      </c>
      <c r="L12" s="127">
        <f>IF(AND(K12=0,NOT(C12="N/A")),IF(VLOOKUP($C12,'6. Metrics Worksheet'!$C:$K,8,FALSE)=CONCATENATE($L$4,$L$5),VLOOKUP($C12,'6. Metrics Worksheet'!$C:$K,9,FALSE),0),K12-1)</f>
        <v>0</v>
      </c>
      <c r="M12" s="127">
        <f>IF(AND(L12=0,NOT(C12="N/A")),IF(VLOOKUP($C12,'6. Metrics Worksheet'!$C:$K,8,FALSE)=CONCATENATE($L$4,$M$5),VLOOKUP($C12,'6. Metrics Worksheet'!$C:$K,9,FALSE),0),L12-1)</f>
        <v>0</v>
      </c>
      <c r="N12" s="127">
        <f>IF(AND(M12=0,NOT(C12="N/A")),IF(VLOOKUP($C12,'6. Metrics Worksheet'!$C:$K,8,FALSE)=CONCATENATE($L$4,$N$5),VLOOKUP($C12,'6. Metrics Worksheet'!$C:$K,9,FALSE),0),M12-1)</f>
        <v>0</v>
      </c>
      <c r="O12" s="128">
        <f>IF(AND(N12=0,NOT(C12="N/A")),IF(VLOOKUP($C12,'6. Metrics Worksheet'!$C:$K,8,FALSE)=CONCATENATE($L$4,$O$5),VLOOKUP($C12,'6. Metrics Worksheet'!$C:$K,9,FALSE),0),N12-1)</f>
        <v>0</v>
      </c>
      <c r="P12" s="127">
        <f>IF(AND(O12=0,NOT(C12="N/A")),IF(VLOOKUP($C12,'6. Metrics Worksheet'!$C:$K,8,FALSE)=CONCATENATE($P$4,$P$5),VLOOKUP($C12,'6. Metrics Worksheet'!$C:$K,9,FALSE),0),O12-1)</f>
        <v>0</v>
      </c>
      <c r="Q12" s="127">
        <f>IF(AND(P12=0,NOT(C12="N/A")),IF(VLOOKUP($C12,'6. Metrics Worksheet'!$C:$K,8,FALSE)=CONCATENATE($P$4,$Q$5),VLOOKUP($C12,'6. Metrics Worksheet'!$C:$K,9,FALSE),0),P12-1)</f>
        <v>0</v>
      </c>
      <c r="R12" s="127">
        <f>IF(AND(Q12=0,NOT(C12="N/A")),IF(VLOOKUP($C12,'6. Metrics Worksheet'!$C:$K,8,FALSE)=CONCATENATE($P$4,$R$5),VLOOKUP($C12,'6. Metrics Worksheet'!$C:$K,9,FALSE),0),Q12-1)</f>
        <v>0</v>
      </c>
      <c r="S12" s="128">
        <f>IF(AND(R12=0,NOT(C12="N/A")),IF(VLOOKUP($C12,'6. Metrics Worksheet'!$C:$K,8,FALSE)=CONCATENATE($P$4,$S$5),VLOOKUP($C12,'6. Metrics Worksheet'!$C:$K,9,FALSE),0),R12-1)</f>
        <v>0</v>
      </c>
      <c r="T12" s="127">
        <f>IF(AND(S12=0,NOT(C12="N/A")),IF(VLOOKUP($C12,'6. Metrics Worksheet'!$C:$K,8,FALSE)=CONCATENATE($T$4,$T$5),VLOOKUP($C12,'6. Metrics Worksheet'!$C:$K,9,FALSE),0),S12-1)</f>
        <v>0</v>
      </c>
      <c r="U12" s="127">
        <f>IF(AND(T12=0,NOT(C12="N/A")),IF(VLOOKUP($C12,'6. Metrics Worksheet'!$C:$K,8,FALSE)=CONCATENATE($T$4,$U$5),VLOOKUP($C12,'6. Metrics Worksheet'!$C:$K,9,FALSE),0),T12-1)</f>
        <v>0</v>
      </c>
      <c r="V12" s="127">
        <f>IF(AND(U12=0,NOT(C12="N/A")),IF(VLOOKUP($C12,'6. Metrics Worksheet'!$C:$K,8,FALSE)=CONCATENATE($T$4,$V$5),VLOOKUP($C12,'6. Metrics Worksheet'!$C:$K,9,FALSE),0),U12-1)</f>
        <v>0</v>
      </c>
      <c r="W12" s="127">
        <f>IF(AND(V12=0,NOT(C12="N/A")),IF(VLOOKUP($C12,'6. Metrics Worksheet'!$C:$K,8,FALSE)=CONCATENATE($T$4,$W$5),VLOOKUP($C12,'6. Metrics Worksheet'!$C:$K,9,FALSE),0),V12-1)</f>
        <v>0</v>
      </c>
      <c r="X12" s="139" t="str">
        <f>IF('6. Metrics Worksheet'!H12=0,"",'6. Metrics Worksheet'!H12)</f>
        <v/>
      </c>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0"/>
      <c r="BJ12" s="26" t="b">
        <f t="shared" si="0"/>
        <v>0</v>
      </c>
    </row>
    <row r="13" spans="1:70" s="26" customFormat="1" ht="63.95" customHeight="1" thickBot="1">
      <c r="A13" s="20"/>
      <c r="B13" s="238"/>
      <c r="C13" s="89" t="str">
        <f>WorksheetHidden2!C10</f>
        <v xml:space="preserve">On-time/satisfactory audit completion rate
</v>
      </c>
      <c r="D13" s="127">
        <f>IF(VLOOKUP(C13,'6. Metrics Worksheet'!$C:$K,8,FALSE)=CONCATENATE($D$4,$D$5),VLOOKUP(C13,'6. Metrics Worksheet'!$C:$K,9,FALSE),0)</f>
        <v>0</v>
      </c>
      <c r="E13" s="127">
        <f>IF(AND(D13=0,NOT(C13="N/A")),IF(VLOOKUP($C13,'6. Metrics Worksheet'!$C:$K,8,FALSE)=CONCATENATE($D$4,$E$5),VLOOKUP($C13,'6. Metrics Worksheet'!$C:$K,9,FALSE),0),D13-1)</f>
        <v>0</v>
      </c>
      <c r="F13" s="127">
        <f>IF(AND(E13=0,NOT(C13="N/A")),IF(VLOOKUP($C13,'6. Metrics Worksheet'!$C:$K,8,FALSE)=CONCATENATE($D$4,$F$5),VLOOKUP($C13,'6. Metrics Worksheet'!$C:$K,9,FALSE),0),E13-1)</f>
        <v>0</v>
      </c>
      <c r="G13" s="128">
        <f>IF(AND(F13=0,NOT(C13="N/A")),IF(VLOOKUP($C13,'6. Metrics Worksheet'!$C:$K,8,FALSE)=CONCATENATE($D$4,$G$5),VLOOKUP($C13,'6. Metrics Worksheet'!$C:$K,9,FALSE),0),F13-1)</f>
        <v>0</v>
      </c>
      <c r="H13" s="127">
        <f>IF(AND(G13=0,NOT(C13="N/A")),IF(VLOOKUP($C13,'6. Metrics Worksheet'!$C:$K,8,FALSE)=CONCATENATE($H$4,$H$5),VLOOKUP($C13,'6. Metrics Worksheet'!$C:$K,9,FALSE),0),G13-1)</f>
        <v>0</v>
      </c>
      <c r="I13" s="127">
        <f>IF(AND(H13=0,NOT(C13="N/A")),IF(VLOOKUP($C13,'6. Metrics Worksheet'!$C:$K,8,FALSE)=CONCATENATE($H$4,$I$5),VLOOKUP($C13,'6. Metrics Worksheet'!$C:$K,9,FALSE),0),H13-1)</f>
        <v>0</v>
      </c>
      <c r="J13" s="127">
        <f>IF(AND(I13=0,NOT(C13="N/A")),IF(VLOOKUP($C13,'6. Metrics Worksheet'!$C:$K,8,FALSE)=CONCATENATE($H$4,$J$5),VLOOKUP($C13,'6. Metrics Worksheet'!$C:$K,9,FALSE),0),I13-1)</f>
        <v>0</v>
      </c>
      <c r="K13" s="128">
        <f>IF(AND(J13=0,NOT(C13="N/A")),IF(VLOOKUP($C13,'6. Metrics Worksheet'!$C:$K,8,FALSE)=CONCATENATE($H$4,$K$5),VLOOKUP($C13,'6. Metrics Worksheet'!$C:$K,9,FALSE),0),J13-1)</f>
        <v>0</v>
      </c>
      <c r="L13" s="127">
        <f>IF(AND(K13=0,NOT(C13="N/A")),IF(VLOOKUP($C13,'6. Metrics Worksheet'!$C:$K,8,FALSE)=CONCATENATE($L$4,$L$5),VLOOKUP($C13,'6. Metrics Worksheet'!$C:$K,9,FALSE),0),K13-1)</f>
        <v>0</v>
      </c>
      <c r="M13" s="127">
        <f>IF(AND(L13=0,NOT(C13="N/A")),IF(VLOOKUP($C13,'6. Metrics Worksheet'!$C:$K,8,FALSE)=CONCATENATE($L$4,$M$5),VLOOKUP($C13,'6. Metrics Worksheet'!$C:$K,9,FALSE),0),L13-1)</f>
        <v>0</v>
      </c>
      <c r="N13" s="127">
        <f>IF(AND(M13=0,NOT(C13="N/A")),IF(VLOOKUP($C13,'6. Metrics Worksheet'!$C:$K,8,FALSE)=CONCATENATE($L$4,$N$5),VLOOKUP($C13,'6. Metrics Worksheet'!$C:$K,9,FALSE),0),M13-1)</f>
        <v>0</v>
      </c>
      <c r="O13" s="128">
        <f>IF(AND(N13=0,NOT(C13="N/A")),IF(VLOOKUP($C13,'6. Metrics Worksheet'!$C:$K,8,FALSE)=CONCATENATE($L$4,$O$5),VLOOKUP($C13,'6. Metrics Worksheet'!$C:$K,9,FALSE),0),N13-1)</f>
        <v>0</v>
      </c>
      <c r="P13" s="127">
        <f>IF(AND(O13=0,NOT(C13="N/A")),IF(VLOOKUP($C13,'6. Metrics Worksheet'!$C:$K,8,FALSE)=CONCATENATE($P$4,$P$5),VLOOKUP($C13,'6. Metrics Worksheet'!$C:$K,9,FALSE),0),O13-1)</f>
        <v>0</v>
      </c>
      <c r="Q13" s="127">
        <f>IF(AND(P13=0,NOT(C13="N/A")),IF(VLOOKUP($C13,'6. Metrics Worksheet'!$C:$K,8,FALSE)=CONCATENATE($P$4,$Q$5),VLOOKUP($C13,'6. Metrics Worksheet'!$C:$K,9,FALSE),0),P13-1)</f>
        <v>0</v>
      </c>
      <c r="R13" s="127">
        <f>IF(AND(Q13=0,NOT(C13="N/A")),IF(VLOOKUP($C13,'6. Metrics Worksheet'!$C:$K,8,FALSE)=CONCATENATE($P$4,$R$5),VLOOKUP($C13,'6. Metrics Worksheet'!$C:$K,9,FALSE),0),Q13-1)</f>
        <v>0</v>
      </c>
      <c r="S13" s="128">
        <f>IF(AND(R13=0,NOT(C13="N/A")),IF(VLOOKUP($C13,'6. Metrics Worksheet'!$C:$K,8,FALSE)=CONCATENATE($P$4,$S$5),VLOOKUP($C13,'6. Metrics Worksheet'!$C:$K,9,FALSE),0),R13-1)</f>
        <v>0</v>
      </c>
      <c r="T13" s="127">
        <f>IF(AND(S13=0,NOT(C13="N/A")),IF(VLOOKUP($C13,'6. Metrics Worksheet'!$C:$K,8,FALSE)=CONCATENATE($T$4,$T$5),VLOOKUP($C13,'6. Metrics Worksheet'!$C:$K,9,FALSE),0),S13-1)</f>
        <v>0</v>
      </c>
      <c r="U13" s="127">
        <f>IF(AND(T13=0,NOT(C13="N/A")),IF(VLOOKUP($C13,'6. Metrics Worksheet'!$C:$K,8,FALSE)=CONCATENATE($T$4,$U$5),VLOOKUP($C13,'6. Metrics Worksheet'!$C:$K,9,FALSE),0),T13-1)</f>
        <v>0</v>
      </c>
      <c r="V13" s="127">
        <f>IF(AND(U13=0,NOT(C13="N/A")),IF(VLOOKUP($C13,'6. Metrics Worksheet'!$C:$K,8,FALSE)=CONCATENATE($T$4,$V$5),VLOOKUP($C13,'6. Metrics Worksheet'!$C:$K,9,FALSE),0),U13-1)</f>
        <v>0</v>
      </c>
      <c r="W13" s="127">
        <f>IF(AND(V13=0,NOT(C13="N/A")),IF(VLOOKUP($C13,'6. Metrics Worksheet'!$C:$K,8,FALSE)=CONCATENATE($T$4,$W$5),VLOOKUP($C13,'6. Metrics Worksheet'!$C:$K,9,FALSE),0),V13-1)</f>
        <v>0</v>
      </c>
      <c r="X13" s="139" t="str">
        <f>IF('6. Metrics Worksheet'!H13=0,"",'6. Metrics Worksheet'!H13)</f>
        <v/>
      </c>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0"/>
      <c r="BJ13" s="26" t="b">
        <f t="shared" si="0"/>
        <v>0</v>
      </c>
    </row>
    <row r="14" spans="1:70" s="26" customFormat="1" ht="63.95" hidden="1" customHeight="1">
      <c r="A14" s="20"/>
      <c r="B14" s="238"/>
      <c r="C14" s="89">
        <f>WorksheetHidden2!C11</f>
        <v>0</v>
      </c>
      <c r="D14" s="127">
        <f>IF(VLOOKUP(C14,'6. Metrics Worksheet'!$C:$K,8,FALSE)=CONCATENATE($D$4,$D$5),VLOOKUP(C14,'6. Metrics Worksheet'!$C:$K,9,FALSE),0)</f>
        <v>0</v>
      </c>
      <c r="E14" s="127">
        <f>IF(AND(D14=0,NOT(C14="N/A")),IF(VLOOKUP($C14,'6. Metrics Worksheet'!$C:$K,8,FALSE)=CONCATENATE($D$4,$E$5),VLOOKUP($C14,'6. Metrics Worksheet'!$C:$K,9,FALSE),0),D14-1)</f>
        <v>0</v>
      </c>
      <c r="F14" s="127">
        <f>IF(AND(E14=0,NOT(C14="N/A")),IF(VLOOKUP($C14,'6. Metrics Worksheet'!$C:$K,8,FALSE)=CONCATENATE($D$4,$F$5),VLOOKUP($C14,'6. Metrics Worksheet'!$C:$K,9,FALSE),0),E14-1)</f>
        <v>0</v>
      </c>
      <c r="G14" s="128">
        <f>IF(AND(F14=0,NOT(C14="N/A")),IF(VLOOKUP($C14,'6. Metrics Worksheet'!$C:$K,8,FALSE)=CONCATENATE($D$4,$G$5),VLOOKUP($C14,'6. Metrics Worksheet'!$C:$K,9,FALSE),0),F14-1)</f>
        <v>0</v>
      </c>
      <c r="H14" s="127">
        <f>IF(AND(G14=0,NOT(C14="N/A")),IF(VLOOKUP($C14,'6. Metrics Worksheet'!$C:$K,8,FALSE)=CONCATENATE($H$4,$H$5),VLOOKUP($C14,'6. Metrics Worksheet'!$C:$K,9,FALSE),0),G14-1)</f>
        <v>0</v>
      </c>
      <c r="I14" s="127">
        <f>IF(AND(H14=0,NOT(C14="N/A")),IF(VLOOKUP($C14,'6. Metrics Worksheet'!$C:$K,8,FALSE)=CONCATENATE($H$4,$I$5),VLOOKUP($C14,'6. Metrics Worksheet'!$C:$K,9,FALSE),0),H14-1)</f>
        <v>0</v>
      </c>
      <c r="J14" s="127">
        <f>IF(AND(I14=0,NOT(C14="N/A")),IF(VLOOKUP($C14,'6. Metrics Worksheet'!$C:$K,8,FALSE)=CONCATENATE($H$4,$J$5),VLOOKUP($C14,'6. Metrics Worksheet'!$C:$K,9,FALSE),0),I14-1)</f>
        <v>0</v>
      </c>
      <c r="K14" s="128">
        <f>IF(AND(J14=0,NOT(C14="N/A")),IF(VLOOKUP($C14,'6. Metrics Worksheet'!$C:$K,8,FALSE)=CONCATENATE($H$4,$K$5),VLOOKUP($C14,'6. Metrics Worksheet'!$C:$K,9,FALSE),0),J14-1)</f>
        <v>0</v>
      </c>
      <c r="L14" s="127">
        <f>IF(AND(K14=0,NOT(C14="N/A")),IF(VLOOKUP($C14,'6. Metrics Worksheet'!$C:$K,8,FALSE)=CONCATENATE($L$4,$L$5),VLOOKUP($C14,'6. Metrics Worksheet'!$C:$K,9,FALSE),0),K14-1)</f>
        <v>0</v>
      </c>
      <c r="M14" s="127">
        <f>IF(AND(L14=0,NOT(C14="N/A")),IF(VLOOKUP($C14,'6. Metrics Worksheet'!$C:$K,8,FALSE)=CONCATENATE($L$4,$M$5),VLOOKUP($C14,'6. Metrics Worksheet'!$C:$K,9,FALSE),0),L14-1)</f>
        <v>0</v>
      </c>
      <c r="N14" s="127">
        <f>IF(AND(M14=0,NOT(C14="N/A")),IF(VLOOKUP($C14,'6. Metrics Worksheet'!$C:$K,8,FALSE)=CONCATENATE($L$4,$N$5),VLOOKUP($C14,'6. Metrics Worksheet'!$C:$K,9,FALSE),0),M14-1)</f>
        <v>0</v>
      </c>
      <c r="O14" s="128">
        <f>IF(AND(N14=0,NOT(C14="N/A")),IF(VLOOKUP($C14,'6. Metrics Worksheet'!$C:$K,8,FALSE)=CONCATENATE($L$4,$O$5),VLOOKUP($C14,'6. Metrics Worksheet'!$C:$K,9,FALSE),0),N14-1)</f>
        <v>0</v>
      </c>
      <c r="P14" s="127">
        <f>IF(AND(O14=0,NOT(C14="N/A")),IF(VLOOKUP($C14,'6. Metrics Worksheet'!$C:$K,8,FALSE)=CONCATENATE($P$4,$P$5),VLOOKUP($C14,'6. Metrics Worksheet'!$C:$K,9,FALSE),0),O14-1)</f>
        <v>0</v>
      </c>
      <c r="Q14" s="127">
        <f>IF(AND(P14=0,NOT(C14="N/A")),IF(VLOOKUP($C14,'6. Metrics Worksheet'!$C:$K,8,FALSE)=CONCATENATE($P$4,$Q$5),VLOOKUP($C14,'6. Metrics Worksheet'!$C:$K,9,FALSE),0),P14-1)</f>
        <v>0</v>
      </c>
      <c r="R14" s="127">
        <f>IF(AND(Q14=0,NOT(C14="N/A")),IF(VLOOKUP($C14,'6. Metrics Worksheet'!$C:$K,8,FALSE)=CONCATENATE($P$4,$R$5),VLOOKUP($C14,'6. Metrics Worksheet'!$C:$K,9,FALSE),0),Q14-1)</f>
        <v>0</v>
      </c>
      <c r="S14" s="128">
        <f>IF(AND(R14=0,NOT(C14="N/A")),IF(VLOOKUP($C14,'6. Metrics Worksheet'!$C:$K,8,FALSE)=CONCATENATE($P$4,$S$5),VLOOKUP($C14,'6. Metrics Worksheet'!$C:$K,9,FALSE),0),R14-1)</f>
        <v>0</v>
      </c>
      <c r="T14" s="127">
        <f>IF(AND(S14=0,NOT(C14="N/A")),IF(VLOOKUP($C14,'6. Metrics Worksheet'!$C:$K,8,FALSE)=CONCATENATE($T$4,$T$5),VLOOKUP($C14,'6. Metrics Worksheet'!$C:$K,9,FALSE),0),S14-1)</f>
        <v>0</v>
      </c>
      <c r="U14" s="127">
        <f>IF(AND(T14=0,NOT(C14="N/A")),IF(VLOOKUP($C14,'6. Metrics Worksheet'!$C:$K,8,FALSE)=CONCATENATE($T$4,$U$5),VLOOKUP($C14,'6. Metrics Worksheet'!$C:$K,9,FALSE),0),T14-1)</f>
        <v>0</v>
      </c>
      <c r="V14" s="127">
        <f>IF(AND(U14=0,NOT(C14="N/A")),IF(VLOOKUP($C14,'6. Metrics Worksheet'!$C:$K,8,FALSE)=CONCATENATE($T$4,$V$5),VLOOKUP($C14,'6. Metrics Worksheet'!$C:$K,9,FALSE),0),U14-1)</f>
        <v>0</v>
      </c>
      <c r="W14" s="127">
        <f>IF(AND(V14=0,NOT(C14="N/A")),IF(VLOOKUP($C14,'6. Metrics Worksheet'!$C:$K,8,FALSE)=CONCATENATE($T$4,$W$5),VLOOKUP($C14,'6. Metrics Worksheet'!$C:$K,9,FALSE),0),V14-1)</f>
        <v>0</v>
      </c>
      <c r="X14" s="139" t="str">
        <f>IF('6. Metrics Worksheet'!H14=0,"",'6. Metrics Worksheet'!H14)</f>
        <v/>
      </c>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0"/>
      <c r="BJ14" s="26" t="b">
        <f t="shared" si="0"/>
        <v>1</v>
      </c>
    </row>
    <row r="15" spans="1:70" s="26" customFormat="1" ht="63.95" hidden="1" customHeight="1">
      <c r="A15" s="20"/>
      <c r="B15" s="238"/>
      <c r="C15" s="89">
        <f>WorksheetHidden2!C12</f>
        <v>0</v>
      </c>
      <c r="D15" s="127">
        <f>IF(VLOOKUP(C15,'6. Metrics Worksheet'!$C:$K,8,FALSE)=CONCATENATE($D$4,$D$5),VLOOKUP(C15,'6. Metrics Worksheet'!$C:$K,9,FALSE),0)</f>
        <v>0</v>
      </c>
      <c r="E15" s="127">
        <f>IF(AND(D15=0,NOT(C15="N/A")),IF(VLOOKUP($C15,'6. Metrics Worksheet'!$C:$K,8,FALSE)=CONCATENATE($D$4,$E$5),VLOOKUP($C15,'6. Metrics Worksheet'!$C:$K,9,FALSE),0),D15-1)</f>
        <v>0</v>
      </c>
      <c r="F15" s="127">
        <f>IF(AND(E15=0,NOT(C15="N/A")),IF(VLOOKUP($C15,'6. Metrics Worksheet'!$C:$K,8,FALSE)=CONCATENATE($D$4,$F$5),VLOOKUP($C15,'6. Metrics Worksheet'!$C:$K,9,FALSE),0),E15-1)</f>
        <v>0</v>
      </c>
      <c r="G15" s="128">
        <f>IF(AND(F15=0,NOT(C15="N/A")),IF(VLOOKUP($C15,'6. Metrics Worksheet'!$C:$K,8,FALSE)=CONCATENATE($D$4,$G$5),VLOOKUP($C15,'6. Metrics Worksheet'!$C:$K,9,FALSE),0),F15-1)</f>
        <v>0</v>
      </c>
      <c r="H15" s="127">
        <f>IF(AND(G15=0,NOT(C15="N/A")),IF(VLOOKUP($C15,'6. Metrics Worksheet'!$C:$K,8,FALSE)=CONCATENATE($H$4,$H$5),VLOOKUP($C15,'6. Metrics Worksheet'!$C:$K,9,FALSE),0),G15-1)</f>
        <v>0</v>
      </c>
      <c r="I15" s="127">
        <f>IF(AND(H15=0,NOT(C15="N/A")),IF(VLOOKUP($C15,'6. Metrics Worksheet'!$C:$K,8,FALSE)=CONCATENATE($H$4,$I$5),VLOOKUP($C15,'6. Metrics Worksheet'!$C:$K,9,FALSE),0),H15-1)</f>
        <v>0</v>
      </c>
      <c r="J15" s="127">
        <f>IF(AND(I15=0,NOT(C15="N/A")),IF(VLOOKUP($C15,'6. Metrics Worksheet'!$C:$K,8,FALSE)=CONCATENATE($H$4,$J$5),VLOOKUP($C15,'6. Metrics Worksheet'!$C:$K,9,FALSE),0),I15-1)</f>
        <v>0</v>
      </c>
      <c r="K15" s="128">
        <f>IF(AND(J15=0,NOT(C15="N/A")),IF(VLOOKUP($C15,'6. Metrics Worksheet'!$C:$K,8,FALSE)=CONCATENATE($H$4,$K$5),VLOOKUP($C15,'6. Metrics Worksheet'!$C:$K,9,FALSE),0),J15-1)</f>
        <v>0</v>
      </c>
      <c r="L15" s="127">
        <f>IF(AND(K15=0,NOT(C15="N/A")),IF(VLOOKUP($C15,'6. Metrics Worksheet'!$C:$K,8,FALSE)=CONCATENATE($L$4,$L$5),VLOOKUP($C15,'6. Metrics Worksheet'!$C:$K,9,FALSE),0),K15-1)</f>
        <v>0</v>
      </c>
      <c r="M15" s="127">
        <f>IF(AND(L15=0,NOT(C15="N/A")),IF(VLOOKUP($C15,'6. Metrics Worksheet'!$C:$K,8,FALSE)=CONCATENATE($L$4,$M$5),VLOOKUP($C15,'6. Metrics Worksheet'!$C:$K,9,FALSE),0),L15-1)</f>
        <v>0</v>
      </c>
      <c r="N15" s="127">
        <f>IF(AND(M15=0,NOT(C15="N/A")),IF(VLOOKUP($C15,'6. Metrics Worksheet'!$C:$K,8,FALSE)=CONCATENATE($L$4,$N$5),VLOOKUP($C15,'6. Metrics Worksheet'!$C:$K,9,FALSE),0),M15-1)</f>
        <v>0</v>
      </c>
      <c r="O15" s="128">
        <f>IF(AND(N15=0,NOT(C15="N/A")),IF(VLOOKUP($C15,'6. Metrics Worksheet'!$C:$K,8,FALSE)=CONCATENATE($L$4,$O$5),VLOOKUP($C15,'6. Metrics Worksheet'!$C:$K,9,FALSE),0),N15-1)</f>
        <v>0</v>
      </c>
      <c r="P15" s="127">
        <f>IF(AND(O15=0,NOT(C15="N/A")),IF(VLOOKUP($C15,'6. Metrics Worksheet'!$C:$K,8,FALSE)=CONCATENATE($P$4,$P$5),VLOOKUP($C15,'6. Metrics Worksheet'!$C:$K,9,FALSE),0),O15-1)</f>
        <v>0</v>
      </c>
      <c r="Q15" s="127">
        <f>IF(AND(P15=0,NOT(C15="N/A")),IF(VLOOKUP($C15,'6. Metrics Worksheet'!$C:$K,8,FALSE)=CONCATENATE($P$4,$Q$5),VLOOKUP($C15,'6. Metrics Worksheet'!$C:$K,9,FALSE),0),P15-1)</f>
        <v>0</v>
      </c>
      <c r="R15" s="127">
        <f>IF(AND(Q15=0,NOT(C15="N/A")),IF(VLOOKUP($C15,'6. Metrics Worksheet'!$C:$K,8,FALSE)=CONCATENATE($P$4,$R$5),VLOOKUP($C15,'6. Metrics Worksheet'!$C:$K,9,FALSE),0),Q15-1)</f>
        <v>0</v>
      </c>
      <c r="S15" s="128">
        <f>IF(AND(R15=0,NOT(C15="N/A")),IF(VLOOKUP($C15,'6. Metrics Worksheet'!$C:$K,8,FALSE)=CONCATENATE($P$4,$S$5),VLOOKUP($C15,'6. Metrics Worksheet'!$C:$K,9,FALSE),0),R15-1)</f>
        <v>0</v>
      </c>
      <c r="T15" s="127">
        <f>IF(AND(S15=0,NOT(C15="N/A")),IF(VLOOKUP($C15,'6. Metrics Worksheet'!$C:$K,8,FALSE)=CONCATENATE($T$4,$T$5),VLOOKUP($C15,'6. Metrics Worksheet'!$C:$K,9,FALSE),0),S15-1)</f>
        <v>0</v>
      </c>
      <c r="U15" s="127">
        <f>IF(AND(T15=0,NOT(C15="N/A")),IF(VLOOKUP($C15,'6. Metrics Worksheet'!$C:$K,8,FALSE)=CONCATENATE($T$4,$U$5),VLOOKUP($C15,'6. Metrics Worksheet'!$C:$K,9,FALSE),0),T15-1)</f>
        <v>0</v>
      </c>
      <c r="V15" s="127">
        <f>IF(AND(U15=0,NOT(C15="N/A")),IF(VLOOKUP($C15,'6. Metrics Worksheet'!$C:$K,8,FALSE)=CONCATENATE($T$4,$V$5),VLOOKUP($C15,'6. Metrics Worksheet'!$C:$K,9,FALSE),0),U15-1)</f>
        <v>0</v>
      </c>
      <c r="W15" s="127">
        <f>IF(AND(V15=0,NOT(C15="N/A")),IF(VLOOKUP($C15,'6. Metrics Worksheet'!$C:$K,8,FALSE)=CONCATENATE($T$4,$W$5),VLOOKUP($C15,'6. Metrics Worksheet'!$C:$K,9,FALSE),0),V15-1)</f>
        <v>0</v>
      </c>
      <c r="X15" s="139" t="str">
        <f>IF('6. Metrics Worksheet'!H15=0,"",'6. Metrics Worksheet'!H15)</f>
        <v/>
      </c>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0"/>
      <c r="BJ15" s="26" t="b">
        <f t="shared" si="0"/>
        <v>1</v>
      </c>
    </row>
    <row r="16" spans="1:70" s="26" customFormat="1" ht="104.25" hidden="1" customHeight="1">
      <c r="A16" s="20"/>
      <c r="B16" s="238"/>
      <c r="C16" s="89">
        <v>0</v>
      </c>
      <c r="D16" s="127">
        <f>IF(VLOOKUP(C16,'6. Metrics Worksheet'!$C:$K,8,FALSE)=CONCATENATE($D$4,$D$5),VLOOKUP(C16,'6. Metrics Worksheet'!$C:$K,9,FALSE),0)</f>
        <v>0</v>
      </c>
      <c r="E16" s="127">
        <f>IF(AND(D16=0,NOT(C16="N/A")),IF(VLOOKUP($C16,'6. Metrics Worksheet'!$C:$K,8,FALSE)=CONCATENATE($D$4,$E$5),VLOOKUP($C16,'6. Metrics Worksheet'!$C:$K,9,FALSE),0),D16-1)</f>
        <v>0</v>
      </c>
      <c r="F16" s="127">
        <f>IF(AND(E16=0,NOT(C16="N/A")),IF(VLOOKUP($C16,'6. Metrics Worksheet'!$C:$K,8,FALSE)=CONCATENATE($D$4,$F$5),VLOOKUP($C16,'6. Metrics Worksheet'!$C:$K,9,FALSE),0),E16-1)</f>
        <v>0</v>
      </c>
      <c r="G16" s="128">
        <f>IF(AND(F16=0,NOT(C16="N/A")),IF(VLOOKUP($C16,'6. Metrics Worksheet'!$C:$K,8,FALSE)=CONCATENATE($D$4,$G$5),VLOOKUP($C16,'6. Metrics Worksheet'!$C:$K,9,FALSE),0),F16-1)</f>
        <v>0</v>
      </c>
      <c r="H16" s="127">
        <f>IF(AND(G16=0,NOT(C16="N/A")),IF(VLOOKUP($C16,'6. Metrics Worksheet'!$C:$K,8,FALSE)=CONCATENATE($H$4,$H$5),VLOOKUP($C16,'6. Metrics Worksheet'!$C:$K,9,FALSE),0),G16-1)</f>
        <v>0</v>
      </c>
      <c r="I16" s="127">
        <f>IF(AND(H16=0,NOT(C16="N/A")),IF(VLOOKUP($C16,'6. Metrics Worksheet'!$C:$K,8,FALSE)=CONCATENATE($H$4,$I$5),VLOOKUP($C16,'6. Metrics Worksheet'!$C:$K,9,FALSE),0),H16-1)</f>
        <v>0</v>
      </c>
      <c r="J16" s="127">
        <f>IF(AND(I16=0,NOT(C16="N/A")),IF(VLOOKUP($C16,'6. Metrics Worksheet'!$C:$K,8,FALSE)=CONCATENATE($H$4,$J$5),VLOOKUP($C16,'6. Metrics Worksheet'!$C:$K,9,FALSE),0),I16-1)</f>
        <v>0</v>
      </c>
      <c r="K16" s="128">
        <f>IF(AND(J16=0,NOT(C16="N/A")),IF(VLOOKUP($C16,'6. Metrics Worksheet'!$C:$K,8,FALSE)=CONCATENATE($H$4,$K$5),VLOOKUP($C16,'6. Metrics Worksheet'!$C:$K,9,FALSE),0),J16-1)</f>
        <v>0</v>
      </c>
      <c r="L16" s="127">
        <f>IF(AND(K16=0,NOT(C16="N/A")),IF(VLOOKUP($C16,'6. Metrics Worksheet'!$C:$K,8,FALSE)=CONCATENATE($L$4,$L$5),VLOOKUP($C16,'6. Metrics Worksheet'!$C:$K,9,FALSE),0),K16-1)</f>
        <v>0</v>
      </c>
      <c r="M16" s="127">
        <f>IF(AND(L16=0,NOT(C16="N/A")),IF(VLOOKUP($C16,'6. Metrics Worksheet'!$C:$K,8,FALSE)=CONCATENATE($L$4,$M$5),VLOOKUP($C16,'6. Metrics Worksheet'!$C:$K,9,FALSE),0),L16-1)</f>
        <v>0</v>
      </c>
      <c r="N16" s="127">
        <f>IF(AND(M16=0,NOT(C16="N/A")),IF(VLOOKUP($C16,'6. Metrics Worksheet'!$C:$K,8,FALSE)=CONCATENATE($L$4,$N$5),VLOOKUP($C16,'6. Metrics Worksheet'!$C:$K,9,FALSE),0),M16-1)</f>
        <v>0</v>
      </c>
      <c r="O16" s="128">
        <f>IF(AND(N16=0,NOT(C16="N/A")),IF(VLOOKUP($C16,'6. Metrics Worksheet'!$C:$K,8,FALSE)=CONCATENATE($L$4,$O$5),VLOOKUP($C16,'6. Metrics Worksheet'!$C:$K,9,FALSE),0),N16-1)</f>
        <v>0</v>
      </c>
      <c r="P16" s="127">
        <f>IF(AND(O16=0,NOT(C16="N/A")),IF(VLOOKUP($C16,'6. Metrics Worksheet'!$C:$K,8,FALSE)=CONCATENATE($P$4,$P$5),VLOOKUP($C16,'6. Metrics Worksheet'!$C:$K,9,FALSE),0),O16-1)</f>
        <v>0</v>
      </c>
      <c r="Q16" s="127">
        <f>IF(AND(P16=0,NOT(C16="N/A")),IF(VLOOKUP($C16,'6. Metrics Worksheet'!$C:$K,8,FALSE)=CONCATENATE($P$4,$Q$5),VLOOKUP($C16,'6. Metrics Worksheet'!$C:$K,9,FALSE),0),P16-1)</f>
        <v>0</v>
      </c>
      <c r="R16" s="127">
        <f>IF(AND(Q16=0,NOT(C16="N/A")),IF(VLOOKUP($C16,'6. Metrics Worksheet'!$C:$K,8,FALSE)=CONCATENATE($P$4,$R$5),VLOOKUP($C16,'6. Metrics Worksheet'!$C:$K,9,FALSE),0),Q16-1)</f>
        <v>0</v>
      </c>
      <c r="S16" s="128">
        <f>IF(AND(R16=0,NOT(C16="N/A")),IF(VLOOKUP($C16,'6. Metrics Worksheet'!$C:$K,8,FALSE)=CONCATENATE($P$4,$S$5),VLOOKUP($C16,'6. Metrics Worksheet'!$C:$K,9,FALSE),0),R16-1)</f>
        <v>0</v>
      </c>
      <c r="T16" s="127">
        <f>IF(AND(S16=0,NOT(C16="N/A")),IF(VLOOKUP($C16,'6. Metrics Worksheet'!$C:$K,8,FALSE)=CONCATENATE($T$4,$T$5),VLOOKUP($C16,'6. Metrics Worksheet'!$C:$K,9,FALSE),0),S16-1)</f>
        <v>0</v>
      </c>
      <c r="U16" s="127">
        <f>IF(AND(T16=0,NOT(C16="N/A")),IF(VLOOKUP($C16,'6. Metrics Worksheet'!$C:$K,8,FALSE)=CONCATENATE($T$4,$U$5),VLOOKUP($C16,'6. Metrics Worksheet'!$C:$K,9,FALSE),0),T16-1)</f>
        <v>0</v>
      </c>
      <c r="V16" s="127">
        <f>IF(AND(U16=0,NOT(C16="N/A")),IF(VLOOKUP($C16,'6. Metrics Worksheet'!$C:$K,8,FALSE)=CONCATENATE($T$4,$V$5),VLOOKUP($C16,'6. Metrics Worksheet'!$C:$K,9,FALSE),0),U16-1)</f>
        <v>0</v>
      </c>
      <c r="W16" s="127">
        <f>IF(AND(V16=0,NOT(C16="N/A")),IF(VLOOKUP($C16,'6. Metrics Worksheet'!$C:$K,8,FALSE)=CONCATENATE($T$4,$W$5),VLOOKUP($C16,'6. Metrics Worksheet'!$C:$K,9,FALSE),0),V16-1)</f>
        <v>0</v>
      </c>
      <c r="X16" s="139" t="str">
        <f>IF('6. Metrics Worksheet'!H16=0,"",'6. Metrics Worksheet'!H16)</f>
        <v/>
      </c>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0"/>
      <c r="BJ16" s="26" t="b">
        <f t="shared" si="0"/>
        <v>1</v>
      </c>
    </row>
    <row r="17" spans="1:62" s="26" customFormat="1" ht="101.25" hidden="1" customHeight="1">
      <c r="A17" s="20"/>
      <c r="B17" s="238"/>
      <c r="C17" s="89">
        <v>0</v>
      </c>
      <c r="D17" s="127">
        <f>IF(VLOOKUP(C17,'6. Metrics Worksheet'!$C:$K,8,FALSE)=CONCATENATE($D$4,$D$5),VLOOKUP(C17,'6. Metrics Worksheet'!$C:$K,9,FALSE),0)</f>
        <v>0</v>
      </c>
      <c r="E17" s="127">
        <f>IF(AND(D17=0,NOT(C17="N/A")),IF(VLOOKUP($C17,'6. Metrics Worksheet'!$C:$K,8,FALSE)=CONCATENATE($D$4,$E$5),VLOOKUP($C17,'6. Metrics Worksheet'!$C:$K,9,FALSE),0),D17-1)</f>
        <v>0</v>
      </c>
      <c r="F17" s="127">
        <f>IF(AND(E17=0,NOT(C17="N/A")),IF(VLOOKUP($C17,'6. Metrics Worksheet'!$C:$K,8,FALSE)=CONCATENATE($D$4,$F$5),VLOOKUP($C17,'6. Metrics Worksheet'!$C:$K,9,FALSE),0),E17-1)</f>
        <v>0</v>
      </c>
      <c r="G17" s="128">
        <f>IF(AND(F17=0,NOT(C17="N/A")),IF(VLOOKUP($C17,'6. Metrics Worksheet'!$C:$K,8,FALSE)=CONCATENATE($D$4,$G$5),VLOOKUP($C17,'6. Metrics Worksheet'!$C:$K,9,FALSE),0),F17-1)</f>
        <v>0</v>
      </c>
      <c r="H17" s="127">
        <f>IF(AND(G17=0,NOT(C17="N/A")),IF(VLOOKUP($C17,'6. Metrics Worksheet'!$C:$K,8,FALSE)=CONCATENATE($H$4,$H$5),VLOOKUP($C17,'6. Metrics Worksheet'!$C:$K,9,FALSE),0),G17-1)</f>
        <v>0</v>
      </c>
      <c r="I17" s="127">
        <f>IF(AND(H17=0,NOT(C17="N/A")),IF(VLOOKUP($C17,'6. Metrics Worksheet'!$C:$K,8,FALSE)=CONCATENATE($H$4,$I$5),VLOOKUP($C17,'6. Metrics Worksheet'!$C:$K,9,FALSE),0),H17-1)</f>
        <v>0</v>
      </c>
      <c r="J17" s="127">
        <f>IF(AND(I17=0,NOT(C17="N/A")),IF(VLOOKUP($C17,'6. Metrics Worksheet'!$C:$K,8,FALSE)=CONCATENATE($H$4,$J$5),VLOOKUP($C17,'6. Metrics Worksheet'!$C:$K,9,FALSE),0),I17-1)</f>
        <v>0</v>
      </c>
      <c r="K17" s="128">
        <f>IF(AND(J17=0,NOT(C17="N/A")),IF(VLOOKUP($C17,'6. Metrics Worksheet'!$C:$K,8,FALSE)=CONCATENATE($H$4,$K$5),VLOOKUP($C17,'6. Metrics Worksheet'!$C:$K,9,FALSE),0),J17-1)</f>
        <v>0</v>
      </c>
      <c r="L17" s="127">
        <f>IF(AND(K17=0,NOT(C17="N/A")),IF(VLOOKUP($C17,'6. Metrics Worksheet'!$C:$K,8,FALSE)=CONCATENATE($L$4,$L$5),VLOOKUP($C17,'6. Metrics Worksheet'!$C:$K,9,FALSE),0),K17-1)</f>
        <v>0</v>
      </c>
      <c r="M17" s="127">
        <f>IF(AND(L17=0,NOT(C17="N/A")),IF(VLOOKUP($C17,'6. Metrics Worksheet'!$C:$K,8,FALSE)=CONCATENATE($L$4,$M$5),VLOOKUP($C17,'6. Metrics Worksheet'!$C:$K,9,FALSE),0),L17-1)</f>
        <v>0</v>
      </c>
      <c r="N17" s="127">
        <f>IF(AND(M17=0,NOT(C17="N/A")),IF(VLOOKUP($C17,'6. Metrics Worksheet'!$C:$K,8,FALSE)=CONCATENATE($L$4,$N$5),VLOOKUP($C17,'6. Metrics Worksheet'!$C:$K,9,FALSE),0),M17-1)</f>
        <v>0</v>
      </c>
      <c r="O17" s="128">
        <f>IF(AND(N17=0,NOT(C17="N/A")),IF(VLOOKUP($C17,'6. Metrics Worksheet'!$C:$K,8,FALSE)=CONCATENATE($L$4,$O$5),VLOOKUP($C17,'6. Metrics Worksheet'!$C:$K,9,FALSE),0),N17-1)</f>
        <v>0</v>
      </c>
      <c r="P17" s="127">
        <f>IF(AND(O17=0,NOT(C17="N/A")),IF(VLOOKUP($C17,'6. Metrics Worksheet'!$C:$K,8,FALSE)=CONCATENATE($P$4,$P$5),VLOOKUP($C17,'6. Metrics Worksheet'!$C:$K,9,FALSE),0),O17-1)</f>
        <v>0</v>
      </c>
      <c r="Q17" s="127">
        <f>IF(AND(P17=0,NOT(C17="N/A")),IF(VLOOKUP($C17,'6. Metrics Worksheet'!$C:$K,8,FALSE)=CONCATENATE($P$4,$Q$5),VLOOKUP($C17,'6. Metrics Worksheet'!$C:$K,9,FALSE),0),P17-1)</f>
        <v>0</v>
      </c>
      <c r="R17" s="127">
        <f>IF(AND(Q17=0,NOT(C17="N/A")),IF(VLOOKUP($C17,'6. Metrics Worksheet'!$C:$K,8,FALSE)=CONCATENATE($P$4,$R$5),VLOOKUP($C17,'6. Metrics Worksheet'!$C:$K,9,FALSE),0),Q17-1)</f>
        <v>0</v>
      </c>
      <c r="S17" s="128">
        <f>IF(AND(R17=0,NOT(C17="N/A")),IF(VLOOKUP($C17,'6. Metrics Worksheet'!$C:$K,8,FALSE)=CONCATENATE($P$4,$S$5),VLOOKUP($C17,'6. Metrics Worksheet'!$C:$K,9,FALSE),0),R17-1)</f>
        <v>0</v>
      </c>
      <c r="T17" s="127">
        <f>IF(AND(S17=0,NOT(C17="N/A")),IF(VLOOKUP($C17,'6. Metrics Worksheet'!$C:$K,8,FALSE)=CONCATENATE($T$4,$T$5),VLOOKUP($C17,'6. Metrics Worksheet'!$C:$K,9,FALSE),0),S17-1)</f>
        <v>0</v>
      </c>
      <c r="U17" s="127">
        <f>IF(AND(T17=0,NOT(C17="N/A")),IF(VLOOKUP($C17,'6. Metrics Worksheet'!$C:$K,8,FALSE)=CONCATENATE($T$4,$U$5),VLOOKUP($C17,'6. Metrics Worksheet'!$C:$K,9,FALSE),0),T17-1)</f>
        <v>0</v>
      </c>
      <c r="V17" s="127">
        <f>IF(AND(U17=0,NOT(C17="N/A")),IF(VLOOKUP($C17,'6. Metrics Worksheet'!$C:$K,8,FALSE)=CONCATENATE($T$4,$V$5),VLOOKUP($C17,'6. Metrics Worksheet'!$C:$K,9,FALSE),0),U17-1)</f>
        <v>0</v>
      </c>
      <c r="W17" s="127">
        <f>IF(AND(V17=0,NOT(C17="N/A")),IF(VLOOKUP($C17,'6. Metrics Worksheet'!$C:$K,8,FALSE)=CONCATENATE($T$4,$W$5),VLOOKUP($C17,'6. Metrics Worksheet'!$C:$K,9,FALSE),0),V17-1)</f>
        <v>0</v>
      </c>
      <c r="X17" s="139" t="str">
        <f>IF('6. Metrics Worksheet'!H17=0,"",'6. Metrics Worksheet'!H17)</f>
        <v/>
      </c>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0"/>
      <c r="BJ17" s="26" t="b">
        <f t="shared" si="0"/>
        <v>1</v>
      </c>
    </row>
    <row r="18" spans="1:62" s="26" customFormat="1" ht="63.95" hidden="1" customHeight="1">
      <c r="A18" s="20"/>
      <c r="B18" s="238"/>
      <c r="C18" s="89">
        <f>WorksheetHidden2!C15</f>
        <v>0</v>
      </c>
      <c r="D18" s="127">
        <f>IF(VLOOKUP(C18,'6. Metrics Worksheet'!$C:$K,8,FALSE)=CONCATENATE($D$4,$D$5),VLOOKUP(C18,'6. Metrics Worksheet'!$C:$K,9,FALSE),0)</f>
        <v>0</v>
      </c>
      <c r="E18" s="127">
        <f>IF(AND(D18=0,NOT(C18="N/A")),IF(VLOOKUP($C18,'6. Metrics Worksheet'!$C:$K,8,FALSE)=CONCATENATE($D$4,$E$5),VLOOKUP($C18,'6. Metrics Worksheet'!$C:$K,9,FALSE),0),D18-1)</f>
        <v>0</v>
      </c>
      <c r="F18" s="127">
        <f>IF(AND(E18=0,NOT(C18="N/A")),IF(VLOOKUP($C18,'6. Metrics Worksheet'!$C:$K,8,FALSE)=CONCATENATE($D$4,$F$5),VLOOKUP($C18,'6. Metrics Worksheet'!$C:$K,9,FALSE),0),E18-1)</f>
        <v>0</v>
      </c>
      <c r="G18" s="128">
        <f>IF(AND(F18=0,NOT(C18="N/A")),IF(VLOOKUP($C18,'6. Metrics Worksheet'!$C:$K,8,FALSE)=CONCATENATE($D$4,$G$5),VLOOKUP($C18,'6. Metrics Worksheet'!$C:$K,9,FALSE),0),F18-1)</f>
        <v>0</v>
      </c>
      <c r="H18" s="127">
        <f>IF(AND(G18=0,NOT(C18="N/A")),IF(VLOOKUP($C18,'6. Metrics Worksheet'!$C:$K,8,FALSE)=CONCATENATE($H$4,$H$5),VLOOKUP($C18,'6. Metrics Worksheet'!$C:$K,9,FALSE),0),G18-1)</f>
        <v>0</v>
      </c>
      <c r="I18" s="127">
        <f>IF(AND(H18=0,NOT(C18="N/A")),IF(VLOOKUP($C18,'6. Metrics Worksheet'!$C:$K,8,FALSE)=CONCATENATE($H$4,$I$5),VLOOKUP($C18,'6. Metrics Worksheet'!$C:$K,9,FALSE),0),H18-1)</f>
        <v>0</v>
      </c>
      <c r="J18" s="127">
        <f>IF(AND(I18=0,NOT(C18="N/A")),IF(VLOOKUP($C18,'6. Metrics Worksheet'!$C:$K,8,FALSE)=CONCATENATE($H$4,$J$5),VLOOKUP($C18,'6. Metrics Worksheet'!$C:$K,9,FALSE),0),I18-1)</f>
        <v>0</v>
      </c>
      <c r="K18" s="128">
        <f>IF(AND(J18=0,NOT(C18="N/A")),IF(VLOOKUP($C18,'6. Metrics Worksheet'!$C:$K,8,FALSE)=CONCATENATE($H$4,$K$5),VLOOKUP($C18,'6. Metrics Worksheet'!$C:$K,9,FALSE),0),J18-1)</f>
        <v>0</v>
      </c>
      <c r="L18" s="127">
        <f>IF(AND(K18=0,NOT(C18="N/A")),IF(VLOOKUP($C18,'6. Metrics Worksheet'!$C:$K,8,FALSE)=CONCATENATE($L$4,$L$5),VLOOKUP($C18,'6. Metrics Worksheet'!$C:$K,9,FALSE),0),K18-1)</f>
        <v>0</v>
      </c>
      <c r="M18" s="127">
        <f>IF(AND(L18=0,NOT(C18="N/A")),IF(VLOOKUP($C18,'6. Metrics Worksheet'!$C:$K,8,FALSE)=CONCATENATE($L$4,$M$5),VLOOKUP($C18,'6. Metrics Worksheet'!$C:$K,9,FALSE),0),L18-1)</f>
        <v>0</v>
      </c>
      <c r="N18" s="127">
        <f>IF(AND(M18=0,NOT(C18="N/A")),IF(VLOOKUP($C18,'6. Metrics Worksheet'!$C:$K,8,FALSE)=CONCATENATE($L$4,$N$5),VLOOKUP($C18,'6. Metrics Worksheet'!$C:$K,9,FALSE),0),M18-1)</f>
        <v>0</v>
      </c>
      <c r="O18" s="128">
        <f>IF(AND(N18=0,NOT(C18="N/A")),IF(VLOOKUP($C18,'6. Metrics Worksheet'!$C:$K,8,FALSE)=CONCATENATE($L$4,$O$5),VLOOKUP($C18,'6. Metrics Worksheet'!$C:$K,9,FALSE),0),N18-1)</f>
        <v>0</v>
      </c>
      <c r="P18" s="127">
        <f>IF(AND(O18=0,NOT(C18="N/A")),IF(VLOOKUP($C18,'6. Metrics Worksheet'!$C:$K,8,FALSE)=CONCATENATE($P$4,$P$5),VLOOKUP($C18,'6. Metrics Worksheet'!$C:$K,9,FALSE),0),O18-1)</f>
        <v>0</v>
      </c>
      <c r="Q18" s="127">
        <f>IF(AND(P18=0,NOT(C18="N/A")),IF(VLOOKUP($C18,'6. Metrics Worksheet'!$C:$K,8,FALSE)=CONCATENATE($P$4,$Q$5),VLOOKUP($C18,'6. Metrics Worksheet'!$C:$K,9,FALSE),0),P18-1)</f>
        <v>0</v>
      </c>
      <c r="R18" s="127">
        <f>IF(AND(Q18=0,NOT(C18="N/A")),IF(VLOOKUP($C18,'6. Metrics Worksheet'!$C:$K,8,FALSE)=CONCATENATE($P$4,$R$5),VLOOKUP($C18,'6. Metrics Worksheet'!$C:$K,9,FALSE),0),Q18-1)</f>
        <v>0</v>
      </c>
      <c r="S18" s="128">
        <f>IF(AND(R18=0,NOT(C18="N/A")),IF(VLOOKUP($C18,'6. Metrics Worksheet'!$C:$K,8,FALSE)=CONCATENATE($P$4,$S$5),VLOOKUP($C18,'6. Metrics Worksheet'!$C:$K,9,FALSE),0),R18-1)</f>
        <v>0</v>
      </c>
      <c r="T18" s="127">
        <f>IF(AND(S18=0,NOT(C18="N/A")),IF(VLOOKUP($C18,'6. Metrics Worksheet'!$C:$K,8,FALSE)=CONCATENATE($T$4,$T$5),VLOOKUP($C18,'6. Metrics Worksheet'!$C:$K,9,FALSE),0),S18-1)</f>
        <v>0</v>
      </c>
      <c r="U18" s="127">
        <f>IF(AND(T18=0,NOT(C18="N/A")),IF(VLOOKUP($C18,'6. Metrics Worksheet'!$C:$K,8,FALSE)=CONCATENATE($T$4,$U$5),VLOOKUP($C18,'6. Metrics Worksheet'!$C:$K,9,FALSE),0),T18-1)</f>
        <v>0</v>
      </c>
      <c r="V18" s="127">
        <f>IF(AND(U18=0,NOT(C18="N/A")),IF(VLOOKUP($C18,'6. Metrics Worksheet'!$C:$K,8,FALSE)=CONCATENATE($T$4,$V$5),VLOOKUP($C18,'6. Metrics Worksheet'!$C:$K,9,FALSE),0),U18-1)</f>
        <v>0</v>
      </c>
      <c r="W18" s="127">
        <f>IF(AND(V18=0,NOT(C18="N/A")),IF(VLOOKUP($C18,'6. Metrics Worksheet'!$C:$K,8,FALSE)=CONCATENATE($T$4,$W$5),VLOOKUP($C18,'6. Metrics Worksheet'!$C:$K,9,FALSE),0),V18-1)</f>
        <v>0</v>
      </c>
      <c r="X18" s="139" t="str">
        <f>IF('6. Metrics Worksheet'!H18=0,"",'6. Metrics Worksheet'!H18)</f>
        <v/>
      </c>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0"/>
      <c r="BJ18" s="26" t="b">
        <f t="shared" si="0"/>
        <v>1</v>
      </c>
    </row>
    <row r="19" spans="1:62" s="26" customFormat="1" ht="63.95" hidden="1" customHeight="1">
      <c r="A19" s="20"/>
      <c r="B19" s="238"/>
      <c r="C19" s="89">
        <f>WorksheetHidden2!C16</f>
        <v>0</v>
      </c>
      <c r="D19" s="127">
        <f>IF(VLOOKUP(C19,'6. Metrics Worksheet'!$C:$K,8,FALSE)=CONCATENATE($D$4,$D$5),VLOOKUP(C19,'6. Metrics Worksheet'!$C:$K,9,FALSE),0)</f>
        <v>0</v>
      </c>
      <c r="E19" s="127">
        <f>IF(AND(D19=0,NOT(C19="N/A")),IF(VLOOKUP($C19,'6. Metrics Worksheet'!$C:$K,8,FALSE)=CONCATENATE($D$4,$E$5),VLOOKUP($C19,'6. Metrics Worksheet'!$C:$K,9,FALSE),0),D19-1)</f>
        <v>0</v>
      </c>
      <c r="F19" s="127">
        <f>IF(AND(E19=0,NOT(C19="N/A")),IF(VLOOKUP($C19,'6. Metrics Worksheet'!$C:$K,8,FALSE)=CONCATENATE($D$4,$F$5),VLOOKUP($C19,'6. Metrics Worksheet'!$C:$K,9,FALSE),0),E19-1)</f>
        <v>0</v>
      </c>
      <c r="G19" s="128">
        <f>IF(AND(F19=0,NOT(C19="N/A")),IF(VLOOKUP($C19,'6. Metrics Worksheet'!$C:$K,8,FALSE)=CONCATENATE($D$4,$G$5),VLOOKUP($C19,'6. Metrics Worksheet'!$C:$K,9,FALSE),0),F19-1)</f>
        <v>0</v>
      </c>
      <c r="H19" s="127">
        <f>IF(AND(G19=0,NOT(C19="N/A")),IF(VLOOKUP($C19,'6. Metrics Worksheet'!$C:$K,8,FALSE)=CONCATENATE($H$4,$H$5),VLOOKUP($C19,'6. Metrics Worksheet'!$C:$K,9,FALSE),0),G19-1)</f>
        <v>0</v>
      </c>
      <c r="I19" s="127">
        <f>IF(AND(H19=0,NOT(C19="N/A")),IF(VLOOKUP($C19,'6. Metrics Worksheet'!$C:$K,8,FALSE)=CONCATENATE($H$4,$I$5),VLOOKUP($C19,'6. Metrics Worksheet'!$C:$K,9,FALSE),0),H19-1)</f>
        <v>0</v>
      </c>
      <c r="J19" s="127">
        <f>IF(AND(I19=0,NOT(C19="N/A")),IF(VLOOKUP($C19,'6. Metrics Worksheet'!$C:$K,8,FALSE)=CONCATENATE($H$4,$J$5),VLOOKUP($C19,'6. Metrics Worksheet'!$C:$K,9,FALSE),0),I19-1)</f>
        <v>0</v>
      </c>
      <c r="K19" s="128">
        <f>IF(AND(J19=0,NOT(C19="N/A")),IF(VLOOKUP($C19,'6. Metrics Worksheet'!$C:$K,8,FALSE)=CONCATENATE($H$4,$K$5),VLOOKUP($C19,'6. Metrics Worksheet'!$C:$K,9,FALSE),0),J19-1)</f>
        <v>0</v>
      </c>
      <c r="L19" s="127">
        <f>IF(AND(K19=0,NOT(C19="N/A")),IF(VLOOKUP($C19,'6. Metrics Worksheet'!$C:$K,8,FALSE)=CONCATENATE($L$4,$L$5),VLOOKUP($C19,'6. Metrics Worksheet'!$C:$K,9,FALSE),0),K19-1)</f>
        <v>0</v>
      </c>
      <c r="M19" s="127">
        <f>IF(AND(L19=0,NOT(C19="N/A")),IF(VLOOKUP($C19,'6. Metrics Worksheet'!$C:$K,8,FALSE)=CONCATENATE($L$4,$M$5),VLOOKUP($C19,'6. Metrics Worksheet'!$C:$K,9,FALSE),0),L19-1)</f>
        <v>0</v>
      </c>
      <c r="N19" s="127">
        <f>IF(AND(M19=0,NOT(C19="N/A")),IF(VLOOKUP($C19,'6. Metrics Worksheet'!$C:$K,8,FALSE)=CONCATENATE($L$4,$N$5),VLOOKUP($C19,'6. Metrics Worksheet'!$C:$K,9,FALSE),0),M19-1)</f>
        <v>0</v>
      </c>
      <c r="O19" s="128">
        <f>IF(AND(N19=0,NOT(C19="N/A")),IF(VLOOKUP($C19,'6. Metrics Worksheet'!$C:$K,8,FALSE)=CONCATENATE($L$4,$O$5),VLOOKUP($C19,'6. Metrics Worksheet'!$C:$K,9,FALSE),0),N19-1)</f>
        <v>0</v>
      </c>
      <c r="P19" s="127">
        <f>IF(AND(O19=0,NOT(C19="N/A")),IF(VLOOKUP($C19,'6. Metrics Worksheet'!$C:$K,8,FALSE)=CONCATENATE($P$4,$P$5),VLOOKUP($C19,'6. Metrics Worksheet'!$C:$K,9,FALSE),0),O19-1)</f>
        <v>0</v>
      </c>
      <c r="Q19" s="127">
        <f>IF(AND(P19=0,NOT(C19="N/A")),IF(VLOOKUP($C19,'6. Metrics Worksheet'!$C:$K,8,FALSE)=CONCATENATE($P$4,$Q$5),VLOOKUP($C19,'6. Metrics Worksheet'!$C:$K,9,FALSE),0),P19-1)</f>
        <v>0</v>
      </c>
      <c r="R19" s="127">
        <f>IF(AND(Q19=0,NOT(C19="N/A")),IF(VLOOKUP($C19,'6. Metrics Worksheet'!$C:$K,8,FALSE)=CONCATENATE($P$4,$R$5),VLOOKUP($C19,'6. Metrics Worksheet'!$C:$K,9,FALSE),0),Q19-1)</f>
        <v>0</v>
      </c>
      <c r="S19" s="128">
        <f>IF(AND(R19=0,NOT(C19="N/A")),IF(VLOOKUP($C19,'6. Metrics Worksheet'!$C:$K,8,FALSE)=CONCATENATE($P$4,$S$5),VLOOKUP($C19,'6. Metrics Worksheet'!$C:$K,9,FALSE),0),R19-1)</f>
        <v>0</v>
      </c>
      <c r="T19" s="127">
        <f>IF(AND(S19=0,NOT(C19="N/A")),IF(VLOOKUP($C19,'6. Metrics Worksheet'!$C:$K,8,FALSE)=CONCATENATE($T$4,$T$5),VLOOKUP($C19,'6. Metrics Worksheet'!$C:$K,9,FALSE),0),S19-1)</f>
        <v>0</v>
      </c>
      <c r="U19" s="127">
        <f>IF(AND(T19=0,NOT(C19="N/A")),IF(VLOOKUP($C19,'6. Metrics Worksheet'!$C:$K,8,FALSE)=CONCATENATE($T$4,$U$5),VLOOKUP($C19,'6. Metrics Worksheet'!$C:$K,9,FALSE),0),T19-1)</f>
        <v>0</v>
      </c>
      <c r="V19" s="127">
        <f>IF(AND(U19=0,NOT(C19="N/A")),IF(VLOOKUP($C19,'6. Metrics Worksheet'!$C:$K,8,FALSE)=CONCATENATE($T$4,$V$5),VLOOKUP($C19,'6. Metrics Worksheet'!$C:$K,9,FALSE),0),U19-1)</f>
        <v>0</v>
      </c>
      <c r="W19" s="127">
        <f>IF(AND(V19=0,NOT(C19="N/A")),IF(VLOOKUP($C19,'6. Metrics Worksheet'!$C:$K,8,FALSE)=CONCATENATE($T$4,$W$5),VLOOKUP($C19,'6. Metrics Worksheet'!$C:$K,9,FALSE),0),V19-1)</f>
        <v>0</v>
      </c>
      <c r="X19" s="139" t="str">
        <f>IF('6. Metrics Worksheet'!H19=0,"",'6. Metrics Worksheet'!H19)</f>
        <v/>
      </c>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0"/>
      <c r="BJ19" s="26" t="b">
        <f t="shared" si="0"/>
        <v>1</v>
      </c>
    </row>
    <row r="20" spans="1:62" s="26" customFormat="1" ht="63.95" hidden="1" customHeight="1">
      <c r="A20" s="20"/>
      <c r="B20" s="238"/>
      <c r="C20" s="89">
        <f>WorksheetHidden2!C17</f>
        <v>0</v>
      </c>
      <c r="D20" s="127">
        <f>IF(VLOOKUP(C20,'6. Metrics Worksheet'!$C:$K,8,FALSE)=CONCATENATE($D$4,$D$5),VLOOKUP(C20,'6. Metrics Worksheet'!$C:$K,9,FALSE),0)</f>
        <v>0</v>
      </c>
      <c r="E20" s="127">
        <f>IF(AND(D20=0,NOT(C20="N/A")),IF(VLOOKUP($C20,'6. Metrics Worksheet'!$C:$K,8,FALSE)=CONCATENATE($D$4,$E$5),VLOOKUP($C20,'6. Metrics Worksheet'!$C:$K,9,FALSE),0),D20-1)</f>
        <v>0</v>
      </c>
      <c r="F20" s="127">
        <f>IF(AND(E20=0,NOT(C20="N/A")),IF(VLOOKUP($C20,'6. Metrics Worksheet'!$C:$K,8,FALSE)=CONCATENATE($D$4,$F$5),VLOOKUP($C20,'6. Metrics Worksheet'!$C:$K,9,FALSE),0),E20-1)</f>
        <v>0</v>
      </c>
      <c r="G20" s="128">
        <f>IF(AND(F20=0,NOT(C20="N/A")),IF(VLOOKUP($C20,'6. Metrics Worksheet'!$C:$K,8,FALSE)=CONCATENATE($D$4,$G$5),VLOOKUP($C20,'6. Metrics Worksheet'!$C:$K,9,FALSE),0),F20-1)</f>
        <v>0</v>
      </c>
      <c r="H20" s="127">
        <f>IF(AND(G20=0,NOT(C20="N/A")),IF(VLOOKUP($C20,'6. Metrics Worksheet'!$C:$K,8,FALSE)=CONCATENATE($H$4,$H$5),VLOOKUP($C20,'6. Metrics Worksheet'!$C:$K,9,FALSE),0),G20-1)</f>
        <v>0</v>
      </c>
      <c r="I20" s="127">
        <f>IF(AND(H20=0,NOT(C20="N/A")),IF(VLOOKUP($C20,'6. Metrics Worksheet'!$C:$K,8,FALSE)=CONCATENATE($H$4,$I$5),VLOOKUP($C20,'6. Metrics Worksheet'!$C:$K,9,FALSE),0),H20-1)</f>
        <v>0</v>
      </c>
      <c r="J20" s="127">
        <f>IF(AND(I20=0,NOT(C20="N/A")),IF(VLOOKUP($C20,'6. Metrics Worksheet'!$C:$K,8,FALSE)=CONCATENATE($H$4,$J$5),VLOOKUP($C20,'6. Metrics Worksheet'!$C:$K,9,FALSE),0),I20-1)</f>
        <v>0</v>
      </c>
      <c r="K20" s="128">
        <f>IF(AND(J20=0,NOT(C20="N/A")),IF(VLOOKUP($C20,'6. Metrics Worksheet'!$C:$K,8,FALSE)=CONCATENATE($H$4,$K$5),VLOOKUP($C20,'6. Metrics Worksheet'!$C:$K,9,FALSE),0),J20-1)</f>
        <v>0</v>
      </c>
      <c r="L20" s="127">
        <f>IF(AND(K20=0,NOT(C20="N/A")),IF(VLOOKUP($C20,'6. Metrics Worksheet'!$C:$K,8,FALSE)=CONCATENATE($L$4,$L$5),VLOOKUP($C20,'6. Metrics Worksheet'!$C:$K,9,FALSE),0),K20-1)</f>
        <v>0</v>
      </c>
      <c r="M20" s="127">
        <f>IF(AND(L20=0,NOT(C20="N/A")),IF(VLOOKUP($C20,'6. Metrics Worksheet'!$C:$K,8,FALSE)=CONCATENATE($L$4,$M$5),VLOOKUP($C20,'6. Metrics Worksheet'!$C:$K,9,FALSE),0),L20-1)</f>
        <v>0</v>
      </c>
      <c r="N20" s="127">
        <f>IF(AND(M20=0,NOT(C20="N/A")),IF(VLOOKUP($C20,'6. Metrics Worksheet'!$C:$K,8,FALSE)=CONCATENATE($L$4,$N$5),VLOOKUP($C20,'6. Metrics Worksheet'!$C:$K,9,FALSE),0),M20-1)</f>
        <v>0</v>
      </c>
      <c r="O20" s="128">
        <f>IF(AND(N20=0,NOT(C20="N/A")),IF(VLOOKUP($C20,'6. Metrics Worksheet'!$C:$K,8,FALSE)=CONCATENATE($L$4,$O$5),VLOOKUP($C20,'6. Metrics Worksheet'!$C:$K,9,FALSE),0),N20-1)</f>
        <v>0</v>
      </c>
      <c r="P20" s="127">
        <f>IF(AND(O20=0,NOT(C20="N/A")),IF(VLOOKUP($C20,'6. Metrics Worksheet'!$C:$K,8,FALSE)=CONCATENATE($P$4,$P$5),VLOOKUP($C20,'6. Metrics Worksheet'!$C:$K,9,FALSE),0),O20-1)</f>
        <v>0</v>
      </c>
      <c r="Q20" s="127">
        <f>IF(AND(P20=0,NOT(C20="N/A")),IF(VLOOKUP($C20,'6. Metrics Worksheet'!$C:$K,8,FALSE)=CONCATENATE($P$4,$Q$5),VLOOKUP($C20,'6. Metrics Worksheet'!$C:$K,9,FALSE),0),P20-1)</f>
        <v>0</v>
      </c>
      <c r="R20" s="127">
        <f>IF(AND(Q20=0,NOT(C20="N/A")),IF(VLOOKUP($C20,'6. Metrics Worksheet'!$C:$K,8,FALSE)=CONCATENATE($P$4,$R$5),VLOOKUP($C20,'6. Metrics Worksheet'!$C:$K,9,FALSE),0),Q20-1)</f>
        <v>0</v>
      </c>
      <c r="S20" s="128">
        <f>IF(AND(R20=0,NOT(C20="N/A")),IF(VLOOKUP($C20,'6. Metrics Worksheet'!$C:$K,8,FALSE)=CONCATENATE($P$4,$S$5),VLOOKUP($C20,'6. Metrics Worksheet'!$C:$K,9,FALSE),0),R20-1)</f>
        <v>0</v>
      </c>
      <c r="T20" s="127">
        <f>IF(AND(S20=0,NOT(C20="N/A")),IF(VLOOKUP($C20,'6. Metrics Worksheet'!$C:$K,8,FALSE)=CONCATENATE($T$4,$T$5),VLOOKUP($C20,'6. Metrics Worksheet'!$C:$K,9,FALSE),0),S20-1)</f>
        <v>0</v>
      </c>
      <c r="U20" s="127">
        <f>IF(AND(T20=0,NOT(C20="N/A")),IF(VLOOKUP($C20,'6. Metrics Worksheet'!$C:$K,8,FALSE)=CONCATENATE($T$4,$U$5),VLOOKUP($C20,'6. Metrics Worksheet'!$C:$K,9,FALSE),0),T20-1)</f>
        <v>0</v>
      </c>
      <c r="V20" s="127">
        <f>IF(AND(U20=0,NOT(C20="N/A")),IF(VLOOKUP($C20,'6. Metrics Worksheet'!$C:$K,8,FALSE)=CONCATENATE($T$4,$V$5),VLOOKUP($C20,'6. Metrics Worksheet'!$C:$K,9,FALSE),0),U20-1)</f>
        <v>0</v>
      </c>
      <c r="W20" s="127">
        <f>IF(AND(V20=0,NOT(C20="N/A")),IF(VLOOKUP($C20,'6. Metrics Worksheet'!$C:$K,8,FALSE)=CONCATENATE($T$4,$W$5),VLOOKUP($C20,'6. Metrics Worksheet'!$C:$K,9,FALSE),0),V20-1)</f>
        <v>0</v>
      </c>
      <c r="X20" s="139" t="str">
        <f>IF('6. Metrics Worksheet'!H20=0,"",'6. Metrics Worksheet'!H20)</f>
        <v/>
      </c>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0"/>
      <c r="BJ20" s="26" t="b">
        <f t="shared" si="0"/>
        <v>1</v>
      </c>
    </row>
    <row r="21" spans="1:62" s="26" customFormat="1" ht="63.95" hidden="1" customHeight="1">
      <c r="A21" s="20"/>
      <c r="B21" s="238"/>
      <c r="C21" s="89">
        <f>WorksheetHidden2!C18</f>
        <v>0</v>
      </c>
      <c r="D21" s="127">
        <f>IF(VLOOKUP(C21,'6. Metrics Worksheet'!$C:$K,8,FALSE)=CONCATENATE($D$4,$D$5),VLOOKUP(C21,'6. Metrics Worksheet'!$C:$K,9,FALSE),0)</f>
        <v>0</v>
      </c>
      <c r="E21" s="127">
        <f>IF(AND(D21=0,NOT(C21="N/A")),IF(VLOOKUP($C21,'6. Metrics Worksheet'!$C:$K,8,FALSE)=CONCATENATE($D$4,$E$5),VLOOKUP($C21,'6. Metrics Worksheet'!$C:$K,9,FALSE),0),D21-1)</f>
        <v>0</v>
      </c>
      <c r="F21" s="127">
        <f>IF(AND(E21=0,NOT(C21="N/A")),IF(VLOOKUP($C21,'6. Metrics Worksheet'!$C:$K,8,FALSE)=CONCATENATE($D$4,$F$5),VLOOKUP($C21,'6. Metrics Worksheet'!$C:$K,9,FALSE),0),E21-1)</f>
        <v>0</v>
      </c>
      <c r="G21" s="128">
        <f>IF(AND(F21=0,NOT(C21="N/A")),IF(VLOOKUP($C21,'6. Metrics Worksheet'!$C:$K,8,FALSE)=CONCATENATE($D$4,$G$5),VLOOKUP($C21,'6. Metrics Worksheet'!$C:$K,9,FALSE),0),F21-1)</f>
        <v>0</v>
      </c>
      <c r="H21" s="127">
        <f>IF(AND(G21=0,NOT(C21="N/A")),IF(VLOOKUP($C21,'6. Metrics Worksheet'!$C:$K,8,FALSE)=CONCATENATE($H$4,$H$5),VLOOKUP($C21,'6. Metrics Worksheet'!$C:$K,9,FALSE),0),G21-1)</f>
        <v>0</v>
      </c>
      <c r="I21" s="127">
        <f>IF(AND(H21=0,NOT(C21="N/A")),IF(VLOOKUP($C21,'6. Metrics Worksheet'!$C:$K,8,FALSE)=CONCATENATE($H$4,$I$5),VLOOKUP($C21,'6. Metrics Worksheet'!$C:$K,9,FALSE),0),H21-1)</f>
        <v>0</v>
      </c>
      <c r="J21" s="127">
        <f>IF(AND(I21=0,NOT(C21="N/A")),IF(VLOOKUP($C21,'6. Metrics Worksheet'!$C:$K,8,FALSE)=CONCATENATE($H$4,$J$5),VLOOKUP($C21,'6. Metrics Worksheet'!$C:$K,9,FALSE),0),I21-1)</f>
        <v>0</v>
      </c>
      <c r="K21" s="128">
        <f>IF(AND(J21=0,NOT(C21="N/A")),IF(VLOOKUP($C21,'6. Metrics Worksheet'!$C:$K,8,FALSE)=CONCATENATE($H$4,$K$5),VLOOKUP($C21,'6. Metrics Worksheet'!$C:$K,9,FALSE),0),J21-1)</f>
        <v>0</v>
      </c>
      <c r="L21" s="127">
        <f>IF(AND(K21=0,NOT(C21="N/A")),IF(VLOOKUP($C21,'6. Metrics Worksheet'!$C:$K,8,FALSE)=CONCATENATE($L$4,$L$5),VLOOKUP($C21,'6. Metrics Worksheet'!$C:$K,9,FALSE),0),K21-1)</f>
        <v>0</v>
      </c>
      <c r="M21" s="127">
        <f>IF(AND(L21=0,NOT(C21="N/A")),IF(VLOOKUP($C21,'6. Metrics Worksheet'!$C:$K,8,FALSE)=CONCATENATE($L$4,$M$5),VLOOKUP($C21,'6. Metrics Worksheet'!$C:$K,9,FALSE),0),L21-1)</f>
        <v>0</v>
      </c>
      <c r="N21" s="127">
        <f>IF(AND(M21=0,NOT(C21="N/A")),IF(VLOOKUP($C21,'6. Metrics Worksheet'!$C:$K,8,FALSE)=CONCATENATE($L$4,$N$5),VLOOKUP($C21,'6. Metrics Worksheet'!$C:$K,9,FALSE),0),M21-1)</f>
        <v>0</v>
      </c>
      <c r="O21" s="128">
        <f>IF(AND(N21=0,NOT(C21="N/A")),IF(VLOOKUP($C21,'6. Metrics Worksheet'!$C:$K,8,FALSE)=CONCATENATE($L$4,$O$5),VLOOKUP($C21,'6. Metrics Worksheet'!$C:$K,9,FALSE),0),N21-1)</f>
        <v>0</v>
      </c>
      <c r="P21" s="127">
        <f>IF(AND(O21=0,NOT(C21="N/A")),IF(VLOOKUP($C21,'6. Metrics Worksheet'!$C:$K,8,FALSE)=CONCATENATE($P$4,$P$5),VLOOKUP($C21,'6. Metrics Worksheet'!$C:$K,9,FALSE),0),O21-1)</f>
        <v>0</v>
      </c>
      <c r="Q21" s="127">
        <f>IF(AND(P21=0,NOT(C21="N/A")),IF(VLOOKUP($C21,'6. Metrics Worksheet'!$C:$K,8,FALSE)=CONCATENATE($P$4,$Q$5),VLOOKUP($C21,'6. Metrics Worksheet'!$C:$K,9,FALSE),0),P21-1)</f>
        <v>0</v>
      </c>
      <c r="R21" s="127">
        <f>IF(AND(Q21=0,NOT(C21="N/A")),IF(VLOOKUP($C21,'6. Metrics Worksheet'!$C:$K,8,FALSE)=CONCATENATE($P$4,$R$5),VLOOKUP($C21,'6. Metrics Worksheet'!$C:$K,9,FALSE),0),Q21-1)</f>
        <v>0</v>
      </c>
      <c r="S21" s="128">
        <f>IF(AND(R21=0,NOT(C21="N/A")),IF(VLOOKUP($C21,'6. Metrics Worksheet'!$C:$K,8,FALSE)=CONCATENATE($P$4,$S$5),VLOOKUP($C21,'6. Metrics Worksheet'!$C:$K,9,FALSE),0),R21-1)</f>
        <v>0</v>
      </c>
      <c r="T21" s="127">
        <f>IF(AND(S21=0,NOT(C21="N/A")),IF(VLOOKUP($C21,'6. Metrics Worksheet'!$C:$K,8,FALSE)=CONCATENATE($T$4,$T$5),VLOOKUP($C21,'6. Metrics Worksheet'!$C:$K,9,FALSE),0),S21-1)</f>
        <v>0</v>
      </c>
      <c r="U21" s="127">
        <f>IF(AND(T21=0,NOT(C21="N/A")),IF(VLOOKUP($C21,'6. Metrics Worksheet'!$C:$K,8,FALSE)=CONCATENATE($T$4,$U$5),VLOOKUP($C21,'6. Metrics Worksheet'!$C:$K,9,FALSE),0),T21-1)</f>
        <v>0</v>
      </c>
      <c r="V21" s="127">
        <f>IF(AND(U21=0,NOT(C21="N/A")),IF(VLOOKUP($C21,'6. Metrics Worksheet'!$C:$K,8,FALSE)=CONCATENATE($T$4,$V$5),VLOOKUP($C21,'6. Metrics Worksheet'!$C:$K,9,FALSE),0),U21-1)</f>
        <v>0</v>
      </c>
      <c r="W21" s="127">
        <f>IF(AND(V21=0,NOT(C21="N/A")),IF(VLOOKUP($C21,'6. Metrics Worksheet'!$C:$K,8,FALSE)=CONCATENATE($T$4,$W$5),VLOOKUP($C21,'6. Metrics Worksheet'!$C:$K,9,FALSE),0),V21-1)</f>
        <v>0</v>
      </c>
      <c r="X21" s="139" t="str">
        <f>IF('6. Metrics Worksheet'!H21=0,"",'6. Metrics Worksheet'!H21)</f>
        <v/>
      </c>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0"/>
      <c r="BJ21" s="26" t="b">
        <f t="shared" si="0"/>
        <v>1</v>
      </c>
    </row>
    <row r="22" spans="1:62" s="26" customFormat="1" ht="63.95" hidden="1" customHeight="1">
      <c r="A22" s="20"/>
      <c r="B22" s="238"/>
      <c r="C22" s="89">
        <f>WorksheetHidden2!C19</f>
        <v>0</v>
      </c>
      <c r="D22" s="127">
        <f>IF(VLOOKUP(C22,'6. Metrics Worksheet'!$C:$K,8,FALSE)=CONCATENATE($D$4,$D$5),VLOOKUP(C22,'6. Metrics Worksheet'!$C:$K,9,FALSE),0)</f>
        <v>0</v>
      </c>
      <c r="E22" s="127">
        <f>IF(AND(D22=0,NOT(C22="N/A")),IF(VLOOKUP($C22,'6. Metrics Worksheet'!$C:$K,8,FALSE)=CONCATENATE($D$4,$E$5),VLOOKUP($C22,'6. Metrics Worksheet'!$C:$K,9,FALSE),0),D22-1)</f>
        <v>0</v>
      </c>
      <c r="F22" s="127">
        <f>IF(AND(E22=0,NOT(C22="N/A")),IF(VLOOKUP($C22,'6. Metrics Worksheet'!$C:$K,8,FALSE)=CONCATENATE($D$4,$F$5),VLOOKUP($C22,'6. Metrics Worksheet'!$C:$K,9,FALSE),0),E22-1)</f>
        <v>0</v>
      </c>
      <c r="G22" s="128">
        <f>IF(AND(F22=0,NOT(C22="N/A")),IF(VLOOKUP($C22,'6. Metrics Worksheet'!$C:$K,8,FALSE)=CONCATENATE($D$4,$G$5),VLOOKUP($C22,'6. Metrics Worksheet'!$C:$K,9,FALSE),0),F22-1)</f>
        <v>0</v>
      </c>
      <c r="H22" s="127">
        <f>IF(AND(G22=0,NOT(C22="N/A")),IF(VLOOKUP($C22,'6. Metrics Worksheet'!$C:$K,8,FALSE)=CONCATENATE($H$4,$H$5),VLOOKUP($C22,'6. Metrics Worksheet'!$C:$K,9,FALSE),0),G22-1)</f>
        <v>0</v>
      </c>
      <c r="I22" s="127">
        <f>IF(AND(H22=0,NOT(C22="N/A")),IF(VLOOKUP($C22,'6. Metrics Worksheet'!$C:$K,8,FALSE)=CONCATENATE($H$4,$I$5),VLOOKUP($C22,'6. Metrics Worksheet'!$C:$K,9,FALSE),0),H22-1)</f>
        <v>0</v>
      </c>
      <c r="J22" s="127">
        <f>IF(AND(I22=0,NOT(C22="N/A")),IF(VLOOKUP($C22,'6. Metrics Worksheet'!$C:$K,8,FALSE)=CONCATENATE($H$4,$J$5),VLOOKUP($C22,'6. Metrics Worksheet'!$C:$K,9,FALSE),0),I22-1)</f>
        <v>0</v>
      </c>
      <c r="K22" s="128">
        <f>IF(AND(J22=0,NOT(C22="N/A")),IF(VLOOKUP($C22,'6. Metrics Worksheet'!$C:$K,8,FALSE)=CONCATENATE($H$4,$K$5),VLOOKUP($C22,'6. Metrics Worksheet'!$C:$K,9,FALSE),0),J22-1)</f>
        <v>0</v>
      </c>
      <c r="L22" s="127">
        <f>IF(AND(K22=0,NOT(C22="N/A")),IF(VLOOKUP($C22,'6. Metrics Worksheet'!$C:$K,8,FALSE)=CONCATENATE($L$4,$L$5),VLOOKUP($C22,'6. Metrics Worksheet'!$C:$K,9,FALSE),0),K22-1)</f>
        <v>0</v>
      </c>
      <c r="M22" s="127">
        <f>IF(AND(L22=0,NOT(C22="N/A")),IF(VLOOKUP($C22,'6. Metrics Worksheet'!$C:$K,8,FALSE)=CONCATENATE($L$4,$M$5),VLOOKUP($C22,'6. Metrics Worksheet'!$C:$K,9,FALSE),0),L22-1)</f>
        <v>0</v>
      </c>
      <c r="N22" s="127">
        <f>IF(AND(M22=0,NOT(C22="N/A")),IF(VLOOKUP($C22,'6. Metrics Worksheet'!$C:$K,8,FALSE)=CONCATENATE($L$4,$N$5),VLOOKUP($C22,'6. Metrics Worksheet'!$C:$K,9,FALSE),0),M22-1)</f>
        <v>0</v>
      </c>
      <c r="O22" s="128">
        <f>IF(AND(N22=0,NOT(C22="N/A")),IF(VLOOKUP($C22,'6. Metrics Worksheet'!$C:$K,8,FALSE)=CONCATENATE($L$4,$O$5),VLOOKUP($C22,'6. Metrics Worksheet'!$C:$K,9,FALSE),0),N22-1)</f>
        <v>0</v>
      </c>
      <c r="P22" s="127">
        <f>IF(AND(O22=0,NOT(C22="N/A")),IF(VLOOKUP($C22,'6. Metrics Worksheet'!$C:$K,8,FALSE)=CONCATENATE($P$4,$P$5),VLOOKUP($C22,'6. Metrics Worksheet'!$C:$K,9,FALSE),0),O22-1)</f>
        <v>0</v>
      </c>
      <c r="Q22" s="127">
        <f>IF(AND(P22=0,NOT(C22="N/A")),IF(VLOOKUP($C22,'6. Metrics Worksheet'!$C:$K,8,FALSE)=CONCATENATE($P$4,$Q$5),VLOOKUP($C22,'6. Metrics Worksheet'!$C:$K,9,FALSE),0),P22-1)</f>
        <v>0</v>
      </c>
      <c r="R22" s="127">
        <f>IF(AND(Q22=0,NOT(C22="N/A")),IF(VLOOKUP($C22,'6. Metrics Worksheet'!$C:$K,8,FALSE)=CONCATENATE($P$4,$R$5),VLOOKUP($C22,'6. Metrics Worksheet'!$C:$K,9,FALSE),0),Q22-1)</f>
        <v>0</v>
      </c>
      <c r="S22" s="128">
        <f>IF(AND(R22=0,NOT(C22="N/A")),IF(VLOOKUP($C22,'6. Metrics Worksheet'!$C:$K,8,FALSE)=CONCATENATE($P$4,$S$5),VLOOKUP($C22,'6. Metrics Worksheet'!$C:$K,9,FALSE),0),R22-1)</f>
        <v>0</v>
      </c>
      <c r="T22" s="127">
        <f>IF(AND(S22=0,NOT(C22="N/A")),IF(VLOOKUP($C22,'6. Metrics Worksheet'!$C:$K,8,FALSE)=CONCATENATE($T$4,$T$5),VLOOKUP($C22,'6. Metrics Worksheet'!$C:$K,9,FALSE),0),S22-1)</f>
        <v>0</v>
      </c>
      <c r="U22" s="127">
        <f>IF(AND(T22=0,NOT(C22="N/A")),IF(VLOOKUP($C22,'6. Metrics Worksheet'!$C:$K,8,FALSE)=CONCATENATE($T$4,$U$5),VLOOKUP($C22,'6. Metrics Worksheet'!$C:$K,9,FALSE),0),T22-1)</f>
        <v>0</v>
      </c>
      <c r="V22" s="127">
        <f>IF(AND(U22=0,NOT(C22="N/A")),IF(VLOOKUP($C22,'6. Metrics Worksheet'!$C:$K,8,FALSE)=CONCATENATE($T$4,$V$5),VLOOKUP($C22,'6. Metrics Worksheet'!$C:$K,9,FALSE),0),U22-1)</f>
        <v>0</v>
      </c>
      <c r="W22" s="127">
        <f>IF(AND(V22=0,NOT(C22="N/A")),IF(VLOOKUP($C22,'6. Metrics Worksheet'!$C:$K,8,FALSE)=CONCATENATE($T$4,$W$5),VLOOKUP($C22,'6. Metrics Worksheet'!$C:$K,9,FALSE),0),V22-1)</f>
        <v>0</v>
      </c>
      <c r="X22" s="139" t="str">
        <f>IF('6. Metrics Worksheet'!H22=0,"",'6. Metrics Worksheet'!H22)</f>
        <v/>
      </c>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0"/>
      <c r="BJ22" s="26" t="b">
        <f t="shared" si="0"/>
        <v>1</v>
      </c>
    </row>
    <row r="23" spans="1:62" s="26" customFormat="1" ht="63.95" hidden="1" customHeight="1">
      <c r="A23" s="20"/>
      <c r="B23" s="238"/>
      <c r="C23" s="89">
        <f>WorksheetHidden2!C20</f>
        <v>0</v>
      </c>
      <c r="D23" s="127">
        <f>IF(VLOOKUP(C23,'6. Metrics Worksheet'!$C:$K,8,FALSE)=CONCATENATE($D$4,$D$5),VLOOKUP(C23,'6. Metrics Worksheet'!$C:$K,9,FALSE),0)</f>
        <v>0</v>
      </c>
      <c r="E23" s="127">
        <f>IF(AND(D23=0,NOT(C23="N/A")),IF(VLOOKUP($C23,'6. Metrics Worksheet'!$C:$K,8,FALSE)=CONCATENATE($D$4,$E$5),VLOOKUP($C23,'6. Metrics Worksheet'!$C:$K,9,FALSE),0),D23-1)</f>
        <v>0</v>
      </c>
      <c r="F23" s="127">
        <f>IF(AND(E23=0,NOT(C23="N/A")),IF(VLOOKUP($C23,'6. Metrics Worksheet'!$C:$K,8,FALSE)=CONCATENATE($D$4,$F$5),VLOOKUP($C23,'6. Metrics Worksheet'!$C:$K,9,FALSE),0),E23-1)</f>
        <v>0</v>
      </c>
      <c r="G23" s="128">
        <f>IF(AND(F23=0,NOT(C23="N/A")),IF(VLOOKUP($C23,'6. Metrics Worksheet'!$C:$K,8,FALSE)=CONCATENATE($D$4,$G$5),VLOOKUP($C23,'6. Metrics Worksheet'!$C:$K,9,FALSE),0),F23-1)</f>
        <v>0</v>
      </c>
      <c r="H23" s="127">
        <f>IF(AND(G23=0,NOT(C23="N/A")),IF(VLOOKUP($C23,'6. Metrics Worksheet'!$C:$K,8,FALSE)=CONCATENATE($H$4,$H$5),VLOOKUP($C23,'6. Metrics Worksheet'!$C:$K,9,FALSE),0),G23-1)</f>
        <v>0</v>
      </c>
      <c r="I23" s="127">
        <f>IF(AND(H23=0,NOT(C23="N/A")),IF(VLOOKUP($C23,'6. Metrics Worksheet'!$C:$K,8,FALSE)=CONCATENATE($H$4,$I$5),VLOOKUP($C23,'6. Metrics Worksheet'!$C:$K,9,FALSE),0),H23-1)</f>
        <v>0</v>
      </c>
      <c r="J23" s="127">
        <f>IF(AND(I23=0,NOT(C23="N/A")),IF(VLOOKUP($C23,'6. Metrics Worksheet'!$C:$K,8,FALSE)=CONCATENATE($H$4,$J$5),VLOOKUP($C23,'6. Metrics Worksheet'!$C:$K,9,FALSE),0),I23-1)</f>
        <v>0</v>
      </c>
      <c r="K23" s="128">
        <f>IF(AND(J23=0,NOT(C23="N/A")),IF(VLOOKUP($C23,'6. Metrics Worksheet'!$C:$K,8,FALSE)=CONCATENATE($H$4,$K$5),VLOOKUP($C23,'6. Metrics Worksheet'!$C:$K,9,FALSE),0),J23-1)</f>
        <v>0</v>
      </c>
      <c r="L23" s="127">
        <f>IF(AND(K23=0,NOT(C23="N/A")),IF(VLOOKUP($C23,'6. Metrics Worksheet'!$C:$K,8,FALSE)=CONCATENATE($L$4,$L$5),VLOOKUP($C23,'6. Metrics Worksheet'!$C:$K,9,FALSE),0),K23-1)</f>
        <v>0</v>
      </c>
      <c r="M23" s="127">
        <f>IF(AND(L23=0,NOT(C23="N/A")),IF(VLOOKUP($C23,'6. Metrics Worksheet'!$C:$K,8,FALSE)=CONCATENATE($L$4,$M$5),VLOOKUP($C23,'6. Metrics Worksheet'!$C:$K,9,FALSE),0),L23-1)</f>
        <v>0</v>
      </c>
      <c r="N23" s="127">
        <f>IF(AND(M23=0,NOT(C23="N/A")),IF(VLOOKUP($C23,'6. Metrics Worksheet'!$C:$K,8,FALSE)=CONCATENATE($L$4,$N$5),VLOOKUP($C23,'6. Metrics Worksheet'!$C:$K,9,FALSE),0),M23-1)</f>
        <v>0</v>
      </c>
      <c r="O23" s="128">
        <f>IF(AND(N23=0,NOT(C23="N/A")),IF(VLOOKUP($C23,'6. Metrics Worksheet'!$C:$K,8,FALSE)=CONCATENATE($L$4,$O$5),VLOOKUP($C23,'6. Metrics Worksheet'!$C:$K,9,FALSE),0),N23-1)</f>
        <v>0</v>
      </c>
      <c r="P23" s="127">
        <f>IF(AND(O23=0,NOT(C23="N/A")),IF(VLOOKUP($C23,'6. Metrics Worksheet'!$C:$K,8,FALSE)=CONCATENATE($P$4,$P$5),VLOOKUP($C23,'6. Metrics Worksheet'!$C:$K,9,FALSE),0),O23-1)</f>
        <v>0</v>
      </c>
      <c r="Q23" s="127">
        <f>IF(AND(P23=0,NOT(C23="N/A")),IF(VLOOKUP($C23,'6. Metrics Worksheet'!$C:$K,8,FALSE)=CONCATENATE($P$4,$Q$5),VLOOKUP($C23,'6. Metrics Worksheet'!$C:$K,9,FALSE),0),P23-1)</f>
        <v>0</v>
      </c>
      <c r="R23" s="127">
        <f>IF(AND(Q23=0,NOT(C23="N/A")),IF(VLOOKUP($C23,'6. Metrics Worksheet'!$C:$K,8,FALSE)=CONCATENATE($P$4,$R$5),VLOOKUP($C23,'6. Metrics Worksheet'!$C:$K,9,FALSE),0),Q23-1)</f>
        <v>0</v>
      </c>
      <c r="S23" s="128">
        <f>IF(AND(R23=0,NOT(C23="N/A")),IF(VLOOKUP($C23,'6. Metrics Worksheet'!$C:$K,8,FALSE)=CONCATENATE($P$4,$S$5),VLOOKUP($C23,'6. Metrics Worksheet'!$C:$K,9,FALSE),0),R23-1)</f>
        <v>0</v>
      </c>
      <c r="T23" s="127">
        <f>IF(AND(S23=0,NOT(C23="N/A")),IF(VLOOKUP($C23,'6. Metrics Worksheet'!$C:$K,8,FALSE)=CONCATENATE($T$4,$T$5),VLOOKUP($C23,'6. Metrics Worksheet'!$C:$K,9,FALSE),0),S23-1)</f>
        <v>0</v>
      </c>
      <c r="U23" s="127">
        <f>IF(AND(T23=0,NOT(C23="N/A")),IF(VLOOKUP($C23,'6. Metrics Worksheet'!$C:$K,8,FALSE)=CONCATENATE($T$4,$U$5),VLOOKUP($C23,'6. Metrics Worksheet'!$C:$K,9,FALSE),0),T23-1)</f>
        <v>0</v>
      </c>
      <c r="V23" s="127">
        <f>IF(AND(U23=0,NOT(C23="N/A")),IF(VLOOKUP($C23,'6. Metrics Worksheet'!$C:$K,8,FALSE)=CONCATENATE($T$4,$V$5),VLOOKUP($C23,'6. Metrics Worksheet'!$C:$K,9,FALSE),0),U23-1)</f>
        <v>0</v>
      </c>
      <c r="W23" s="127">
        <f>IF(AND(V23=0,NOT(C23="N/A")),IF(VLOOKUP($C23,'6. Metrics Worksheet'!$C:$K,8,FALSE)=CONCATENATE($T$4,$W$5),VLOOKUP($C23,'6. Metrics Worksheet'!$C:$K,9,FALSE),0),V23-1)</f>
        <v>0</v>
      </c>
      <c r="X23" s="139" t="str">
        <f>IF('6. Metrics Worksheet'!H23=0,"",'6. Metrics Worksheet'!H23)</f>
        <v/>
      </c>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0"/>
      <c r="BJ23" s="26" t="b">
        <f t="shared" si="0"/>
        <v>1</v>
      </c>
    </row>
    <row r="24" spans="1:62" s="26" customFormat="1" ht="63.95" hidden="1" customHeight="1">
      <c r="A24" s="20"/>
      <c r="B24" s="238"/>
      <c r="C24" s="89">
        <f>WorksheetHidden2!C21</f>
        <v>0</v>
      </c>
      <c r="D24" s="127">
        <f>IF(VLOOKUP(C24,'6. Metrics Worksheet'!$C:$K,8,FALSE)=CONCATENATE($D$4,$D$5),VLOOKUP(C24,'6. Metrics Worksheet'!$C:$K,9,FALSE),0)</f>
        <v>0</v>
      </c>
      <c r="E24" s="127">
        <f>IF(AND(D24=0,NOT(C24="N/A")),IF(VLOOKUP($C24,'6. Metrics Worksheet'!$C:$K,8,FALSE)=CONCATENATE($D$4,$E$5),VLOOKUP($C24,'6. Metrics Worksheet'!$C:$K,9,FALSE),0),D24-1)</f>
        <v>0</v>
      </c>
      <c r="F24" s="127">
        <f>IF(AND(E24=0,NOT(C24="N/A")),IF(VLOOKUP($C24,'6. Metrics Worksheet'!$C:$K,8,FALSE)=CONCATENATE($D$4,$F$5),VLOOKUP($C24,'6. Metrics Worksheet'!$C:$K,9,FALSE),0),E24-1)</f>
        <v>0</v>
      </c>
      <c r="G24" s="128">
        <f>IF(AND(F24=0,NOT(C24="N/A")),IF(VLOOKUP($C24,'6. Metrics Worksheet'!$C:$K,8,FALSE)=CONCATENATE($D$4,$G$5),VLOOKUP($C24,'6. Metrics Worksheet'!$C:$K,9,FALSE),0),F24-1)</f>
        <v>0</v>
      </c>
      <c r="H24" s="127">
        <f>IF(AND(G24=0,NOT(C24="N/A")),IF(VLOOKUP($C24,'6. Metrics Worksheet'!$C:$K,8,FALSE)=CONCATENATE($H$4,$H$5),VLOOKUP($C24,'6. Metrics Worksheet'!$C:$K,9,FALSE),0),G24-1)</f>
        <v>0</v>
      </c>
      <c r="I24" s="127">
        <f>IF(AND(H24=0,NOT(C24="N/A")),IF(VLOOKUP($C24,'6. Metrics Worksheet'!$C:$K,8,FALSE)=CONCATENATE($H$4,$I$5),VLOOKUP($C24,'6. Metrics Worksheet'!$C:$K,9,FALSE),0),H24-1)</f>
        <v>0</v>
      </c>
      <c r="J24" s="127">
        <f>IF(AND(I24=0,NOT(C24="N/A")),IF(VLOOKUP($C24,'6. Metrics Worksheet'!$C:$K,8,FALSE)=CONCATENATE($H$4,$J$5),VLOOKUP($C24,'6. Metrics Worksheet'!$C:$K,9,FALSE),0),I24-1)</f>
        <v>0</v>
      </c>
      <c r="K24" s="128">
        <f>IF(AND(J24=0,NOT(C24="N/A")),IF(VLOOKUP($C24,'6. Metrics Worksheet'!$C:$K,8,FALSE)=CONCATENATE($H$4,$K$5),VLOOKUP($C24,'6. Metrics Worksheet'!$C:$K,9,FALSE),0),J24-1)</f>
        <v>0</v>
      </c>
      <c r="L24" s="127">
        <f>IF(AND(K24=0,NOT(C24="N/A")),IF(VLOOKUP($C24,'6. Metrics Worksheet'!$C:$K,8,FALSE)=CONCATENATE($L$4,$L$5),VLOOKUP($C24,'6. Metrics Worksheet'!$C:$K,9,FALSE),0),K24-1)</f>
        <v>0</v>
      </c>
      <c r="M24" s="127">
        <f>IF(AND(L24=0,NOT(C24="N/A")),IF(VLOOKUP($C24,'6. Metrics Worksheet'!$C:$K,8,FALSE)=CONCATENATE($L$4,$M$5),VLOOKUP($C24,'6. Metrics Worksheet'!$C:$K,9,FALSE),0),L24-1)</f>
        <v>0</v>
      </c>
      <c r="N24" s="127">
        <f>IF(AND(M24=0,NOT(C24="N/A")),IF(VLOOKUP($C24,'6. Metrics Worksheet'!$C:$K,8,FALSE)=CONCATENATE($L$4,$N$5),VLOOKUP($C24,'6. Metrics Worksheet'!$C:$K,9,FALSE),0),M24-1)</f>
        <v>0</v>
      </c>
      <c r="O24" s="128">
        <f>IF(AND(N24=0,NOT(C24="N/A")),IF(VLOOKUP($C24,'6. Metrics Worksheet'!$C:$K,8,FALSE)=CONCATENATE($L$4,$O$5),VLOOKUP($C24,'6. Metrics Worksheet'!$C:$K,9,FALSE),0),N24-1)</f>
        <v>0</v>
      </c>
      <c r="P24" s="127">
        <f>IF(AND(O24=0,NOT(C24="N/A")),IF(VLOOKUP($C24,'6. Metrics Worksheet'!$C:$K,8,FALSE)=CONCATENATE($P$4,$P$5),VLOOKUP($C24,'6. Metrics Worksheet'!$C:$K,9,FALSE),0),O24-1)</f>
        <v>0</v>
      </c>
      <c r="Q24" s="127">
        <f>IF(AND(P24=0,NOT(C24="N/A")),IF(VLOOKUP($C24,'6. Metrics Worksheet'!$C:$K,8,FALSE)=CONCATENATE($P$4,$Q$5),VLOOKUP($C24,'6. Metrics Worksheet'!$C:$K,9,FALSE),0),P24-1)</f>
        <v>0</v>
      </c>
      <c r="R24" s="127">
        <f>IF(AND(Q24=0,NOT(C24="N/A")),IF(VLOOKUP($C24,'6. Metrics Worksheet'!$C:$K,8,FALSE)=CONCATENATE($P$4,$R$5),VLOOKUP($C24,'6. Metrics Worksheet'!$C:$K,9,FALSE),0),Q24-1)</f>
        <v>0</v>
      </c>
      <c r="S24" s="128">
        <f>IF(AND(R24=0,NOT(C24="N/A")),IF(VLOOKUP($C24,'6. Metrics Worksheet'!$C:$K,8,FALSE)=CONCATENATE($P$4,$S$5),VLOOKUP($C24,'6. Metrics Worksheet'!$C:$K,9,FALSE),0),R24-1)</f>
        <v>0</v>
      </c>
      <c r="T24" s="127">
        <f>IF(AND(S24=0,NOT(C24="N/A")),IF(VLOOKUP($C24,'6. Metrics Worksheet'!$C:$K,8,FALSE)=CONCATENATE($T$4,$T$5),VLOOKUP($C24,'6. Metrics Worksheet'!$C:$K,9,FALSE),0),S24-1)</f>
        <v>0</v>
      </c>
      <c r="U24" s="127">
        <f>IF(AND(T24=0,NOT(C24="N/A")),IF(VLOOKUP($C24,'6. Metrics Worksheet'!$C:$K,8,FALSE)=CONCATENATE($T$4,$U$5),VLOOKUP($C24,'6. Metrics Worksheet'!$C:$K,9,FALSE),0),T24-1)</f>
        <v>0</v>
      </c>
      <c r="V24" s="127">
        <f>IF(AND(U24=0,NOT(C24="N/A")),IF(VLOOKUP($C24,'6. Metrics Worksheet'!$C:$K,8,FALSE)=CONCATENATE($T$4,$V$5),VLOOKUP($C24,'6. Metrics Worksheet'!$C:$K,9,FALSE),0),U24-1)</f>
        <v>0</v>
      </c>
      <c r="W24" s="127">
        <f>IF(AND(V24=0,NOT(C24="N/A")),IF(VLOOKUP($C24,'6. Metrics Worksheet'!$C:$K,8,FALSE)=CONCATENATE($T$4,$W$5),VLOOKUP($C24,'6. Metrics Worksheet'!$C:$K,9,FALSE),0),V24-1)</f>
        <v>0</v>
      </c>
      <c r="X24" s="139" t="str">
        <f>IF('6. Metrics Worksheet'!H24=0,"",'6. Metrics Worksheet'!H24)</f>
        <v/>
      </c>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0"/>
      <c r="BJ24" s="26" t="b">
        <f t="shared" si="0"/>
        <v>1</v>
      </c>
    </row>
    <row r="25" spans="1:62" s="26" customFormat="1" ht="63.95" hidden="1" customHeight="1">
      <c r="A25" s="20"/>
      <c r="B25" s="238"/>
      <c r="C25" s="89">
        <f>WorksheetHidden2!C22</f>
        <v>0</v>
      </c>
      <c r="D25" s="127">
        <f>IF(VLOOKUP(C25,'6. Metrics Worksheet'!$C:$K,8,FALSE)=CONCATENATE($D$4,$D$5),VLOOKUP(C25,'6. Metrics Worksheet'!$C:$K,9,FALSE),0)</f>
        <v>0</v>
      </c>
      <c r="E25" s="127">
        <f>IF(AND(D25=0,NOT(C25="N/A")),IF(VLOOKUP($C25,'6. Metrics Worksheet'!$C:$K,8,FALSE)=CONCATENATE($D$4,$E$5),VLOOKUP($C25,'6. Metrics Worksheet'!$C:$K,9,FALSE),0),D25-1)</f>
        <v>0</v>
      </c>
      <c r="F25" s="127">
        <f>IF(AND(E25=0,NOT(C25="N/A")),IF(VLOOKUP($C25,'6. Metrics Worksheet'!$C:$K,8,FALSE)=CONCATENATE($D$4,$F$5),VLOOKUP($C25,'6. Metrics Worksheet'!$C:$K,9,FALSE),0),E25-1)</f>
        <v>0</v>
      </c>
      <c r="G25" s="128">
        <f>IF(AND(F25=0,NOT(C25="N/A")),IF(VLOOKUP($C25,'6. Metrics Worksheet'!$C:$K,8,FALSE)=CONCATENATE($D$4,$G$5),VLOOKUP($C25,'6. Metrics Worksheet'!$C:$K,9,FALSE),0),F25-1)</f>
        <v>0</v>
      </c>
      <c r="H25" s="127">
        <f>IF(AND(G25=0,NOT(C25="N/A")),IF(VLOOKUP($C25,'6. Metrics Worksheet'!$C:$K,8,FALSE)=CONCATENATE($H$4,$H$5),VLOOKUP($C25,'6. Metrics Worksheet'!$C:$K,9,FALSE),0),G25-1)</f>
        <v>0</v>
      </c>
      <c r="I25" s="127">
        <f>IF(AND(H25=0,NOT(C25="N/A")),IF(VLOOKUP($C25,'6. Metrics Worksheet'!$C:$K,8,FALSE)=CONCATENATE($H$4,$I$5),VLOOKUP($C25,'6. Metrics Worksheet'!$C:$K,9,FALSE),0),H25-1)</f>
        <v>0</v>
      </c>
      <c r="J25" s="127">
        <f>IF(AND(I25=0,NOT(C25="N/A")),IF(VLOOKUP($C25,'6. Metrics Worksheet'!$C:$K,8,FALSE)=CONCATENATE($H$4,$J$5),VLOOKUP($C25,'6. Metrics Worksheet'!$C:$K,9,FALSE),0),I25-1)</f>
        <v>0</v>
      </c>
      <c r="K25" s="128">
        <f>IF(AND(J25=0,NOT(C25="N/A")),IF(VLOOKUP($C25,'6. Metrics Worksheet'!$C:$K,8,FALSE)=CONCATENATE($H$4,$K$5),VLOOKUP($C25,'6. Metrics Worksheet'!$C:$K,9,FALSE),0),J25-1)</f>
        <v>0</v>
      </c>
      <c r="L25" s="127">
        <f>IF(AND(K25=0,NOT(C25="N/A")),IF(VLOOKUP($C25,'6. Metrics Worksheet'!$C:$K,8,FALSE)=CONCATENATE($L$4,$L$5),VLOOKUP($C25,'6. Metrics Worksheet'!$C:$K,9,FALSE),0),K25-1)</f>
        <v>0</v>
      </c>
      <c r="M25" s="127">
        <f>IF(AND(L25=0,NOT(C25="N/A")),IF(VLOOKUP($C25,'6. Metrics Worksheet'!$C:$K,8,FALSE)=CONCATENATE($L$4,$M$5),VLOOKUP($C25,'6. Metrics Worksheet'!$C:$K,9,FALSE),0),L25-1)</f>
        <v>0</v>
      </c>
      <c r="N25" s="127">
        <f>IF(AND(M25=0,NOT(C25="N/A")),IF(VLOOKUP($C25,'6. Metrics Worksheet'!$C:$K,8,FALSE)=CONCATENATE($L$4,$N$5),VLOOKUP($C25,'6. Metrics Worksheet'!$C:$K,9,FALSE),0),M25-1)</f>
        <v>0</v>
      </c>
      <c r="O25" s="128">
        <f>IF(AND(N25=0,NOT(C25="N/A")),IF(VLOOKUP($C25,'6. Metrics Worksheet'!$C:$K,8,FALSE)=CONCATENATE($L$4,$O$5),VLOOKUP($C25,'6. Metrics Worksheet'!$C:$K,9,FALSE),0),N25-1)</f>
        <v>0</v>
      </c>
      <c r="P25" s="127">
        <f>IF(AND(O25=0,NOT(C25="N/A")),IF(VLOOKUP($C25,'6. Metrics Worksheet'!$C:$K,8,FALSE)=CONCATENATE($P$4,$P$5),VLOOKUP($C25,'6. Metrics Worksheet'!$C:$K,9,FALSE),0),O25-1)</f>
        <v>0</v>
      </c>
      <c r="Q25" s="127">
        <f>IF(AND(P25=0,NOT(C25="N/A")),IF(VLOOKUP($C25,'6. Metrics Worksheet'!$C:$K,8,FALSE)=CONCATENATE($P$4,$Q$5),VLOOKUP($C25,'6. Metrics Worksheet'!$C:$K,9,FALSE),0),P25-1)</f>
        <v>0</v>
      </c>
      <c r="R25" s="127">
        <f>IF(AND(Q25=0,NOT(C25="N/A")),IF(VLOOKUP($C25,'6. Metrics Worksheet'!$C:$K,8,FALSE)=CONCATENATE($P$4,$R$5),VLOOKUP($C25,'6. Metrics Worksheet'!$C:$K,9,FALSE),0),Q25-1)</f>
        <v>0</v>
      </c>
      <c r="S25" s="128">
        <f>IF(AND(R25=0,NOT(C25="N/A")),IF(VLOOKUP($C25,'6. Metrics Worksheet'!$C:$K,8,FALSE)=CONCATENATE($P$4,$S$5),VLOOKUP($C25,'6. Metrics Worksheet'!$C:$K,9,FALSE),0),R25-1)</f>
        <v>0</v>
      </c>
      <c r="T25" s="127">
        <f>IF(AND(S25=0,NOT(C25="N/A")),IF(VLOOKUP($C25,'6. Metrics Worksheet'!$C:$K,8,FALSE)=CONCATENATE($T$4,$T$5),VLOOKUP($C25,'6. Metrics Worksheet'!$C:$K,9,FALSE),0),S25-1)</f>
        <v>0</v>
      </c>
      <c r="U25" s="127">
        <f>IF(AND(T25=0,NOT(C25="N/A")),IF(VLOOKUP($C25,'6. Metrics Worksheet'!$C:$K,8,FALSE)=CONCATENATE($T$4,$U$5),VLOOKUP($C25,'6. Metrics Worksheet'!$C:$K,9,FALSE),0),T25-1)</f>
        <v>0</v>
      </c>
      <c r="V25" s="127">
        <f>IF(AND(U25=0,NOT(C25="N/A")),IF(VLOOKUP($C25,'6. Metrics Worksheet'!$C:$K,8,FALSE)=CONCATENATE($T$4,$V$5),VLOOKUP($C25,'6. Metrics Worksheet'!$C:$K,9,FALSE),0),U25-1)</f>
        <v>0</v>
      </c>
      <c r="W25" s="127">
        <f>IF(AND(V25=0,NOT(C25="N/A")),IF(VLOOKUP($C25,'6. Metrics Worksheet'!$C:$K,8,FALSE)=CONCATENATE($T$4,$W$5),VLOOKUP($C25,'6. Metrics Worksheet'!$C:$K,9,FALSE),0),V25-1)</f>
        <v>0</v>
      </c>
      <c r="X25" s="139" t="str">
        <f>IF('6. Metrics Worksheet'!H25=0,"",'6. Metrics Worksheet'!H25)</f>
        <v/>
      </c>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0"/>
      <c r="BJ25" s="26" t="b">
        <f t="shared" si="0"/>
        <v>1</v>
      </c>
    </row>
    <row r="26" spans="1:62" s="26" customFormat="1" ht="63.95" hidden="1" customHeight="1">
      <c r="A26" s="20"/>
      <c r="B26" s="238"/>
      <c r="C26" s="89">
        <f>WorksheetHidden2!C23</f>
        <v>0</v>
      </c>
      <c r="D26" s="127">
        <f>IF(VLOOKUP(C26,'6. Metrics Worksheet'!$C:$K,8,FALSE)=CONCATENATE($D$4,$D$5),VLOOKUP(C26,'6. Metrics Worksheet'!$C:$K,9,FALSE),0)</f>
        <v>0</v>
      </c>
      <c r="E26" s="127">
        <f>IF(AND(D26=0,NOT(C26="N/A")),IF(VLOOKUP($C26,'6. Metrics Worksheet'!$C:$K,8,FALSE)=CONCATENATE($D$4,$E$5),VLOOKUP($C26,'6. Metrics Worksheet'!$C:$K,9,FALSE),0),D26-1)</f>
        <v>0</v>
      </c>
      <c r="F26" s="127">
        <f>IF(AND(E26=0,NOT(C26="N/A")),IF(VLOOKUP($C26,'6. Metrics Worksheet'!$C:$K,8,FALSE)=CONCATENATE($D$4,$F$5),VLOOKUP($C26,'6. Metrics Worksheet'!$C:$K,9,FALSE),0),E26-1)</f>
        <v>0</v>
      </c>
      <c r="G26" s="128">
        <f>IF(AND(F26=0,NOT(C26="N/A")),IF(VLOOKUP($C26,'6. Metrics Worksheet'!$C:$K,8,FALSE)=CONCATENATE($D$4,$G$5),VLOOKUP($C26,'6. Metrics Worksheet'!$C:$K,9,FALSE),0),F26-1)</f>
        <v>0</v>
      </c>
      <c r="H26" s="127">
        <f>IF(AND(G26=0,NOT(C26="N/A")),IF(VLOOKUP($C26,'6. Metrics Worksheet'!$C:$K,8,FALSE)=CONCATENATE($H$4,$H$5),VLOOKUP($C26,'6. Metrics Worksheet'!$C:$K,9,FALSE),0),G26-1)</f>
        <v>0</v>
      </c>
      <c r="I26" s="127">
        <f>IF(AND(H26=0,NOT(C26="N/A")),IF(VLOOKUP($C26,'6. Metrics Worksheet'!$C:$K,8,FALSE)=CONCATENATE($H$4,$I$5),VLOOKUP($C26,'6. Metrics Worksheet'!$C:$K,9,FALSE),0),H26-1)</f>
        <v>0</v>
      </c>
      <c r="J26" s="127">
        <f>IF(AND(I26=0,NOT(C26="N/A")),IF(VLOOKUP($C26,'6. Metrics Worksheet'!$C:$K,8,FALSE)=CONCATENATE($H$4,$J$5),VLOOKUP($C26,'6. Metrics Worksheet'!$C:$K,9,FALSE),0),I26-1)</f>
        <v>0</v>
      </c>
      <c r="K26" s="128">
        <f>IF(AND(J26=0,NOT(C26="N/A")),IF(VLOOKUP($C26,'6. Metrics Worksheet'!$C:$K,8,FALSE)=CONCATENATE($H$4,$K$5),VLOOKUP($C26,'6. Metrics Worksheet'!$C:$K,9,FALSE),0),J26-1)</f>
        <v>0</v>
      </c>
      <c r="L26" s="127">
        <f>IF(AND(K26=0,NOT(C26="N/A")),IF(VLOOKUP($C26,'6. Metrics Worksheet'!$C:$K,8,FALSE)=CONCATENATE($L$4,$L$5),VLOOKUP($C26,'6. Metrics Worksheet'!$C:$K,9,FALSE),0),K26-1)</f>
        <v>0</v>
      </c>
      <c r="M26" s="127">
        <f>IF(AND(L26=0,NOT(C26="N/A")),IF(VLOOKUP($C26,'6. Metrics Worksheet'!$C:$K,8,FALSE)=CONCATENATE($L$4,$M$5),VLOOKUP($C26,'6. Metrics Worksheet'!$C:$K,9,FALSE),0),L26-1)</f>
        <v>0</v>
      </c>
      <c r="N26" s="127">
        <f>IF(AND(M26=0,NOT(C26="N/A")),IF(VLOOKUP($C26,'6. Metrics Worksheet'!$C:$K,8,FALSE)=CONCATENATE($L$4,$N$5),VLOOKUP($C26,'6. Metrics Worksheet'!$C:$K,9,FALSE),0),M26-1)</f>
        <v>0</v>
      </c>
      <c r="O26" s="128">
        <f>IF(AND(N26=0,NOT(C26="N/A")),IF(VLOOKUP($C26,'6. Metrics Worksheet'!$C:$K,8,FALSE)=CONCATENATE($L$4,$O$5),VLOOKUP($C26,'6. Metrics Worksheet'!$C:$K,9,FALSE),0),N26-1)</f>
        <v>0</v>
      </c>
      <c r="P26" s="127">
        <f>IF(AND(O26=0,NOT(C26="N/A")),IF(VLOOKUP($C26,'6. Metrics Worksheet'!$C:$K,8,FALSE)=CONCATENATE($P$4,$P$5),VLOOKUP($C26,'6. Metrics Worksheet'!$C:$K,9,FALSE),0),O26-1)</f>
        <v>0</v>
      </c>
      <c r="Q26" s="127">
        <f>IF(AND(P26=0,NOT(C26="N/A")),IF(VLOOKUP($C26,'6. Metrics Worksheet'!$C:$K,8,FALSE)=CONCATENATE($P$4,$Q$5),VLOOKUP($C26,'6. Metrics Worksheet'!$C:$K,9,FALSE),0),P26-1)</f>
        <v>0</v>
      </c>
      <c r="R26" s="127">
        <f>IF(AND(Q26=0,NOT(C26="N/A")),IF(VLOOKUP($C26,'6. Metrics Worksheet'!$C:$K,8,FALSE)=CONCATENATE($P$4,$R$5),VLOOKUP($C26,'6. Metrics Worksheet'!$C:$K,9,FALSE),0),Q26-1)</f>
        <v>0</v>
      </c>
      <c r="S26" s="128">
        <f>IF(AND(R26=0,NOT(C26="N/A")),IF(VLOOKUP($C26,'6. Metrics Worksheet'!$C:$K,8,FALSE)=CONCATENATE($P$4,$S$5),VLOOKUP($C26,'6. Metrics Worksheet'!$C:$K,9,FALSE),0),R26-1)</f>
        <v>0</v>
      </c>
      <c r="T26" s="127">
        <f>IF(AND(S26=0,NOT(C26="N/A")),IF(VLOOKUP($C26,'6. Metrics Worksheet'!$C:$K,8,FALSE)=CONCATENATE($T$4,$T$5),VLOOKUP($C26,'6. Metrics Worksheet'!$C:$K,9,FALSE),0),S26-1)</f>
        <v>0</v>
      </c>
      <c r="U26" s="127">
        <f>IF(AND(T26=0,NOT(C26="N/A")),IF(VLOOKUP($C26,'6. Metrics Worksheet'!$C:$K,8,FALSE)=CONCATENATE($T$4,$U$5),VLOOKUP($C26,'6. Metrics Worksheet'!$C:$K,9,FALSE),0),T26-1)</f>
        <v>0</v>
      </c>
      <c r="V26" s="127">
        <f>IF(AND(U26=0,NOT(C26="N/A")),IF(VLOOKUP($C26,'6. Metrics Worksheet'!$C:$K,8,FALSE)=CONCATENATE($T$4,$V$5),VLOOKUP($C26,'6. Metrics Worksheet'!$C:$K,9,FALSE),0),U26-1)</f>
        <v>0</v>
      </c>
      <c r="W26" s="127">
        <f>IF(AND(V26=0,NOT(C26="N/A")),IF(VLOOKUP($C26,'6. Metrics Worksheet'!$C:$K,8,FALSE)=CONCATENATE($T$4,$W$5),VLOOKUP($C26,'6. Metrics Worksheet'!$C:$K,9,FALSE),0),V26-1)</f>
        <v>0</v>
      </c>
      <c r="X26" s="139" t="str">
        <f>IF('6. Metrics Worksheet'!H26=0,"",'6. Metrics Worksheet'!H26)</f>
        <v/>
      </c>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0"/>
      <c r="BJ26" s="26" t="b">
        <f t="shared" si="0"/>
        <v>1</v>
      </c>
    </row>
    <row r="27" spans="1:62" s="26" customFormat="1" ht="63.95" hidden="1" customHeight="1">
      <c r="A27" s="20"/>
      <c r="B27" s="238"/>
      <c r="C27" s="89">
        <f>WorksheetHidden2!C24</f>
        <v>0</v>
      </c>
      <c r="D27" s="127">
        <f>IF(VLOOKUP(C27,'6. Metrics Worksheet'!$C:$K,8,FALSE)=CONCATENATE($D$4,$D$5),VLOOKUP(C27,'6. Metrics Worksheet'!$C:$K,9,FALSE),0)</f>
        <v>0</v>
      </c>
      <c r="E27" s="127">
        <f>IF(AND(D27=0,NOT(C27="N/A")),IF(VLOOKUP($C27,'6. Metrics Worksheet'!$C:$K,8,FALSE)=CONCATENATE($D$4,$E$5),VLOOKUP($C27,'6. Metrics Worksheet'!$C:$K,9,FALSE),0),D27-1)</f>
        <v>0</v>
      </c>
      <c r="F27" s="127">
        <f>IF(AND(E27=0,NOT(C27="N/A")),IF(VLOOKUP($C27,'6. Metrics Worksheet'!$C:$K,8,FALSE)=CONCATENATE($D$4,$F$5),VLOOKUP($C27,'6. Metrics Worksheet'!$C:$K,9,FALSE),0),E27-1)</f>
        <v>0</v>
      </c>
      <c r="G27" s="128">
        <f>IF(AND(F27=0,NOT(C27="N/A")),IF(VLOOKUP($C27,'6. Metrics Worksheet'!$C:$K,8,FALSE)=CONCATENATE($D$4,$G$5),VLOOKUP($C27,'6. Metrics Worksheet'!$C:$K,9,FALSE),0),F27-1)</f>
        <v>0</v>
      </c>
      <c r="H27" s="127">
        <f>IF(AND(G27=0,NOT(C27="N/A")),IF(VLOOKUP($C27,'6. Metrics Worksheet'!$C:$K,8,FALSE)=CONCATENATE($H$4,$H$5),VLOOKUP($C27,'6. Metrics Worksheet'!$C:$K,9,FALSE),0),G27-1)</f>
        <v>0</v>
      </c>
      <c r="I27" s="127">
        <f>IF(AND(H27=0,NOT(C27="N/A")),IF(VLOOKUP($C27,'6. Metrics Worksheet'!$C:$K,8,FALSE)=CONCATENATE($H$4,$I$5),VLOOKUP($C27,'6. Metrics Worksheet'!$C:$K,9,FALSE),0),H27-1)</f>
        <v>0</v>
      </c>
      <c r="J27" s="127">
        <f>IF(AND(I27=0,NOT(C27="N/A")),IF(VLOOKUP($C27,'6. Metrics Worksheet'!$C:$K,8,FALSE)=CONCATENATE($H$4,$J$5),VLOOKUP($C27,'6. Metrics Worksheet'!$C:$K,9,FALSE),0),I27-1)</f>
        <v>0</v>
      </c>
      <c r="K27" s="128">
        <f>IF(AND(J27=0,NOT(C27="N/A")),IF(VLOOKUP($C27,'6. Metrics Worksheet'!$C:$K,8,FALSE)=CONCATENATE($H$4,$K$5),VLOOKUP($C27,'6. Metrics Worksheet'!$C:$K,9,FALSE),0),J27-1)</f>
        <v>0</v>
      </c>
      <c r="L27" s="127">
        <f>IF(AND(K27=0,NOT(C27="N/A")),IF(VLOOKUP($C27,'6. Metrics Worksheet'!$C:$K,8,FALSE)=CONCATENATE($L$4,$L$5),VLOOKUP($C27,'6. Metrics Worksheet'!$C:$K,9,FALSE),0),K27-1)</f>
        <v>0</v>
      </c>
      <c r="M27" s="127">
        <f>IF(AND(L27=0,NOT(C27="N/A")),IF(VLOOKUP($C27,'6. Metrics Worksheet'!$C:$K,8,FALSE)=CONCATENATE($L$4,$M$5),VLOOKUP($C27,'6. Metrics Worksheet'!$C:$K,9,FALSE),0),L27-1)</f>
        <v>0</v>
      </c>
      <c r="N27" s="127">
        <f>IF(AND(M27=0,NOT(C27="N/A")),IF(VLOOKUP($C27,'6. Metrics Worksheet'!$C:$K,8,FALSE)=CONCATENATE($L$4,$N$5),VLOOKUP($C27,'6. Metrics Worksheet'!$C:$K,9,FALSE),0),M27-1)</f>
        <v>0</v>
      </c>
      <c r="O27" s="128">
        <f>IF(AND(N27=0,NOT(C27="N/A")),IF(VLOOKUP($C27,'6. Metrics Worksheet'!$C:$K,8,FALSE)=CONCATENATE($L$4,$O$5),VLOOKUP($C27,'6. Metrics Worksheet'!$C:$K,9,FALSE),0),N27-1)</f>
        <v>0</v>
      </c>
      <c r="P27" s="127">
        <f>IF(AND(O27=0,NOT(C27="N/A")),IF(VLOOKUP($C27,'6. Metrics Worksheet'!$C:$K,8,FALSE)=CONCATENATE($P$4,$P$5),VLOOKUP($C27,'6. Metrics Worksheet'!$C:$K,9,FALSE),0),O27-1)</f>
        <v>0</v>
      </c>
      <c r="Q27" s="127">
        <f>IF(AND(P27=0,NOT(C27="N/A")),IF(VLOOKUP($C27,'6. Metrics Worksheet'!$C:$K,8,FALSE)=CONCATENATE($P$4,$Q$5),VLOOKUP($C27,'6. Metrics Worksheet'!$C:$K,9,FALSE),0),P27-1)</f>
        <v>0</v>
      </c>
      <c r="R27" s="127">
        <f>IF(AND(Q27=0,NOT(C27="N/A")),IF(VLOOKUP($C27,'6. Metrics Worksheet'!$C:$K,8,FALSE)=CONCATENATE($P$4,$R$5),VLOOKUP($C27,'6. Metrics Worksheet'!$C:$K,9,FALSE),0),Q27-1)</f>
        <v>0</v>
      </c>
      <c r="S27" s="128">
        <f>IF(AND(R27=0,NOT(C27="N/A")),IF(VLOOKUP($C27,'6. Metrics Worksheet'!$C:$K,8,FALSE)=CONCATENATE($P$4,$S$5),VLOOKUP($C27,'6. Metrics Worksheet'!$C:$K,9,FALSE),0),R27-1)</f>
        <v>0</v>
      </c>
      <c r="T27" s="127">
        <f>IF(AND(S27=0,NOT(C27="N/A")),IF(VLOOKUP($C27,'6. Metrics Worksheet'!$C:$K,8,FALSE)=CONCATENATE($T$4,$T$5),VLOOKUP($C27,'6. Metrics Worksheet'!$C:$K,9,FALSE),0),S27-1)</f>
        <v>0</v>
      </c>
      <c r="U27" s="127">
        <f>IF(AND(T27=0,NOT(C27="N/A")),IF(VLOOKUP($C27,'6. Metrics Worksheet'!$C:$K,8,FALSE)=CONCATENATE($T$4,$U$5),VLOOKUP($C27,'6. Metrics Worksheet'!$C:$K,9,FALSE),0),T27-1)</f>
        <v>0</v>
      </c>
      <c r="V27" s="127">
        <f>IF(AND(U27=0,NOT(C27="N/A")),IF(VLOOKUP($C27,'6. Metrics Worksheet'!$C:$K,8,FALSE)=CONCATENATE($T$4,$V$5),VLOOKUP($C27,'6. Metrics Worksheet'!$C:$K,9,FALSE),0),U27-1)</f>
        <v>0</v>
      </c>
      <c r="W27" s="127">
        <f>IF(AND(V27=0,NOT(C27="N/A")),IF(VLOOKUP($C27,'6. Metrics Worksheet'!$C:$K,8,FALSE)=CONCATENATE($T$4,$W$5),VLOOKUP($C27,'6. Metrics Worksheet'!$C:$K,9,FALSE),0),V27-1)</f>
        <v>0</v>
      </c>
      <c r="X27" s="139" t="str">
        <f>IF('6. Metrics Worksheet'!H27=0,"",'6. Metrics Worksheet'!H27)</f>
        <v/>
      </c>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0"/>
      <c r="BJ27" s="26" t="b">
        <f t="shared" si="0"/>
        <v>1</v>
      </c>
    </row>
    <row r="28" spans="1:62" s="26" customFormat="1" ht="63.95" hidden="1" customHeight="1">
      <c r="A28" s="20"/>
      <c r="B28" s="238"/>
      <c r="C28" s="89">
        <f>WorksheetHidden2!C25</f>
        <v>0</v>
      </c>
      <c r="D28" s="127">
        <f>IF(VLOOKUP(C28,'6. Metrics Worksheet'!$C:$K,8,FALSE)=CONCATENATE($D$4,$D$5),VLOOKUP(C28,'6. Metrics Worksheet'!$C:$K,9,FALSE),0)</f>
        <v>0</v>
      </c>
      <c r="E28" s="127">
        <f>IF(AND(D28=0,NOT(C28="N/A")),IF(VLOOKUP($C28,'6. Metrics Worksheet'!$C:$K,8,FALSE)=CONCATENATE($D$4,$E$5),VLOOKUP($C28,'6. Metrics Worksheet'!$C:$K,9,FALSE),0),D28-1)</f>
        <v>0</v>
      </c>
      <c r="F28" s="127">
        <f>IF(AND(E28=0,NOT(C28="N/A")),IF(VLOOKUP($C28,'6. Metrics Worksheet'!$C:$K,8,FALSE)=CONCATENATE($D$4,$F$5),VLOOKUP($C28,'6. Metrics Worksheet'!$C:$K,9,FALSE),0),E28-1)</f>
        <v>0</v>
      </c>
      <c r="G28" s="128">
        <f>IF(AND(F28=0,NOT(C28="N/A")),IF(VLOOKUP($C28,'6. Metrics Worksheet'!$C:$K,8,FALSE)=CONCATENATE($D$4,$G$5),VLOOKUP($C28,'6. Metrics Worksheet'!$C:$K,9,FALSE),0),F28-1)</f>
        <v>0</v>
      </c>
      <c r="H28" s="127">
        <f>IF(AND(G28=0,NOT(C28="N/A")),IF(VLOOKUP($C28,'6. Metrics Worksheet'!$C:$K,8,FALSE)=CONCATENATE($H$4,$H$5),VLOOKUP($C28,'6. Metrics Worksheet'!$C:$K,9,FALSE),0),G28-1)</f>
        <v>0</v>
      </c>
      <c r="I28" s="127">
        <f>IF(AND(H28=0,NOT(C28="N/A")),IF(VLOOKUP($C28,'6. Metrics Worksheet'!$C:$K,8,FALSE)=CONCATENATE($H$4,$I$5),VLOOKUP($C28,'6. Metrics Worksheet'!$C:$K,9,FALSE),0),H28-1)</f>
        <v>0</v>
      </c>
      <c r="J28" s="127">
        <f>IF(AND(I28=0,NOT(C28="N/A")),IF(VLOOKUP($C28,'6. Metrics Worksheet'!$C:$K,8,FALSE)=CONCATENATE($H$4,$J$5),VLOOKUP($C28,'6. Metrics Worksheet'!$C:$K,9,FALSE),0),I28-1)</f>
        <v>0</v>
      </c>
      <c r="K28" s="128">
        <f>IF(AND(J28=0,NOT(C28="N/A")),IF(VLOOKUP($C28,'6. Metrics Worksheet'!$C:$K,8,FALSE)=CONCATENATE($H$4,$K$5),VLOOKUP($C28,'6. Metrics Worksheet'!$C:$K,9,FALSE),0),J28-1)</f>
        <v>0</v>
      </c>
      <c r="L28" s="127">
        <f>IF(AND(K28=0,NOT(C28="N/A")),IF(VLOOKUP($C28,'6. Metrics Worksheet'!$C:$K,8,FALSE)=CONCATENATE($L$4,$L$5),VLOOKUP($C28,'6. Metrics Worksheet'!$C:$K,9,FALSE),0),K28-1)</f>
        <v>0</v>
      </c>
      <c r="M28" s="127">
        <f>IF(AND(L28=0,NOT(C28="N/A")),IF(VLOOKUP($C28,'6. Metrics Worksheet'!$C:$K,8,FALSE)=CONCATENATE($L$4,$M$5),VLOOKUP($C28,'6. Metrics Worksheet'!$C:$K,9,FALSE),0),L28-1)</f>
        <v>0</v>
      </c>
      <c r="N28" s="127">
        <f>IF(AND(M28=0,NOT(C28="N/A")),IF(VLOOKUP($C28,'6. Metrics Worksheet'!$C:$K,8,FALSE)=CONCATENATE($L$4,$N$5),VLOOKUP($C28,'6. Metrics Worksheet'!$C:$K,9,FALSE),0),M28-1)</f>
        <v>0</v>
      </c>
      <c r="O28" s="128">
        <f>IF(AND(N28=0,NOT(C28="N/A")),IF(VLOOKUP($C28,'6. Metrics Worksheet'!$C:$K,8,FALSE)=CONCATENATE($L$4,$O$5),VLOOKUP($C28,'6. Metrics Worksheet'!$C:$K,9,FALSE),0),N28-1)</f>
        <v>0</v>
      </c>
      <c r="P28" s="127">
        <f>IF(AND(O28=0,NOT(C28="N/A")),IF(VLOOKUP($C28,'6. Metrics Worksheet'!$C:$K,8,FALSE)=CONCATENATE($P$4,$P$5),VLOOKUP($C28,'6. Metrics Worksheet'!$C:$K,9,FALSE),0),O28-1)</f>
        <v>0</v>
      </c>
      <c r="Q28" s="127">
        <f>IF(AND(P28=0,NOT(C28="N/A")),IF(VLOOKUP($C28,'6. Metrics Worksheet'!$C:$K,8,FALSE)=CONCATENATE($P$4,$Q$5),VLOOKUP($C28,'6. Metrics Worksheet'!$C:$K,9,FALSE),0),P28-1)</f>
        <v>0</v>
      </c>
      <c r="R28" s="127">
        <f>IF(AND(Q28=0,NOT(C28="N/A")),IF(VLOOKUP($C28,'6. Metrics Worksheet'!$C:$K,8,FALSE)=CONCATENATE($P$4,$R$5),VLOOKUP($C28,'6. Metrics Worksheet'!$C:$K,9,FALSE),0),Q28-1)</f>
        <v>0</v>
      </c>
      <c r="S28" s="128">
        <f>IF(AND(R28=0,NOT(C28="N/A")),IF(VLOOKUP($C28,'6. Metrics Worksheet'!$C:$K,8,FALSE)=CONCATENATE($P$4,$S$5),VLOOKUP($C28,'6. Metrics Worksheet'!$C:$K,9,FALSE),0),R28-1)</f>
        <v>0</v>
      </c>
      <c r="T28" s="127">
        <f>IF(AND(S28=0,NOT(C28="N/A")),IF(VLOOKUP($C28,'6. Metrics Worksheet'!$C:$K,8,FALSE)=CONCATENATE($T$4,$T$5),VLOOKUP($C28,'6. Metrics Worksheet'!$C:$K,9,FALSE),0),S28-1)</f>
        <v>0</v>
      </c>
      <c r="U28" s="127">
        <f>IF(AND(T28=0,NOT(C28="N/A")),IF(VLOOKUP($C28,'6. Metrics Worksheet'!$C:$K,8,FALSE)=CONCATENATE($T$4,$U$5),VLOOKUP($C28,'6. Metrics Worksheet'!$C:$K,9,FALSE),0),T28-1)</f>
        <v>0</v>
      </c>
      <c r="V28" s="127">
        <f>IF(AND(U28=0,NOT(C28="N/A")),IF(VLOOKUP($C28,'6. Metrics Worksheet'!$C:$K,8,FALSE)=CONCATENATE($T$4,$V$5),VLOOKUP($C28,'6. Metrics Worksheet'!$C:$K,9,FALSE),0),U28-1)</f>
        <v>0</v>
      </c>
      <c r="W28" s="127">
        <f>IF(AND(V28=0,NOT(C28="N/A")),IF(VLOOKUP($C28,'6. Metrics Worksheet'!$C:$K,8,FALSE)=CONCATENATE($T$4,$W$5),VLOOKUP($C28,'6. Metrics Worksheet'!$C:$K,9,FALSE),0),V28-1)</f>
        <v>0</v>
      </c>
      <c r="X28" s="139" t="str">
        <f>IF('6. Metrics Worksheet'!H28=0,"",'6. Metrics Worksheet'!H28)</f>
        <v/>
      </c>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0"/>
      <c r="BJ28" s="26" t="b">
        <f t="shared" si="0"/>
        <v>1</v>
      </c>
    </row>
    <row r="29" spans="1:62" s="26" customFormat="1" ht="63.95" hidden="1" customHeight="1">
      <c r="A29" s="20"/>
      <c r="B29" s="238"/>
      <c r="C29" s="89">
        <f>WorksheetHidden2!C26</f>
        <v>0</v>
      </c>
      <c r="D29" s="127">
        <f>IF(VLOOKUP(C29,'6. Metrics Worksheet'!$C:$K,8,FALSE)=CONCATENATE($D$4,$D$5),VLOOKUP(C29,'6. Metrics Worksheet'!$C:$K,9,FALSE),0)</f>
        <v>0</v>
      </c>
      <c r="E29" s="127">
        <f>IF(AND(D29=0,NOT(C29="N/A")),IF(VLOOKUP($C29,'6. Metrics Worksheet'!$C:$K,8,FALSE)=CONCATENATE($D$4,$E$5),VLOOKUP($C29,'6. Metrics Worksheet'!$C:$K,9,FALSE),0),D29-1)</f>
        <v>0</v>
      </c>
      <c r="F29" s="127">
        <f>IF(AND(E29=0,NOT(C29="N/A")),IF(VLOOKUP($C29,'6. Metrics Worksheet'!$C:$K,8,FALSE)=CONCATENATE($D$4,$F$5),VLOOKUP($C29,'6. Metrics Worksheet'!$C:$K,9,FALSE),0),E29-1)</f>
        <v>0</v>
      </c>
      <c r="G29" s="128">
        <f>IF(AND(F29=0,NOT(C29="N/A")),IF(VLOOKUP($C29,'6. Metrics Worksheet'!$C:$K,8,FALSE)=CONCATENATE($D$4,$G$5),VLOOKUP($C29,'6. Metrics Worksheet'!$C:$K,9,FALSE),0),F29-1)</f>
        <v>0</v>
      </c>
      <c r="H29" s="127">
        <f>IF(AND(G29=0,NOT(C29="N/A")),IF(VLOOKUP($C29,'6. Metrics Worksheet'!$C:$K,8,FALSE)=CONCATENATE($H$4,$H$5),VLOOKUP($C29,'6. Metrics Worksheet'!$C:$K,9,FALSE),0),G29-1)</f>
        <v>0</v>
      </c>
      <c r="I29" s="127">
        <f>IF(AND(H29=0,NOT(C29="N/A")),IF(VLOOKUP($C29,'6. Metrics Worksheet'!$C:$K,8,FALSE)=CONCATENATE($H$4,$I$5),VLOOKUP($C29,'6. Metrics Worksheet'!$C:$K,9,FALSE),0),H29-1)</f>
        <v>0</v>
      </c>
      <c r="J29" s="127">
        <f>IF(AND(I29=0,NOT(C29="N/A")),IF(VLOOKUP($C29,'6. Metrics Worksheet'!$C:$K,8,FALSE)=CONCATENATE($H$4,$J$5),VLOOKUP($C29,'6. Metrics Worksheet'!$C:$K,9,FALSE),0),I29-1)</f>
        <v>0</v>
      </c>
      <c r="K29" s="128">
        <f>IF(AND(J29=0,NOT(C29="N/A")),IF(VLOOKUP($C29,'6. Metrics Worksheet'!$C:$K,8,FALSE)=CONCATENATE($H$4,$K$5),VLOOKUP($C29,'6. Metrics Worksheet'!$C:$K,9,FALSE),0),J29-1)</f>
        <v>0</v>
      </c>
      <c r="L29" s="127">
        <f>IF(AND(K29=0,NOT(C29="N/A")),IF(VLOOKUP($C29,'6. Metrics Worksheet'!$C:$K,8,FALSE)=CONCATENATE($L$4,$L$5),VLOOKUP($C29,'6. Metrics Worksheet'!$C:$K,9,FALSE),0),K29-1)</f>
        <v>0</v>
      </c>
      <c r="M29" s="127">
        <f>IF(AND(L29=0,NOT(C29="N/A")),IF(VLOOKUP($C29,'6. Metrics Worksheet'!$C:$K,8,FALSE)=CONCATENATE($L$4,$M$5),VLOOKUP($C29,'6. Metrics Worksheet'!$C:$K,9,FALSE),0),L29-1)</f>
        <v>0</v>
      </c>
      <c r="N29" s="127">
        <f>IF(AND(M29=0,NOT(C29="N/A")),IF(VLOOKUP($C29,'6. Metrics Worksheet'!$C:$K,8,FALSE)=CONCATENATE($L$4,$N$5),VLOOKUP($C29,'6. Metrics Worksheet'!$C:$K,9,FALSE),0),M29-1)</f>
        <v>0</v>
      </c>
      <c r="O29" s="128">
        <f>IF(AND(N29=0,NOT(C29="N/A")),IF(VLOOKUP($C29,'6. Metrics Worksheet'!$C:$K,8,FALSE)=CONCATENATE($L$4,$O$5),VLOOKUP($C29,'6. Metrics Worksheet'!$C:$K,9,FALSE),0),N29-1)</f>
        <v>0</v>
      </c>
      <c r="P29" s="127">
        <f>IF(AND(O29=0,NOT(C29="N/A")),IF(VLOOKUP($C29,'6. Metrics Worksheet'!$C:$K,8,FALSE)=CONCATENATE($P$4,$P$5),VLOOKUP($C29,'6. Metrics Worksheet'!$C:$K,9,FALSE),0),O29-1)</f>
        <v>0</v>
      </c>
      <c r="Q29" s="127">
        <f>IF(AND(P29=0,NOT(C29="N/A")),IF(VLOOKUP($C29,'6. Metrics Worksheet'!$C:$K,8,FALSE)=CONCATENATE($P$4,$Q$5),VLOOKUP($C29,'6. Metrics Worksheet'!$C:$K,9,FALSE),0),P29-1)</f>
        <v>0</v>
      </c>
      <c r="R29" s="127">
        <f>IF(AND(Q29=0,NOT(C29="N/A")),IF(VLOOKUP($C29,'6. Metrics Worksheet'!$C:$K,8,FALSE)=CONCATENATE($P$4,$R$5),VLOOKUP($C29,'6. Metrics Worksheet'!$C:$K,9,FALSE),0),Q29-1)</f>
        <v>0</v>
      </c>
      <c r="S29" s="128">
        <f>IF(AND(R29=0,NOT(C29="N/A")),IF(VLOOKUP($C29,'6. Metrics Worksheet'!$C:$K,8,FALSE)=CONCATENATE($P$4,$S$5),VLOOKUP($C29,'6. Metrics Worksheet'!$C:$K,9,FALSE),0),R29-1)</f>
        <v>0</v>
      </c>
      <c r="T29" s="127">
        <f>IF(AND(S29=0,NOT(C29="N/A")),IF(VLOOKUP($C29,'6. Metrics Worksheet'!$C:$K,8,FALSE)=CONCATENATE($T$4,$T$5),VLOOKUP($C29,'6. Metrics Worksheet'!$C:$K,9,FALSE),0),S29-1)</f>
        <v>0</v>
      </c>
      <c r="U29" s="127">
        <f>IF(AND(T29=0,NOT(C29="N/A")),IF(VLOOKUP($C29,'6. Metrics Worksheet'!$C:$K,8,FALSE)=CONCATENATE($T$4,$U$5),VLOOKUP($C29,'6. Metrics Worksheet'!$C:$K,9,FALSE),0),T29-1)</f>
        <v>0</v>
      </c>
      <c r="V29" s="127">
        <f>IF(AND(U29=0,NOT(C29="N/A")),IF(VLOOKUP($C29,'6. Metrics Worksheet'!$C:$K,8,FALSE)=CONCATENATE($T$4,$V$5),VLOOKUP($C29,'6. Metrics Worksheet'!$C:$K,9,FALSE),0),U29-1)</f>
        <v>0</v>
      </c>
      <c r="W29" s="127">
        <f>IF(AND(V29=0,NOT(C29="N/A")),IF(VLOOKUP($C29,'6. Metrics Worksheet'!$C:$K,8,FALSE)=CONCATENATE($T$4,$W$5),VLOOKUP($C29,'6. Metrics Worksheet'!$C:$K,9,FALSE),0),V29-1)</f>
        <v>0</v>
      </c>
      <c r="X29" s="139" t="str">
        <f>IF('6. Metrics Worksheet'!H29=0,"",'6. Metrics Worksheet'!H29)</f>
        <v/>
      </c>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5"/>
      <c r="BC29" s="25"/>
      <c r="BD29" s="25"/>
      <c r="BE29" s="20"/>
      <c r="BJ29" s="26" t="b">
        <f t="shared" si="0"/>
        <v>1</v>
      </c>
    </row>
    <row r="30" spans="1:62" s="26" customFormat="1" ht="63.95" hidden="1" customHeight="1">
      <c r="A30" s="20"/>
      <c r="B30" s="238"/>
      <c r="C30" s="89">
        <f>WorksheetHidden2!C27</f>
        <v>0</v>
      </c>
      <c r="D30" s="127">
        <f>IF(VLOOKUP(C30,'6. Metrics Worksheet'!$C:$K,8,FALSE)=CONCATENATE($D$4,$D$5),VLOOKUP(C30,'6. Metrics Worksheet'!$C:$K,9,FALSE),0)</f>
        <v>0</v>
      </c>
      <c r="E30" s="127">
        <f>IF(AND(D30=0,NOT(C30="N/A")),IF(VLOOKUP($C30,'6. Metrics Worksheet'!$C:$K,8,FALSE)=CONCATENATE($D$4,$E$5),VLOOKUP($C30,'6. Metrics Worksheet'!$C:$K,9,FALSE),0),D30-1)</f>
        <v>0</v>
      </c>
      <c r="F30" s="127">
        <f>IF(AND(E30=0,NOT(C30="N/A")),IF(VLOOKUP($C30,'6. Metrics Worksheet'!$C:$K,8,FALSE)=CONCATENATE($D$4,$F$5),VLOOKUP($C30,'6. Metrics Worksheet'!$C:$K,9,FALSE),0),E30-1)</f>
        <v>0</v>
      </c>
      <c r="G30" s="128">
        <f>IF(AND(F30=0,NOT(C30="N/A")),IF(VLOOKUP($C30,'6. Metrics Worksheet'!$C:$K,8,FALSE)=CONCATENATE($D$4,$G$5),VLOOKUP($C30,'6. Metrics Worksheet'!$C:$K,9,FALSE),0),F30-1)</f>
        <v>0</v>
      </c>
      <c r="H30" s="127">
        <f>IF(AND(G30=0,NOT(C30="N/A")),IF(VLOOKUP($C30,'6. Metrics Worksheet'!$C:$K,8,FALSE)=CONCATENATE($H$4,$H$5),VLOOKUP($C30,'6. Metrics Worksheet'!$C:$K,9,FALSE),0),G30-1)</f>
        <v>0</v>
      </c>
      <c r="I30" s="127">
        <f>IF(AND(H30=0,NOT(C30="N/A")),IF(VLOOKUP($C30,'6. Metrics Worksheet'!$C:$K,8,FALSE)=CONCATENATE($H$4,$I$5),VLOOKUP($C30,'6. Metrics Worksheet'!$C:$K,9,FALSE),0),H30-1)</f>
        <v>0</v>
      </c>
      <c r="J30" s="127">
        <f>IF(AND(I30=0,NOT(C30="N/A")),IF(VLOOKUP($C30,'6. Metrics Worksheet'!$C:$K,8,FALSE)=CONCATENATE($H$4,$J$5),VLOOKUP($C30,'6. Metrics Worksheet'!$C:$K,9,FALSE),0),I30-1)</f>
        <v>0</v>
      </c>
      <c r="K30" s="128">
        <f>IF(AND(J30=0,NOT(C30="N/A")),IF(VLOOKUP($C30,'6. Metrics Worksheet'!$C:$K,8,FALSE)=CONCATENATE($H$4,$K$5),VLOOKUP($C30,'6. Metrics Worksheet'!$C:$K,9,FALSE),0),J30-1)</f>
        <v>0</v>
      </c>
      <c r="L30" s="127">
        <f>IF(AND(K30=0,NOT(C30="N/A")),IF(VLOOKUP($C30,'6. Metrics Worksheet'!$C:$K,8,FALSE)=CONCATENATE($L$4,$L$5),VLOOKUP($C30,'6. Metrics Worksheet'!$C:$K,9,FALSE),0),K30-1)</f>
        <v>0</v>
      </c>
      <c r="M30" s="127">
        <f>IF(AND(L30=0,NOT(C30="N/A")),IF(VLOOKUP($C30,'6. Metrics Worksheet'!$C:$K,8,FALSE)=CONCATENATE($L$4,$M$5),VLOOKUP($C30,'6. Metrics Worksheet'!$C:$K,9,FALSE),0),L30-1)</f>
        <v>0</v>
      </c>
      <c r="N30" s="127">
        <f>IF(AND(M30=0,NOT(C30="N/A")),IF(VLOOKUP($C30,'6. Metrics Worksheet'!$C:$K,8,FALSE)=CONCATENATE($L$4,$N$5),VLOOKUP($C30,'6. Metrics Worksheet'!$C:$K,9,FALSE),0),M30-1)</f>
        <v>0</v>
      </c>
      <c r="O30" s="128">
        <f>IF(AND(N30=0,NOT(C30="N/A")),IF(VLOOKUP($C30,'6. Metrics Worksheet'!$C:$K,8,FALSE)=CONCATENATE($L$4,$O$5),VLOOKUP($C30,'6. Metrics Worksheet'!$C:$K,9,FALSE),0),N30-1)</f>
        <v>0</v>
      </c>
      <c r="P30" s="127">
        <f>IF(AND(O30=0,NOT(C30="N/A")),IF(VLOOKUP($C30,'6. Metrics Worksheet'!$C:$K,8,FALSE)=CONCATENATE($P$4,$P$5),VLOOKUP($C30,'6. Metrics Worksheet'!$C:$K,9,FALSE),0),O30-1)</f>
        <v>0</v>
      </c>
      <c r="Q30" s="127">
        <f>IF(AND(P30=0,NOT(C30="N/A")),IF(VLOOKUP($C30,'6. Metrics Worksheet'!$C:$K,8,FALSE)=CONCATENATE($P$4,$Q$5),VLOOKUP($C30,'6. Metrics Worksheet'!$C:$K,9,FALSE),0),P30-1)</f>
        <v>0</v>
      </c>
      <c r="R30" s="127">
        <f>IF(AND(Q30=0,NOT(C30="N/A")),IF(VLOOKUP($C30,'6. Metrics Worksheet'!$C:$K,8,FALSE)=CONCATENATE($P$4,$R$5),VLOOKUP($C30,'6. Metrics Worksheet'!$C:$K,9,FALSE),0),Q30-1)</f>
        <v>0</v>
      </c>
      <c r="S30" s="128">
        <f>IF(AND(R30=0,NOT(C30="N/A")),IF(VLOOKUP($C30,'6. Metrics Worksheet'!$C:$K,8,FALSE)=CONCATENATE($P$4,$S$5),VLOOKUP($C30,'6. Metrics Worksheet'!$C:$K,9,FALSE),0),R30-1)</f>
        <v>0</v>
      </c>
      <c r="T30" s="127">
        <f>IF(AND(S30=0,NOT(C30="N/A")),IF(VLOOKUP($C30,'6. Metrics Worksheet'!$C:$K,8,FALSE)=CONCATENATE($T$4,$T$5),VLOOKUP($C30,'6. Metrics Worksheet'!$C:$K,9,FALSE),0),S30-1)</f>
        <v>0</v>
      </c>
      <c r="U30" s="127">
        <f>IF(AND(T30=0,NOT(C30="N/A")),IF(VLOOKUP($C30,'6. Metrics Worksheet'!$C:$K,8,FALSE)=CONCATENATE($T$4,$U$5),VLOOKUP($C30,'6. Metrics Worksheet'!$C:$K,9,FALSE),0),T30-1)</f>
        <v>0</v>
      </c>
      <c r="V30" s="127">
        <f>IF(AND(U30=0,NOT(C30="N/A")),IF(VLOOKUP($C30,'6. Metrics Worksheet'!$C:$K,8,FALSE)=CONCATENATE($T$4,$V$5),VLOOKUP($C30,'6. Metrics Worksheet'!$C:$K,9,FALSE),0),U30-1)</f>
        <v>0</v>
      </c>
      <c r="W30" s="127">
        <f>IF(AND(V30=0,NOT(C30="N/A")),IF(VLOOKUP($C30,'6. Metrics Worksheet'!$C:$K,8,FALSE)=CONCATENATE($T$4,$W$5),VLOOKUP($C30,'6. Metrics Worksheet'!$C:$K,9,FALSE),0),V30-1)</f>
        <v>0</v>
      </c>
      <c r="X30" s="139" t="str">
        <f>IF('6. Metrics Worksheet'!H30=0,"",'6. Metrics Worksheet'!H30)</f>
        <v/>
      </c>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0"/>
      <c r="BJ30" s="26" t="b">
        <f t="shared" si="0"/>
        <v>1</v>
      </c>
    </row>
    <row r="31" spans="1:62" s="26" customFormat="1" ht="63.95" hidden="1" customHeight="1">
      <c r="A31" s="20"/>
      <c r="B31" s="238"/>
      <c r="C31" s="89">
        <f>WorksheetHidden2!C28</f>
        <v>0</v>
      </c>
      <c r="D31" s="127">
        <f>IF(VLOOKUP(C31,'6. Metrics Worksheet'!$C:$K,8,FALSE)=CONCATENATE($D$4,$D$5),VLOOKUP(C31,'6. Metrics Worksheet'!$C:$K,9,FALSE),0)</f>
        <v>0</v>
      </c>
      <c r="E31" s="127">
        <f>IF(AND(D31=0,NOT(C31="N/A")),IF(VLOOKUP($C31,'6. Metrics Worksheet'!$C:$K,8,FALSE)=CONCATENATE($D$4,$E$5),VLOOKUP($C31,'6. Metrics Worksheet'!$C:$K,9,FALSE),0),D31-1)</f>
        <v>0</v>
      </c>
      <c r="F31" s="127">
        <f>IF(AND(E31=0,NOT(C31="N/A")),IF(VLOOKUP($C31,'6. Metrics Worksheet'!$C:$K,8,FALSE)=CONCATENATE($D$4,$F$5),VLOOKUP($C31,'6. Metrics Worksheet'!$C:$K,9,FALSE),0),E31-1)</f>
        <v>0</v>
      </c>
      <c r="G31" s="128">
        <f>IF(AND(F31=0,NOT(C31="N/A")),IF(VLOOKUP($C31,'6. Metrics Worksheet'!$C:$K,8,FALSE)=CONCATENATE($D$4,$G$5),VLOOKUP($C31,'6. Metrics Worksheet'!$C:$K,9,FALSE),0),F31-1)</f>
        <v>0</v>
      </c>
      <c r="H31" s="127">
        <f>IF(AND(G31=0,NOT(C31="N/A")),IF(VLOOKUP($C31,'6. Metrics Worksheet'!$C:$K,8,FALSE)=CONCATENATE($H$4,$H$5),VLOOKUP($C31,'6. Metrics Worksheet'!$C:$K,9,FALSE),0),G31-1)</f>
        <v>0</v>
      </c>
      <c r="I31" s="127">
        <f>IF(AND(H31=0,NOT(C31="N/A")),IF(VLOOKUP($C31,'6. Metrics Worksheet'!$C:$K,8,FALSE)=CONCATENATE($H$4,$I$5),VLOOKUP($C31,'6. Metrics Worksheet'!$C:$K,9,FALSE),0),H31-1)</f>
        <v>0</v>
      </c>
      <c r="J31" s="127">
        <f>IF(AND(I31=0,NOT(C31="N/A")),IF(VLOOKUP($C31,'6. Metrics Worksheet'!$C:$K,8,FALSE)=CONCATENATE($H$4,$J$5),VLOOKUP($C31,'6. Metrics Worksheet'!$C:$K,9,FALSE),0),I31-1)</f>
        <v>0</v>
      </c>
      <c r="K31" s="128">
        <f>IF(AND(J31=0,NOT(C31="N/A")),IF(VLOOKUP($C31,'6. Metrics Worksheet'!$C:$K,8,FALSE)=CONCATENATE($H$4,$K$5),VLOOKUP($C31,'6. Metrics Worksheet'!$C:$K,9,FALSE),0),J31-1)</f>
        <v>0</v>
      </c>
      <c r="L31" s="127">
        <f>IF(AND(K31=0,NOT(C31="N/A")),IF(VLOOKUP($C31,'6. Metrics Worksheet'!$C:$K,8,FALSE)=CONCATENATE($L$4,$L$5),VLOOKUP($C31,'6. Metrics Worksheet'!$C:$K,9,FALSE),0),K31-1)</f>
        <v>0</v>
      </c>
      <c r="M31" s="127">
        <f>IF(AND(L31=0,NOT(C31="N/A")),IF(VLOOKUP($C31,'6. Metrics Worksheet'!$C:$K,8,FALSE)=CONCATENATE($L$4,$M$5),VLOOKUP($C31,'6. Metrics Worksheet'!$C:$K,9,FALSE),0),L31-1)</f>
        <v>0</v>
      </c>
      <c r="N31" s="127">
        <f>IF(AND(M31=0,NOT(C31="N/A")),IF(VLOOKUP($C31,'6. Metrics Worksheet'!$C:$K,8,FALSE)=CONCATENATE($L$4,$N$5),VLOOKUP($C31,'6. Metrics Worksheet'!$C:$K,9,FALSE),0),M31-1)</f>
        <v>0</v>
      </c>
      <c r="O31" s="128">
        <f>IF(AND(N31=0,NOT(C31="N/A")),IF(VLOOKUP($C31,'6. Metrics Worksheet'!$C:$K,8,FALSE)=CONCATENATE($L$4,$O$5),VLOOKUP($C31,'6. Metrics Worksheet'!$C:$K,9,FALSE),0),N31-1)</f>
        <v>0</v>
      </c>
      <c r="P31" s="127">
        <f>IF(AND(O31=0,NOT(C31="N/A")),IF(VLOOKUP($C31,'6. Metrics Worksheet'!$C:$K,8,FALSE)=CONCATENATE($P$4,$P$5),VLOOKUP($C31,'6. Metrics Worksheet'!$C:$K,9,FALSE),0),O31-1)</f>
        <v>0</v>
      </c>
      <c r="Q31" s="127">
        <f>IF(AND(P31=0,NOT(C31="N/A")),IF(VLOOKUP($C31,'6. Metrics Worksheet'!$C:$K,8,FALSE)=CONCATENATE($P$4,$Q$5),VLOOKUP($C31,'6. Metrics Worksheet'!$C:$K,9,FALSE),0),P31-1)</f>
        <v>0</v>
      </c>
      <c r="R31" s="127">
        <f>IF(AND(Q31=0,NOT(C31="N/A")),IF(VLOOKUP($C31,'6. Metrics Worksheet'!$C:$K,8,FALSE)=CONCATENATE($P$4,$R$5),VLOOKUP($C31,'6. Metrics Worksheet'!$C:$K,9,FALSE),0),Q31-1)</f>
        <v>0</v>
      </c>
      <c r="S31" s="128">
        <f>IF(AND(R31=0,NOT(C31="N/A")),IF(VLOOKUP($C31,'6. Metrics Worksheet'!$C:$K,8,FALSE)=CONCATENATE($P$4,$S$5),VLOOKUP($C31,'6. Metrics Worksheet'!$C:$K,9,FALSE),0),R31-1)</f>
        <v>0</v>
      </c>
      <c r="T31" s="127">
        <f>IF(AND(S31=0,NOT(C31="N/A")),IF(VLOOKUP($C31,'6. Metrics Worksheet'!$C:$K,8,FALSE)=CONCATENATE($T$4,$T$5),VLOOKUP($C31,'6. Metrics Worksheet'!$C:$K,9,FALSE),0),S31-1)</f>
        <v>0</v>
      </c>
      <c r="U31" s="127">
        <f>IF(AND(T31=0,NOT(C31="N/A")),IF(VLOOKUP($C31,'6. Metrics Worksheet'!$C:$K,8,FALSE)=CONCATENATE($T$4,$U$5),VLOOKUP($C31,'6. Metrics Worksheet'!$C:$K,9,FALSE),0),T31-1)</f>
        <v>0</v>
      </c>
      <c r="V31" s="127">
        <f>IF(AND(U31=0,NOT(C31="N/A")),IF(VLOOKUP($C31,'6. Metrics Worksheet'!$C:$K,8,FALSE)=CONCATENATE($T$4,$V$5),VLOOKUP($C31,'6. Metrics Worksheet'!$C:$K,9,FALSE),0),U31-1)</f>
        <v>0</v>
      </c>
      <c r="W31" s="127">
        <f>IF(AND(V31=0,NOT(C31="N/A")),IF(VLOOKUP($C31,'6. Metrics Worksheet'!$C:$K,8,FALSE)=CONCATENATE($T$4,$W$5),VLOOKUP($C31,'6. Metrics Worksheet'!$C:$K,9,FALSE),0),V31-1)</f>
        <v>0</v>
      </c>
      <c r="X31" s="139" t="str">
        <f>IF('6. Metrics Worksheet'!H31=0,"",'6. Metrics Worksheet'!H31)</f>
        <v/>
      </c>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0"/>
      <c r="BJ31" s="26" t="b">
        <f t="shared" si="0"/>
        <v>1</v>
      </c>
    </row>
    <row r="32" spans="1:62" s="26" customFormat="1" ht="63.95" hidden="1" customHeight="1">
      <c r="A32" s="20"/>
      <c r="B32" s="238"/>
      <c r="C32" s="89">
        <f>WorksheetHidden2!C29</f>
        <v>0</v>
      </c>
      <c r="D32" s="127">
        <f>IF(VLOOKUP(C32,'6. Metrics Worksheet'!$C:$K,8,FALSE)=CONCATENATE($D$4,$D$5),VLOOKUP(C32,'6. Metrics Worksheet'!$C:$K,9,FALSE),0)</f>
        <v>0</v>
      </c>
      <c r="E32" s="127">
        <f>IF(AND(D32=0,NOT(C32="N/A")),IF(VLOOKUP($C32,'6. Metrics Worksheet'!$C:$K,8,FALSE)=CONCATENATE($D$4,$E$5),VLOOKUP($C32,'6. Metrics Worksheet'!$C:$K,9,FALSE),0),D32-1)</f>
        <v>0</v>
      </c>
      <c r="F32" s="127">
        <f>IF(AND(E32=0,NOT(C32="N/A")),IF(VLOOKUP($C32,'6. Metrics Worksheet'!$C:$K,8,FALSE)=CONCATENATE($D$4,$F$5),VLOOKUP($C32,'6. Metrics Worksheet'!$C:$K,9,FALSE),0),E32-1)</f>
        <v>0</v>
      </c>
      <c r="G32" s="128">
        <f>IF(AND(F32=0,NOT(C32="N/A")),IF(VLOOKUP($C32,'6. Metrics Worksheet'!$C:$K,8,FALSE)=CONCATENATE($D$4,$G$5),VLOOKUP($C32,'6. Metrics Worksheet'!$C:$K,9,FALSE),0),F32-1)</f>
        <v>0</v>
      </c>
      <c r="H32" s="127">
        <f>IF(AND(G32=0,NOT(C32="N/A")),IF(VLOOKUP($C32,'6. Metrics Worksheet'!$C:$K,8,FALSE)=CONCATENATE($H$4,$H$5),VLOOKUP($C32,'6. Metrics Worksheet'!$C:$K,9,FALSE),0),G32-1)</f>
        <v>0</v>
      </c>
      <c r="I32" s="127">
        <f>IF(AND(H32=0,NOT(C32="N/A")),IF(VLOOKUP($C32,'6. Metrics Worksheet'!$C:$K,8,FALSE)=CONCATENATE($H$4,$I$5),VLOOKUP($C32,'6. Metrics Worksheet'!$C:$K,9,FALSE),0),H32-1)</f>
        <v>0</v>
      </c>
      <c r="J32" s="127">
        <f>IF(AND(I32=0,NOT(C32="N/A")),IF(VLOOKUP($C32,'6. Metrics Worksheet'!$C:$K,8,FALSE)=CONCATENATE($H$4,$J$5),VLOOKUP($C32,'6. Metrics Worksheet'!$C:$K,9,FALSE),0),I32-1)</f>
        <v>0</v>
      </c>
      <c r="K32" s="128">
        <f>IF(AND(J32=0,NOT(C32="N/A")),IF(VLOOKUP($C32,'6. Metrics Worksheet'!$C:$K,8,FALSE)=CONCATENATE($H$4,$K$5),VLOOKUP($C32,'6. Metrics Worksheet'!$C:$K,9,FALSE),0),J32-1)</f>
        <v>0</v>
      </c>
      <c r="L32" s="127">
        <f>IF(AND(K32=0,NOT(C32="N/A")),IF(VLOOKUP($C32,'6. Metrics Worksheet'!$C:$K,8,FALSE)=CONCATENATE($L$4,$L$5),VLOOKUP($C32,'6. Metrics Worksheet'!$C:$K,9,FALSE),0),K32-1)</f>
        <v>0</v>
      </c>
      <c r="M32" s="127">
        <f>IF(AND(L32=0,NOT(C32="N/A")),IF(VLOOKUP($C32,'6. Metrics Worksheet'!$C:$K,8,FALSE)=CONCATENATE($L$4,$M$5),VLOOKUP($C32,'6. Metrics Worksheet'!$C:$K,9,FALSE),0),L32-1)</f>
        <v>0</v>
      </c>
      <c r="N32" s="127">
        <f>IF(AND(M32=0,NOT(C32="N/A")),IF(VLOOKUP($C32,'6. Metrics Worksheet'!$C:$K,8,FALSE)=CONCATENATE($L$4,$N$5),VLOOKUP($C32,'6. Metrics Worksheet'!$C:$K,9,FALSE),0),M32-1)</f>
        <v>0</v>
      </c>
      <c r="O32" s="128">
        <f>IF(AND(N32=0,NOT(C32="N/A")),IF(VLOOKUP($C32,'6. Metrics Worksheet'!$C:$K,8,FALSE)=CONCATENATE($L$4,$O$5),VLOOKUP($C32,'6. Metrics Worksheet'!$C:$K,9,FALSE),0),N32-1)</f>
        <v>0</v>
      </c>
      <c r="P32" s="127">
        <f>IF(AND(O32=0,NOT(C32="N/A")),IF(VLOOKUP($C32,'6. Metrics Worksheet'!$C:$K,8,FALSE)=CONCATENATE($P$4,$P$5),VLOOKUP($C32,'6. Metrics Worksheet'!$C:$K,9,FALSE),0),O32-1)</f>
        <v>0</v>
      </c>
      <c r="Q32" s="127">
        <f>IF(AND(P32=0,NOT(C32="N/A")),IF(VLOOKUP($C32,'6. Metrics Worksheet'!$C:$K,8,FALSE)=CONCATENATE($P$4,$Q$5),VLOOKUP($C32,'6. Metrics Worksheet'!$C:$K,9,FALSE),0),P32-1)</f>
        <v>0</v>
      </c>
      <c r="R32" s="127">
        <f>IF(AND(Q32=0,NOT(C32="N/A")),IF(VLOOKUP($C32,'6. Metrics Worksheet'!$C:$K,8,FALSE)=CONCATENATE($P$4,$R$5),VLOOKUP($C32,'6. Metrics Worksheet'!$C:$K,9,FALSE),0),Q32-1)</f>
        <v>0</v>
      </c>
      <c r="S32" s="128">
        <f>IF(AND(R32=0,NOT(C32="N/A")),IF(VLOOKUP($C32,'6. Metrics Worksheet'!$C:$K,8,FALSE)=CONCATENATE($P$4,$S$5),VLOOKUP($C32,'6. Metrics Worksheet'!$C:$K,9,FALSE),0),R32-1)</f>
        <v>0</v>
      </c>
      <c r="T32" s="127">
        <f>IF(AND(S32=0,NOT(C32="N/A")),IF(VLOOKUP($C32,'6. Metrics Worksheet'!$C:$K,8,FALSE)=CONCATENATE($T$4,$T$5),VLOOKUP($C32,'6. Metrics Worksheet'!$C:$K,9,FALSE),0),S32-1)</f>
        <v>0</v>
      </c>
      <c r="U32" s="127">
        <f>IF(AND(T32=0,NOT(C32="N/A")),IF(VLOOKUP($C32,'6. Metrics Worksheet'!$C:$K,8,FALSE)=CONCATENATE($T$4,$U$5),VLOOKUP($C32,'6. Metrics Worksheet'!$C:$K,9,FALSE),0),T32-1)</f>
        <v>0</v>
      </c>
      <c r="V32" s="127">
        <f>IF(AND(U32=0,NOT(C32="N/A")),IF(VLOOKUP($C32,'6. Metrics Worksheet'!$C:$K,8,FALSE)=CONCATENATE($T$4,$V$5),VLOOKUP($C32,'6. Metrics Worksheet'!$C:$K,9,FALSE),0),U32-1)</f>
        <v>0</v>
      </c>
      <c r="W32" s="127">
        <f>IF(AND(V32=0,NOT(C32="N/A")),IF(VLOOKUP($C32,'6. Metrics Worksheet'!$C:$K,8,FALSE)=CONCATENATE($T$4,$W$5),VLOOKUP($C32,'6. Metrics Worksheet'!$C:$K,9,FALSE),0),V32-1)</f>
        <v>0</v>
      </c>
      <c r="X32" s="139" t="str">
        <f>IF('6. Metrics Worksheet'!H32=0,"",'6. Metrics Worksheet'!H32)</f>
        <v/>
      </c>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0"/>
      <c r="BJ32" s="26" t="b">
        <f t="shared" si="0"/>
        <v>1</v>
      </c>
    </row>
    <row r="33" spans="1:70" s="19" customFormat="1" ht="63.95" hidden="1" customHeight="1">
      <c r="A33" s="17"/>
      <c r="B33" s="238"/>
      <c r="C33" s="89">
        <f>WorksheetHidden2!C30</f>
        <v>0</v>
      </c>
      <c r="D33" s="127">
        <f>IF(VLOOKUP(C33,'6. Metrics Worksheet'!$C:$K,8,FALSE)=CONCATENATE($D$4,$D$5),VLOOKUP(C33,'6. Metrics Worksheet'!$C:$K,9,FALSE),0)</f>
        <v>0</v>
      </c>
      <c r="E33" s="127">
        <f>IF(AND(D33=0,NOT(C33="N/A")),IF(VLOOKUP($C33,'6. Metrics Worksheet'!$C:$K,8,FALSE)=CONCATENATE($D$4,$E$5),VLOOKUP($C33,'6. Metrics Worksheet'!$C:$K,9,FALSE),0),D33-1)</f>
        <v>0</v>
      </c>
      <c r="F33" s="127">
        <f>IF(AND(E33=0,NOT(C33="N/A")),IF(VLOOKUP($C33,'6. Metrics Worksheet'!$C:$K,8,FALSE)=CONCATENATE($D$4,$F$5),VLOOKUP($C33,'6. Metrics Worksheet'!$C:$K,9,FALSE),0),E33-1)</f>
        <v>0</v>
      </c>
      <c r="G33" s="128">
        <f>IF(AND(F33=0,NOT(C33="N/A")),IF(VLOOKUP($C33,'6. Metrics Worksheet'!$C:$K,8,FALSE)=CONCATENATE($D$4,$G$5),VLOOKUP($C33,'6. Metrics Worksheet'!$C:$K,9,FALSE),0),F33-1)</f>
        <v>0</v>
      </c>
      <c r="H33" s="127">
        <f>IF(AND(G33=0,NOT(C33="N/A")),IF(VLOOKUP($C33,'6. Metrics Worksheet'!$C:$K,8,FALSE)=CONCATENATE($H$4,$H$5),VLOOKUP($C33,'6. Metrics Worksheet'!$C:$K,9,FALSE),0),G33-1)</f>
        <v>0</v>
      </c>
      <c r="I33" s="127">
        <f>IF(AND(H33=0,NOT(C33="N/A")),IF(VLOOKUP($C33,'6. Metrics Worksheet'!$C:$K,8,FALSE)=CONCATENATE($H$4,$I$5),VLOOKUP($C33,'6. Metrics Worksheet'!$C:$K,9,FALSE),0),H33-1)</f>
        <v>0</v>
      </c>
      <c r="J33" s="127">
        <f>IF(AND(I33=0,NOT(C33="N/A")),IF(VLOOKUP($C33,'6. Metrics Worksheet'!$C:$K,8,FALSE)=CONCATENATE($H$4,$J$5),VLOOKUP($C33,'6. Metrics Worksheet'!$C:$K,9,FALSE),0),I33-1)</f>
        <v>0</v>
      </c>
      <c r="K33" s="128">
        <f>IF(AND(J33=0,NOT(C33="N/A")),IF(VLOOKUP($C33,'6. Metrics Worksheet'!$C:$K,8,FALSE)=CONCATENATE($H$4,$K$5),VLOOKUP($C33,'6. Metrics Worksheet'!$C:$K,9,FALSE),0),J33-1)</f>
        <v>0</v>
      </c>
      <c r="L33" s="127">
        <f>IF(AND(K33=0,NOT(C33="N/A")),IF(VLOOKUP($C33,'6. Metrics Worksheet'!$C:$K,8,FALSE)=CONCATENATE($L$4,$L$5),VLOOKUP($C33,'6. Metrics Worksheet'!$C:$K,9,FALSE),0),K33-1)</f>
        <v>0</v>
      </c>
      <c r="M33" s="127">
        <f>IF(AND(L33=0,NOT(C33="N/A")),IF(VLOOKUP($C33,'6. Metrics Worksheet'!$C:$K,8,FALSE)=CONCATENATE($L$4,$M$5),VLOOKUP($C33,'6. Metrics Worksheet'!$C:$K,9,FALSE),0),L33-1)</f>
        <v>0</v>
      </c>
      <c r="N33" s="127">
        <f>IF(AND(M33=0,NOT(C33="N/A")),IF(VLOOKUP($C33,'6. Metrics Worksheet'!$C:$K,8,FALSE)=CONCATENATE($L$4,$N$5),VLOOKUP($C33,'6. Metrics Worksheet'!$C:$K,9,FALSE),0),M33-1)</f>
        <v>0</v>
      </c>
      <c r="O33" s="128">
        <f>IF(AND(N33=0,NOT(C33="N/A")),IF(VLOOKUP($C33,'6. Metrics Worksheet'!$C:$K,8,FALSE)=CONCATENATE($L$4,$O$5),VLOOKUP($C33,'6. Metrics Worksheet'!$C:$K,9,FALSE),0),N33-1)</f>
        <v>0</v>
      </c>
      <c r="P33" s="127">
        <f>IF(AND(O33=0,NOT(C33="N/A")),IF(VLOOKUP($C33,'6. Metrics Worksheet'!$C:$K,8,FALSE)=CONCATENATE($P$4,$P$5),VLOOKUP($C33,'6. Metrics Worksheet'!$C:$K,9,FALSE),0),O33-1)</f>
        <v>0</v>
      </c>
      <c r="Q33" s="127">
        <f>IF(AND(P33=0,NOT(C33="N/A")),IF(VLOOKUP($C33,'6. Metrics Worksheet'!$C:$K,8,FALSE)=CONCATENATE($P$4,$Q$5),VLOOKUP($C33,'6. Metrics Worksheet'!$C:$K,9,FALSE),0),P33-1)</f>
        <v>0</v>
      </c>
      <c r="R33" s="127">
        <f>IF(AND(Q33=0,NOT(C33="N/A")),IF(VLOOKUP($C33,'6. Metrics Worksheet'!$C:$K,8,FALSE)=CONCATENATE($P$4,$R$5),VLOOKUP($C33,'6. Metrics Worksheet'!$C:$K,9,FALSE),0),Q33-1)</f>
        <v>0</v>
      </c>
      <c r="S33" s="128">
        <f>IF(AND(R33=0,NOT(C33="N/A")),IF(VLOOKUP($C33,'6. Metrics Worksheet'!$C:$K,8,FALSE)=CONCATENATE($P$4,$S$5),VLOOKUP($C33,'6. Metrics Worksheet'!$C:$K,9,FALSE),0),R33-1)</f>
        <v>0</v>
      </c>
      <c r="T33" s="127">
        <f>IF(AND(S33=0,NOT(C33="N/A")),IF(VLOOKUP($C33,'6. Metrics Worksheet'!$C:$K,8,FALSE)=CONCATENATE($T$4,$T$5),VLOOKUP($C33,'6. Metrics Worksheet'!$C:$K,9,FALSE),0),S33-1)</f>
        <v>0</v>
      </c>
      <c r="U33" s="127">
        <f>IF(AND(T33=0,NOT(C33="N/A")),IF(VLOOKUP($C33,'6. Metrics Worksheet'!$C:$K,8,FALSE)=CONCATENATE($T$4,$U$5),VLOOKUP($C33,'6. Metrics Worksheet'!$C:$K,9,FALSE),0),T33-1)</f>
        <v>0</v>
      </c>
      <c r="V33" s="127">
        <f>IF(AND(U33=0,NOT(C33="N/A")),IF(VLOOKUP($C33,'6. Metrics Worksheet'!$C:$K,8,FALSE)=CONCATENATE($T$4,$V$5),VLOOKUP($C33,'6. Metrics Worksheet'!$C:$K,9,FALSE),0),U33-1)</f>
        <v>0</v>
      </c>
      <c r="W33" s="127">
        <f>IF(AND(V33=0,NOT(C33="N/A")),IF(VLOOKUP($C33,'6. Metrics Worksheet'!$C:$K,8,FALSE)=CONCATENATE($T$4,$W$5),VLOOKUP($C33,'6. Metrics Worksheet'!$C:$K,9,FALSE),0),V33-1)</f>
        <v>0</v>
      </c>
      <c r="X33" s="139" t="str">
        <f>IF('6. Metrics Worksheet'!H33=0,"",'6. Metrics Worksheet'!H33)</f>
        <v/>
      </c>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7"/>
      <c r="BJ33" s="26" t="b">
        <f t="shared" si="0"/>
        <v>1</v>
      </c>
    </row>
    <row r="34" spans="1:70" s="19" customFormat="1" ht="63.95" hidden="1" customHeight="1">
      <c r="A34" s="17"/>
      <c r="B34" s="238"/>
      <c r="C34" s="89">
        <f>WorksheetHidden2!C19</f>
        <v>0</v>
      </c>
      <c r="D34" s="127">
        <f>IF(VLOOKUP(C34,'6. Metrics Worksheet'!$C:$K,8,FALSE)=CONCATENATE($D$4,$D$5),VLOOKUP(C34,'6. Metrics Worksheet'!$C:$K,9,FALSE),0)</f>
        <v>0</v>
      </c>
      <c r="E34" s="127">
        <f>IF(AND(D34=0,NOT(C34="N/A")),IF(VLOOKUP($C34,'6. Metrics Worksheet'!$C:$K,8,FALSE)=CONCATENATE($D$4,$E$5),VLOOKUP($C34,'6. Metrics Worksheet'!$C:$K,9,FALSE),0),D34-1)</f>
        <v>0</v>
      </c>
      <c r="F34" s="127">
        <f>IF(AND(E34=0,NOT(C34="N/A")),IF(VLOOKUP($C34,'6. Metrics Worksheet'!$C:$K,8,FALSE)=CONCATENATE($D$4,$F$5),VLOOKUP($C34,'6. Metrics Worksheet'!$C:$K,9,FALSE),0),E34-1)</f>
        <v>0</v>
      </c>
      <c r="G34" s="128">
        <f>IF(AND(F34=0,NOT(C34="N/A")),IF(VLOOKUP($C34,'6. Metrics Worksheet'!$C:$K,8,FALSE)=CONCATENATE($D$4,$G$5),VLOOKUP($C34,'6. Metrics Worksheet'!$C:$K,9,FALSE),0),F34-1)</f>
        <v>0</v>
      </c>
      <c r="H34" s="127">
        <f>IF(AND(G34=0,NOT(C34="N/A")),IF(VLOOKUP($C34,'6. Metrics Worksheet'!$C:$K,8,FALSE)=CONCATENATE($H$4,$H$5),VLOOKUP($C34,'6. Metrics Worksheet'!$C:$K,9,FALSE),0),G34-1)</f>
        <v>0</v>
      </c>
      <c r="I34" s="127">
        <f>IF(AND(H34=0,NOT(C34="N/A")),IF(VLOOKUP($C34,'6. Metrics Worksheet'!$C:$K,8,FALSE)=CONCATENATE($H$4,$I$5),VLOOKUP($C34,'6. Metrics Worksheet'!$C:$K,9,FALSE),0),H34-1)</f>
        <v>0</v>
      </c>
      <c r="J34" s="127">
        <f>IF(AND(I34=0,NOT(C34="N/A")),IF(VLOOKUP($C34,'6. Metrics Worksheet'!$C:$K,8,FALSE)=CONCATENATE($H$4,$J$5),VLOOKUP($C34,'6. Metrics Worksheet'!$C:$K,9,FALSE),0),I34-1)</f>
        <v>0</v>
      </c>
      <c r="K34" s="128">
        <f>IF(AND(J34=0,NOT(C34="N/A")),IF(VLOOKUP($C34,'6. Metrics Worksheet'!$C:$K,8,FALSE)=CONCATENATE($H$4,$K$5),VLOOKUP($C34,'6. Metrics Worksheet'!$C:$K,9,FALSE),0),J34-1)</f>
        <v>0</v>
      </c>
      <c r="L34" s="127">
        <f>IF(AND(K34=0,NOT(C34="N/A")),IF(VLOOKUP($C34,'6. Metrics Worksheet'!$C:$K,8,FALSE)=CONCATENATE($L$4,$L$5),VLOOKUP($C34,'6. Metrics Worksheet'!$C:$K,9,FALSE),0),K34-1)</f>
        <v>0</v>
      </c>
      <c r="M34" s="127">
        <f>IF(AND(L34=0,NOT(C34="N/A")),IF(VLOOKUP($C34,'6. Metrics Worksheet'!$C:$K,8,FALSE)=CONCATENATE($L$4,$M$5),VLOOKUP($C34,'6. Metrics Worksheet'!$C:$K,9,FALSE),0),L34-1)</f>
        <v>0</v>
      </c>
      <c r="N34" s="127">
        <f>IF(AND(M34=0,NOT(C34="N/A")),IF(VLOOKUP($C34,'6. Metrics Worksheet'!$C:$K,8,FALSE)=CONCATENATE($L$4,$N$5),VLOOKUP($C34,'6. Metrics Worksheet'!$C:$K,9,FALSE),0),M34-1)</f>
        <v>0</v>
      </c>
      <c r="O34" s="128">
        <f>IF(AND(N34=0,NOT(C34="N/A")),IF(VLOOKUP($C34,'6. Metrics Worksheet'!$C:$K,8,FALSE)=CONCATENATE($L$4,$O$5),VLOOKUP($C34,'6. Metrics Worksheet'!$C:$K,9,FALSE),0),N34-1)</f>
        <v>0</v>
      </c>
      <c r="P34" s="127">
        <f>IF(AND(O34=0,NOT(C34="N/A")),IF(VLOOKUP($C34,'6. Metrics Worksheet'!$C:$K,8,FALSE)=CONCATENATE($P$4,$P$5),VLOOKUP($C34,'6. Metrics Worksheet'!$C:$K,9,FALSE),0),O34-1)</f>
        <v>0</v>
      </c>
      <c r="Q34" s="127">
        <f>IF(AND(P34=0,NOT(C34="N/A")),IF(VLOOKUP($C34,'6. Metrics Worksheet'!$C:$K,8,FALSE)=CONCATENATE($P$4,$Q$5),VLOOKUP($C34,'6. Metrics Worksheet'!$C:$K,9,FALSE),0),P34-1)</f>
        <v>0</v>
      </c>
      <c r="R34" s="127">
        <f>IF(AND(Q34=0,NOT(C34="N/A")),IF(VLOOKUP($C34,'6. Metrics Worksheet'!$C:$K,8,FALSE)=CONCATENATE($P$4,$R$5),VLOOKUP($C34,'6. Metrics Worksheet'!$C:$K,9,FALSE),0),Q34-1)</f>
        <v>0</v>
      </c>
      <c r="S34" s="128">
        <f>IF(AND(R34=0,NOT(C34="N/A")),IF(VLOOKUP($C34,'6. Metrics Worksheet'!$C:$K,8,FALSE)=CONCATENATE($P$4,$S$5),VLOOKUP($C34,'6. Metrics Worksheet'!$C:$K,9,FALSE),0),R34-1)</f>
        <v>0</v>
      </c>
      <c r="T34" s="127">
        <f>IF(AND(S34=0,NOT(C34="N/A")),IF(VLOOKUP($C34,'6. Metrics Worksheet'!$C:$K,8,FALSE)=CONCATENATE($T$4,$T$5),VLOOKUP($C34,'6. Metrics Worksheet'!$C:$K,9,FALSE),0),S34-1)</f>
        <v>0</v>
      </c>
      <c r="U34" s="127">
        <f>IF(AND(T34=0,NOT(C34="N/A")),IF(VLOOKUP($C34,'6. Metrics Worksheet'!$C:$K,8,FALSE)=CONCATENATE($T$4,$U$5),VLOOKUP($C34,'6. Metrics Worksheet'!$C:$K,9,FALSE),0),T34-1)</f>
        <v>0</v>
      </c>
      <c r="V34" s="127">
        <f>IF(AND(U34=0,NOT(C34="N/A")),IF(VLOOKUP($C34,'6. Metrics Worksheet'!$C:$K,8,FALSE)=CONCATENATE($T$4,$V$5),VLOOKUP($C34,'6. Metrics Worksheet'!$C:$K,9,FALSE),0),U34-1)</f>
        <v>0</v>
      </c>
      <c r="W34" s="127">
        <f>IF(AND(V34=0,NOT(C34="N/A")),IF(VLOOKUP($C34,'6. Metrics Worksheet'!$C:$K,8,FALSE)=CONCATENATE($T$4,$W$5),VLOOKUP($C34,'6. Metrics Worksheet'!$C:$K,9,FALSE),0),V34-1)</f>
        <v>0</v>
      </c>
      <c r="X34" s="139" t="str">
        <f>IF('6. Metrics Worksheet'!H34=0,"",'6. Metrics Worksheet'!H34)</f>
        <v/>
      </c>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7"/>
      <c r="BJ34" s="26" t="b">
        <f t="shared" si="0"/>
        <v>1</v>
      </c>
    </row>
    <row r="35" spans="1:70" s="19" customFormat="1" ht="63.95" hidden="1" customHeight="1">
      <c r="A35" s="17"/>
      <c r="B35" s="238"/>
      <c r="C35" s="89">
        <f>WorksheetHidden2!C20</f>
        <v>0</v>
      </c>
      <c r="D35" s="127">
        <f>IF(VLOOKUP(C35,'6. Metrics Worksheet'!$C:$K,8,FALSE)=CONCATENATE($D$4,$D$5),VLOOKUP(C35,'6. Metrics Worksheet'!$C:$K,9,FALSE),0)</f>
        <v>0</v>
      </c>
      <c r="E35" s="127">
        <f>IF(AND(D35=0,NOT(C35="N/A")),IF(VLOOKUP($C35,'6. Metrics Worksheet'!$C:$K,8,FALSE)=CONCATENATE($D$4,$E$5),VLOOKUP($C35,'6. Metrics Worksheet'!$C:$K,9,FALSE),0),D35-1)</f>
        <v>0</v>
      </c>
      <c r="F35" s="127">
        <f>IF(AND(E35=0,NOT(C35="N/A")),IF(VLOOKUP($C35,'6. Metrics Worksheet'!$C:$K,8,FALSE)=CONCATENATE($D$4,$F$5),VLOOKUP($C35,'6. Metrics Worksheet'!$C:$K,9,FALSE),0),E35-1)</f>
        <v>0</v>
      </c>
      <c r="G35" s="128">
        <f>IF(AND(F35=0,NOT(C35="N/A")),IF(VLOOKUP($C35,'6. Metrics Worksheet'!$C:$K,8,FALSE)=CONCATENATE($D$4,$G$5),VLOOKUP($C35,'6. Metrics Worksheet'!$C:$K,9,FALSE),0),F35-1)</f>
        <v>0</v>
      </c>
      <c r="H35" s="127">
        <f>IF(AND(G35=0,NOT(C35="N/A")),IF(VLOOKUP($C35,'6. Metrics Worksheet'!$C:$K,8,FALSE)=CONCATENATE($H$4,$H$5),VLOOKUP($C35,'6. Metrics Worksheet'!$C:$K,9,FALSE),0),G35-1)</f>
        <v>0</v>
      </c>
      <c r="I35" s="127">
        <f>IF(AND(H35=0,NOT(C35="N/A")),IF(VLOOKUP($C35,'6. Metrics Worksheet'!$C:$K,8,FALSE)=CONCATENATE($H$4,$I$5),VLOOKUP($C35,'6. Metrics Worksheet'!$C:$K,9,FALSE),0),H35-1)</f>
        <v>0</v>
      </c>
      <c r="J35" s="127">
        <f>IF(AND(I35=0,NOT(C35="N/A")),IF(VLOOKUP($C35,'6. Metrics Worksheet'!$C:$K,8,FALSE)=CONCATENATE($H$4,$J$5),VLOOKUP($C35,'6. Metrics Worksheet'!$C:$K,9,FALSE),0),I35-1)</f>
        <v>0</v>
      </c>
      <c r="K35" s="128">
        <f>IF(AND(J35=0,NOT(C35="N/A")),IF(VLOOKUP($C35,'6. Metrics Worksheet'!$C:$K,8,FALSE)=CONCATENATE($H$4,$K$5),VLOOKUP($C35,'6. Metrics Worksheet'!$C:$K,9,FALSE),0),J35-1)</f>
        <v>0</v>
      </c>
      <c r="L35" s="127">
        <f>IF(AND(K35=0,NOT(C35="N/A")),IF(VLOOKUP($C35,'6. Metrics Worksheet'!$C:$K,8,FALSE)=CONCATENATE($L$4,$L$5),VLOOKUP($C35,'6. Metrics Worksheet'!$C:$K,9,FALSE),0),K35-1)</f>
        <v>0</v>
      </c>
      <c r="M35" s="127">
        <f>IF(AND(L35=0,NOT(C35="N/A")),IF(VLOOKUP($C35,'6. Metrics Worksheet'!$C:$K,8,FALSE)=CONCATENATE($L$4,$M$5),VLOOKUP($C35,'6. Metrics Worksheet'!$C:$K,9,FALSE),0),L35-1)</f>
        <v>0</v>
      </c>
      <c r="N35" s="127">
        <f>IF(AND(M35=0,NOT(C35="N/A")),IF(VLOOKUP($C35,'6. Metrics Worksheet'!$C:$K,8,FALSE)=CONCATENATE($L$4,$N$5),VLOOKUP($C35,'6. Metrics Worksheet'!$C:$K,9,FALSE),0),M35-1)</f>
        <v>0</v>
      </c>
      <c r="O35" s="128">
        <f>IF(AND(N35=0,NOT(C35="N/A")),IF(VLOOKUP($C35,'6. Metrics Worksheet'!$C:$K,8,FALSE)=CONCATENATE($L$4,$O$5),VLOOKUP($C35,'6. Metrics Worksheet'!$C:$K,9,FALSE),0),N35-1)</f>
        <v>0</v>
      </c>
      <c r="P35" s="127">
        <f>IF(AND(O35=0,NOT(C35="N/A")),IF(VLOOKUP($C35,'6. Metrics Worksheet'!$C:$K,8,FALSE)=CONCATENATE($P$4,$P$5),VLOOKUP($C35,'6. Metrics Worksheet'!$C:$K,9,FALSE),0),O35-1)</f>
        <v>0</v>
      </c>
      <c r="Q35" s="127">
        <f>IF(AND(P35=0,NOT(C35="N/A")),IF(VLOOKUP($C35,'6. Metrics Worksheet'!$C:$K,8,FALSE)=CONCATENATE($P$4,$Q$5),VLOOKUP($C35,'6. Metrics Worksheet'!$C:$K,9,FALSE),0),P35-1)</f>
        <v>0</v>
      </c>
      <c r="R35" s="127">
        <f>IF(AND(Q35=0,NOT(C35="N/A")),IF(VLOOKUP($C35,'6. Metrics Worksheet'!$C:$K,8,FALSE)=CONCATENATE($P$4,$R$5),VLOOKUP($C35,'6. Metrics Worksheet'!$C:$K,9,FALSE),0),Q35-1)</f>
        <v>0</v>
      </c>
      <c r="S35" s="128">
        <f>IF(AND(R35=0,NOT(C35="N/A")),IF(VLOOKUP($C35,'6. Metrics Worksheet'!$C:$K,8,FALSE)=CONCATENATE($P$4,$S$5),VLOOKUP($C35,'6. Metrics Worksheet'!$C:$K,9,FALSE),0),R35-1)</f>
        <v>0</v>
      </c>
      <c r="T35" s="127">
        <f>IF(AND(S35=0,NOT(C35="N/A")),IF(VLOOKUP($C35,'6. Metrics Worksheet'!$C:$K,8,FALSE)=CONCATENATE($T$4,$T$5),VLOOKUP($C35,'6. Metrics Worksheet'!$C:$K,9,FALSE),0),S35-1)</f>
        <v>0</v>
      </c>
      <c r="U35" s="127">
        <f>IF(AND(T35=0,NOT(C35="N/A")),IF(VLOOKUP($C35,'6. Metrics Worksheet'!$C:$K,8,FALSE)=CONCATENATE($T$4,$U$5),VLOOKUP($C35,'6. Metrics Worksheet'!$C:$K,9,FALSE),0),T35-1)</f>
        <v>0</v>
      </c>
      <c r="V35" s="127">
        <f>IF(AND(U35=0,NOT(C35="N/A")),IF(VLOOKUP($C35,'6. Metrics Worksheet'!$C:$K,8,FALSE)=CONCATENATE($T$4,$V$5),VLOOKUP($C35,'6. Metrics Worksheet'!$C:$K,9,FALSE),0),U35-1)</f>
        <v>0</v>
      </c>
      <c r="W35" s="127">
        <f>IF(AND(V35=0,NOT(C35="N/A")),IF(VLOOKUP($C35,'6. Metrics Worksheet'!$C:$K,8,FALSE)=CONCATENATE($T$4,$W$5),VLOOKUP($C35,'6. Metrics Worksheet'!$C:$K,9,FALSE),0),V35-1)</f>
        <v>0</v>
      </c>
      <c r="X35" s="139" t="str">
        <f>IF('6. Metrics Worksheet'!H35=0,"",'6. Metrics Worksheet'!H35)</f>
        <v/>
      </c>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7"/>
      <c r="BJ35" s="26" t="b">
        <f t="shared" si="0"/>
        <v>1</v>
      </c>
    </row>
    <row r="36" spans="1:70" s="19" customFormat="1" ht="63.95" hidden="1" customHeight="1">
      <c r="A36" s="17"/>
      <c r="B36" s="238"/>
      <c r="C36" s="89">
        <f>WorksheetHidden2!C21</f>
        <v>0</v>
      </c>
      <c r="D36" s="127">
        <f>IF(VLOOKUP(C36,'6. Metrics Worksheet'!$C:$K,8,FALSE)=CONCATENATE($D$4,$D$5),VLOOKUP(C36,'6. Metrics Worksheet'!$C:$K,9,FALSE),0)</f>
        <v>0</v>
      </c>
      <c r="E36" s="127">
        <f>IF(AND(D36=0,NOT(C36="N/A")),IF(VLOOKUP($C36,'6. Metrics Worksheet'!$C:$K,8,FALSE)=CONCATENATE($D$4,$E$5),VLOOKUP($C36,'6. Metrics Worksheet'!$C:$K,9,FALSE),0),D36-1)</f>
        <v>0</v>
      </c>
      <c r="F36" s="127">
        <f>IF(AND(E36=0,NOT(C36="N/A")),IF(VLOOKUP($C36,'6. Metrics Worksheet'!$C:$K,8,FALSE)=CONCATENATE($D$4,$F$5),VLOOKUP($C36,'6. Metrics Worksheet'!$C:$K,9,FALSE),0),E36-1)</f>
        <v>0</v>
      </c>
      <c r="G36" s="128">
        <f>IF(AND(F36=0,NOT(C36="N/A")),IF(VLOOKUP($C36,'6. Metrics Worksheet'!$C:$K,8,FALSE)=CONCATENATE($D$4,$G$5),VLOOKUP($C36,'6. Metrics Worksheet'!$C:$K,9,FALSE),0),F36-1)</f>
        <v>0</v>
      </c>
      <c r="H36" s="127">
        <f>IF(AND(G36=0,NOT(C36="N/A")),IF(VLOOKUP($C36,'6. Metrics Worksheet'!$C:$K,8,FALSE)=CONCATENATE($H$4,$H$5),VLOOKUP($C36,'6. Metrics Worksheet'!$C:$K,9,FALSE),0),G36-1)</f>
        <v>0</v>
      </c>
      <c r="I36" s="127">
        <f>IF(AND(H36=0,NOT(C36="N/A")),IF(VLOOKUP($C36,'6. Metrics Worksheet'!$C:$K,8,FALSE)=CONCATENATE($H$4,$I$5),VLOOKUP($C36,'6. Metrics Worksheet'!$C:$K,9,FALSE),0),H36-1)</f>
        <v>0</v>
      </c>
      <c r="J36" s="127">
        <f>IF(AND(I36=0,NOT(C36="N/A")),IF(VLOOKUP($C36,'6. Metrics Worksheet'!$C:$K,8,FALSE)=CONCATENATE($H$4,$J$5),VLOOKUP($C36,'6. Metrics Worksheet'!$C:$K,9,FALSE),0),I36-1)</f>
        <v>0</v>
      </c>
      <c r="K36" s="128">
        <f>IF(AND(J36=0,NOT(C36="N/A")),IF(VLOOKUP($C36,'6. Metrics Worksheet'!$C:$K,8,FALSE)=CONCATENATE($H$4,$K$5),VLOOKUP($C36,'6. Metrics Worksheet'!$C:$K,9,FALSE),0),J36-1)</f>
        <v>0</v>
      </c>
      <c r="L36" s="127">
        <f>IF(AND(K36=0,NOT(C36="N/A")),IF(VLOOKUP($C36,'6. Metrics Worksheet'!$C:$K,8,FALSE)=CONCATENATE($L$4,$L$5),VLOOKUP($C36,'6. Metrics Worksheet'!$C:$K,9,FALSE),0),K36-1)</f>
        <v>0</v>
      </c>
      <c r="M36" s="127">
        <f>IF(AND(L36=0,NOT(C36="N/A")),IF(VLOOKUP($C36,'6. Metrics Worksheet'!$C:$K,8,FALSE)=CONCATENATE($L$4,$M$5),VLOOKUP($C36,'6. Metrics Worksheet'!$C:$K,9,FALSE),0),L36-1)</f>
        <v>0</v>
      </c>
      <c r="N36" s="127">
        <f>IF(AND(M36=0,NOT(C36="N/A")),IF(VLOOKUP($C36,'6. Metrics Worksheet'!$C:$K,8,FALSE)=CONCATENATE($L$4,$N$5),VLOOKUP($C36,'6. Metrics Worksheet'!$C:$K,9,FALSE),0),M36-1)</f>
        <v>0</v>
      </c>
      <c r="O36" s="128">
        <f>IF(AND(N36=0,NOT(C36="N/A")),IF(VLOOKUP($C36,'6. Metrics Worksheet'!$C:$K,8,FALSE)=CONCATENATE($L$4,$O$5),VLOOKUP($C36,'6. Metrics Worksheet'!$C:$K,9,FALSE),0),N36-1)</f>
        <v>0</v>
      </c>
      <c r="P36" s="127">
        <f>IF(AND(O36=0,NOT(C36="N/A")),IF(VLOOKUP($C36,'6. Metrics Worksheet'!$C:$K,8,FALSE)=CONCATENATE($P$4,$P$5),VLOOKUP($C36,'6. Metrics Worksheet'!$C:$K,9,FALSE),0),O36-1)</f>
        <v>0</v>
      </c>
      <c r="Q36" s="127">
        <f>IF(AND(P36=0,NOT(C36="N/A")),IF(VLOOKUP($C36,'6. Metrics Worksheet'!$C:$K,8,FALSE)=CONCATENATE($P$4,$Q$5),VLOOKUP($C36,'6. Metrics Worksheet'!$C:$K,9,FALSE),0),P36-1)</f>
        <v>0</v>
      </c>
      <c r="R36" s="127">
        <f>IF(AND(Q36=0,NOT(C36="N/A")),IF(VLOOKUP($C36,'6. Metrics Worksheet'!$C:$K,8,FALSE)=CONCATENATE($P$4,$R$5),VLOOKUP($C36,'6. Metrics Worksheet'!$C:$K,9,FALSE),0),Q36-1)</f>
        <v>0</v>
      </c>
      <c r="S36" s="128">
        <f>IF(AND(R36=0,NOT(C36="N/A")),IF(VLOOKUP($C36,'6. Metrics Worksheet'!$C:$K,8,FALSE)=CONCATENATE($P$4,$S$5),VLOOKUP($C36,'6. Metrics Worksheet'!$C:$K,9,FALSE),0),R36-1)</f>
        <v>0</v>
      </c>
      <c r="T36" s="127">
        <f>IF(AND(S36=0,NOT(C36="N/A")),IF(VLOOKUP($C36,'6. Metrics Worksheet'!$C:$K,8,FALSE)=CONCATENATE($T$4,$T$5),VLOOKUP($C36,'6. Metrics Worksheet'!$C:$K,9,FALSE),0),S36-1)</f>
        <v>0</v>
      </c>
      <c r="U36" s="127">
        <f>IF(AND(T36=0,NOT(C36="N/A")),IF(VLOOKUP($C36,'6. Metrics Worksheet'!$C:$K,8,FALSE)=CONCATENATE($T$4,$U$5),VLOOKUP($C36,'6. Metrics Worksheet'!$C:$K,9,FALSE),0),T36-1)</f>
        <v>0</v>
      </c>
      <c r="V36" s="127">
        <f>IF(AND(U36=0,NOT(C36="N/A")),IF(VLOOKUP($C36,'6. Metrics Worksheet'!$C:$K,8,FALSE)=CONCATENATE($T$4,$V$5),VLOOKUP($C36,'6. Metrics Worksheet'!$C:$K,9,FALSE),0),U36-1)</f>
        <v>0</v>
      </c>
      <c r="W36" s="127">
        <f>IF(AND(V36=0,NOT(C36="N/A")),IF(VLOOKUP($C36,'6. Metrics Worksheet'!$C:$K,8,FALSE)=CONCATENATE($T$4,$W$5),VLOOKUP($C36,'6. Metrics Worksheet'!$C:$K,9,FALSE),0),V36-1)</f>
        <v>0</v>
      </c>
      <c r="X36" s="139" t="str">
        <f>IF('6. Metrics Worksheet'!H36=0,"",'6. Metrics Worksheet'!H36)</f>
        <v/>
      </c>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7"/>
      <c r="BJ36" s="26" t="b">
        <f t="shared" si="0"/>
        <v>1</v>
      </c>
    </row>
    <row r="37" spans="1:70" s="19" customFormat="1" ht="63.95" hidden="1" customHeight="1">
      <c r="A37" s="17"/>
      <c r="B37" s="238"/>
      <c r="C37" s="89">
        <f>WorksheetHidden2!C22</f>
        <v>0</v>
      </c>
      <c r="D37" s="127">
        <f>IF(VLOOKUP(C37,'6. Metrics Worksheet'!$C:$K,8,FALSE)=CONCATENATE($D$4,$D$5),VLOOKUP(C37,'6. Metrics Worksheet'!$C:$K,9,FALSE),0)</f>
        <v>0</v>
      </c>
      <c r="E37" s="127">
        <f>IF(AND(D37=0,NOT(C37="N/A")),IF(VLOOKUP($C37,'6. Metrics Worksheet'!$C:$K,8,FALSE)=CONCATENATE($D$4,$E$5),VLOOKUP($C37,'6. Metrics Worksheet'!$C:$K,9,FALSE),0),D37-1)</f>
        <v>0</v>
      </c>
      <c r="F37" s="127">
        <f>IF(AND(E37=0,NOT(C37="N/A")),IF(VLOOKUP($C37,'6. Metrics Worksheet'!$C:$K,8,FALSE)=CONCATENATE($D$4,$F$5),VLOOKUP($C37,'6. Metrics Worksheet'!$C:$K,9,FALSE),0),E37-1)</f>
        <v>0</v>
      </c>
      <c r="G37" s="128">
        <f>IF(AND(F37=0,NOT(C37="N/A")),IF(VLOOKUP($C37,'6. Metrics Worksheet'!$C:$K,8,FALSE)=CONCATENATE($D$4,$G$5),VLOOKUP($C37,'6. Metrics Worksheet'!$C:$K,9,FALSE),0),F37-1)</f>
        <v>0</v>
      </c>
      <c r="H37" s="127">
        <f>IF(AND(G37=0,NOT(C37="N/A")),IF(VLOOKUP($C37,'6. Metrics Worksheet'!$C:$K,8,FALSE)=CONCATENATE($H$4,$H$5),VLOOKUP($C37,'6. Metrics Worksheet'!$C:$K,9,FALSE),0),G37-1)</f>
        <v>0</v>
      </c>
      <c r="I37" s="127">
        <f>IF(AND(H37=0,NOT(C37="N/A")),IF(VLOOKUP($C37,'6. Metrics Worksheet'!$C:$K,8,FALSE)=CONCATENATE($H$4,$I$5),VLOOKUP($C37,'6. Metrics Worksheet'!$C:$K,9,FALSE),0),H37-1)</f>
        <v>0</v>
      </c>
      <c r="J37" s="127">
        <f>IF(AND(I37=0,NOT(C37="N/A")),IF(VLOOKUP($C37,'6. Metrics Worksheet'!$C:$K,8,FALSE)=CONCATENATE($H$4,$J$5),VLOOKUP($C37,'6. Metrics Worksheet'!$C:$K,9,FALSE),0),I37-1)</f>
        <v>0</v>
      </c>
      <c r="K37" s="128">
        <f>IF(AND(J37=0,NOT(C37="N/A")),IF(VLOOKUP($C37,'6. Metrics Worksheet'!$C:$K,8,FALSE)=CONCATENATE($H$4,$K$5),VLOOKUP($C37,'6. Metrics Worksheet'!$C:$K,9,FALSE),0),J37-1)</f>
        <v>0</v>
      </c>
      <c r="L37" s="127">
        <f>IF(AND(K37=0,NOT(C37="N/A")),IF(VLOOKUP($C37,'6. Metrics Worksheet'!$C:$K,8,FALSE)=CONCATENATE($L$4,$L$5),VLOOKUP($C37,'6. Metrics Worksheet'!$C:$K,9,FALSE),0),K37-1)</f>
        <v>0</v>
      </c>
      <c r="M37" s="127">
        <f>IF(AND(L37=0,NOT(C37="N/A")),IF(VLOOKUP($C37,'6. Metrics Worksheet'!$C:$K,8,FALSE)=CONCATENATE($L$4,$M$5),VLOOKUP($C37,'6. Metrics Worksheet'!$C:$K,9,FALSE),0),L37-1)</f>
        <v>0</v>
      </c>
      <c r="N37" s="127">
        <f>IF(AND(M37=0,NOT(C37="N/A")),IF(VLOOKUP($C37,'6. Metrics Worksheet'!$C:$K,8,FALSE)=CONCATENATE($L$4,$N$5),VLOOKUP($C37,'6. Metrics Worksheet'!$C:$K,9,FALSE),0),M37-1)</f>
        <v>0</v>
      </c>
      <c r="O37" s="128">
        <f>IF(AND(N37=0,NOT(C37="N/A")),IF(VLOOKUP($C37,'6. Metrics Worksheet'!$C:$K,8,FALSE)=CONCATENATE($L$4,$O$5),VLOOKUP($C37,'6. Metrics Worksheet'!$C:$K,9,FALSE),0),N37-1)</f>
        <v>0</v>
      </c>
      <c r="P37" s="127">
        <f>IF(AND(O37=0,NOT(C37="N/A")),IF(VLOOKUP($C37,'6. Metrics Worksheet'!$C:$K,8,FALSE)=CONCATENATE($P$4,$P$5),VLOOKUP($C37,'6. Metrics Worksheet'!$C:$K,9,FALSE),0),O37-1)</f>
        <v>0</v>
      </c>
      <c r="Q37" s="127">
        <f>IF(AND(P37=0,NOT(C37="N/A")),IF(VLOOKUP($C37,'6. Metrics Worksheet'!$C:$K,8,FALSE)=CONCATENATE($P$4,$Q$5),VLOOKUP($C37,'6. Metrics Worksheet'!$C:$K,9,FALSE),0),P37-1)</f>
        <v>0</v>
      </c>
      <c r="R37" s="127">
        <f>IF(AND(Q37=0,NOT(C37="N/A")),IF(VLOOKUP($C37,'6. Metrics Worksheet'!$C:$K,8,FALSE)=CONCATENATE($P$4,$R$5),VLOOKUP($C37,'6. Metrics Worksheet'!$C:$K,9,FALSE),0),Q37-1)</f>
        <v>0</v>
      </c>
      <c r="S37" s="128">
        <f>IF(AND(R37=0,NOT(C37="N/A")),IF(VLOOKUP($C37,'6. Metrics Worksheet'!$C:$K,8,FALSE)=CONCATENATE($P$4,$S$5),VLOOKUP($C37,'6. Metrics Worksheet'!$C:$K,9,FALSE),0),R37-1)</f>
        <v>0</v>
      </c>
      <c r="T37" s="127">
        <f>IF(AND(S37=0,NOT(C37="N/A")),IF(VLOOKUP($C37,'6. Metrics Worksheet'!$C:$K,8,FALSE)=CONCATENATE($T$4,$T$5),VLOOKUP($C37,'6. Metrics Worksheet'!$C:$K,9,FALSE),0),S37-1)</f>
        <v>0</v>
      </c>
      <c r="U37" s="127">
        <f>IF(AND(T37=0,NOT(C37="N/A")),IF(VLOOKUP($C37,'6. Metrics Worksheet'!$C:$K,8,FALSE)=CONCATENATE($T$4,$U$5),VLOOKUP($C37,'6. Metrics Worksheet'!$C:$K,9,FALSE),0),T37-1)</f>
        <v>0</v>
      </c>
      <c r="V37" s="127">
        <f>IF(AND(U37=0,NOT(C37="N/A")),IF(VLOOKUP($C37,'6. Metrics Worksheet'!$C:$K,8,FALSE)=CONCATENATE($T$4,$V$5),VLOOKUP($C37,'6. Metrics Worksheet'!$C:$K,9,FALSE),0),U37-1)</f>
        <v>0</v>
      </c>
      <c r="W37" s="127">
        <f>IF(AND(V37=0,NOT(C37="N/A")),IF(VLOOKUP($C37,'6. Metrics Worksheet'!$C:$K,8,FALSE)=CONCATENATE($T$4,$W$5),VLOOKUP($C37,'6. Metrics Worksheet'!$C:$K,9,FALSE),0),V37-1)</f>
        <v>0</v>
      </c>
      <c r="X37" s="139" t="str">
        <f>IF('6. Metrics Worksheet'!H37=0,"",'6. Metrics Worksheet'!H37)</f>
        <v/>
      </c>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7"/>
      <c r="BJ37" s="26" t="b">
        <f t="shared" si="0"/>
        <v>1</v>
      </c>
    </row>
    <row r="38" spans="1:70" ht="63.95" hidden="1" customHeight="1">
      <c r="A38" s="33"/>
      <c r="B38" s="238"/>
      <c r="C38" s="89">
        <f>WorksheetHidden2!C23</f>
        <v>0</v>
      </c>
      <c r="D38" s="127">
        <f>IF(VLOOKUP(C38,'6. Metrics Worksheet'!$C:$K,8,FALSE)=CONCATENATE($D$4,$D$5),VLOOKUP(C38,'6. Metrics Worksheet'!$C:$K,9,FALSE),0)</f>
        <v>0</v>
      </c>
      <c r="E38" s="127">
        <f>IF(AND(D38=0,NOT(C38="N/A")),IF(VLOOKUP($C38,'6. Metrics Worksheet'!$C:$K,8,FALSE)=CONCATENATE($D$4,$E$5),VLOOKUP($C38,'6. Metrics Worksheet'!$C:$K,9,FALSE),0),D38-1)</f>
        <v>0</v>
      </c>
      <c r="F38" s="127">
        <f>IF(AND(E38=0,NOT(C38="N/A")),IF(VLOOKUP($C38,'6. Metrics Worksheet'!$C:$K,8,FALSE)=CONCATENATE($D$4,$F$5),VLOOKUP($C38,'6. Metrics Worksheet'!$C:$K,9,FALSE),0),E38-1)</f>
        <v>0</v>
      </c>
      <c r="G38" s="128">
        <f>IF(AND(F38=0,NOT(C38="N/A")),IF(VLOOKUP($C38,'6. Metrics Worksheet'!$C:$K,8,FALSE)=CONCATENATE($D$4,$G$5),VLOOKUP($C38,'6. Metrics Worksheet'!$C:$K,9,FALSE),0),F38-1)</f>
        <v>0</v>
      </c>
      <c r="H38" s="127">
        <f>IF(AND(G38=0,NOT(C38="N/A")),IF(VLOOKUP($C38,'6. Metrics Worksheet'!$C:$K,8,FALSE)=CONCATENATE($H$4,$H$5),VLOOKUP($C38,'6. Metrics Worksheet'!$C:$K,9,FALSE),0),G38-1)</f>
        <v>0</v>
      </c>
      <c r="I38" s="127">
        <f>IF(AND(H38=0,NOT(C38="N/A")),IF(VLOOKUP($C38,'6. Metrics Worksheet'!$C:$K,8,FALSE)=CONCATENATE($H$4,$I$5),VLOOKUP($C38,'6. Metrics Worksheet'!$C:$K,9,FALSE),0),H38-1)</f>
        <v>0</v>
      </c>
      <c r="J38" s="127">
        <f>IF(AND(I38=0,NOT(C38="N/A")),IF(VLOOKUP($C38,'6. Metrics Worksheet'!$C:$K,8,FALSE)=CONCATENATE($H$4,$J$5),VLOOKUP($C38,'6. Metrics Worksheet'!$C:$K,9,FALSE),0),I38-1)</f>
        <v>0</v>
      </c>
      <c r="K38" s="128">
        <f>IF(AND(J38=0,NOT(C38="N/A")),IF(VLOOKUP($C38,'6. Metrics Worksheet'!$C:$K,8,FALSE)=CONCATENATE($H$4,$K$5),VLOOKUP($C38,'6. Metrics Worksheet'!$C:$K,9,FALSE),0),J38-1)</f>
        <v>0</v>
      </c>
      <c r="L38" s="127">
        <f>IF(AND(K38=0,NOT(C38="N/A")),IF(VLOOKUP($C38,'6. Metrics Worksheet'!$C:$K,8,FALSE)=CONCATENATE($L$4,$L$5),VLOOKUP($C38,'6. Metrics Worksheet'!$C:$K,9,FALSE),0),K38-1)</f>
        <v>0</v>
      </c>
      <c r="M38" s="127">
        <f>IF(AND(L38=0,NOT(C38="N/A")),IF(VLOOKUP($C38,'6. Metrics Worksheet'!$C:$K,8,FALSE)=CONCATENATE($L$4,$M$5),VLOOKUP($C38,'6. Metrics Worksheet'!$C:$K,9,FALSE),0),L38-1)</f>
        <v>0</v>
      </c>
      <c r="N38" s="127">
        <f>IF(AND(M38=0,NOT(C38="N/A")),IF(VLOOKUP($C38,'6. Metrics Worksheet'!$C:$K,8,FALSE)=CONCATENATE($L$4,$N$5),VLOOKUP($C38,'6. Metrics Worksheet'!$C:$K,9,FALSE),0),M38-1)</f>
        <v>0</v>
      </c>
      <c r="O38" s="128">
        <f>IF(AND(N38=0,NOT(C38="N/A")),IF(VLOOKUP($C38,'6. Metrics Worksheet'!$C:$K,8,FALSE)=CONCATENATE($L$4,$O$5),VLOOKUP($C38,'6. Metrics Worksheet'!$C:$K,9,FALSE),0),N38-1)</f>
        <v>0</v>
      </c>
      <c r="P38" s="127">
        <f>IF(AND(O38=0,NOT(C38="N/A")),IF(VLOOKUP($C38,'6. Metrics Worksheet'!$C:$K,8,FALSE)=CONCATENATE($P$4,$P$5),VLOOKUP($C38,'6. Metrics Worksheet'!$C:$K,9,FALSE),0),O38-1)</f>
        <v>0</v>
      </c>
      <c r="Q38" s="127">
        <f>IF(AND(P38=0,NOT(C38="N/A")),IF(VLOOKUP($C38,'6. Metrics Worksheet'!$C:$K,8,FALSE)=CONCATENATE($P$4,$Q$5),VLOOKUP($C38,'6. Metrics Worksheet'!$C:$K,9,FALSE),0),P38-1)</f>
        <v>0</v>
      </c>
      <c r="R38" s="127">
        <f>IF(AND(Q38=0,NOT(C38="N/A")),IF(VLOOKUP($C38,'6. Metrics Worksheet'!$C:$K,8,FALSE)=CONCATENATE($P$4,$R$5),VLOOKUP($C38,'6. Metrics Worksheet'!$C:$K,9,FALSE),0),Q38-1)</f>
        <v>0</v>
      </c>
      <c r="S38" s="128">
        <f>IF(AND(R38=0,NOT(C38="N/A")),IF(VLOOKUP($C38,'6. Metrics Worksheet'!$C:$K,8,FALSE)=CONCATENATE($P$4,$S$5),VLOOKUP($C38,'6. Metrics Worksheet'!$C:$K,9,FALSE),0),R38-1)</f>
        <v>0</v>
      </c>
      <c r="T38" s="127">
        <f>IF(AND(S38=0,NOT(C38="N/A")),IF(VLOOKUP($C38,'6. Metrics Worksheet'!$C:$K,8,FALSE)=CONCATENATE($T$4,$T$5),VLOOKUP($C38,'6. Metrics Worksheet'!$C:$K,9,FALSE),0),S38-1)</f>
        <v>0</v>
      </c>
      <c r="U38" s="127">
        <f>IF(AND(T38=0,NOT(C38="N/A")),IF(VLOOKUP($C38,'6. Metrics Worksheet'!$C:$K,8,FALSE)=CONCATENATE($T$4,$U$5),VLOOKUP($C38,'6. Metrics Worksheet'!$C:$K,9,FALSE),0),T38-1)</f>
        <v>0</v>
      </c>
      <c r="V38" s="127">
        <f>IF(AND(U38=0,NOT(C38="N/A")),IF(VLOOKUP($C38,'6. Metrics Worksheet'!$C:$K,8,FALSE)=CONCATENATE($T$4,$V$5),VLOOKUP($C38,'6. Metrics Worksheet'!$C:$K,9,FALSE),0),U38-1)</f>
        <v>0</v>
      </c>
      <c r="W38" s="127">
        <f>IF(AND(V38=0,NOT(C38="N/A")),IF(VLOOKUP($C38,'6. Metrics Worksheet'!$C:$K,8,FALSE)=CONCATENATE($T$4,$W$5),VLOOKUP($C38,'6. Metrics Worksheet'!$C:$K,9,FALSE),0),V38-1)</f>
        <v>0</v>
      </c>
      <c r="X38" s="139" t="str">
        <f>IF('6. Metrics Worksheet'!H38=0,"",'6. Metrics Worksheet'!H38)</f>
        <v/>
      </c>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3"/>
      <c r="BF38" s="6"/>
      <c r="BG38" s="6"/>
      <c r="BH38" s="6"/>
      <c r="BI38" s="6"/>
      <c r="BJ38" s="26" t="b">
        <f t="shared" si="0"/>
        <v>1</v>
      </c>
      <c r="BK38" s="6"/>
      <c r="BL38" s="6"/>
    </row>
    <row r="39" spans="1:70" ht="63.95" hidden="1" customHeight="1">
      <c r="A39" s="33"/>
      <c r="B39" s="238"/>
      <c r="C39" s="89">
        <f>WorksheetHidden2!C24</f>
        <v>0</v>
      </c>
      <c r="D39" s="127">
        <f>IF(VLOOKUP(C39,'6. Metrics Worksheet'!$C:$K,8,FALSE)=CONCATENATE($D$4,$D$5),VLOOKUP(C39,'6. Metrics Worksheet'!$C:$K,9,FALSE),0)</f>
        <v>0</v>
      </c>
      <c r="E39" s="127">
        <f>IF(AND(D39=0,NOT(C39="N/A")),IF(VLOOKUP($C39,'6. Metrics Worksheet'!$C:$K,8,FALSE)=CONCATENATE($D$4,$E$5),VLOOKUP($C39,'6. Metrics Worksheet'!$C:$K,9,FALSE),0),D39-1)</f>
        <v>0</v>
      </c>
      <c r="F39" s="127">
        <f>IF(AND(E39=0,NOT(C39="N/A")),IF(VLOOKUP($C39,'6. Metrics Worksheet'!$C:$K,8,FALSE)=CONCATENATE($D$4,$F$5),VLOOKUP($C39,'6. Metrics Worksheet'!$C:$K,9,FALSE),0),E39-1)</f>
        <v>0</v>
      </c>
      <c r="G39" s="128">
        <f>IF(AND(F39=0,NOT(C39="N/A")),IF(VLOOKUP($C39,'6. Metrics Worksheet'!$C:$K,8,FALSE)=CONCATENATE($D$4,$G$5),VLOOKUP($C39,'6. Metrics Worksheet'!$C:$K,9,FALSE),0),F39-1)</f>
        <v>0</v>
      </c>
      <c r="H39" s="127">
        <f>IF(AND(G39=0,NOT(C39="N/A")),IF(VLOOKUP($C39,'6. Metrics Worksheet'!$C:$K,8,FALSE)=CONCATENATE($H$4,$H$5),VLOOKUP($C39,'6. Metrics Worksheet'!$C:$K,9,FALSE),0),G39-1)</f>
        <v>0</v>
      </c>
      <c r="I39" s="127">
        <f>IF(AND(H39=0,NOT(C39="N/A")),IF(VLOOKUP($C39,'6. Metrics Worksheet'!$C:$K,8,FALSE)=CONCATENATE($H$4,$I$5),VLOOKUP($C39,'6. Metrics Worksheet'!$C:$K,9,FALSE),0),H39-1)</f>
        <v>0</v>
      </c>
      <c r="J39" s="127">
        <f>IF(AND(I39=0,NOT(C39="N/A")),IF(VLOOKUP($C39,'6. Metrics Worksheet'!$C:$K,8,FALSE)=CONCATENATE($H$4,$J$5),VLOOKUP($C39,'6. Metrics Worksheet'!$C:$K,9,FALSE),0),I39-1)</f>
        <v>0</v>
      </c>
      <c r="K39" s="128">
        <f>IF(AND(J39=0,NOT(C39="N/A")),IF(VLOOKUP($C39,'6. Metrics Worksheet'!$C:$K,8,FALSE)=CONCATENATE($H$4,$K$5),VLOOKUP($C39,'6. Metrics Worksheet'!$C:$K,9,FALSE),0),J39-1)</f>
        <v>0</v>
      </c>
      <c r="L39" s="127">
        <f>IF(AND(K39=0,NOT(C39="N/A")),IF(VLOOKUP($C39,'6. Metrics Worksheet'!$C:$K,8,FALSE)=CONCATENATE($L$4,$L$5),VLOOKUP($C39,'6. Metrics Worksheet'!$C:$K,9,FALSE),0),K39-1)</f>
        <v>0</v>
      </c>
      <c r="M39" s="127">
        <f>IF(AND(L39=0,NOT(C39="N/A")),IF(VLOOKUP($C39,'6. Metrics Worksheet'!$C:$K,8,FALSE)=CONCATENATE($L$4,$M$5),VLOOKUP($C39,'6. Metrics Worksheet'!$C:$K,9,FALSE),0),L39-1)</f>
        <v>0</v>
      </c>
      <c r="N39" s="127">
        <f>IF(AND(M39=0,NOT(C39="N/A")),IF(VLOOKUP($C39,'6. Metrics Worksheet'!$C:$K,8,FALSE)=CONCATENATE($L$4,$N$5),VLOOKUP($C39,'6. Metrics Worksheet'!$C:$K,9,FALSE),0),M39-1)</f>
        <v>0</v>
      </c>
      <c r="O39" s="128">
        <f>IF(AND(N39=0,NOT(C39="N/A")),IF(VLOOKUP($C39,'6. Metrics Worksheet'!$C:$K,8,FALSE)=CONCATENATE($L$4,$O$5),VLOOKUP($C39,'6. Metrics Worksheet'!$C:$K,9,FALSE),0),N39-1)</f>
        <v>0</v>
      </c>
      <c r="P39" s="127">
        <f>IF(AND(O39=0,NOT(C39="N/A")),IF(VLOOKUP($C39,'6. Metrics Worksheet'!$C:$K,8,FALSE)=CONCATENATE($P$4,$P$5),VLOOKUP($C39,'6. Metrics Worksheet'!$C:$K,9,FALSE),0),O39-1)</f>
        <v>0</v>
      </c>
      <c r="Q39" s="127">
        <f>IF(AND(P39=0,NOT(C39="N/A")),IF(VLOOKUP($C39,'6. Metrics Worksheet'!$C:$K,8,FALSE)=CONCATENATE($P$4,$Q$5),VLOOKUP($C39,'6. Metrics Worksheet'!$C:$K,9,FALSE),0),P39-1)</f>
        <v>0</v>
      </c>
      <c r="R39" s="127">
        <f>IF(AND(Q39=0,NOT(C39="N/A")),IF(VLOOKUP($C39,'6. Metrics Worksheet'!$C:$K,8,FALSE)=CONCATENATE($P$4,$R$5),VLOOKUP($C39,'6. Metrics Worksheet'!$C:$K,9,FALSE),0),Q39-1)</f>
        <v>0</v>
      </c>
      <c r="S39" s="128">
        <f>IF(AND(R39=0,NOT(C39="N/A")),IF(VLOOKUP($C39,'6. Metrics Worksheet'!$C:$K,8,FALSE)=CONCATENATE($P$4,$S$5),VLOOKUP($C39,'6. Metrics Worksheet'!$C:$K,9,FALSE),0),R39-1)</f>
        <v>0</v>
      </c>
      <c r="T39" s="127">
        <f>IF(AND(S39=0,NOT(C39="N/A")),IF(VLOOKUP($C39,'6. Metrics Worksheet'!$C:$K,8,FALSE)=CONCATENATE($T$4,$T$5),VLOOKUP($C39,'6. Metrics Worksheet'!$C:$K,9,FALSE),0),S39-1)</f>
        <v>0</v>
      </c>
      <c r="U39" s="127">
        <f>IF(AND(T39=0,NOT(C39="N/A")),IF(VLOOKUP($C39,'6. Metrics Worksheet'!$C:$K,8,FALSE)=CONCATENATE($T$4,$U$5),VLOOKUP($C39,'6. Metrics Worksheet'!$C:$K,9,FALSE),0),T39-1)</f>
        <v>0</v>
      </c>
      <c r="V39" s="127">
        <f>IF(AND(U39=0,NOT(C39="N/A")),IF(VLOOKUP($C39,'6. Metrics Worksheet'!$C:$K,8,FALSE)=CONCATENATE($T$4,$V$5),VLOOKUP($C39,'6. Metrics Worksheet'!$C:$K,9,FALSE),0),U39-1)</f>
        <v>0</v>
      </c>
      <c r="W39" s="127">
        <f>IF(AND(V39=0,NOT(C39="N/A")),IF(VLOOKUP($C39,'6. Metrics Worksheet'!$C:$K,8,FALSE)=CONCATENATE($T$4,$W$5),VLOOKUP($C39,'6. Metrics Worksheet'!$C:$K,9,FALSE),0),V39-1)</f>
        <v>0</v>
      </c>
      <c r="X39" s="139" t="str">
        <f>IF('6. Metrics Worksheet'!H39=0,"",'6. Metrics Worksheet'!H39)</f>
        <v/>
      </c>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3"/>
      <c r="BF39" s="6"/>
      <c r="BG39" s="6"/>
      <c r="BH39" s="6"/>
      <c r="BI39" s="6"/>
      <c r="BJ39" s="26" t="b">
        <f t="shared" si="0"/>
        <v>1</v>
      </c>
      <c r="BK39" s="6"/>
      <c r="BL39" s="6"/>
    </row>
    <row r="40" spans="1:70" ht="63.95" hidden="1" customHeight="1" thickBot="1">
      <c r="A40" s="33"/>
      <c r="B40" s="239"/>
      <c r="C40" s="89">
        <f>WorksheetHidden2!C25</f>
        <v>0</v>
      </c>
      <c r="D40" s="127">
        <f>IF(VLOOKUP(C40,'6. Metrics Worksheet'!$C:$K,8,FALSE)=CONCATENATE($D$4,$D$5),VLOOKUP(C40,'6. Metrics Worksheet'!$C:$K,9,FALSE),0)</f>
        <v>0</v>
      </c>
      <c r="E40" s="127">
        <f>IF(AND(D40=0,NOT(C40="N/A")),IF(VLOOKUP($C40,'6. Metrics Worksheet'!$C:$K,8,FALSE)=CONCATENATE($D$4,$E$5),VLOOKUP($C40,'6. Metrics Worksheet'!$C:$K,9,FALSE),0),D40-1)</f>
        <v>0</v>
      </c>
      <c r="F40" s="127">
        <f>IF(AND(E40=0,NOT(C40="N/A")),IF(VLOOKUP($C40,'6. Metrics Worksheet'!$C:$K,8,FALSE)=CONCATENATE($D$4,$F$5),VLOOKUP($C40,'6. Metrics Worksheet'!$C:$K,9,FALSE),0),E40-1)</f>
        <v>0</v>
      </c>
      <c r="G40" s="128">
        <f>IF(AND(F40=0,NOT(C40="N/A")),IF(VLOOKUP($C40,'6. Metrics Worksheet'!$C:$K,8,FALSE)=CONCATENATE($D$4,$G$5),VLOOKUP($C40,'6. Metrics Worksheet'!$C:$K,9,FALSE),0),F40-1)</f>
        <v>0</v>
      </c>
      <c r="H40" s="127">
        <f>IF(AND(G40=0,NOT(C40="N/A")),IF(VLOOKUP($C40,'6. Metrics Worksheet'!$C:$K,8,FALSE)=CONCATENATE($H$4,$H$5),VLOOKUP($C40,'6. Metrics Worksheet'!$C:$K,9,FALSE),0),G40-1)</f>
        <v>0</v>
      </c>
      <c r="I40" s="127">
        <f>IF(AND(H40=0,NOT(C40="N/A")),IF(VLOOKUP($C40,'6. Metrics Worksheet'!$C:$K,8,FALSE)=CONCATENATE($H$4,$I$5),VLOOKUP($C40,'6. Metrics Worksheet'!$C:$K,9,FALSE),0),H40-1)</f>
        <v>0</v>
      </c>
      <c r="J40" s="127">
        <f>IF(AND(I40=0,NOT(C40="N/A")),IF(VLOOKUP($C40,'6. Metrics Worksheet'!$C:$K,8,FALSE)=CONCATENATE($H$4,$J$5),VLOOKUP($C40,'6. Metrics Worksheet'!$C:$K,9,FALSE),0),I40-1)</f>
        <v>0</v>
      </c>
      <c r="K40" s="128">
        <f>IF(AND(J40=0,NOT(C40="N/A")),IF(VLOOKUP($C40,'6. Metrics Worksheet'!$C:$K,8,FALSE)=CONCATENATE($H$4,$K$5),VLOOKUP($C40,'6. Metrics Worksheet'!$C:$K,9,FALSE),0),J40-1)</f>
        <v>0</v>
      </c>
      <c r="L40" s="127">
        <f>IF(AND(K40=0,NOT(C40="N/A")),IF(VLOOKUP($C40,'6. Metrics Worksheet'!$C:$K,8,FALSE)=CONCATENATE($L$4,$L$5),VLOOKUP($C40,'6. Metrics Worksheet'!$C:$K,9,FALSE),0),K40-1)</f>
        <v>0</v>
      </c>
      <c r="M40" s="127">
        <f>IF(AND(L40=0,NOT(C40="N/A")),IF(VLOOKUP($C40,'6. Metrics Worksheet'!$C:$K,8,FALSE)=CONCATENATE($L$4,$M$5),VLOOKUP($C40,'6. Metrics Worksheet'!$C:$K,9,FALSE),0),L40-1)</f>
        <v>0</v>
      </c>
      <c r="N40" s="127">
        <f>IF(AND(M40=0,NOT(C40="N/A")),IF(VLOOKUP($C40,'6. Metrics Worksheet'!$C:$K,8,FALSE)=CONCATENATE($L$4,$N$5),VLOOKUP($C40,'6. Metrics Worksheet'!$C:$K,9,FALSE),0),M40-1)</f>
        <v>0</v>
      </c>
      <c r="O40" s="128">
        <f>IF(AND(N40=0,NOT(C40="N/A")),IF(VLOOKUP($C40,'6. Metrics Worksheet'!$C:$K,8,FALSE)=CONCATENATE($L$4,$O$5),VLOOKUP($C40,'6. Metrics Worksheet'!$C:$K,9,FALSE),0),N40-1)</f>
        <v>0</v>
      </c>
      <c r="P40" s="127">
        <f>IF(AND(O40=0,NOT(C40="N/A")),IF(VLOOKUP($C40,'6. Metrics Worksheet'!$C:$K,8,FALSE)=CONCATENATE($P$4,$P$5),VLOOKUP($C40,'6. Metrics Worksheet'!$C:$K,9,FALSE),0),O40-1)</f>
        <v>0</v>
      </c>
      <c r="Q40" s="127">
        <f>IF(AND(P40=0,NOT(C40="N/A")),IF(VLOOKUP($C40,'6. Metrics Worksheet'!$C:$K,8,FALSE)=CONCATENATE($P$4,$Q$5),VLOOKUP($C40,'6. Metrics Worksheet'!$C:$K,9,FALSE),0),P40-1)</f>
        <v>0</v>
      </c>
      <c r="R40" s="127">
        <f>IF(AND(Q40=0,NOT(C40="N/A")),IF(VLOOKUP($C40,'6. Metrics Worksheet'!$C:$K,8,FALSE)=CONCATENATE($P$4,$R$5),VLOOKUP($C40,'6. Metrics Worksheet'!$C:$K,9,FALSE),0),Q40-1)</f>
        <v>0</v>
      </c>
      <c r="S40" s="128">
        <f>IF(AND(R40=0,NOT(C40="N/A")),IF(VLOOKUP($C40,'6. Metrics Worksheet'!$C:$K,8,FALSE)=CONCATENATE($P$4,$S$5),VLOOKUP($C40,'6. Metrics Worksheet'!$C:$K,9,FALSE),0),R40-1)</f>
        <v>0</v>
      </c>
      <c r="T40" s="127">
        <f>IF(AND(S40=0,NOT(C40="N/A")),IF(VLOOKUP($C40,'6. Metrics Worksheet'!$C:$K,8,FALSE)=CONCATENATE($T$4,$T$5),VLOOKUP($C40,'6. Metrics Worksheet'!$C:$K,9,FALSE),0),S40-1)</f>
        <v>0</v>
      </c>
      <c r="U40" s="127">
        <f>IF(AND(T40=0,NOT(C40="N/A")),IF(VLOOKUP($C40,'6. Metrics Worksheet'!$C:$K,8,FALSE)=CONCATENATE($T$4,$U$5),VLOOKUP($C40,'6. Metrics Worksheet'!$C:$K,9,FALSE),0),T40-1)</f>
        <v>0</v>
      </c>
      <c r="V40" s="127">
        <f>IF(AND(U40=0,NOT(C40="N/A")),IF(VLOOKUP($C40,'6. Metrics Worksheet'!$C:$K,8,FALSE)=CONCATENATE($T$4,$V$5),VLOOKUP($C40,'6. Metrics Worksheet'!$C:$K,9,FALSE),0),U40-1)</f>
        <v>0</v>
      </c>
      <c r="W40" s="127">
        <f>IF(AND(V40=0,NOT(C40="N/A")),IF(VLOOKUP($C40,'6. Metrics Worksheet'!$C:$K,8,FALSE)=CONCATENATE($T$4,$W$5),VLOOKUP($C40,'6. Metrics Worksheet'!$C:$K,9,FALSE),0),V40-1)</f>
        <v>0</v>
      </c>
      <c r="X40" s="139" t="str">
        <f>IF('6. Metrics Worksheet'!H40=0,"",'6. Metrics Worksheet'!H40)</f>
        <v/>
      </c>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c r="BE40" s="33"/>
      <c r="BF40" s="6"/>
      <c r="BG40" s="6"/>
      <c r="BH40" s="6"/>
      <c r="BI40" s="6"/>
      <c r="BJ40" s="26" t="b">
        <f t="shared" si="0"/>
        <v>1</v>
      </c>
      <c r="BK40" s="6"/>
      <c r="BL40" s="6"/>
    </row>
    <row r="41" spans="1:70" ht="30" customHeight="1">
      <c r="A41" s="170"/>
      <c r="B41" s="232" t="str">
        <f>WorksheetHidden2!D2</f>
        <v>Security Incidents &amp; Threats</v>
      </c>
      <c r="C41" s="67" t="str">
        <f>WorksheetHidden2!D3</f>
        <v>Number of incidents reported (from help desk, SIEM, or AV)</v>
      </c>
      <c r="D41" s="127">
        <f>IF(VLOOKUP(C41,'6. Metrics Worksheet'!$C:$K,8,FALSE)=CONCATENATE($D$4,$D$5),VLOOKUP(C41,'6. Metrics Worksheet'!$C:$K,9,FALSE),0)</f>
        <v>0</v>
      </c>
      <c r="E41" s="127">
        <f>IF(AND(D41=0,NOT(C41="N/A")),IF(VLOOKUP($C41,'6. Metrics Worksheet'!$C:$K,8,FALSE)=CONCATENATE($D$4,$E$5),VLOOKUP($C41,'6. Metrics Worksheet'!$C:$K,9,FALSE),0),D41-1)</f>
        <v>0</v>
      </c>
      <c r="F41" s="127">
        <f>IF(AND(E41=0,NOT(C41="N/A")),IF(VLOOKUP($C41,'6. Metrics Worksheet'!$C:$K,8,FALSE)=CONCATENATE($D$4,$F$5),VLOOKUP($C41,'6. Metrics Worksheet'!$C:$K,9,FALSE),0),E41-1)</f>
        <v>0</v>
      </c>
      <c r="G41" s="128">
        <f>IF(AND(F41=0,NOT(C41="N/A")),IF(VLOOKUP($C41,'6. Metrics Worksheet'!$C:$K,8,FALSE)=CONCATENATE($D$4,$G$5),VLOOKUP($C41,'6. Metrics Worksheet'!$C:$K,9,FALSE),0),F41-1)</f>
        <v>0</v>
      </c>
      <c r="H41" s="127">
        <f>IF(AND(G41=0,NOT(C41="N/A")),IF(VLOOKUP($C41,'6. Metrics Worksheet'!$C:$K,8,FALSE)=CONCATENATE($H$4,$H$5),VLOOKUP($C41,'6. Metrics Worksheet'!$C:$K,9,FALSE),0),G41-1)</f>
        <v>0</v>
      </c>
      <c r="I41" s="127">
        <f>IF(AND(H41=0,NOT(C41="N/A")),IF(VLOOKUP($C41,'6. Metrics Worksheet'!$C:$K,8,FALSE)=CONCATENATE($H$4,$I$5),VLOOKUP($C41,'6. Metrics Worksheet'!$C:$K,9,FALSE),0),H41-1)</f>
        <v>0</v>
      </c>
      <c r="J41" s="127">
        <f>IF(AND(I41=0,NOT(C41="N/A")),IF(VLOOKUP($C41,'6. Metrics Worksheet'!$C:$K,8,FALSE)=CONCATENATE($H$4,$J$5),VLOOKUP($C41,'6. Metrics Worksheet'!$C:$K,9,FALSE),0),I41-1)</f>
        <v>0</v>
      </c>
      <c r="K41" s="128">
        <f>IF(AND(J41=0,NOT(C41="N/A")),IF(VLOOKUP($C41,'6. Metrics Worksheet'!$C:$K,8,FALSE)=CONCATENATE($H$4,$K$5),VLOOKUP($C41,'6. Metrics Worksheet'!$C:$K,9,FALSE),0),J41-1)</f>
        <v>0</v>
      </c>
      <c r="L41" s="127">
        <f>IF(AND(K41=0,NOT(C41="N/A")),IF(VLOOKUP($C41,'6. Metrics Worksheet'!$C:$K,8,FALSE)=CONCATENATE($L$4,$L$5),VLOOKUP($C41,'6. Metrics Worksheet'!$C:$K,9,FALSE),0),K41-1)</f>
        <v>0</v>
      </c>
      <c r="M41" s="127">
        <f>IF(AND(L41=0,NOT(C41="N/A")),IF(VLOOKUP($C41,'6. Metrics Worksheet'!$C:$K,8,FALSE)=CONCATENATE($L$4,$M$5),VLOOKUP($C41,'6. Metrics Worksheet'!$C:$K,9,FALSE),0),L41-1)</f>
        <v>0</v>
      </c>
      <c r="N41" s="127">
        <f>IF(AND(M41=0,NOT(C41="N/A")),IF(VLOOKUP($C41,'6. Metrics Worksheet'!$C:$K,8,FALSE)=CONCATENATE($L$4,$N$5),VLOOKUP($C41,'6. Metrics Worksheet'!$C:$K,9,FALSE),0),M41-1)</f>
        <v>0</v>
      </c>
      <c r="O41" s="128">
        <f>IF(AND(N41=0,NOT(C41="N/A")),IF(VLOOKUP($C41,'6. Metrics Worksheet'!$C:$K,8,FALSE)=CONCATENATE($L$4,$O$5),VLOOKUP($C41,'6. Metrics Worksheet'!$C:$K,9,FALSE),0),N41-1)</f>
        <v>0</v>
      </c>
      <c r="P41" s="127">
        <f>IF(AND(O41=0,NOT(C41="N/A")),IF(VLOOKUP($C41,'6. Metrics Worksheet'!$C:$K,8,FALSE)=CONCATENATE($P$4,$P$5),VLOOKUP($C41,'6. Metrics Worksheet'!$C:$K,9,FALSE),0),O41-1)</f>
        <v>0</v>
      </c>
      <c r="Q41" s="127">
        <f>IF(AND(P41=0,NOT(C41="N/A")),IF(VLOOKUP($C41,'6. Metrics Worksheet'!$C:$K,8,FALSE)=CONCATENATE($P$4,$Q$5),VLOOKUP($C41,'6. Metrics Worksheet'!$C:$K,9,FALSE),0),P41-1)</f>
        <v>0</v>
      </c>
      <c r="R41" s="127">
        <f>IF(AND(Q41=0,NOT(C41="N/A")),IF(VLOOKUP($C41,'6. Metrics Worksheet'!$C:$K,8,FALSE)=CONCATENATE($P$4,$R$5),VLOOKUP($C41,'6. Metrics Worksheet'!$C:$K,9,FALSE),0),Q41-1)</f>
        <v>0</v>
      </c>
      <c r="S41" s="128">
        <f>IF(AND(R41=0,NOT(C41="N/A")),IF(VLOOKUP($C41,'6. Metrics Worksheet'!$C:$K,8,FALSE)=CONCATENATE($P$4,$S$5),VLOOKUP($C41,'6. Metrics Worksheet'!$C:$K,9,FALSE),0),R41-1)</f>
        <v>0</v>
      </c>
      <c r="T41" s="127">
        <f>IF(AND(S41=0,NOT(C41="N/A")),IF(VLOOKUP($C41,'6. Metrics Worksheet'!$C:$K,8,FALSE)=CONCATENATE($T$4,$T$5),VLOOKUP($C41,'6. Metrics Worksheet'!$C:$K,9,FALSE),0),S41-1)</f>
        <v>0</v>
      </c>
      <c r="U41" s="127">
        <f>IF(AND(T41=0,NOT(C41="N/A")),IF(VLOOKUP($C41,'6. Metrics Worksheet'!$C:$K,8,FALSE)=CONCATENATE($T$4,$U$5),VLOOKUP($C41,'6. Metrics Worksheet'!$C:$K,9,FALSE),0),T41-1)</f>
        <v>0</v>
      </c>
      <c r="V41" s="127">
        <f>IF(AND(U41=0,NOT(C41="N/A")),IF(VLOOKUP($C41,'6. Metrics Worksheet'!$C:$K,8,FALSE)=CONCATENATE($T$4,$V$5),VLOOKUP($C41,'6. Metrics Worksheet'!$C:$K,9,FALSE),0),U41-1)</f>
        <v>0</v>
      </c>
      <c r="W41" s="127">
        <f>IF(AND(V41=0,NOT(C41="N/A")),IF(VLOOKUP($C41,'6. Metrics Worksheet'!$C:$K,8,FALSE)=CONCATENATE($T$4,$W$5),VLOOKUP($C41,'6. Metrics Worksheet'!$C:$K,9,FALSE),0),V41-1)</f>
        <v>0</v>
      </c>
      <c r="X41" s="139" t="str">
        <f>IF('6. Metrics Worksheet'!H41=0,"",'6. Metrics Worksheet'!H41)</f>
        <v/>
      </c>
      <c r="Y41" s="171"/>
      <c r="Z41" s="171"/>
      <c r="AA41" s="171"/>
      <c r="AB41" s="171"/>
      <c r="AC41" s="171"/>
      <c r="AD41" s="171"/>
      <c r="AE41" s="171"/>
      <c r="AF41" s="171"/>
      <c r="AG41" s="171"/>
      <c r="AH41" s="171"/>
      <c r="AI41" s="171"/>
      <c r="AJ41" s="171"/>
      <c r="AK41" s="171"/>
      <c r="AL41" s="171"/>
      <c r="AM41" s="171"/>
      <c r="AN41" s="171"/>
      <c r="AO41" s="171"/>
      <c r="AP41" s="171"/>
      <c r="AQ41" s="171"/>
      <c r="AR41" s="171"/>
      <c r="AS41" s="171"/>
      <c r="AT41" s="171"/>
      <c r="AU41" s="171"/>
      <c r="AV41" s="171"/>
      <c r="AW41" s="171"/>
      <c r="AX41" s="171"/>
      <c r="AY41" s="171"/>
      <c r="AZ41" s="32"/>
      <c r="BA41" s="32"/>
      <c r="BB41" s="32"/>
      <c r="BC41" s="32"/>
      <c r="BD41" s="32"/>
      <c r="BE41" s="33"/>
      <c r="BF41" s="6"/>
      <c r="BG41" s="6"/>
      <c r="BH41" s="6"/>
      <c r="BI41" s="6"/>
      <c r="BJ41" s="26" t="b">
        <f t="shared" si="0"/>
        <v>0</v>
      </c>
      <c r="BK41" s="6"/>
      <c r="BL41" s="6"/>
      <c r="BM41" s="157"/>
      <c r="BN41" s="157"/>
      <c r="BO41" s="157"/>
      <c r="BP41" s="157"/>
      <c r="BQ41" s="157"/>
      <c r="BR41" s="157"/>
    </row>
    <row r="42" spans="1:70" ht="30" customHeight="1">
      <c r="A42" s="170"/>
      <c r="B42" s="233"/>
      <c r="C42" s="54" t="str">
        <f>WorksheetHidden2!D4</f>
        <v>Number of information security incidents (by severity)</v>
      </c>
      <c r="D42" s="127">
        <f>IF(VLOOKUP(C42,'6. Metrics Worksheet'!$C:$K,8,FALSE)=CONCATENATE($D$4,$D$5),VLOOKUP(C42,'6. Metrics Worksheet'!$C:$K,9,FALSE),0)</f>
        <v>0</v>
      </c>
      <c r="E42" s="127">
        <f>IF(AND(D42=0,NOT(C42="N/A")),IF(VLOOKUP($C42,'6. Metrics Worksheet'!$C:$K,8,FALSE)=CONCATENATE($D$4,$E$5),VLOOKUP($C42,'6. Metrics Worksheet'!$C:$K,9,FALSE),0),D42-1)</f>
        <v>0</v>
      </c>
      <c r="F42" s="127">
        <f>IF(AND(E42=0,NOT(C42="N/A")),IF(VLOOKUP($C42,'6. Metrics Worksheet'!$C:$K,8,FALSE)=CONCATENATE($D$4,$F$5),VLOOKUP($C42,'6. Metrics Worksheet'!$C:$K,9,FALSE),0),E42-1)</f>
        <v>0</v>
      </c>
      <c r="G42" s="128">
        <f>IF(AND(F42=0,NOT(C42="N/A")),IF(VLOOKUP($C42,'6. Metrics Worksheet'!$C:$K,8,FALSE)=CONCATENATE($D$4,$G$5),VLOOKUP($C42,'6. Metrics Worksheet'!$C:$K,9,FALSE),0),F42-1)</f>
        <v>0</v>
      </c>
      <c r="H42" s="127">
        <f>IF(AND(G42=0,NOT(C42="N/A")),IF(VLOOKUP($C42,'6. Metrics Worksheet'!$C:$K,8,FALSE)=CONCATENATE($H$4,$H$5),VLOOKUP($C42,'6. Metrics Worksheet'!$C:$K,9,FALSE),0),G42-1)</f>
        <v>0</v>
      </c>
      <c r="I42" s="127">
        <f>IF(AND(H42=0,NOT(C42="N/A")),IF(VLOOKUP($C42,'6. Metrics Worksheet'!$C:$K,8,FALSE)=CONCATENATE($H$4,$I$5),VLOOKUP($C42,'6. Metrics Worksheet'!$C:$K,9,FALSE),0),H42-1)</f>
        <v>0</v>
      </c>
      <c r="J42" s="127">
        <f>IF(AND(I42=0,NOT(C42="N/A")),IF(VLOOKUP($C42,'6. Metrics Worksheet'!$C:$K,8,FALSE)=CONCATENATE($H$4,$J$5),VLOOKUP($C42,'6. Metrics Worksheet'!$C:$K,9,FALSE),0),I42-1)</f>
        <v>0</v>
      </c>
      <c r="K42" s="128">
        <f>IF(AND(J42=0,NOT(C42="N/A")),IF(VLOOKUP($C42,'6. Metrics Worksheet'!$C:$K,8,FALSE)=CONCATENATE($H$4,$K$5),VLOOKUP($C42,'6. Metrics Worksheet'!$C:$K,9,FALSE),0),J42-1)</f>
        <v>0</v>
      </c>
      <c r="L42" s="127">
        <f>IF(AND(K42=0,NOT(C42="N/A")),IF(VLOOKUP($C42,'6. Metrics Worksheet'!$C:$K,8,FALSE)=CONCATENATE($L$4,$L$5),VLOOKUP($C42,'6. Metrics Worksheet'!$C:$K,9,FALSE),0),K42-1)</f>
        <v>0</v>
      </c>
      <c r="M42" s="127">
        <f>IF(AND(L42=0,NOT(C42="N/A")),IF(VLOOKUP($C42,'6. Metrics Worksheet'!$C:$K,8,FALSE)=CONCATENATE($L$4,$M$5),VLOOKUP($C42,'6. Metrics Worksheet'!$C:$K,9,FALSE),0),L42-1)</f>
        <v>0</v>
      </c>
      <c r="N42" s="127">
        <f>IF(AND(M42=0,NOT(C42="N/A")),IF(VLOOKUP($C42,'6. Metrics Worksheet'!$C:$K,8,FALSE)=CONCATENATE($L$4,$N$5),VLOOKUP($C42,'6. Metrics Worksheet'!$C:$K,9,FALSE),0),M42-1)</f>
        <v>0</v>
      </c>
      <c r="O42" s="128">
        <f>IF(AND(N42=0,NOT(C42="N/A")),IF(VLOOKUP($C42,'6. Metrics Worksheet'!$C:$K,8,FALSE)=CONCATENATE($L$4,$O$5),VLOOKUP($C42,'6. Metrics Worksheet'!$C:$K,9,FALSE),0),N42-1)</f>
        <v>0</v>
      </c>
      <c r="P42" s="127">
        <f>IF(AND(O42=0,NOT(C42="N/A")),IF(VLOOKUP($C42,'6. Metrics Worksheet'!$C:$K,8,FALSE)=CONCATENATE($P$4,$P$5),VLOOKUP($C42,'6. Metrics Worksheet'!$C:$K,9,FALSE),0),O42-1)</f>
        <v>0</v>
      </c>
      <c r="Q42" s="127">
        <f>IF(AND(P42=0,NOT(C42="N/A")),IF(VLOOKUP($C42,'6. Metrics Worksheet'!$C:$K,8,FALSE)=CONCATENATE($P$4,$Q$5),VLOOKUP($C42,'6. Metrics Worksheet'!$C:$K,9,FALSE),0),P42-1)</f>
        <v>0</v>
      </c>
      <c r="R42" s="127">
        <f>IF(AND(Q42=0,NOT(C42="N/A")),IF(VLOOKUP($C42,'6. Metrics Worksheet'!$C:$K,8,FALSE)=CONCATENATE($P$4,$R$5),VLOOKUP($C42,'6. Metrics Worksheet'!$C:$K,9,FALSE),0),Q42-1)</f>
        <v>0</v>
      </c>
      <c r="S42" s="128">
        <f>IF(AND(R42=0,NOT(C42="N/A")),IF(VLOOKUP($C42,'6. Metrics Worksheet'!$C:$K,8,FALSE)=CONCATENATE($P$4,$S$5),VLOOKUP($C42,'6. Metrics Worksheet'!$C:$K,9,FALSE),0),R42-1)</f>
        <v>0</v>
      </c>
      <c r="T42" s="127">
        <f>IF(AND(S42=0,NOT(C42="N/A")),IF(VLOOKUP($C42,'6. Metrics Worksheet'!$C:$K,8,FALSE)=CONCATENATE($T$4,$T$5),VLOOKUP($C42,'6. Metrics Worksheet'!$C:$K,9,FALSE),0),S42-1)</f>
        <v>0</v>
      </c>
      <c r="U42" s="127">
        <f>IF(AND(T42=0,NOT(C42="N/A")),IF(VLOOKUP($C42,'6. Metrics Worksheet'!$C:$K,8,FALSE)=CONCATENATE($T$4,$U$5),VLOOKUP($C42,'6. Metrics Worksheet'!$C:$K,9,FALSE),0),T42-1)</f>
        <v>0</v>
      </c>
      <c r="V42" s="127">
        <f>IF(AND(U42=0,NOT(C42="N/A")),IF(VLOOKUP($C42,'6. Metrics Worksheet'!$C:$K,8,FALSE)=CONCATENATE($T$4,$V$5),VLOOKUP($C42,'6. Metrics Worksheet'!$C:$K,9,FALSE),0),U42-1)</f>
        <v>0</v>
      </c>
      <c r="W42" s="127">
        <f>IF(AND(V42=0,NOT(C42="N/A")),IF(VLOOKUP($C42,'6. Metrics Worksheet'!$C:$K,8,FALSE)=CONCATENATE($T$4,$W$5),VLOOKUP($C42,'6. Metrics Worksheet'!$C:$K,9,FALSE),0),V42-1)</f>
        <v>0</v>
      </c>
      <c r="X42" s="139" t="str">
        <f>IF('6. Metrics Worksheet'!H42=0,"",'6. Metrics Worksheet'!H42)</f>
        <v/>
      </c>
      <c r="Y42" s="171"/>
      <c r="Z42" s="171"/>
      <c r="AA42" s="171"/>
      <c r="AB42" s="171"/>
      <c r="AC42" s="171"/>
      <c r="AD42" s="171"/>
      <c r="AE42" s="171"/>
      <c r="AF42" s="171"/>
      <c r="AG42" s="171"/>
      <c r="AH42" s="171"/>
      <c r="AI42" s="171"/>
      <c r="AJ42" s="171"/>
      <c r="AK42" s="171"/>
      <c r="AL42" s="171"/>
      <c r="AM42" s="171"/>
      <c r="AN42" s="171"/>
      <c r="AO42" s="171"/>
      <c r="AP42" s="171"/>
      <c r="AQ42" s="171"/>
      <c r="AR42" s="171"/>
      <c r="AS42" s="171"/>
      <c r="AT42" s="171"/>
      <c r="AU42" s="171"/>
      <c r="AV42" s="171"/>
      <c r="AW42" s="171"/>
      <c r="AX42" s="171"/>
      <c r="AY42" s="171"/>
      <c r="AZ42" s="32"/>
      <c r="BA42" s="32"/>
      <c r="BB42" s="32"/>
      <c r="BC42" s="32"/>
      <c r="BD42" s="32"/>
      <c r="BE42" s="33"/>
      <c r="BF42" s="6"/>
      <c r="BG42" s="6"/>
      <c r="BH42" s="6"/>
      <c r="BI42" s="6"/>
      <c r="BJ42" s="26" t="b">
        <f t="shared" si="0"/>
        <v>0</v>
      </c>
      <c r="BK42" s="6"/>
      <c r="BL42" s="6"/>
      <c r="BM42" s="157"/>
      <c r="BN42" s="157"/>
      <c r="BO42" s="157"/>
      <c r="BP42" s="157"/>
      <c r="BQ42" s="157"/>
      <c r="BR42" s="157"/>
    </row>
    <row r="43" spans="1:70" ht="30" customHeight="1">
      <c r="A43" s="170"/>
      <c r="B43" s="233"/>
      <c r="C43" s="54" t="str">
        <f>WorksheetHidden2!D5</f>
        <v>Number of information security threats (by severity)</v>
      </c>
      <c r="D43" s="127">
        <f>IF(VLOOKUP(C43,'6. Metrics Worksheet'!$C:$K,8,FALSE)=CONCATENATE($D$4,$D$5),VLOOKUP(C43,'6. Metrics Worksheet'!$C:$K,9,FALSE),0)</f>
        <v>0</v>
      </c>
      <c r="E43" s="127">
        <f>IF(AND(D43=0,NOT(C43="N/A")),IF(VLOOKUP($C43,'6. Metrics Worksheet'!$C:$K,8,FALSE)=CONCATENATE($D$4,$E$5),VLOOKUP($C43,'6. Metrics Worksheet'!$C:$K,9,FALSE),0),D43-1)</f>
        <v>0</v>
      </c>
      <c r="F43" s="127">
        <f>IF(AND(E43=0,NOT(C43="N/A")),IF(VLOOKUP($C43,'6. Metrics Worksheet'!$C:$K,8,FALSE)=CONCATENATE($D$4,$F$5),VLOOKUP($C43,'6. Metrics Worksheet'!$C:$K,9,FALSE),0),E43-1)</f>
        <v>0</v>
      </c>
      <c r="G43" s="128">
        <f>IF(AND(F43=0,NOT(C43="N/A")),IF(VLOOKUP($C43,'6. Metrics Worksheet'!$C:$K,8,FALSE)=CONCATENATE($D$4,$G$5),VLOOKUP($C43,'6. Metrics Worksheet'!$C:$K,9,FALSE),0),F43-1)</f>
        <v>0</v>
      </c>
      <c r="H43" s="127">
        <f>IF(AND(G43=0,NOT(C43="N/A")),IF(VLOOKUP($C43,'6. Metrics Worksheet'!$C:$K,8,FALSE)=CONCATENATE($H$4,$H$5),VLOOKUP($C43,'6. Metrics Worksheet'!$C:$K,9,FALSE),0),G43-1)</f>
        <v>0</v>
      </c>
      <c r="I43" s="127">
        <f>IF(AND(H43=0,NOT(C43="N/A")),IF(VLOOKUP($C43,'6. Metrics Worksheet'!$C:$K,8,FALSE)=CONCATENATE($H$4,$I$5),VLOOKUP($C43,'6. Metrics Worksheet'!$C:$K,9,FALSE),0),H43-1)</f>
        <v>0</v>
      </c>
      <c r="J43" s="127">
        <f>IF(AND(I43=0,NOT(C43="N/A")),IF(VLOOKUP($C43,'6. Metrics Worksheet'!$C:$K,8,FALSE)=CONCATENATE($H$4,$J$5),VLOOKUP($C43,'6. Metrics Worksheet'!$C:$K,9,FALSE),0),I43-1)</f>
        <v>0</v>
      </c>
      <c r="K43" s="128">
        <f>IF(AND(J43=0,NOT(C43="N/A")),IF(VLOOKUP($C43,'6. Metrics Worksheet'!$C:$K,8,FALSE)=CONCATENATE($H$4,$K$5),VLOOKUP($C43,'6. Metrics Worksheet'!$C:$K,9,FALSE),0),J43-1)</f>
        <v>0</v>
      </c>
      <c r="L43" s="127">
        <f>IF(AND(K43=0,NOT(C43="N/A")),IF(VLOOKUP($C43,'6. Metrics Worksheet'!$C:$K,8,FALSE)=CONCATENATE($L$4,$L$5),VLOOKUP($C43,'6. Metrics Worksheet'!$C:$K,9,FALSE),0),K43-1)</f>
        <v>0</v>
      </c>
      <c r="M43" s="127">
        <f>IF(AND(L43=0,NOT(C43="N/A")),IF(VLOOKUP($C43,'6. Metrics Worksheet'!$C:$K,8,FALSE)=CONCATENATE($L$4,$M$5),VLOOKUP($C43,'6. Metrics Worksheet'!$C:$K,9,FALSE),0),L43-1)</f>
        <v>0</v>
      </c>
      <c r="N43" s="127">
        <f>IF(AND(M43=0,NOT(C43="N/A")),IF(VLOOKUP($C43,'6. Metrics Worksheet'!$C:$K,8,FALSE)=CONCATENATE($L$4,$N$5),VLOOKUP($C43,'6. Metrics Worksheet'!$C:$K,9,FALSE),0),M43-1)</f>
        <v>0</v>
      </c>
      <c r="O43" s="128">
        <f>IF(AND(N43=0,NOT(C43="N/A")),IF(VLOOKUP($C43,'6. Metrics Worksheet'!$C:$K,8,FALSE)=CONCATENATE($L$4,$O$5),VLOOKUP($C43,'6. Metrics Worksheet'!$C:$K,9,FALSE),0),N43-1)</f>
        <v>0</v>
      </c>
      <c r="P43" s="127">
        <f>IF(AND(O43=0,NOT(C43="N/A")),IF(VLOOKUP($C43,'6. Metrics Worksheet'!$C:$K,8,FALSE)=CONCATENATE($P$4,$P$5),VLOOKUP($C43,'6. Metrics Worksheet'!$C:$K,9,FALSE),0),O43-1)</f>
        <v>0</v>
      </c>
      <c r="Q43" s="127">
        <f>IF(AND(P43=0,NOT(C43="N/A")),IF(VLOOKUP($C43,'6. Metrics Worksheet'!$C:$K,8,FALSE)=CONCATENATE($P$4,$Q$5),VLOOKUP($C43,'6. Metrics Worksheet'!$C:$K,9,FALSE),0),P43-1)</f>
        <v>0</v>
      </c>
      <c r="R43" s="127">
        <f>IF(AND(Q43=0,NOT(C43="N/A")),IF(VLOOKUP($C43,'6. Metrics Worksheet'!$C:$K,8,FALSE)=CONCATENATE($P$4,$R$5),VLOOKUP($C43,'6. Metrics Worksheet'!$C:$K,9,FALSE),0),Q43-1)</f>
        <v>0</v>
      </c>
      <c r="S43" s="128">
        <f>IF(AND(R43=0,NOT(C43="N/A")),IF(VLOOKUP($C43,'6. Metrics Worksheet'!$C:$K,8,FALSE)=CONCATENATE($P$4,$S$5),VLOOKUP($C43,'6. Metrics Worksheet'!$C:$K,9,FALSE),0),R43-1)</f>
        <v>0</v>
      </c>
      <c r="T43" s="127">
        <f>IF(AND(S43=0,NOT(C43="N/A")),IF(VLOOKUP($C43,'6. Metrics Worksheet'!$C:$K,8,FALSE)=CONCATENATE($T$4,$T$5),VLOOKUP($C43,'6. Metrics Worksheet'!$C:$K,9,FALSE),0),S43-1)</f>
        <v>0</v>
      </c>
      <c r="U43" s="127">
        <f>IF(AND(T43=0,NOT(C43="N/A")),IF(VLOOKUP($C43,'6. Metrics Worksheet'!$C:$K,8,FALSE)=CONCATENATE($T$4,$U$5),VLOOKUP($C43,'6. Metrics Worksheet'!$C:$K,9,FALSE),0),T43-1)</f>
        <v>0</v>
      </c>
      <c r="V43" s="127">
        <f>IF(AND(U43=0,NOT(C43="N/A")),IF(VLOOKUP($C43,'6. Metrics Worksheet'!$C:$K,8,FALSE)=CONCATENATE($T$4,$V$5),VLOOKUP($C43,'6. Metrics Worksheet'!$C:$K,9,FALSE),0),U43-1)</f>
        <v>0</v>
      </c>
      <c r="W43" s="127">
        <f>IF(AND(V43=0,NOT(C43="N/A")),IF(VLOOKUP($C43,'6. Metrics Worksheet'!$C:$K,8,FALSE)=CONCATENATE($T$4,$W$5),VLOOKUP($C43,'6. Metrics Worksheet'!$C:$K,9,FALSE),0),V43-1)</f>
        <v>0</v>
      </c>
      <c r="X43" s="139" t="str">
        <f>IF('6. Metrics Worksheet'!H43=0,"",'6. Metrics Worksheet'!H43)</f>
        <v/>
      </c>
      <c r="Y43" s="171"/>
      <c r="Z43" s="171"/>
      <c r="AA43" s="171"/>
      <c r="AB43" s="171"/>
      <c r="AC43" s="171"/>
      <c r="AD43" s="171"/>
      <c r="AE43" s="171"/>
      <c r="AF43" s="171"/>
      <c r="AG43" s="171"/>
      <c r="AH43" s="171"/>
      <c r="AI43" s="171"/>
      <c r="AJ43" s="171"/>
      <c r="AK43" s="171"/>
      <c r="AL43" s="171"/>
      <c r="AM43" s="171"/>
      <c r="AN43" s="171"/>
      <c r="AO43" s="171"/>
      <c r="AP43" s="171"/>
      <c r="AQ43" s="171"/>
      <c r="AR43" s="171"/>
      <c r="AS43" s="171"/>
      <c r="AT43" s="171"/>
      <c r="AU43" s="171"/>
      <c r="AV43" s="171"/>
      <c r="AW43" s="171"/>
      <c r="AX43" s="171"/>
      <c r="AY43" s="171"/>
      <c r="AZ43" s="32"/>
      <c r="BA43" s="32"/>
      <c r="BB43" s="32"/>
      <c r="BC43" s="32"/>
      <c r="BD43" s="32"/>
      <c r="BE43" s="33"/>
      <c r="BF43" s="6"/>
      <c r="BG43" s="6"/>
      <c r="BH43" s="6"/>
      <c r="BI43" s="6"/>
      <c r="BJ43" s="26" t="b">
        <f t="shared" si="0"/>
        <v>0</v>
      </c>
      <c r="BK43" s="6"/>
      <c r="BL43" s="6"/>
      <c r="BM43" s="157"/>
      <c r="BN43" s="157"/>
      <c r="BO43" s="157"/>
      <c r="BP43" s="157"/>
      <c r="BQ43" s="157"/>
      <c r="BR43" s="157"/>
    </row>
    <row r="44" spans="1:70" ht="30" customHeight="1">
      <c r="A44" s="170"/>
      <c r="B44" s="233"/>
      <c r="C44" s="54" t="str">
        <f>WorksheetHidden2!D6</f>
        <v>Number of incidents escalated from detection software</v>
      </c>
      <c r="D44" s="127">
        <f>IF(VLOOKUP(C44,'6. Metrics Worksheet'!$C:$K,8,FALSE)=CONCATENATE($D$4,$D$5),VLOOKUP(C44,'6. Metrics Worksheet'!$C:$K,9,FALSE),0)</f>
        <v>0</v>
      </c>
      <c r="E44" s="127">
        <f>IF(AND(D44=0,NOT(C44="N/A")),IF(VLOOKUP($C44,'6. Metrics Worksheet'!$C:$K,8,FALSE)=CONCATENATE($D$4,$E$5),VLOOKUP($C44,'6. Metrics Worksheet'!$C:$K,9,FALSE),0),D44-1)</f>
        <v>0</v>
      </c>
      <c r="F44" s="127">
        <f>IF(AND(E44=0,NOT(C44="N/A")),IF(VLOOKUP($C44,'6. Metrics Worksheet'!$C:$K,8,FALSE)=CONCATENATE($D$4,$F$5),VLOOKUP($C44,'6. Metrics Worksheet'!$C:$K,9,FALSE),0),E44-1)</f>
        <v>0</v>
      </c>
      <c r="G44" s="128">
        <f>IF(AND(F44=0,NOT(C44="N/A")),IF(VLOOKUP($C44,'6. Metrics Worksheet'!$C:$K,8,FALSE)=CONCATENATE($D$4,$G$5),VLOOKUP($C44,'6. Metrics Worksheet'!$C:$K,9,FALSE),0),F44-1)</f>
        <v>0</v>
      </c>
      <c r="H44" s="127">
        <f>IF(AND(G44=0,NOT(C44="N/A")),IF(VLOOKUP($C44,'6. Metrics Worksheet'!$C:$K,8,FALSE)=CONCATENATE($H$4,$H$5),VLOOKUP($C44,'6. Metrics Worksheet'!$C:$K,9,FALSE),0),G44-1)</f>
        <v>0</v>
      </c>
      <c r="I44" s="127">
        <f>IF(AND(H44=0,NOT(C44="N/A")),IF(VLOOKUP($C44,'6. Metrics Worksheet'!$C:$K,8,FALSE)=CONCATENATE($H$4,$I$5),VLOOKUP($C44,'6. Metrics Worksheet'!$C:$K,9,FALSE),0),H44-1)</f>
        <v>0</v>
      </c>
      <c r="J44" s="127">
        <f>IF(AND(I44=0,NOT(C44="N/A")),IF(VLOOKUP($C44,'6. Metrics Worksheet'!$C:$K,8,FALSE)=CONCATENATE($H$4,$J$5),VLOOKUP($C44,'6. Metrics Worksheet'!$C:$K,9,FALSE),0),I44-1)</f>
        <v>0</v>
      </c>
      <c r="K44" s="128">
        <f>IF(AND(J44=0,NOT(C44="N/A")),IF(VLOOKUP($C44,'6. Metrics Worksheet'!$C:$K,8,FALSE)=CONCATENATE($H$4,$K$5),VLOOKUP($C44,'6. Metrics Worksheet'!$C:$K,9,FALSE),0),J44-1)</f>
        <v>0</v>
      </c>
      <c r="L44" s="127">
        <f>IF(AND(K44=0,NOT(C44="N/A")),IF(VLOOKUP($C44,'6. Metrics Worksheet'!$C:$K,8,FALSE)=CONCATENATE($L$4,$L$5),VLOOKUP($C44,'6. Metrics Worksheet'!$C:$K,9,FALSE),0),K44-1)</f>
        <v>0</v>
      </c>
      <c r="M44" s="127">
        <f>IF(AND(L44=0,NOT(C44="N/A")),IF(VLOOKUP($C44,'6. Metrics Worksheet'!$C:$K,8,FALSE)=CONCATENATE($L$4,$M$5),VLOOKUP($C44,'6. Metrics Worksheet'!$C:$K,9,FALSE),0),L44-1)</f>
        <v>0</v>
      </c>
      <c r="N44" s="127">
        <f>IF(AND(M44=0,NOT(C44="N/A")),IF(VLOOKUP($C44,'6. Metrics Worksheet'!$C:$K,8,FALSE)=CONCATENATE($L$4,$N$5),VLOOKUP($C44,'6. Metrics Worksheet'!$C:$K,9,FALSE),0),M44-1)</f>
        <v>0</v>
      </c>
      <c r="O44" s="128">
        <f>IF(AND(N44=0,NOT(C44="N/A")),IF(VLOOKUP($C44,'6. Metrics Worksheet'!$C:$K,8,FALSE)=CONCATENATE($L$4,$O$5),VLOOKUP($C44,'6. Metrics Worksheet'!$C:$K,9,FALSE),0),N44-1)</f>
        <v>0</v>
      </c>
      <c r="P44" s="127">
        <f>IF(AND(O44=0,NOT(C44="N/A")),IF(VLOOKUP($C44,'6. Metrics Worksheet'!$C:$K,8,FALSE)=CONCATENATE($P$4,$P$5),VLOOKUP($C44,'6. Metrics Worksheet'!$C:$K,9,FALSE),0),O44-1)</f>
        <v>0</v>
      </c>
      <c r="Q44" s="127">
        <f>IF(AND(P44=0,NOT(C44="N/A")),IF(VLOOKUP($C44,'6. Metrics Worksheet'!$C:$K,8,FALSE)=CONCATENATE($P$4,$Q$5),VLOOKUP($C44,'6. Metrics Worksheet'!$C:$K,9,FALSE),0),P44-1)</f>
        <v>0</v>
      </c>
      <c r="R44" s="127">
        <f>IF(AND(Q44=0,NOT(C44="N/A")),IF(VLOOKUP($C44,'6. Metrics Worksheet'!$C:$K,8,FALSE)=CONCATENATE($P$4,$R$5),VLOOKUP($C44,'6. Metrics Worksheet'!$C:$K,9,FALSE),0),Q44-1)</f>
        <v>0</v>
      </c>
      <c r="S44" s="128">
        <f>IF(AND(R44=0,NOT(C44="N/A")),IF(VLOOKUP($C44,'6. Metrics Worksheet'!$C:$K,8,FALSE)=CONCATENATE($P$4,$S$5),VLOOKUP($C44,'6. Metrics Worksheet'!$C:$K,9,FALSE),0),R44-1)</f>
        <v>0</v>
      </c>
      <c r="T44" s="127">
        <f>IF(AND(S44=0,NOT(C44="N/A")),IF(VLOOKUP($C44,'6. Metrics Worksheet'!$C:$K,8,FALSE)=CONCATENATE($T$4,$T$5),VLOOKUP($C44,'6. Metrics Worksheet'!$C:$K,9,FALSE),0),S44-1)</f>
        <v>0</v>
      </c>
      <c r="U44" s="127">
        <f>IF(AND(T44=0,NOT(C44="N/A")),IF(VLOOKUP($C44,'6. Metrics Worksheet'!$C:$K,8,FALSE)=CONCATENATE($T$4,$U$5),VLOOKUP($C44,'6. Metrics Worksheet'!$C:$K,9,FALSE),0),T44-1)</f>
        <v>0</v>
      </c>
      <c r="V44" s="127">
        <f>IF(AND(U44=0,NOT(C44="N/A")),IF(VLOOKUP($C44,'6. Metrics Worksheet'!$C:$K,8,FALSE)=CONCATENATE($T$4,$V$5),VLOOKUP($C44,'6. Metrics Worksheet'!$C:$K,9,FALSE),0),U44-1)</f>
        <v>0</v>
      </c>
      <c r="W44" s="127">
        <f>IF(AND(V44=0,NOT(C44="N/A")),IF(VLOOKUP($C44,'6. Metrics Worksheet'!$C:$K,8,FALSE)=CONCATENATE($T$4,$W$5),VLOOKUP($C44,'6. Metrics Worksheet'!$C:$K,9,FALSE),0),V44-1)</f>
        <v>0</v>
      </c>
      <c r="X44" s="139" t="str">
        <f>IF('6. Metrics Worksheet'!H44=0,"",'6. Metrics Worksheet'!H44)</f>
        <v/>
      </c>
      <c r="Y44" s="171"/>
      <c r="Z44" s="171"/>
      <c r="AA44" s="171"/>
      <c r="AB44" s="171"/>
      <c r="AC44" s="171"/>
      <c r="AD44" s="171"/>
      <c r="AE44" s="171"/>
      <c r="AF44" s="171"/>
      <c r="AG44" s="171"/>
      <c r="AH44" s="171"/>
      <c r="AI44" s="171"/>
      <c r="AJ44" s="171"/>
      <c r="AK44" s="171"/>
      <c r="AL44" s="171"/>
      <c r="AM44" s="171"/>
      <c r="AN44" s="171"/>
      <c r="AO44" s="171"/>
      <c r="AP44" s="171"/>
      <c r="AQ44" s="171"/>
      <c r="AR44" s="171"/>
      <c r="AS44" s="171"/>
      <c r="AT44" s="171"/>
      <c r="AU44" s="171"/>
      <c r="AV44" s="171"/>
      <c r="AW44" s="171"/>
      <c r="AX44" s="171"/>
      <c r="AY44" s="171"/>
      <c r="AZ44" s="32"/>
      <c r="BA44" s="32"/>
      <c r="BB44" s="32"/>
      <c r="BC44" s="32"/>
      <c r="BD44" s="32"/>
      <c r="BE44" s="33"/>
      <c r="BF44" s="6"/>
      <c r="BG44" s="6"/>
      <c r="BH44" s="6"/>
      <c r="BI44" s="6"/>
      <c r="BJ44" s="26" t="b">
        <f t="shared" si="0"/>
        <v>0</v>
      </c>
      <c r="BK44" s="6"/>
      <c r="BL44" s="6"/>
      <c r="BM44" s="157"/>
      <c r="BN44" s="157"/>
      <c r="BO44" s="157"/>
      <c r="BP44" s="157"/>
      <c r="BQ44" s="157"/>
      <c r="BR44" s="157"/>
    </row>
    <row r="45" spans="1:70" ht="30" customHeight="1">
      <c r="A45" s="170"/>
      <c r="B45" s="233"/>
      <c r="C45" s="54" t="str">
        <f>WorksheetHidden2!D7</f>
        <v>Number of threats escalated from detection software</v>
      </c>
      <c r="D45" s="127">
        <f>IF(VLOOKUP(C45,'6. Metrics Worksheet'!$C:$K,8,FALSE)=CONCATENATE($D$4,$D$5),VLOOKUP(C45,'6. Metrics Worksheet'!$C:$K,9,FALSE),0)</f>
        <v>0</v>
      </c>
      <c r="E45" s="127">
        <f>IF(AND(D45=0,NOT(C45="N/A")),IF(VLOOKUP($C45,'6. Metrics Worksheet'!$C:$K,8,FALSE)=CONCATENATE($D$4,$E$5),VLOOKUP($C45,'6. Metrics Worksheet'!$C:$K,9,FALSE),0),D45-1)</f>
        <v>0</v>
      </c>
      <c r="F45" s="127">
        <f>IF(AND(E45=0,NOT(C45="N/A")),IF(VLOOKUP($C45,'6. Metrics Worksheet'!$C:$K,8,FALSE)=CONCATENATE($D$4,$F$5),VLOOKUP($C45,'6. Metrics Worksheet'!$C:$K,9,FALSE),0),E45-1)</f>
        <v>0</v>
      </c>
      <c r="G45" s="128">
        <f>IF(AND(F45=0,NOT(C45="N/A")),IF(VLOOKUP($C45,'6. Metrics Worksheet'!$C:$K,8,FALSE)=CONCATENATE($D$4,$G$5),VLOOKUP($C45,'6. Metrics Worksheet'!$C:$K,9,FALSE),0),F45-1)</f>
        <v>0</v>
      </c>
      <c r="H45" s="127">
        <f>IF(AND(G45=0,NOT(C45="N/A")),IF(VLOOKUP($C45,'6. Metrics Worksheet'!$C:$K,8,FALSE)=CONCATENATE($H$4,$H$5),VLOOKUP($C45,'6. Metrics Worksheet'!$C:$K,9,FALSE),0),G45-1)</f>
        <v>0</v>
      </c>
      <c r="I45" s="127">
        <f>IF(AND(H45=0,NOT(C45="N/A")),IF(VLOOKUP($C45,'6. Metrics Worksheet'!$C:$K,8,FALSE)=CONCATENATE($H$4,$I$5),VLOOKUP($C45,'6. Metrics Worksheet'!$C:$K,9,FALSE),0),H45-1)</f>
        <v>0</v>
      </c>
      <c r="J45" s="127">
        <f>IF(AND(I45=0,NOT(C45="N/A")),IF(VLOOKUP($C45,'6. Metrics Worksheet'!$C:$K,8,FALSE)=CONCATENATE($H$4,$J$5),VLOOKUP($C45,'6. Metrics Worksheet'!$C:$K,9,FALSE),0),I45-1)</f>
        <v>0</v>
      </c>
      <c r="K45" s="128">
        <f>IF(AND(J45=0,NOT(C45="N/A")),IF(VLOOKUP($C45,'6. Metrics Worksheet'!$C:$K,8,FALSE)=CONCATENATE($H$4,$K$5),VLOOKUP($C45,'6. Metrics Worksheet'!$C:$K,9,FALSE),0),J45-1)</f>
        <v>0</v>
      </c>
      <c r="L45" s="127">
        <f>IF(AND(K45=0,NOT(C45="N/A")),IF(VLOOKUP($C45,'6. Metrics Worksheet'!$C:$K,8,FALSE)=CONCATENATE($L$4,$L$5),VLOOKUP($C45,'6. Metrics Worksheet'!$C:$K,9,FALSE),0),K45-1)</f>
        <v>0</v>
      </c>
      <c r="M45" s="127">
        <f>IF(AND(L45=0,NOT(C45="N/A")),IF(VLOOKUP($C45,'6. Metrics Worksheet'!$C:$K,8,FALSE)=CONCATENATE($L$4,$M$5),VLOOKUP($C45,'6. Metrics Worksheet'!$C:$K,9,FALSE),0),L45-1)</f>
        <v>0</v>
      </c>
      <c r="N45" s="127">
        <f>IF(AND(M45=0,NOT(C45="N/A")),IF(VLOOKUP($C45,'6. Metrics Worksheet'!$C:$K,8,FALSE)=CONCATENATE($L$4,$N$5),VLOOKUP($C45,'6. Metrics Worksheet'!$C:$K,9,FALSE),0),M45-1)</f>
        <v>0</v>
      </c>
      <c r="O45" s="128">
        <f>IF(AND(N45=0,NOT(C45="N/A")),IF(VLOOKUP($C45,'6. Metrics Worksheet'!$C:$K,8,FALSE)=CONCATENATE($L$4,$O$5),VLOOKUP($C45,'6. Metrics Worksheet'!$C:$K,9,FALSE),0),N45-1)</f>
        <v>0</v>
      </c>
      <c r="P45" s="127">
        <f>IF(AND(O45=0,NOT(C45="N/A")),IF(VLOOKUP($C45,'6. Metrics Worksheet'!$C:$K,8,FALSE)=CONCATENATE($P$4,$P$5),VLOOKUP($C45,'6. Metrics Worksheet'!$C:$K,9,FALSE),0),O45-1)</f>
        <v>0</v>
      </c>
      <c r="Q45" s="127">
        <f>IF(AND(P45=0,NOT(C45="N/A")),IF(VLOOKUP($C45,'6. Metrics Worksheet'!$C:$K,8,FALSE)=CONCATENATE($P$4,$Q$5),VLOOKUP($C45,'6. Metrics Worksheet'!$C:$K,9,FALSE),0),P45-1)</f>
        <v>0</v>
      </c>
      <c r="R45" s="127">
        <f>IF(AND(Q45=0,NOT(C45="N/A")),IF(VLOOKUP($C45,'6. Metrics Worksheet'!$C:$K,8,FALSE)=CONCATENATE($P$4,$R$5),VLOOKUP($C45,'6. Metrics Worksheet'!$C:$K,9,FALSE),0),Q45-1)</f>
        <v>0</v>
      </c>
      <c r="S45" s="128">
        <f>IF(AND(R45=0,NOT(C45="N/A")),IF(VLOOKUP($C45,'6. Metrics Worksheet'!$C:$K,8,FALSE)=CONCATENATE($P$4,$S$5),VLOOKUP($C45,'6. Metrics Worksheet'!$C:$K,9,FALSE),0),R45-1)</f>
        <v>0</v>
      </c>
      <c r="T45" s="127">
        <f>IF(AND(S45=0,NOT(C45="N/A")),IF(VLOOKUP($C45,'6. Metrics Worksheet'!$C:$K,8,FALSE)=CONCATENATE($T$4,$T$5),VLOOKUP($C45,'6. Metrics Worksheet'!$C:$K,9,FALSE),0),S45-1)</f>
        <v>0</v>
      </c>
      <c r="U45" s="127">
        <f>IF(AND(T45=0,NOT(C45="N/A")),IF(VLOOKUP($C45,'6. Metrics Worksheet'!$C:$K,8,FALSE)=CONCATENATE($T$4,$U$5),VLOOKUP($C45,'6. Metrics Worksheet'!$C:$K,9,FALSE),0),T45-1)</f>
        <v>0</v>
      </c>
      <c r="V45" s="127">
        <f>IF(AND(U45=0,NOT(C45="N/A")),IF(VLOOKUP($C45,'6. Metrics Worksheet'!$C:$K,8,FALSE)=CONCATENATE($T$4,$V$5),VLOOKUP($C45,'6. Metrics Worksheet'!$C:$K,9,FALSE),0),U45-1)</f>
        <v>0</v>
      </c>
      <c r="W45" s="127">
        <f>IF(AND(V45=0,NOT(C45="N/A")),IF(VLOOKUP($C45,'6. Metrics Worksheet'!$C:$K,8,FALSE)=CONCATENATE($T$4,$W$5),VLOOKUP($C45,'6. Metrics Worksheet'!$C:$K,9,FALSE),0),V45-1)</f>
        <v>0</v>
      </c>
      <c r="X45" s="139" t="str">
        <f>IF('6. Metrics Worksheet'!H45=0,"",'6. Metrics Worksheet'!H45)</f>
        <v/>
      </c>
      <c r="Y45" s="171"/>
      <c r="Z45" s="171"/>
      <c r="AA45" s="171"/>
      <c r="AB45" s="171"/>
      <c r="AC45" s="171"/>
      <c r="AD45" s="171"/>
      <c r="AE45" s="171"/>
      <c r="AF45" s="171"/>
      <c r="AG45" s="171"/>
      <c r="AH45" s="171"/>
      <c r="AI45" s="171"/>
      <c r="AJ45" s="171"/>
      <c r="AK45" s="171"/>
      <c r="AL45" s="171"/>
      <c r="AM45" s="171"/>
      <c r="AN45" s="171"/>
      <c r="AO45" s="171"/>
      <c r="AP45" s="171"/>
      <c r="AQ45" s="171"/>
      <c r="AR45" s="171"/>
      <c r="AS45" s="171"/>
      <c r="AT45" s="171"/>
      <c r="AU45" s="171"/>
      <c r="AV45" s="171"/>
      <c r="AW45" s="171"/>
      <c r="AX45" s="171"/>
      <c r="AY45" s="171"/>
      <c r="AZ45" s="32"/>
      <c r="BA45" s="32"/>
      <c r="BB45" s="32"/>
      <c r="BC45" s="32"/>
      <c r="BD45" s="32"/>
      <c r="BE45" s="33"/>
      <c r="BF45" s="6"/>
      <c r="BG45" s="6"/>
      <c r="BH45" s="6"/>
      <c r="BI45" s="6"/>
      <c r="BJ45" s="26" t="b">
        <f t="shared" si="0"/>
        <v>0</v>
      </c>
      <c r="BK45" s="6"/>
      <c r="BL45" s="6"/>
      <c r="BM45" s="157"/>
      <c r="BN45" s="157"/>
      <c r="BO45" s="157"/>
      <c r="BP45" s="157"/>
      <c r="BQ45" s="157"/>
      <c r="BR45" s="157"/>
    </row>
    <row r="46" spans="1:70" ht="30" customHeight="1">
      <c r="A46" s="170"/>
      <c r="B46" s="233"/>
      <c r="C46" s="54" t="str">
        <f>WorksheetHidden2!D8</f>
        <v>Mean time to recovery (by severity and type)</v>
      </c>
      <c r="D46" s="127">
        <f>IF(VLOOKUP(C46,'6. Metrics Worksheet'!$C:$K,8,FALSE)=CONCATENATE($D$4,$D$5),VLOOKUP(C46,'6. Metrics Worksheet'!$C:$K,9,FALSE),0)</f>
        <v>0</v>
      </c>
      <c r="E46" s="127">
        <f>IF(AND(D46=0,NOT(C46="N/A")),IF(VLOOKUP($C46,'6. Metrics Worksheet'!$C:$K,8,FALSE)=CONCATENATE($D$4,$E$5),VLOOKUP($C46,'6. Metrics Worksheet'!$C:$K,9,FALSE),0),D46-1)</f>
        <v>0</v>
      </c>
      <c r="F46" s="127">
        <f>IF(AND(E46=0,NOT(C46="N/A")),IF(VLOOKUP($C46,'6. Metrics Worksheet'!$C:$K,8,FALSE)=CONCATENATE($D$4,$F$5),VLOOKUP($C46,'6. Metrics Worksheet'!$C:$K,9,FALSE),0),E46-1)</f>
        <v>0</v>
      </c>
      <c r="G46" s="128">
        <f>IF(AND(F46=0,NOT(C46="N/A")),IF(VLOOKUP($C46,'6. Metrics Worksheet'!$C:$K,8,FALSE)=CONCATENATE($D$4,$G$5),VLOOKUP($C46,'6. Metrics Worksheet'!$C:$K,9,FALSE),0),F46-1)</f>
        <v>0</v>
      </c>
      <c r="H46" s="127">
        <f>IF(AND(G46=0,NOT(C46="N/A")),IF(VLOOKUP($C46,'6. Metrics Worksheet'!$C:$K,8,FALSE)=CONCATENATE($H$4,$H$5),VLOOKUP($C46,'6. Metrics Worksheet'!$C:$K,9,FALSE),0),G46-1)</f>
        <v>0</v>
      </c>
      <c r="I46" s="127">
        <f>IF(AND(H46=0,NOT(C46="N/A")),IF(VLOOKUP($C46,'6. Metrics Worksheet'!$C:$K,8,FALSE)=CONCATENATE($H$4,$I$5),VLOOKUP($C46,'6. Metrics Worksheet'!$C:$K,9,FALSE),0),H46-1)</f>
        <v>0</v>
      </c>
      <c r="J46" s="127">
        <f>IF(AND(I46=0,NOT(C46="N/A")),IF(VLOOKUP($C46,'6. Metrics Worksheet'!$C:$K,8,FALSE)=CONCATENATE($H$4,$J$5),VLOOKUP($C46,'6. Metrics Worksheet'!$C:$K,9,FALSE),0),I46-1)</f>
        <v>0</v>
      </c>
      <c r="K46" s="128">
        <f>IF(AND(J46=0,NOT(C46="N/A")),IF(VLOOKUP($C46,'6. Metrics Worksheet'!$C:$K,8,FALSE)=CONCATENATE($H$4,$K$5),VLOOKUP($C46,'6. Metrics Worksheet'!$C:$K,9,FALSE),0),J46-1)</f>
        <v>0</v>
      </c>
      <c r="L46" s="127">
        <f>IF(AND(K46=0,NOT(C46="N/A")),IF(VLOOKUP($C46,'6. Metrics Worksheet'!$C:$K,8,FALSE)=CONCATENATE($L$4,$L$5),VLOOKUP($C46,'6. Metrics Worksheet'!$C:$K,9,FALSE),0),K46-1)</f>
        <v>0</v>
      </c>
      <c r="M46" s="127">
        <f>IF(AND(L46=0,NOT(C46="N/A")),IF(VLOOKUP($C46,'6. Metrics Worksheet'!$C:$K,8,FALSE)=CONCATENATE($L$4,$M$5),VLOOKUP($C46,'6. Metrics Worksheet'!$C:$K,9,FALSE),0),L46-1)</f>
        <v>0</v>
      </c>
      <c r="N46" s="127">
        <f>IF(AND(M46=0,NOT(C46="N/A")),IF(VLOOKUP($C46,'6. Metrics Worksheet'!$C:$K,8,FALSE)=CONCATENATE($L$4,$N$5),VLOOKUP($C46,'6. Metrics Worksheet'!$C:$K,9,FALSE),0),M46-1)</f>
        <v>0</v>
      </c>
      <c r="O46" s="128">
        <f>IF(AND(N46=0,NOT(C46="N/A")),IF(VLOOKUP($C46,'6. Metrics Worksheet'!$C:$K,8,FALSE)=CONCATENATE($L$4,$O$5),VLOOKUP($C46,'6. Metrics Worksheet'!$C:$K,9,FALSE),0),N46-1)</f>
        <v>0</v>
      </c>
      <c r="P46" s="127">
        <f>IF(AND(O46=0,NOT(C46="N/A")),IF(VLOOKUP($C46,'6. Metrics Worksheet'!$C:$K,8,FALSE)=CONCATENATE($P$4,$P$5),VLOOKUP($C46,'6. Metrics Worksheet'!$C:$K,9,FALSE),0),O46-1)</f>
        <v>0</v>
      </c>
      <c r="Q46" s="127">
        <f>IF(AND(P46=0,NOT(C46="N/A")),IF(VLOOKUP($C46,'6. Metrics Worksheet'!$C:$K,8,FALSE)=CONCATENATE($P$4,$Q$5),VLOOKUP($C46,'6. Metrics Worksheet'!$C:$K,9,FALSE),0),P46-1)</f>
        <v>0</v>
      </c>
      <c r="R46" s="127">
        <f>IF(AND(Q46=0,NOT(C46="N/A")),IF(VLOOKUP($C46,'6. Metrics Worksheet'!$C:$K,8,FALSE)=CONCATENATE($P$4,$R$5),VLOOKUP($C46,'6. Metrics Worksheet'!$C:$K,9,FALSE),0),Q46-1)</f>
        <v>0</v>
      </c>
      <c r="S46" s="128">
        <f>IF(AND(R46=0,NOT(C46="N/A")),IF(VLOOKUP($C46,'6. Metrics Worksheet'!$C:$K,8,FALSE)=CONCATENATE($P$4,$S$5),VLOOKUP($C46,'6. Metrics Worksheet'!$C:$K,9,FALSE),0),R46-1)</f>
        <v>0</v>
      </c>
      <c r="T46" s="127">
        <f>IF(AND(S46=0,NOT(C46="N/A")),IF(VLOOKUP($C46,'6. Metrics Worksheet'!$C:$K,8,FALSE)=CONCATENATE($T$4,$T$5),VLOOKUP($C46,'6. Metrics Worksheet'!$C:$K,9,FALSE),0),S46-1)</f>
        <v>0</v>
      </c>
      <c r="U46" s="127">
        <f>IF(AND(T46=0,NOT(C46="N/A")),IF(VLOOKUP($C46,'6. Metrics Worksheet'!$C:$K,8,FALSE)=CONCATENATE($T$4,$U$5),VLOOKUP($C46,'6. Metrics Worksheet'!$C:$K,9,FALSE),0),T46-1)</f>
        <v>0</v>
      </c>
      <c r="V46" s="127">
        <f>IF(AND(U46=0,NOT(C46="N/A")),IF(VLOOKUP($C46,'6. Metrics Worksheet'!$C:$K,8,FALSE)=CONCATENATE($T$4,$V$5),VLOOKUP($C46,'6. Metrics Worksheet'!$C:$K,9,FALSE),0),U46-1)</f>
        <v>0</v>
      </c>
      <c r="W46" s="127">
        <f>IF(AND(V46=0,NOT(C46="N/A")),IF(VLOOKUP($C46,'6. Metrics Worksheet'!$C:$K,8,FALSE)=CONCATENATE($T$4,$W$5),VLOOKUP($C46,'6. Metrics Worksheet'!$C:$K,9,FALSE),0),V46-1)</f>
        <v>0</v>
      </c>
      <c r="X46" s="139" t="str">
        <f>IF('6. Metrics Worksheet'!H46=0,"",'6. Metrics Worksheet'!H46)</f>
        <v/>
      </c>
      <c r="Y46" s="171"/>
      <c r="Z46" s="171"/>
      <c r="AA46" s="171"/>
      <c r="AB46" s="171"/>
      <c r="AC46" s="171"/>
      <c r="AD46" s="171"/>
      <c r="AE46" s="171"/>
      <c r="AF46" s="171"/>
      <c r="AG46" s="171"/>
      <c r="AH46" s="171"/>
      <c r="AI46" s="171"/>
      <c r="AJ46" s="171"/>
      <c r="AK46" s="171"/>
      <c r="AL46" s="171"/>
      <c r="AM46" s="171"/>
      <c r="AN46" s="171"/>
      <c r="AO46" s="171"/>
      <c r="AP46" s="171"/>
      <c r="AQ46" s="171"/>
      <c r="AR46" s="171"/>
      <c r="AS46" s="171"/>
      <c r="AT46" s="171"/>
      <c r="AU46" s="171"/>
      <c r="AV46" s="171"/>
      <c r="AW46" s="171"/>
      <c r="AX46" s="171"/>
      <c r="AY46" s="171"/>
      <c r="AZ46" s="32"/>
      <c r="BA46" s="32"/>
      <c r="BB46" s="32"/>
      <c r="BC46" s="32"/>
      <c r="BD46" s="32"/>
      <c r="BE46" s="33"/>
      <c r="BF46" s="6"/>
      <c r="BG46" s="6"/>
      <c r="BH46" s="6"/>
      <c r="BI46" s="6"/>
      <c r="BJ46" s="26" t="b">
        <f t="shared" si="0"/>
        <v>0</v>
      </c>
      <c r="BK46" s="6"/>
      <c r="BL46" s="6"/>
      <c r="BM46" s="157"/>
      <c r="BN46" s="157"/>
      <c r="BO46" s="157"/>
      <c r="BP46" s="157"/>
      <c r="BQ46" s="157"/>
      <c r="BR46" s="157"/>
    </row>
    <row r="47" spans="1:70" ht="30" customHeight="1">
      <c r="A47" s="170"/>
      <c r="B47" s="233"/>
      <c r="C47" s="54" t="str">
        <f>WorksheetHidden2!D9</f>
        <v>Percentage of incidents for which root causes have been diagnosed and addressed</v>
      </c>
      <c r="D47" s="127">
        <f>IF(VLOOKUP(C47,'6. Metrics Worksheet'!$C:$K,8,FALSE)=CONCATENATE($D$4,$D$5),VLOOKUP(C47,'6. Metrics Worksheet'!$C:$K,9,FALSE),0)</f>
        <v>0</v>
      </c>
      <c r="E47" s="127">
        <f>IF(AND(D47=0,NOT(C47="N/A")),IF(VLOOKUP($C47,'6. Metrics Worksheet'!$C:$K,8,FALSE)=CONCATENATE($D$4,$E$5),VLOOKUP($C47,'6. Metrics Worksheet'!$C:$K,9,FALSE),0),D47-1)</f>
        <v>0</v>
      </c>
      <c r="F47" s="127">
        <f>IF(AND(E47=0,NOT(C47="N/A")),IF(VLOOKUP($C47,'6. Metrics Worksheet'!$C:$K,8,FALSE)=CONCATENATE($D$4,$F$5),VLOOKUP($C47,'6. Metrics Worksheet'!$C:$K,9,FALSE),0),E47-1)</f>
        <v>0</v>
      </c>
      <c r="G47" s="128">
        <f>IF(AND(F47=0,NOT(C47="N/A")),IF(VLOOKUP($C47,'6. Metrics Worksheet'!$C:$K,8,FALSE)=CONCATENATE($D$4,$G$5),VLOOKUP($C47,'6. Metrics Worksheet'!$C:$K,9,FALSE),0),F47-1)</f>
        <v>0</v>
      </c>
      <c r="H47" s="127">
        <f>IF(AND(G47=0,NOT(C47="N/A")),IF(VLOOKUP($C47,'6. Metrics Worksheet'!$C:$K,8,FALSE)=CONCATENATE($H$4,$H$5),VLOOKUP($C47,'6. Metrics Worksheet'!$C:$K,9,FALSE),0),G47-1)</f>
        <v>0</v>
      </c>
      <c r="I47" s="127">
        <f>IF(AND(H47=0,NOT(C47="N/A")),IF(VLOOKUP($C47,'6. Metrics Worksheet'!$C:$K,8,FALSE)=CONCATENATE($H$4,$I$5),VLOOKUP($C47,'6. Metrics Worksheet'!$C:$K,9,FALSE),0),H47-1)</f>
        <v>0</v>
      </c>
      <c r="J47" s="127">
        <f>IF(AND(I47=0,NOT(C47="N/A")),IF(VLOOKUP($C47,'6. Metrics Worksheet'!$C:$K,8,FALSE)=CONCATENATE($H$4,$J$5),VLOOKUP($C47,'6. Metrics Worksheet'!$C:$K,9,FALSE),0),I47-1)</f>
        <v>0</v>
      </c>
      <c r="K47" s="128">
        <f>IF(AND(J47=0,NOT(C47="N/A")),IF(VLOOKUP($C47,'6. Metrics Worksheet'!$C:$K,8,FALSE)=CONCATENATE($H$4,$K$5),VLOOKUP($C47,'6. Metrics Worksheet'!$C:$K,9,FALSE),0),J47-1)</f>
        <v>0</v>
      </c>
      <c r="L47" s="127">
        <f>IF(AND(K47=0,NOT(C47="N/A")),IF(VLOOKUP($C47,'6. Metrics Worksheet'!$C:$K,8,FALSE)=CONCATENATE($L$4,$L$5),VLOOKUP($C47,'6. Metrics Worksheet'!$C:$K,9,FALSE),0),K47-1)</f>
        <v>0</v>
      </c>
      <c r="M47" s="127">
        <f>IF(AND(L47=0,NOT(C47="N/A")),IF(VLOOKUP($C47,'6. Metrics Worksheet'!$C:$K,8,FALSE)=CONCATENATE($L$4,$M$5),VLOOKUP($C47,'6. Metrics Worksheet'!$C:$K,9,FALSE),0),L47-1)</f>
        <v>0</v>
      </c>
      <c r="N47" s="127">
        <f>IF(AND(M47=0,NOT(C47="N/A")),IF(VLOOKUP($C47,'6. Metrics Worksheet'!$C:$K,8,FALSE)=CONCATENATE($L$4,$N$5),VLOOKUP($C47,'6. Metrics Worksheet'!$C:$K,9,FALSE),0),M47-1)</f>
        <v>0</v>
      </c>
      <c r="O47" s="128">
        <f>IF(AND(N47=0,NOT(C47="N/A")),IF(VLOOKUP($C47,'6. Metrics Worksheet'!$C:$K,8,FALSE)=CONCATENATE($L$4,$O$5),VLOOKUP($C47,'6. Metrics Worksheet'!$C:$K,9,FALSE),0),N47-1)</f>
        <v>0</v>
      </c>
      <c r="P47" s="127">
        <f>IF(AND(O47=0,NOT(C47="N/A")),IF(VLOOKUP($C47,'6. Metrics Worksheet'!$C:$K,8,FALSE)=CONCATENATE($P$4,$P$5),VLOOKUP($C47,'6. Metrics Worksheet'!$C:$K,9,FALSE),0),O47-1)</f>
        <v>0</v>
      </c>
      <c r="Q47" s="127">
        <f>IF(AND(P47=0,NOT(C47="N/A")),IF(VLOOKUP($C47,'6. Metrics Worksheet'!$C:$K,8,FALSE)=CONCATENATE($P$4,$Q$5),VLOOKUP($C47,'6. Metrics Worksheet'!$C:$K,9,FALSE),0),P47-1)</f>
        <v>0</v>
      </c>
      <c r="R47" s="127">
        <f>IF(AND(Q47=0,NOT(C47="N/A")),IF(VLOOKUP($C47,'6. Metrics Worksheet'!$C:$K,8,FALSE)=CONCATENATE($P$4,$R$5),VLOOKUP($C47,'6. Metrics Worksheet'!$C:$K,9,FALSE),0),Q47-1)</f>
        <v>0</v>
      </c>
      <c r="S47" s="128">
        <f>IF(AND(R47=0,NOT(C47="N/A")),IF(VLOOKUP($C47,'6. Metrics Worksheet'!$C:$K,8,FALSE)=CONCATENATE($P$4,$S$5),VLOOKUP($C47,'6. Metrics Worksheet'!$C:$K,9,FALSE),0),R47-1)</f>
        <v>0</v>
      </c>
      <c r="T47" s="127">
        <f>IF(AND(S47=0,NOT(C47="N/A")),IF(VLOOKUP($C47,'6. Metrics Worksheet'!$C:$K,8,FALSE)=CONCATENATE($T$4,$T$5),VLOOKUP($C47,'6. Metrics Worksheet'!$C:$K,9,FALSE),0),S47-1)</f>
        <v>0</v>
      </c>
      <c r="U47" s="127">
        <f>IF(AND(T47=0,NOT(C47="N/A")),IF(VLOOKUP($C47,'6. Metrics Worksheet'!$C:$K,8,FALSE)=CONCATENATE($T$4,$U$5),VLOOKUP($C47,'6. Metrics Worksheet'!$C:$K,9,FALSE),0),T47-1)</f>
        <v>0</v>
      </c>
      <c r="V47" s="127">
        <f>IF(AND(U47=0,NOT(C47="N/A")),IF(VLOOKUP($C47,'6. Metrics Worksheet'!$C:$K,8,FALSE)=CONCATENATE($T$4,$V$5),VLOOKUP($C47,'6. Metrics Worksheet'!$C:$K,9,FALSE),0),U47-1)</f>
        <v>0</v>
      </c>
      <c r="W47" s="127">
        <f>IF(AND(V47=0,NOT(C47="N/A")),IF(VLOOKUP($C47,'6. Metrics Worksheet'!$C:$K,8,FALSE)=CONCATENATE($T$4,$W$5),VLOOKUP($C47,'6. Metrics Worksheet'!$C:$K,9,FALSE),0),V47-1)</f>
        <v>0</v>
      </c>
      <c r="X47" s="139" t="str">
        <f>IF('6. Metrics Worksheet'!H47=0,"",'6. Metrics Worksheet'!H47)</f>
        <v/>
      </c>
      <c r="Y47" s="171"/>
      <c r="Z47" s="171"/>
      <c r="AA47" s="171"/>
      <c r="AB47" s="171"/>
      <c r="AC47" s="171"/>
      <c r="AD47" s="171"/>
      <c r="AE47" s="171"/>
      <c r="AF47" s="171"/>
      <c r="AG47" s="171"/>
      <c r="AH47" s="171"/>
      <c r="AI47" s="171"/>
      <c r="AJ47" s="171"/>
      <c r="AK47" s="171"/>
      <c r="AL47" s="171"/>
      <c r="AM47" s="171"/>
      <c r="AN47" s="171"/>
      <c r="AO47" s="171"/>
      <c r="AP47" s="171"/>
      <c r="AQ47" s="171"/>
      <c r="AR47" s="171"/>
      <c r="AS47" s="171"/>
      <c r="AT47" s="171"/>
      <c r="AU47" s="171"/>
      <c r="AV47" s="171"/>
      <c r="AW47" s="171"/>
      <c r="AX47" s="171"/>
      <c r="AY47" s="171"/>
      <c r="AZ47" s="32"/>
      <c r="BA47" s="32"/>
      <c r="BB47" s="32"/>
      <c r="BC47" s="32"/>
      <c r="BD47" s="32"/>
      <c r="BE47" s="33"/>
      <c r="BF47" s="6"/>
      <c r="BG47" s="6"/>
      <c r="BH47" s="6"/>
      <c r="BI47" s="6"/>
      <c r="BJ47" s="26" t="b">
        <f t="shared" si="0"/>
        <v>0</v>
      </c>
      <c r="BK47" s="6"/>
      <c r="BL47" s="6"/>
      <c r="BM47" s="157"/>
      <c r="BN47" s="157"/>
      <c r="BO47" s="157"/>
      <c r="BP47" s="157"/>
      <c r="BQ47" s="157"/>
      <c r="BR47" s="157"/>
    </row>
    <row r="48" spans="1:70" ht="30" customHeight="1">
      <c r="A48" s="170"/>
      <c r="B48" s="233"/>
      <c r="C48" s="54" t="str">
        <f>WorksheetHidden2!D10</f>
        <v>Days since the last serious information security incident</v>
      </c>
      <c r="D48" s="127">
        <f>IF(VLOOKUP(C48,'6. Metrics Worksheet'!$C:$K,8,FALSE)=CONCATENATE($D$4,$D$5),VLOOKUP(C48,'6. Metrics Worksheet'!$C:$K,9,FALSE),0)</f>
        <v>0</v>
      </c>
      <c r="E48" s="127">
        <f>IF(AND(D48=0,NOT(C48="N/A")),IF(VLOOKUP($C48,'6. Metrics Worksheet'!$C:$K,8,FALSE)=CONCATENATE($D$4,$E$5),VLOOKUP($C48,'6. Metrics Worksheet'!$C:$K,9,FALSE),0),D48-1)</f>
        <v>0</v>
      </c>
      <c r="F48" s="127">
        <f>IF(AND(E48=0,NOT(C48="N/A")),IF(VLOOKUP($C48,'6. Metrics Worksheet'!$C:$K,8,FALSE)=CONCATENATE($D$4,$F$5),VLOOKUP($C48,'6. Metrics Worksheet'!$C:$K,9,FALSE),0),E48-1)</f>
        <v>0</v>
      </c>
      <c r="G48" s="128">
        <f>IF(AND(F48=0,NOT(C48="N/A")),IF(VLOOKUP($C48,'6. Metrics Worksheet'!$C:$K,8,FALSE)=CONCATENATE($D$4,$G$5),VLOOKUP($C48,'6. Metrics Worksheet'!$C:$K,9,FALSE),0),F48-1)</f>
        <v>0</v>
      </c>
      <c r="H48" s="127">
        <f>IF(AND(G48=0,NOT(C48="N/A")),IF(VLOOKUP($C48,'6. Metrics Worksheet'!$C:$K,8,FALSE)=CONCATENATE($H$4,$H$5),VLOOKUP($C48,'6. Metrics Worksheet'!$C:$K,9,FALSE),0),G48-1)</f>
        <v>0</v>
      </c>
      <c r="I48" s="127">
        <f>IF(AND(H48=0,NOT(C48="N/A")),IF(VLOOKUP($C48,'6. Metrics Worksheet'!$C:$K,8,FALSE)=CONCATENATE($H$4,$I$5),VLOOKUP($C48,'6. Metrics Worksheet'!$C:$K,9,FALSE),0),H48-1)</f>
        <v>0</v>
      </c>
      <c r="J48" s="127">
        <f>IF(AND(I48=0,NOT(C48="N/A")),IF(VLOOKUP($C48,'6. Metrics Worksheet'!$C:$K,8,FALSE)=CONCATENATE($H$4,$J$5),VLOOKUP($C48,'6. Metrics Worksheet'!$C:$K,9,FALSE),0),I48-1)</f>
        <v>0</v>
      </c>
      <c r="K48" s="128">
        <f>IF(AND(J48=0,NOT(C48="N/A")),IF(VLOOKUP($C48,'6. Metrics Worksheet'!$C:$K,8,FALSE)=CONCATENATE($H$4,$K$5),VLOOKUP($C48,'6. Metrics Worksheet'!$C:$K,9,FALSE),0),J48-1)</f>
        <v>0</v>
      </c>
      <c r="L48" s="127">
        <f>IF(AND(K48=0,NOT(C48="N/A")),IF(VLOOKUP($C48,'6. Metrics Worksheet'!$C:$K,8,FALSE)=CONCATENATE($L$4,$L$5),VLOOKUP($C48,'6. Metrics Worksheet'!$C:$K,9,FALSE),0),K48-1)</f>
        <v>0</v>
      </c>
      <c r="M48" s="127">
        <f>IF(AND(L48=0,NOT(C48="N/A")),IF(VLOOKUP($C48,'6. Metrics Worksheet'!$C:$K,8,FALSE)=CONCATENATE($L$4,$M$5),VLOOKUP($C48,'6. Metrics Worksheet'!$C:$K,9,FALSE),0),L48-1)</f>
        <v>0</v>
      </c>
      <c r="N48" s="127">
        <f>IF(AND(M48=0,NOT(C48="N/A")),IF(VLOOKUP($C48,'6. Metrics Worksheet'!$C:$K,8,FALSE)=CONCATENATE($L$4,$N$5),VLOOKUP($C48,'6. Metrics Worksheet'!$C:$K,9,FALSE),0),M48-1)</f>
        <v>0</v>
      </c>
      <c r="O48" s="128">
        <f>IF(AND(N48=0,NOT(C48="N/A")),IF(VLOOKUP($C48,'6. Metrics Worksheet'!$C:$K,8,FALSE)=CONCATENATE($L$4,$O$5),VLOOKUP($C48,'6. Metrics Worksheet'!$C:$K,9,FALSE),0),N48-1)</f>
        <v>0</v>
      </c>
      <c r="P48" s="127">
        <f>IF(AND(O48=0,NOT(C48="N/A")),IF(VLOOKUP($C48,'6. Metrics Worksheet'!$C:$K,8,FALSE)=CONCATENATE($P$4,$P$5),VLOOKUP($C48,'6. Metrics Worksheet'!$C:$K,9,FALSE),0),O48-1)</f>
        <v>0</v>
      </c>
      <c r="Q48" s="127">
        <f>IF(AND(P48=0,NOT(C48="N/A")),IF(VLOOKUP($C48,'6. Metrics Worksheet'!$C:$K,8,FALSE)=CONCATENATE($P$4,$Q$5),VLOOKUP($C48,'6. Metrics Worksheet'!$C:$K,9,FALSE),0),P48-1)</f>
        <v>0</v>
      </c>
      <c r="R48" s="127">
        <f>IF(AND(Q48=0,NOT(C48="N/A")),IF(VLOOKUP($C48,'6. Metrics Worksheet'!$C:$K,8,FALSE)=CONCATENATE($P$4,$R$5),VLOOKUP($C48,'6. Metrics Worksheet'!$C:$K,9,FALSE),0),Q48-1)</f>
        <v>0</v>
      </c>
      <c r="S48" s="128">
        <f>IF(AND(R48=0,NOT(C48="N/A")),IF(VLOOKUP($C48,'6. Metrics Worksheet'!$C:$K,8,FALSE)=CONCATENATE($P$4,$S$5),VLOOKUP($C48,'6. Metrics Worksheet'!$C:$K,9,FALSE),0),R48-1)</f>
        <v>0</v>
      </c>
      <c r="T48" s="127">
        <f>IF(AND(S48=0,NOT(C48="N/A")),IF(VLOOKUP($C48,'6. Metrics Worksheet'!$C:$K,8,FALSE)=CONCATENATE($T$4,$T$5),VLOOKUP($C48,'6. Metrics Worksheet'!$C:$K,9,FALSE),0),S48-1)</f>
        <v>0</v>
      </c>
      <c r="U48" s="127">
        <f>IF(AND(T48=0,NOT(C48="N/A")),IF(VLOOKUP($C48,'6. Metrics Worksheet'!$C:$K,8,FALSE)=CONCATENATE($T$4,$U$5),VLOOKUP($C48,'6. Metrics Worksheet'!$C:$K,9,FALSE),0),T48-1)</f>
        <v>0</v>
      </c>
      <c r="V48" s="127">
        <f>IF(AND(U48=0,NOT(C48="N/A")),IF(VLOOKUP($C48,'6. Metrics Worksheet'!$C:$K,8,FALSE)=CONCATENATE($T$4,$V$5),VLOOKUP($C48,'6. Metrics Worksheet'!$C:$K,9,FALSE),0),U48-1)</f>
        <v>0</v>
      </c>
      <c r="W48" s="127">
        <f>IF(AND(V48=0,NOT(C48="N/A")),IF(VLOOKUP($C48,'6. Metrics Worksheet'!$C:$K,8,FALSE)=CONCATENATE($T$4,$W$5),VLOOKUP($C48,'6. Metrics Worksheet'!$C:$K,9,FALSE),0),V48-1)</f>
        <v>0</v>
      </c>
      <c r="X48" s="139" t="str">
        <f>IF('6. Metrics Worksheet'!H48=0,"",'6. Metrics Worksheet'!H48)</f>
        <v/>
      </c>
      <c r="Y48" s="171"/>
      <c r="Z48" s="171"/>
      <c r="AA48" s="171"/>
      <c r="AB48" s="171"/>
      <c r="AC48" s="171"/>
      <c r="AD48" s="171"/>
      <c r="AE48" s="171"/>
      <c r="AF48" s="171"/>
      <c r="AG48" s="171"/>
      <c r="AH48" s="171"/>
      <c r="AI48" s="171"/>
      <c r="AJ48" s="171"/>
      <c r="AK48" s="171"/>
      <c r="AL48" s="171"/>
      <c r="AM48" s="171"/>
      <c r="AN48" s="171"/>
      <c r="AO48" s="171"/>
      <c r="AP48" s="171"/>
      <c r="AQ48" s="171"/>
      <c r="AR48" s="171"/>
      <c r="AS48" s="171"/>
      <c r="AT48" s="171"/>
      <c r="AU48" s="171"/>
      <c r="AV48" s="171"/>
      <c r="AW48" s="171"/>
      <c r="AX48" s="171"/>
      <c r="AY48" s="171"/>
      <c r="AZ48" s="32"/>
      <c r="BA48" s="32"/>
      <c r="BB48" s="32"/>
      <c r="BC48" s="32"/>
      <c r="BD48" s="32"/>
      <c r="BE48" s="33"/>
      <c r="BF48" s="6"/>
      <c r="BG48" s="6"/>
      <c r="BH48" s="6"/>
      <c r="BI48" s="6"/>
      <c r="BJ48" s="26" t="b">
        <f t="shared" si="0"/>
        <v>0</v>
      </c>
      <c r="BK48" s="6"/>
      <c r="BL48" s="6"/>
      <c r="BM48" s="157"/>
      <c r="BN48" s="157"/>
      <c r="BO48" s="157"/>
      <c r="BP48" s="157"/>
      <c r="BQ48" s="157"/>
      <c r="BR48" s="157"/>
    </row>
    <row r="49" spans="1:70" ht="30" customHeight="1">
      <c r="A49" s="170"/>
      <c r="B49" s="233"/>
      <c r="C49" s="54" t="str">
        <f>WorksheetHidden2!D11</f>
        <v>Percentage of recurring incidents</v>
      </c>
      <c r="D49" s="127">
        <f>IF(VLOOKUP(C49,'6. Metrics Worksheet'!$C:$K,8,FALSE)=CONCATENATE($D$4,$D$5),VLOOKUP(C49,'6. Metrics Worksheet'!$C:$K,9,FALSE),0)</f>
        <v>0</v>
      </c>
      <c r="E49" s="127">
        <f>IF(AND(D49=0,NOT(C49="N/A")),IF(VLOOKUP($C49,'6. Metrics Worksheet'!$C:$K,8,FALSE)=CONCATENATE($D$4,$E$5),VLOOKUP($C49,'6. Metrics Worksheet'!$C:$K,9,FALSE),0),D49-1)</f>
        <v>0</v>
      </c>
      <c r="F49" s="127">
        <f>IF(AND(E49=0,NOT(C49="N/A")),IF(VLOOKUP($C49,'6. Metrics Worksheet'!$C:$K,8,FALSE)=CONCATENATE($D$4,$F$5),VLOOKUP($C49,'6. Metrics Worksheet'!$C:$K,9,FALSE),0),E49-1)</f>
        <v>0</v>
      </c>
      <c r="G49" s="128">
        <f>IF(AND(F49=0,NOT(C49="N/A")),IF(VLOOKUP($C49,'6. Metrics Worksheet'!$C:$K,8,FALSE)=CONCATENATE($D$4,$G$5),VLOOKUP($C49,'6. Metrics Worksheet'!$C:$K,9,FALSE),0),F49-1)</f>
        <v>0</v>
      </c>
      <c r="H49" s="127">
        <f>IF(AND(G49=0,NOT(C49="N/A")),IF(VLOOKUP($C49,'6. Metrics Worksheet'!$C:$K,8,FALSE)=CONCATENATE($H$4,$H$5),VLOOKUP($C49,'6. Metrics Worksheet'!$C:$K,9,FALSE),0),G49-1)</f>
        <v>0</v>
      </c>
      <c r="I49" s="127">
        <f>IF(AND(H49=0,NOT(C49="N/A")),IF(VLOOKUP($C49,'6. Metrics Worksheet'!$C:$K,8,FALSE)=CONCATENATE($H$4,$I$5),VLOOKUP($C49,'6. Metrics Worksheet'!$C:$K,9,FALSE),0),H49-1)</f>
        <v>0</v>
      </c>
      <c r="J49" s="127">
        <f>IF(AND(I49=0,NOT(C49="N/A")),IF(VLOOKUP($C49,'6. Metrics Worksheet'!$C:$K,8,FALSE)=CONCATENATE($H$4,$J$5),VLOOKUP($C49,'6. Metrics Worksheet'!$C:$K,9,FALSE),0),I49-1)</f>
        <v>0</v>
      </c>
      <c r="K49" s="128">
        <f>IF(AND(J49=0,NOT(C49="N/A")),IF(VLOOKUP($C49,'6. Metrics Worksheet'!$C:$K,8,FALSE)=CONCATENATE($H$4,$K$5),VLOOKUP($C49,'6. Metrics Worksheet'!$C:$K,9,FALSE),0),J49-1)</f>
        <v>0</v>
      </c>
      <c r="L49" s="127">
        <f>IF(AND(K49=0,NOT(C49="N/A")),IF(VLOOKUP($C49,'6. Metrics Worksheet'!$C:$K,8,FALSE)=CONCATENATE($L$4,$L$5),VLOOKUP($C49,'6. Metrics Worksheet'!$C:$K,9,FALSE),0),K49-1)</f>
        <v>0</v>
      </c>
      <c r="M49" s="127">
        <f>IF(AND(L49=0,NOT(C49="N/A")),IF(VLOOKUP($C49,'6. Metrics Worksheet'!$C:$K,8,FALSE)=CONCATENATE($L$4,$M$5),VLOOKUP($C49,'6. Metrics Worksheet'!$C:$K,9,FALSE),0),L49-1)</f>
        <v>0</v>
      </c>
      <c r="N49" s="127">
        <f>IF(AND(M49=0,NOT(C49="N/A")),IF(VLOOKUP($C49,'6. Metrics Worksheet'!$C:$K,8,FALSE)=CONCATENATE($L$4,$N$5),VLOOKUP($C49,'6. Metrics Worksheet'!$C:$K,9,FALSE),0),M49-1)</f>
        <v>0</v>
      </c>
      <c r="O49" s="128">
        <f>IF(AND(N49=0,NOT(C49="N/A")),IF(VLOOKUP($C49,'6. Metrics Worksheet'!$C:$K,8,FALSE)=CONCATENATE($L$4,$O$5),VLOOKUP($C49,'6. Metrics Worksheet'!$C:$K,9,FALSE),0),N49-1)</f>
        <v>0</v>
      </c>
      <c r="P49" s="127">
        <f>IF(AND(O49=0,NOT(C49="N/A")),IF(VLOOKUP($C49,'6. Metrics Worksheet'!$C:$K,8,FALSE)=CONCATENATE($P$4,$P$5),VLOOKUP($C49,'6. Metrics Worksheet'!$C:$K,9,FALSE),0),O49-1)</f>
        <v>0</v>
      </c>
      <c r="Q49" s="127">
        <f>IF(AND(P49=0,NOT(C49="N/A")),IF(VLOOKUP($C49,'6. Metrics Worksheet'!$C:$K,8,FALSE)=CONCATENATE($P$4,$Q$5),VLOOKUP($C49,'6. Metrics Worksheet'!$C:$K,9,FALSE),0),P49-1)</f>
        <v>0</v>
      </c>
      <c r="R49" s="127">
        <f>IF(AND(Q49=0,NOT(C49="N/A")),IF(VLOOKUP($C49,'6. Metrics Worksheet'!$C:$K,8,FALSE)=CONCATENATE($P$4,$R$5),VLOOKUP($C49,'6. Metrics Worksheet'!$C:$K,9,FALSE),0),Q49-1)</f>
        <v>0</v>
      </c>
      <c r="S49" s="128">
        <f>IF(AND(R49=0,NOT(C49="N/A")),IF(VLOOKUP($C49,'6. Metrics Worksheet'!$C:$K,8,FALSE)=CONCATENATE($P$4,$S$5),VLOOKUP($C49,'6. Metrics Worksheet'!$C:$K,9,FALSE),0),R49-1)</f>
        <v>0</v>
      </c>
      <c r="T49" s="127">
        <f>IF(AND(S49=0,NOT(C49="N/A")),IF(VLOOKUP($C49,'6. Metrics Worksheet'!$C:$K,8,FALSE)=CONCATENATE($T$4,$T$5),VLOOKUP($C49,'6. Metrics Worksheet'!$C:$K,9,FALSE),0),S49-1)</f>
        <v>0</v>
      </c>
      <c r="U49" s="127">
        <f>IF(AND(T49=0,NOT(C49="N/A")),IF(VLOOKUP($C49,'6. Metrics Worksheet'!$C:$K,8,FALSE)=CONCATENATE($T$4,$U$5),VLOOKUP($C49,'6. Metrics Worksheet'!$C:$K,9,FALSE),0),T49-1)</f>
        <v>0</v>
      </c>
      <c r="V49" s="127">
        <f>IF(AND(U49=0,NOT(C49="N/A")),IF(VLOOKUP($C49,'6. Metrics Worksheet'!$C:$K,8,FALSE)=CONCATENATE($T$4,$V$5),VLOOKUP($C49,'6. Metrics Worksheet'!$C:$K,9,FALSE),0),U49-1)</f>
        <v>0</v>
      </c>
      <c r="W49" s="127">
        <f>IF(AND(V49=0,NOT(C49="N/A")),IF(VLOOKUP($C49,'6. Metrics Worksheet'!$C:$K,8,FALSE)=CONCATENATE($T$4,$W$5),VLOOKUP($C49,'6. Metrics Worksheet'!$C:$K,9,FALSE),0),V49-1)</f>
        <v>0</v>
      </c>
      <c r="X49" s="139" t="str">
        <f>IF('6. Metrics Worksheet'!H49=0,"",'6. Metrics Worksheet'!H49)</f>
        <v/>
      </c>
      <c r="Y49" s="171"/>
      <c r="Z49" s="171"/>
      <c r="AA49" s="171"/>
      <c r="AB49" s="171"/>
      <c r="AC49" s="171"/>
      <c r="AD49" s="171"/>
      <c r="AE49" s="171"/>
      <c r="AF49" s="171"/>
      <c r="AG49" s="171"/>
      <c r="AH49" s="171"/>
      <c r="AI49" s="171"/>
      <c r="AJ49" s="171"/>
      <c r="AK49" s="171"/>
      <c r="AL49" s="171"/>
      <c r="AM49" s="171"/>
      <c r="AN49" s="171"/>
      <c r="AO49" s="171"/>
      <c r="AP49" s="171"/>
      <c r="AQ49" s="171"/>
      <c r="AR49" s="171"/>
      <c r="AS49" s="171"/>
      <c r="AT49" s="171"/>
      <c r="AU49" s="171"/>
      <c r="AV49" s="171"/>
      <c r="AW49" s="171"/>
      <c r="AX49" s="171"/>
      <c r="AY49" s="171"/>
      <c r="AZ49" s="32"/>
      <c r="BA49" s="32"/>
      <c r="BB49" s="32"/>
      <c r="BC49" s="32"/>
      <c r="BD49" s="32"/>
      <c r="BE49" s="33"/>
      <c r="BF49" s="6"/>
      <c r="BG49" s="6"/>
      <c r="BH49" s="6"/>
      <c r="BI49" s="6"/>
      <c r="BJ49" s="26" t="b">
        <f t="shared" si="0"/>
        <v>0</v>
      </c>
      <c r="BK49" s="6"/>
      <c r="BL49" s="6"/>
      <c r="BM49" s="157"/>
      <c r="BN49" s="157"/>
      <c r="BO49" s="157"/>
      <c r="BP49" s="157"/>
      <c r="BQ49" s="157"/>
      <c r="BR49" s="157"/>
    </row>
    <row r="50" spans="1:70" ht="30" customHeight="1">
      <c r="A50" s="170"/>
      <c r="B50" s="233"/>
      <c r="C50" s="54" t="str">
        <f>WorksheetHidden2!D12</f>
        <v>Number of attacks</v>
      </c>
      <c r="D50" s="127">
        <f>IF(VLOOKUP(C50,'6. Metrics Worksheet'!$C:$K,8,FALSE)=CONCATENATE($D$4,$D$5),VLOOKUP(C50,'6. Metrics Worksheet'!$C:$K,9,FALSE),0)</f>
        <v>0</v>
      </c>
      <c r="E50" s="127">
        <f>IF(AND(D50=0,NOT(C50="N/A")),IF(VLOOKUP($C50,'6. Metrics Worksheet'!$C:$K,8,FALSE)=CONCATENATE($D$4,$E$5),VLOOKUP($C50,'6. Metrics Worksheet'!$C:$K,9,FALSE),0),D50-1)</f>
        <v>0</v>
      </c>
      <c r="F50" s="127">
        <f>IF(AND(E50=0,NOT(C50="N/A")),IF(VLOOKUP($C50,'6. Metrics Worksheet'!$C:$K,8,FALSE)=CONCATENATE($D$4,$F$5),VLOOKUP($C50,'6. Metrics Worksheet'!$C:$K,9,FALSE),0),E50-1)</f>
        <v>0</v>
      </c>
      <c r="G50" s="128">
        <f>IF(AND(F50=0,NOT(C50="N/A")),IF(VLOOKUP($C50,'6. Metrics Worksheet'!$C:$K,8,FALSE)=CONCATENATE($D$4,$G$5),VLOOKUP($C50,'6. Metrics Worksheet'!$C:$K,9,FALSE),0),F50-1)</f>
        <v>0</v>
      </c>
      <c r="H50" s="127">
        <f>IF(AND(G50=0,NOT(C50="N/A")),IF(VLOOKUP($C50,'6. Metrics Worksheet'!$C:$K,8,FALSE)=CONCATENATE($H$4,$H$5),VLOOKUP($C50,'6. Metrics Worksheet'!$C:$K,9,FALSE),0),G50-1)</f>
        <v>0</v>
      </c>
      <c r="I50" s="127">
        <f>IF(AND(H50=0,NOT(C50="N/A")),IF(VLOOKUP($C50,'6. Metrics Worksheet'!$C:$K,8,FALSE)=CONCATENATE($H$4,$I$5),VLOOKUP($C50,'6. Metrics Worksheet'!$C:$K,9,FALSE),0),H50-1)</f>
        <v>0</v>
      </c>
      <c r="J50" s="127">
        <f>IF(AND(I50=0,NOT(C50="N/A")),IF(VLOOKUP($C50,'6. Metrics Worksheet'!$C:$K,8,FALSE)=CONCATENATE($H$4,$J$5),VLOOKUP($C50,'6. Metrics Worksheet'!$C:$K,9,FALSE),0),I50-1)</f>
        <v>0</v>
      </c>
      <c r="K50" s="128">
        <f>IF(AND(J50=0,NOT(C50="N/A")),IF(VLOOKUP($C50,'6. Metrics Worksheet'!$C:$K,8,FALSE)=CONCATENATE($H$4,$K$5),VLOOKUP($C50,'6. Metrics Worksheet'!$C:$K,9,FALSE),0),J50-1)</f>
        <v>0</v>
      </c>
      <c r="L50" s="127">
        <f>IF(AND(K50=0,NOT(C50="N/A")),IF(VLOOKUP($C50,'6. Metrics Worksheet'!$C:$K,8,FALSE)=CONCATENATE($L$4,$L$5),VLOOKUP($C50,'6. Metrics Worksheet'!$C:$K,9,FALSE),0),K50-1)</f>
        <v>0</v>
      </c>
      <c r="M50" s="127">
        <f>IF(AND(L50=0,NOT(C50="N/A")),IF(VLOOKUP($C50,'6. Metrics Worksheet'!$C:$K,8,FALSE)=CONCATENATE($L$4,$M$5),VLOOKUP($C50,'6. Metrics Worksheet'!$C:$K,9,FALSE),0),L50-1)</f>
        <v>0</v>
      </c>
      <c r="N50" s="127">
        <f>IF(AND(M50=0,NOT(C50="N/A")),IF(VLOOKUP($C50,'6. Metrics Worksheet'!$C:$K,8,FALSE)=CONCATENATE($L$4,$N$5),VLOOKUP($C50,'6. Metrics Worksheet'!$C:$K,9,FALSE),0),M50-1)</f>
        <v>0</v>
      </c>
      <c r="O50" s="128">
        <f>IF(AND(N50=0,NOT(C50="N/A")),IF(VLOOKUP($C50,'6. Metrics Worksheet'!$C:$K,8,FALSE)=CONCATENATE($L$4,$O$5),VLOOKUP($C50,'6. Metrics Worksheet'!$C:$K,9,FALSE),0),N50-1)</f>
        <v>0</v>
      </c>
      <c r="P50" s="127">
        <f>IF(AND(O50=0,NOT(C50="N/A")),IF(VLOOKUP($C50,'6. Metrics Worksheet'!$C:$K,8,FALSE)=CONCATENATE($P$4,$P$5),VLOOKUP($C50,'6. Metrics Worksheet'!$C:$K,9,FALSE),0),O50-1)</f>
        <v>0</v>
      </c>
      <c r="Q50" s="127">
        <f>IF(AND(P50=0,NOT(C50="N/A")),IF(VLOOKUP($C50,'6. Metrics Worksheet'!$C:$K,8,FALSE)=CONCATENATE($P$4,$Q$5),VLOOKUP($C50,'6. Metrics Worksheet'!$C:$K,9,FALSE),0),P50-1)</f>
        <v>0</v>
      </c>
      <c r="R50" s="127">
        <f>IF(AND(Q50=0,NOT(C50="N/A")),IF(VLOOKUP($C50,'6. Metrics Worksheet'!$C:$K,8,FALSE)=CONCATENATE($P$4,$R$5),VLOOKUP($C50,'6. Metrics Worksheet'!$C:$K,9,FALSE),0),Q50-1)</f>
        <v>0</v>
      </c>
      <c r="S50" s="128">
        <f>IF(AND(R50=0,NOT(C50="N/A")),IF(VLOOKUP($C50,'6. Metrics Worksheet'!$C:$K,8,FALSE)=CONCATENATE($P$4,$S$5),VLOOKUP($C50,'6. Metrics Worksheet'!$C:$K,9,FALSE),0),R50-1)</f>
        <v>0</v>
      </c>
      <c r="T50" s="127">
        <f>IF(AND(S50=0,NOT(C50="N/A")),IF(VLOOKUP($C50,'6. Metrics Worksheet'!$C:$K,8,FALSE)=CONCATENATE($T$4,$T$5),VLOOKUP($C50,'6. Metrics Worksheet'!$C:$K,9,FALSE),0),S50-1)</f>
        <v>0</v>
      </c>
      <c r="U50" s="127">
        <f>IF(AND(T50=0,NOT(C50="N/A")),IF(VLOOKUP($C50,'6. Metrics Worksheet'!$C:$K,8,FALSE)=CONCATENATE($T$4,$U$5),VLOOKUP($C50,'6. Metrics Worksheet'!$C:$K,9,FALSE),0),T50-1)</f>
        <v>0</v>
      </c>
      <c r="V50" s="127">
        <f>IF(AND(U50=0,NOT(C50="N/A")),IF(VLOOKUP($C50,'6. Metrics Worksheet'!$C:$K,8,FALSE)=CONCATENATE($T$4,$V$5),VLOOKUP($C50,'6. Metrics Worksheet'!$C:$K,9,FALSE),0),U50-1)</f>
        <v>0</v>
      </c>
      <c r="W50" s="127">
        <f>IF(AND(V50=0,NOT(C50="N/A")),IF(VLOOKUP($C50,'6. Metrics Worksheet'!$C:$K,8,FALSE)=CONCATENATE($T$4,$W$5),VLOOKUP($C50,'6. Metrics Worksheet'!$C:$K,9,FALSE),0),V50-1)</f>
        <v>0</v>
      </c>
      <c r="X50" s="139" t="str">
        <f>IF('6. Metrics Worksheet'!H50=0,"",'6. Metrics Worksheet'!H50)</f>
        <v/>
      </c>
      <c r="Y50" s="171"/>
      <c r="Z50" s="171"/>
      <c r="AA50" s="171"/>
      <c r="AB50" s="171"/>
      <c r="AC50" s="171"/>
      <c r="AD50" s="171"/>
      <c r="AE50" s="171"/>
      <c r="AF50" s="171"/>
      <c r="AG50" s="171"/>
      <c r="AH50" s="171"/>
      <c r="AI50" s="171"/>
      <c r="AJ50" s="171"/>
      <c r="AK50" s="171"/>
      <c r="AL50" s="171"/>
      <c r="AM50" s="171"/>
      <c r="AN50" s="171"/>
      <c r="AO50" s="171"/>
      <c r="AP50" s="171"/>
      <c r="AQ50" s="171"/>
      <c r="AR50" s="171"/>
      <c r="AS50" s="171"/>
      <c r="AT50" s="171"/>
      <c r="AU50" s="171"/>
      <c r="AV50" s="171"/>
      <c r="AW50" s="171"/>
      <c r="AX50" s="171"/>
      <c r="AY50" s="171"/>
      <c r="AZ50" s="32"/>
      <c r="BA50" s="32"/>
      <c r="BB50" s="32"/>
      <c r="BC50" s="32"/>
      <c r="BD50" s="32"/>
      <c r="BE50" s="33"/>
      <c r="BF50" s="6"/>
      <c r="BG50" s="6"/>
      <c r="BH50" s="6"/>
      <c r="BI50" s="6"/>
      <c r="BJ50" s="26" t="b">
        <f t="shared" si="0"/>
        <v>0</v>
      </c>
      <c r="BK50" s="6"/>
      <c r="BL50" s="6"/>
      <c r="BM50" s="157"/>
      <c r="BN50" s="157"/>
      <c r="BO50" s="157"/>
      <c r="BP50" s="157"/>
      <c r="BQ50" s="157"/>
      <c r="BR50" s="157"/>
    </row>
    <row r="51" spans="1:70" ht="30" customHeight="1">
      <c r="A51" s="170"/>
      <c r="B51" s="233"/>
      <c r="C51" s="54" t="str">
        <f>WorksheetHidden2!D13</f>
        <v>Average days open</v>
      </c>
      <c r="D51" s="127">
        <f>IF(VLOOKUP(C51,'6. Metrics Worksheet'!$C:$K,8,FALSE)=CONCATENATE($D$4,$D$5),VLOOKUP(C51,'6. Metrics Worksheet'!$C:$K,9,FALSE),0)</f>
        <v>0</v>
      </c>
      <c r="E51" s="127">
        <f>IF(AND(D51=0,NOT(C51="N/A")),IF(VLOOKUP($C51,'6. Metrics Worksheet'!$C:$K,8,FALSE)=CONCATENATE($D$4,$E$5),VLOOKUP($C51,'6. Metrics Worksheet'!$C:$K,9,FALSE),0),D51-1)</f>
        <v>0</v>
      </c>
      <c r="F51" s="127">
        <f>IF(AND(E51=0,NOT(C51="N/A")),IF(VLOOKUP($C51,'6. Metrics Worksheet'!$C:$K,8,FALSE)=CONCATENATE($D$4,$F$5),VLOOKUP($C51,'6. Metrics Worksheet'!$C:$K,9,FALSE),0),E51-1)</f>
        <v>0</v>
      </c>
      <c r="G51" s="128">
        <f>IF(AND(F51=0,NOT(C51="N/A")),IF(VLOOKUP($C51,'6. Metrics Worksheet'!$C:$K,8,FALSE)=CONCATENATE($D$4,$G$5),VLOOKUP($C51,'6. Metrics Worksheet'!$C:$K,9,FALSE),0),F51-1)</f>
        <v>0</v>
      </c>
      <c r="H51" s="127">
        <f>IF(AND(G51=0,NOT(C51="N/A")),IF(VLOOKUP($C51,'6. Metrics Worksheet'!$C:$K,8,FALSE)=CONCATENATE($H$4,$H$5),VLOOKUP($C51,'6. Metrics Worksheet'!$C:$K,9,FALSE),0),G51-1)</f>
        <v>0</v>
      </c>
      <c r="I51" s="127">
        <f>IF(AND(H51=0,NOT(C51="N/A")),IF(VLOOKUP($C51,'6. Metrics Worksheet'!$C:$K,8,FALSE)=CONCATENATE($H$4,$I$5),VLOOKUP($C51,'6. Metrics Worksheet'!$C:$K,9,FALSE),0),H51-1)</f>
        <v>0</v>
      </c>
      <c r="J51" s="127">
        <f>IF(AND(I51=0,NOT(C51="N/A")),IF(VLOOKUP($C51,'6. Metrics Worksheet'!$C:$K,8,FALSE)=CONCATENATE($H$4,$J$5),VLOOKUP($C51,'6. Metrics Worksheet'!$C:$K,9,FALSE),0),I51-1)</f>
        <v>0</v>
      </c>
      <c r="K51" s="128">
        <f>IF(AND(J51=0,NOT(C51="N/A")),IF(VLOOKUP($C51,'6. Metrics Worksheet'!$C:$K,8,FALSE)=CONCATENATE($H$4,$K$5),VLOOKUP($C51,'6. Metrics Worksheet'!$C:$K,9,FALSE),0),J51-1)</f>
        <v>0</v>
      </c>
      <c r="L51" s="127">
        <f>IF(AND(K51=0,NOT(C51="N/A")),IF(VLOOKUP($C51,'6. Metrics Worksheet'!$C:$K,8,FALSE)=CONCATENATE($L$4,$L$5),VLOOKUP($C51,'6. Metrics Worksheet'!$C:$K,9,FALSE),0),K51-1)</f>
        <v>0</v>
      </c>
      <c r="M51" s="127">
        <f>IF(AND(L51=0,NOT(C51="N/A")),IF(VLOOKUP($C51,'6. Metrics Worksheet'!$C:$K,8,FALSE)=CONCATENATE($L$4,$M$5),VLOOKUP($C51,'6. Metrics Worksheet'!$C:$K,9,FALSE),0),L51-1)</f>
        <v>0</v>
      </c>
      <c r="N51" s="127">
        <f>IF(AND(M51=0,NOT(C51="N/A")),IF(VLOOKUP($C51,'6. Metrics Worksheet'!$C:$K,8,FALSE)=CONCATENATE($L$4,$N$5),VLOOKUP($C51,'6. Metrics Worksheet'!$C:$K,9,FALSE),0),M51-1)</f>
        <v>0</v>
      </c>
      <c r="O51" s="128">
        <f>IF(AND(N51=0,NOT(C51="N/A")),IF(VLOOKUP($C51,'6. Metrics Worksheet'!$C:$K,8,FALSE)=CONCATENATE($L$4,$O$5),VLOOKUP($C51,'6. Metrics Worksheet'!$C:$K,9,FALSE),0),N51-1)</f>
        <v>0</v>
      </c>
      <c r="P51" s="127">
        <f>IF(AND(O51=0,NOT(C51="N/A")),IF(VLOOKUP($C51,'6. Metrics Worksheet'!$C:$K,8,FALSE)=CONCATENATE($P$4,$P$5),VLOOKUP($C51,'6. Metrics Worksheet'!$C:$K,9,FALSE),0),O51-1)</f>
        <v>0</v>
      </c>
      <c r="Q51" s="127">
        <f>IF(AND(P51=0,NOT(C51="N/A")),IF(VLOOKUP($C51,'6. Metrics Worksheet'!$C:$K,8,FALSE)=CONCATENATE($P$4,$Q$5),VLOOKUP($C51,'6. Metrics Worksheet'!$C:$K,9,FALSE),0),P51-1)</f>
        <v>0</v>
      </c>
      <c r="R51" s="127">
        <f>IF(AND(Q51=0,NOT(C51="N/A")),IF(VLOOKUP($C51,'6. Metrics Worksheet'!$C:$K,8,FALSE)=CONCATENATE($P$4,$R$5),VLOOKUP($C51,'6. Metrics Worksheet'!$C:$K,9,FALSE),0),Q51-1)</f>
        <v>0</v>
      </c>
      <c r="S51" s="128">
        <f>IF(AND(R51=0,NOT(C51="N/A")),IF(VLOOKUP($C51,'6. Metrics Worksheet'!$C:$K,8,FALSE)=CONCATENATE($P$4,$S$5),VLOOKUP($C51,'6. Metrics Worksheet'!$C:$K,9,FALSE),0),R51-1)</f>
        <v>0</v>
      </c>
      <c r="T51" s="127">
        <f>IF(AND(S51=0,NOT(C51="N/A")),IF(VLOOKUP($C51,'6. Metrics Worksheet'!$C:$K,8,FALSE)=CONCATENATE($T$4,$T$5),VLOOKUP($C51,'6. Metrics Worksheet'!$C:$K,9,FALSE),0),S51-1)</f>
        <v>0</v>
      </c>
      <c r="U51" s="127">
        <f>IF(AND(T51=0,NOT(C51="N/A")),IF(VLOOKUP($C51,'6. Metrics Worksheet'!$C:$K,8,FALSE)=CONCATENATE($T$4,$U$5),VLOOKUP($C51,'6. Metrics Worksheet'!$C:$K,9,FALSE),0),T51-1)</f>
        <v>0</v>
      </c>
      <c r="V51" s="127">
        <f>IF(AND(U51=0,NOT(C51="N/A")),IF(VLOOKUP($C51,'6. Metrics Worksheet'!$C:$K,8,FALSE)=CONCATENATE($T$4,$V$5),VLOOKUP($C51,'6. Metrics Worksheet'!$C:$K,9,FALSE),0),U51-1)</f>
        <v>0</v>
      </c>
      <c r="W51" s="127">
        <f>IF(AND(V51=0,NOT(C51="N/A")),IF(VLOOKUP($C51,'6. Metrics Worksheet'!$C:$K,8,FALSE)=CONCATENATE($T$4,$W$5),VLOOKUP($C51,'6. Metrics Worksheet'!$C:$K,9,FALSE),0),V51-1)</f>
        <v>0</v>
      </c>
      <c r="X51" s="139" t="str">
        <f>IF('6. Metrics Worksheet'!H51=0,"",'6. Metrics Worksheet'!H51)</f>
        <v/>
      </c>
      <c r="Y51" s="171"/>
      <c r="Z51" s="171"/>
      <c r="AA51" s="171"/>
      <c r="AB51" s="171"/>
      <c r="AC51" s="171"/>
      <c r="AD51" s="171"/>
      <c r="AE51" s="171"/>
      <c r="AF51" s="171"/>
      <c r="AG51" s="171"/>
      <c r="AH51" s="171"/>
      <c r="AI51" s="171"/>
      <c r="AJ51" s="171"/>
      <c r="AK51" s="171"/>
      <c r="AL51" s="171"/>
      <c r="AM51" s="171"/>
      <c r="AN51" s="171"/>
      <c r="AO51" s="171"/>
      <c r="AP51" s="171"/>
      <c r="AQ51" s="171"/>
      <c r="AR51" s="171"/>
      <c r="AS51" s="171"/>
      <c r="AT51" s="171"/>
      <c r="AU51" s="171"/>
      <c r="AV51" s="171"/>
      <c r="AW51" s="171"/>
      <c r="AX51" s="171"/>
      <c r="AY51" s="171"/>
      <c r="AZ51" s="32"/>
      <c r="BA51" s="32"/>
      <c r="BB51" s="32"/>
      <c r="BC51" s="32"/>
      <c r="BD51" s="32"/>
      <c r="BE51" s="33"/>
      <c r="BF51" s="6"/>
      <c r="BG51" s="6"/>
      <c r="BH51" s="6"/>
      <c r="BI51" s="6"/>
      <c r="BJ51" s="26" t="b">
        <f t="shared" si="0"/>
        <v>0</v>
      </c>
      <c r="BK51" s="6"/>
      <c r="BL51" s="6"/>
      <c r="BM51" s="157"/>
      <c r="BN51" s="157"/>
      <c r="BO51" s="157"/>
      <c r="BP51" s="157"/>
      <c r="BQ51" s="157"/>
      <c r="BR51" s="157"/>
    </row>
    <row r="52" spans="1:70" ht="30" customHeight="1">
      <c r="A52" s="170"/>
      <c r="B52" s="233"/>
      <c r="C52" s="54" t="str">
        <f>WorksheetHidden2!D14</f>
        <v>Incident rate (by type and severity)</v>
      </c>
      <c r="D52" s="127">
        <f>IF(VLOOKUP(C52,'6. Metrics Worksheet'!$C:$K,8,FALSE)=CONCATENATE($D$4,$D$5),VLOOKUP(C52,'6. Metrics Worksheet'!$C:$K,9,FALSE),0)</f>
        <v>0</v>
      </c>
      <c r="E52" s="127">
        <f>IF(AND(D52=0,NOT(C52="N/A")),IF(VLOOKUP($C52,'6. Metrics Worksheet'!$C:$K,8,FALSE)=CONCATENATE($D$4,$E$5),VLOOKUP($C52,'6. Metrics Worksheet'!$C:$K,9,FALSE),0),D52-1)</f>
        <v>0</v>
      </c>
      <c r="F52" s="127">
        <f>IF(AND(E52=0,NOT(C52="N/A")),IF(VLOOKUP($C52,'6. Metrics Worksheet'!$C:$K,8,FALSE)=CONCATENATE($D$4,$F$5),VLOOKUP($C52,'6. Metrics Worksheet'!$C:$K,9,FALSE),0),E52-1)</f>
        <v>0</v>
      </c>
      <c r="G52" s="128">
        <f>IF(AND(F52=0,NOT(C52="N/A")),IF(VLOOKUP($C52,'6. Metrics Worksheet'!$C:$K,8,FALSE)=CONCATENATE($D$4,$G$5),VLOOKUP($C52,'6. Metrics Worksheet'!$C:$K,9,FALSE),0),F52-1)</f>
        <v>0</v>
      </c>
      <c r="H52" s="127">
        <f>IF(AND(G52=0,NOT(C52="N/A")),IF(VLOOKUP($C52,'6. Metrics Worksheet'!$C:$K,8,FALSE)=CONCATENATE($H$4,$H$5),VLOOKUP($C52,'6. Metrics Worksheet'!$C:$K,9,FALSE),0),G52-1)</f>
        <v>0</v>
      </c>
      <c r="I52" s="127">
        <f>IF(AND(H52=0,NOT(C52="N/A")),IF(VLOOKUP($C52,'6. Metrics Worksheet'!$C:$K,8,FALSE)=CONCATENATE($H$4,$I$5),VLOOKUP($C52,'6. Metrics Worksheet'!$C:$K,9,FALSE),0),H52-1)</f>
        <v>0</v>
      </c>
      <c r="J52" s="127">
        <f>IF(AND(I52=0,NOT(C52="N/A")),IF(VLOOKUP($C52,'6. Metrics Worksheet'!$C:$K,8,FALSE)=CONCATENATE($H$4,$J$5),VLOOKUP($C52,'6. Metrics Worksheet'!$C:$K,9,FALSE),0),I52-1)</f>
        <v>0</v>
      </c>
      <c r="K52" s="128">
        <f>IF(AND(J52=0,NOT(C52="N/A")),IF(VLOOKUP($C52,'6. Metrics Worksheet'!$C:$K,8,FALSE)=CONCATENATE($H$4,$K$5),VLOOKUP($C52,'6. Metrics Worksheet'!$C:$K,9,FALSE),0),J52-1)</f>
        <v>0</v>
      </c>
      <c r="L52" s="127">
        <f>IF(AND(K52=0,NOT(C52="N/A")),IF(VLOOKUP($C52,'6. Metrics Worksheet'!$C:$K,8,FALSE)=CONCATENATE($L$4,$L$5),VLOOKUP($C52,'6. Metrics Worksheet'!$C:$K,9,FALSE),0),K52-1)</f>
        <v>0</v>
      </c>
      <c r="M52" s="127">
        <f>IF(AND(L52=0,NOT(C52="N/A")),IF(VLOOKUP($C52,'6. Metrics Worksheet'!$C:$K,8,FALSE)=CONCATENATE($L$4,$M$5),VLOOKUP($C52,'6. Metrics Worksheet'!$C:$K,9,FALSE),0),L52-1)</f>
        <v>0</v>
      </c>
      <c r="N52" s="127">
        <f>IF(AND(M52=0,NOT(C52="N/A")),IF(VLOOKUP($C52,'6. Metrics Worksheet'!$C:$K,8,FALSE)=CONCATENATE($L$4,$N$5),VLOOKUP($C52,'6. Metrics Worksheet'!$C:$K,9,FALSE),0),M52-1)</f>
        <v>0</v>
      </c>
      <c r="O52" s="128">
        <f>IF(AND(N52=0,NOT(C52="N/A")),IF(VLOOKUP($C52,'6. Metrics Worksheet'!$C:$K,8,FALSE)=CONCATENATE($L$4,$O$5),VLOOKUP($C52,'6. Metrics Worksheet'!$C:$K,9,FALSE),0),N52-1)</f>
        <v>0</v>
      </c>
      <c r="P52" s="127">
        <f>IF(AND(O52=0,NOT(C52="N/A")),IF(VLOOKUP($C52,'6. Metrics Worksheet'!$C:$K,8,FALSE)=CONCATENATE($P$4,$P$5),VLOOKUP($C52,'6. Metrics Worksheet'!$C:$K,9,FALSE),0),O52-1)</f>
        <v>0</v>
      </c>
      <c r="Q52" s="127">
        <f>IF(AND(P52=0,NOT(C52="N/A")),IF(VLOOKUP($C52,'6. Metrics Worksheet'!$C:$K,8,FALSE)=CONCATENATE($P$4,$Q$5),VLOOKUP($C52,'6. Metrics Worksheet'!$C:$K,9,FALSE),0),P52-1)</f>
        <v>0</v>
      </c>
      <c r="R52" s="127">
        <f>IF(AND(Q52=0,NOT(C52="N/A")),IF(VLOOKUP($C52,'6. Metrics Worksheet'!$C:$K,8,FALSE)=CONCATENATE($P$4,$R$5),VLOOKUP($C52,'6. Metrics Worksheet'!$C:$K,9,FALSE),0),Q52-1)</f>
        <v>0</v>
      </c>
      <c r="S52" s="128">
        <f>IF(AND(R52=0,NOT(C52="N/A")),IF(VLOOKUP($C52,'6. Metrics Worksheet'!$C:$K,8,FALSE)=CONCATENATE($P$4,$S$5),VLOOKUP($C52,'6. Metrics Worksheet'!$C:$K,9,FALSE),0),R52-1)</f>
        <v>0</v>
      </c>
      <c r="T52" s="127">
        <f>IF(AND(S52=0,NOT(C52="N/A")),IF(VLOOKUP($C52,'6. Metrics Worksheet'!$C:$K,8,FALSE)=CONCATENATE($T$4,$T$5),VLOOKUP($C52,'6. Metrics Worksheet'!$C:$K,9,FALSE),0),S52-1)</f>
        <v>0</v>
      </c>
      <c r="U52" s="127">
        <f>IF(AND(T52=0,NOT(C52="N/A")),IF(VLOOKUP($C52,'6. Metrics Worksheet'!$C:$K,8,FALSE)=CONCATENATE($T$4,$U$5),VLOOKUP($C52,'6. Metrics Worksheet'!$C:$K,9,FALSE),0),T52-1)</f>
        <v>0</v>
      </c>
      <c r="V52" s="127">
        <f>IF(AND(U52=0,NOT(C52="N/A")),IF(VLOOKUP($C52,'6. Metrics Worksheet'!$C:$K,8,FALSE)=CONCATENATE($T$4,$V$5),VLOOKUP($C52,'6. Metrics Worksheet'!$C:$K,9,FALSE),0),U52-1)</f>
        <v>0</v>
      </c>
      <c r="W52" s="127">
        <f>IF(AND(V52=0,NOT(C52="N/A")),IF(VLOOKUP($C52,'6. Metrics Worksheet'!$C:$K,8,FALSE)=CONCATENATE($T$4,$W$5),VLOOKUP($C52,'6. Metrics Worksheet'!$C:$K,9,FALSE),0),V52-1)</f>
        <v>0</v>
      </c>
      <c r="X52" s="139" t="str">
        <f>IF('6. Metrics Worksheet'!H52=0,"",'6. Metrics Worksheet'!H52)</f>
        <v/>
      </c>
      <c r="Y52" s="171"/>
      <c r="Z52" s="171"/>
      <c r="AA52" s="171"/>
      <c r="AB52" s="171"/>
      <c r="AC52" s="171"/>
      <c r="AD52" s="171"/>
      <c r="AE52" s="171"/>
      <c r="AF52" s="171"/>
      <c r="AG52" s="171"/>
      <c r="AH52" s="171"/>
      <c r="AI52" s="171"/>
      <c r="AJ52" s="171"/>
      <c r="AK52" s="171"/>
      <c r="AL52" s="171"/>
      <c r="AM52" s="171"/>
      <c r="AN52" s="171"/>
      <c r="AO52" s="171"/>
      <c r="AP52" s="171"/>
      <c r="AQ52" s="171"/>
      <c r="AR52" s="171"/>
      <c r="AS52" s="171"/>
      <c r="AT52" s="171"/>
      <c r="AU52" s="171"/>
      <c r="AV52" s="171"/>
      <c r="AW52" s="171"/>
      <c r="AX52" s="171"/>
      <c r="AY52" s="171"/>
      <c r="AZ52" s="32"/>
      <c r="BA52" s="32"/>
      <c r="BB52" s="32"/>
      <c r="BC52" s="32"/>
      <c r="BD52" s="32"/>
      <c r="BE52" s="33"/>
      <c r="BF52" s="6"/>
      <c r="BG52" s="6"/>
      <c r="BH52" s="6"/>
      <c r="BI52" s="6"/>
      <c r="BJ52" s="26" t="b">
        <f t="shared" si="0"/>
        <v>0</v>
      </c>
      <c r="BK52" s="6"/>
      <c r="BL52" s="6"/>
      <c r="BM52" s="157"/>
      <c r="BN52" s="157"/>
      <c r="BO52" s="157"/>
      <c r="BP52" s="157"/>
      <c r="BQ52" s="157"/>
      <c r="BR52" s="157"/>
    </row>
    <row r="53" spans="1:70" ht="30" customHeight="1">
      <c r="A53" s="170"/>
      <c r="B53" s="233"/>
      <c r="C53" s="54" t="str">
        <f>WorksheetHidden2!D15</f>
        <v>Percentage of incidents detected by internal controls</v>
      </c>
      <c r="D53" s="127">
        <f>IF(VLOOKUP(C53,'6. Metrics Worksheet'!$C:$K,8,FALSE)=CONCATENATE($D$4,$D$5),VLOOKUP(C53,'6. Metrics Worksheet'!$C:$K,9,FALSE),0)</f>
        <v>0</v>
      </c>
      <c r="E53" s="127">
        <f>IF(AND(D53=0,NOT(C53="N/A")),IF(VLOOKUP($C53,'6. Metrics Worksheet'!$C:$K,8,FALSE)=CONCATENATE($D$4,$E$5),VLOOKUP($C53,'6. Metrics Worksheet'!$C:$K,9,FALSE),0),D53-1)</f>
        <v>0</v>
      </c>
      <c r="F53" s="127">
        <f>IF(AND(E53=0,NOT(C53="N/A")),IF(VLOOKUP($C53,'6. Metrics Worksheet'!$C:$K,8,FALSE)=CONCATENATE($D$4,$F$5),VLOOKUP($C53,'6. Metrics Worksheet'!$C:$K,9,FALSE),0),E53-1)</f>
        <v>0</v>
      </c>
      <c r="G53" s="128">
        <f>IF(AND(F53=0,NOT(C53="N/A")),IF(VLOOKUP($C53,'6. Metrics Worksheet'!$C:$K,8,FALSE)=CONCATENATE($D$4,$G$5),VLOOKUP($C53,'6. Metrics Worksheet'!$C:$K,9,FALSE),0),F53-1)</f>
        <v>0</v>
      </c>
      <c r="H53" s="127">
        <f>IF(AND(G53=0,NOT(C53="N/A")),IF(VLOOKUP($C53,'6. Metrics Worksheet'!$C:$K,8,FALSE)=CONCATENATE($H$4,$H$5),VLOOKUP($C53,'6. Metrics Worksheet'!$C:$K,9,FALSE),0),G53-1)</f>
        <v>0</v>
      </c>
      <c r="I53" s="127">
        <f>IF(AND(H53=0,NOT(C53="N/A")),IF(VLOOKUP($C53,'6. Metrics Worksheet'!$C:$K,8,FALSE)=CONCATENATE($H$4,$I$5),VLOOKUP($C53,'6. Metrics Worksheet'!$C:$K,9,FALSE),0),H53-1)</f>
        <v>0</v>
      </c>
      <c r="J53" s="127">
        <f>IF(AND(I53=0,NOT(C53="N/A")),IF(VLOOKUP($C53,'6. Metrics Worksheet'!$C:$K,8,FALSE)=CONCATENATE($H$4,$J$5),VLOOKUP($C53,'6. Metrics Worksheet'!$C:$K,9,FALSE),0),I53-1)</f>
        <v>0</v>
      </c>
      <c r="K53" s="128">
        <f>IF(AND(J53=0,NOT(C53="N/A")),IF(VLOOKUP($C53,'6. Metrics Worksheet'!$C:$K,8,FALSE)=CONCATENATE($H$4,$K$5),VLOOKUP($C53,'6. Metrics Worksheet'!$C:$K,9,FALSE),0),J53-1)</f>
        <v>0</v>
      </c>
      <c r="L53" s="127">
        <f>IF(AND(K53=0,NOT(C53="N/A")),IF(VLOOKUP($C53,'6. Metrics Worksheet'!$C:$K,8,FALSE)=CONCATENATE($L$4,$L$5),VLOOKUP($C53,'6. Metrics Worksheet'!$C:$K,9,FALSE),0),K53-1)</f>
        <v>0</v>
      </c>
      <c r="M53" s="127">
        <f>IF(AND(L53=0,NOT(C53="N/A")),IF(VLOOKUP($C53,'6. Metrics Worksheet'!$C:$K,8,FALSE)=CONCATENATE($L$4,$M$5),VLOOKUP($C53,'6. Metrics Worksheet'!$C:$K,9,FALSE),0),L53-1)</f>
        <v>0</v>
      </c>
      <c r="N53" s="127">
        <f>IF(AND(M53=0,NOT(C53="N/A")),IF(VLOOKUP($C53,'6. Metrics Worksheet'!$C:$K,8,FALSE)=CONCATENATE($L$4,$N$5),VLOOKUP($C53,'6. Metrics Worksheet'!$C:$K,9,FALSE),0),M53-1)</f>
        <v>0</v>
      </c>
      <c r="O53" s="128">
        <f>IF(AND(N53=0,NOT(C53="N/A")),IF(VLOOKUP($C53,'6. Metrics Worksheet'!$C:$K,8,FALSE)=CONCATENATE($L$4,$O$5),VLOOKUP($C53,'6. Metrics Worksheet'!$C:$K,9,FALSE),0),N53-1)</f>
        <v>0</v>
      </c>
      <c r="P53" s="127">
        <f>IF(AND(O53=0,NOT(C53="N/A")),IF(VLOOKUP($C53,'6. Metrics Worksheet'!$C:$K,8,FALSE)=CONCATENATE($P$4,$P$5),VLOOKUP($C53,'6. Metrics Worksheet'!$C:$K,9,FALSE),0),O53-1)</f>
        <v>0</v>
      </c>
      <c r="Q53" s="127">
        <f>IF(AND(P53=0,NOT(C53="N/A")),IF(VLOOKUP($C53,'6. Metrics Worksheet'!$C:$K,8,FALSE)=CONCATENATE($P$4,$Q$5),VLOOKUP($C53,'6. Metrics Worksheet'!$C:$K,9,FALSE),0),P53-1)</f>
        <v>0</v>
      </c>
      <c r="R53" s="127">
        <f>IF(AND(Q53=0,NOT(C53="N/A")),IF(VLOOKUP($C53,'6. Metrics Worksheet'!$C:$K,8,FALSE)=CONCATENATE($P$4,$R$5),VLOOKUP($C53,'6. Metrics Worksheet'!$C:$K,9,FALSE),0),Q53-1)</f>
        <v>0</v>
      </c>
      <c r="S53" s="128">
        <f>IF(AND(R53=0,NOT(C53="N/A")),IF(VLOOKUP($C53,'6. Metrics Worksheet'!$C:$K,8,FALSE)=CONCATENATE($P$4,$S$5),VLOOKUP($C53,'6. Metrics Worksheet'!$C:$K,9,FALSE),0),R53-1)</f>
        <v>0</v>
      </c>
      <c r="T53" s="127">
        <f>IF(AND(S53=0,NOT(C53="N/A")),IF(VLOOKUP($C53,'6. Metrics Worksheet'!$C:$K,8,FALSE)=CONCATENATE($T$4,$T$5),VLOOKUP($C53,'6. Metrics Worksheet'!$C:$K,9,FALSE),0),S53-1)</f>
        <v>0</v>
      </c>
      <c r="U53" s="127">
        <f>IF(AND(T53=0,NOT(C53="N/A")),IF(VLOOKUP($C53,'6. Metrics Worksheet'!$C:$K,8,FALSE)=CONCATENATE($T$4,$U$5),VLOOKUP($C53,'6. Metrics Worksheet'!$C:$K,9,FALSE),0),T53-1)</f>
        <v>0</v>
      </c>
      <c r="V53" s="127">
        <f>IF(AND(U53=0,NOT(C53="N/A")),IF(VLOOKUP($C53,'6. Metrics Worksheet'!$C:$K,8,FALSE)=CONCATENATE($T$4,$V$5),VLOOKUP($C53,'6. Metrics Worksheet'!$C:$K,9,FALSE),0),U53-1)</f>
        <v>0</v>
      </c>
      <c r="W53" s="127">
        <f>IF(AND(V53=0,NOT(C53="N/A")),IF(VLOOKUP($C53,'6. Metrics Worksheet'!$C:$K,8,FALSE)=CONCATENATE($T$4,$W$5),VLOOKUP($C53,'6. Metrics Worksheet'!$C:$K,9,FALSE),0),V53-1)</f>
        <v>0</v>
      </c>
      <c r="X53" s="139" t="str">
        <f>IF('6. Metrics Worksheet'!H53=0,"",'6. Metrics Worksheet'!H53)</f>
        <v/>
      </c>
      <c r="Y53" s="171"/>
      <c r="Z53" s="171"/>
      <c r="AA53" s="171"/>
      <c r="AB53" s="171"/>
      <c r="AC53" s="171"/>
      <c r="AD53" s="171"/>
      <c r="AE53" s="171"/>
      <c r="AF53" s="171"/>
      <c r="AG53" s="171"/>
      <c r="AH53" s="171"/>
      <c r="AI53" s="171"/>
      <c r="AJ53" s="171"/>
      <c r="AK53" s="171"/>
      <c r="AL53" s="171"/>
      <c r="AM53" s="171"/>
      <c r="AN53" s="171"/>
      <c r="AO53" s="171"/>
      <c r="AP53" s="171"/>
      <c r="AQ53" s="171"/>
      <c r="AR53" s="171"/>
      <c r="AS53" s="171"/>
      <c r="AT53" s="171"/>
      <c r="AU53" s="171"/>
      <c r="AV53" s="171"/>
      <c r="AW53" s="171"/>
      <c r="AX53" s="171"/>
      <c r="AY53" s="171"/>
      <c r="AZ53" s="32"/>
      <c r="BA53" s="32"/>
      <c r="BB53" s="32"/>
      <c r="BC53" s="32"/>
      <c r="BD53" s="32"/>
      <c r="BE53" s="33"/>
      <c r="BF53" s="6"/>
      <c r="BG53" s="6"/>
      <c r="BH53" s="6"/>
      <c r="BI53" s="6"/>
      <c r="BJ53" s="26" t="b">
        <f t="shared" si="0"/>
        <v>0</v>
      </c>
      <c r="BK53" s="6"/>
      <c r="BL53" s="6"/>
      <c r="BM53" s="157"/>
      <c r="BN53" s="157"/>
      <c r="BO53" s="157"/>
      <c r="BP53" s="157"/>
      <c r="BQ53" s="157"/>
      <c r="BR53" s="157"/>
    </row>
    <row r="54" spans="1:70" ht="30" customHeight="1">
      <c r="A54" s="170"/>
      <c r="B54" s="233"/>
      <c r="C54" s="54" t="str">
        <f>WorksheetHidden2!D16</f>
        <v>Number of virus infections during a given period</v>
      </c>
      <c r="D54" s="127">
        <f>IF(VLOOKUP(C54,'6. Metrics Worksheet'!$C:$K,8,FALSE)=CONCATENATE($D$4,$D$5),VLOOKUP(C54,'6. Metrics Worksheet'!$C:$K,9,FALSE),0)</f>
        <v>0</v>
      </c>
      <c r="E54" s="127">
        <f>IF(AND(D54=0,NOT(C54="N/A")),IF(VLOOKUP($C54,'6. Metrics Worksheet'!$C:$K,8,FALSE)=CONCATENATE($D$4,$E$5),VLOOKUP($C54,'6. Metrics Worksheet'!$C:$K,9,FALSE),0),D54-1)</f>
        <v>0</v>
      </c>
      <c r="F54" s="127">
        <f>IF(AND(E54=0,NOT(C54="N/A")),IF(VLOOKUP($C54,'6. Metrics Worksheet'!$C:$K,8,FALSE)=CONCATENATE($D$4,$F$5),VLOOKUP($C54,'6. Metrics Worksheet'!$C:$K,9,FALSE),0),E54-1)</f>
        <v>0</v>
      </c>
      <c r="G54" s="128">
        <f>IF(AND(F54=0,NOT(C54="N/A")),IF(VLOOKUP($C54,'6. Metrics Worksheet'!$C:$K,8,FALSE)=CONCATENATE($D$4,$G$5),VLOOKUP($C54,'6. Metrics Worksheet'!$C:$K,9,FALSE),0),F54-1)</f>
        <v>0</v>
      </c>
      <c r="H54" s="127">
        <f>IF(AND(G54=0,NOT(C54="N/A")),IF(VLOOKUP($C54,'6. Metrics Worksheet'!$C:$K,8,FALSE)=CONCATENATE($H$4,$H$5),VLOOKUP($C54,'6. Metrics Worksheet'!$C:$K,9,FALSE),0),G54-1)</f>
        <v>0</v>
      </c>
      <c r="I54" s="127">
        <f>IF(AND(H54=0,NOT(C54="N/A")),IF(VLOOKUP($C54,'6. Metrics Worksheet'!$C:$K,8,FALSE)=CONCATENATE($H$4,$I$5),VLOOKUP($C54,'6. Metrics Worksheet'!$C:$K,9,FALSE),0),H54-1)</f>
        <v>0</v>
      </c>
      <c r="J54" s="127">
        <f>IF(AND(I54=0,NOT(C54="N/A")),IF(VLOOKUP($C54,'6. Metrics Worksheet'!$C:$K,8,FALSE)=CONCATENATE($H$4,$J$5),VLOOKUP($C54,'6. Metrics Worksheet'!$C:$K,9,FALSE),0),I54-1)</f>
        <v>0</v>
      </c>
      <c r="K54" s="128">
        <f>IF(AND(J54=0,NOT(C54="N/A")),IF(VLOOKUP($C54,'6. Metrics Worksheet'!$C:$K,8,FALSE)=CONCATENATE($H$4,$K$5),VLOOKUP($C54,'6. Metrics Worksheet'!$C:$K,9,FALSE),0),J54-1)</f>
        <v>0</v>
      </c>
      <c r="L54" s="127">
        <f>IF(AND(K54=0,NOT(C54="N/A")),IF(VLOOKUP($C54,'6. Metrics Worksheet'!$C:$K,8,FALSE)=CONCATENATE($L$4,$L$5),VLOOKUP($C54,'6. Metrics Worksheet'!$C:$K,9,FALSE),0),K54-1)</f>
        <v>0</v>
      </c>
      <c r="M54" s="127">
        <f>IF(AND(L54=0,NOT(C54="N/A")),IF(VLOOKUP($C54,'6. Metrics Worksheet'!$C:$K,8,FALSE)=CONCATENATE($L$4,$M$5),VLOOKUP($C54,'6. Metrics Worksheet'!$C:$K,9,FALSE),0),L54-1)</f>
        <v>0</v>
      </c>
      <c r="N54" s="127">
        <f>IF(AND(M54=0,NOT(C54="N/A")),IF(VLOOKUP($C54,'6. Metrics Worksheet'!$C:$K,8,FALSE)=CONCATENATE($L$4,$N$5),VLOOKUP($C54,'6. Metrics Worksheet'!$C:$K,9,FALSE),0),M54-1)</f>
        <v>0</v>
      </c>
      <c r="O54" s="128">
        <f>IF(AND(N54=0,NOT(C54="N/A")),IF(VLOOKUP($C54,'6. Metrics Worksheet'!$C:$K,8,FALSE)=CONCATENATE($L$4,$O$5),VLOOKUP($C54,'6. Metrics Worksheet'!$C:$K,9,FALSE),0),N54-1)</f>
        <v>0</v>
      </c>
      <c r="P54" s="127">
        <f>IF(AND(O54=0,NOT(C54="N/A")),IF(VLOOKUP($C54,'6. Metrics Worksheet'!$C:$K,8,FALSE)=CONCATENATE($P$4,$P$5),VLOOKUP($C54,'6. Metrics Worksheet'!$C:$K,9,FALSE),0),O54-1)</f>
        <v>0</v>
      </c>
      <c r="Q54" s="127">
        <f>IF(AND(P54=0,NOT(C54="N/A")),IF(VLOOKUP($C54,'6. Metrics Worksheet'!$C:$K,8,FALSE)=CONCATENATE($P$4,$Q$5),VLOOKUP($C54,'6. Metrics Worksheet'!$C:$K,9,FALSE),0),P54-1)</f>
        <v>0</v>
      </c>
      <c r="R54" s="127">
        <f>IF(AND(Q54=0,NOT(C54="N/A")),IF(VLOOKUP($C54,'6. Metrics Worksheet'!$C:$K,8,FALSE)=CONCATENATE($P$4,$R$5),VLOOKUP($C54,'6. Metrics Worksheet'!$C:$K,9,FALSE),0),Q54-1)</f>
        <v>0</v>
      </c>
      <c r="S54" s="128">
        <f>IF(AND(R54=0,NOT(C54="N/A")),IF(VLOOKUP($C54,'6. Metrics Worksheet'!$C:$K,8,FALSE)=CONCATENATE($P$4,$S$5),VLOOKUP($C54,'6. Metrics Worksheet'!$C:$K,9,FALSE),0),R54-1)</f>
        <v>0</v>
      </c>
      <c r="T54" s="127">
        <f>IF(AND(S54=0,NOT(C54="N/A")),IF(VLOOKUP($C54,'6. Metrics Worksheet'!$C:$K,8,FALSE)=CONCATENATE($T$4,$T$5),VLOOKUP($C54,'6. Metrics Worksheet'!$C:$K,9,FALSE),0),S54-1)</f>
        <v>0</v>
      </c>
      <c r="U54" s="127">
        <f>IF(AND(T54=0,NOT(C54="N/A")),IF(VLOOKUP($C54,'6. Metrics Worksheet'!$C:$K,8,FALSE)=CONCATENATE($T$4,$U$5),VLOOKUP($C54,'6. Metrics Worksheet'!$C:$K,9,FALSE),0),T54-1)</f>
        <v>0</v>
      </c>
      <c r="V54" s="127">
        <f>IF(AND(U54=0,NOT(C54="N/A")),IF(VLOOKUP($C54,'6. Metrics Worksheet'!$C:$K,8,FALSE)=CONCATENATE($T$4,$V$5),VLOOKUP($C54,'6. Metrics Worksheet'!$C:$K,9,FALSE),0),U54-1)</f>
        <v>0</v>
      </c>
      <c r="W54" s="127">
        <f>IF(AND(V54=0,NOT(C54="N/A")),IF(VLOOKUP($C54,'6. Metrics Worksheet'!$C:$K,8,FALSE)=CONCATENATE($T$4,$W$5),VLOOKUP($C54,'6. Metrics Worksheet'!$C:$K,9,FALSE),0),V54-1)</f>
        <v>0</v>
      </c>
      <c r="X54" s="139" t="str">
        <f>IF('6. Metrics Worksheet'!H54=0,"",'6. Metrics Worksheet'!H54)</f>
        <v/>
      </c>
      <c r="Y54" s="171"/>
      <c r="Z54" s="171"/>
      <c r="AA54" s="171"/>
      <c r="AB54" s="171"/>
      <c r="AC54" s="171"/>
      <c r="AD54" s="171"/>
      <c r="AE54" s="171"/>
      <c r="AF54" s="171"/>
      <c r="AG54" s="171"/>
      <c r="AH54" s="171"/>
      <c r="AI54" s="171"/>
      <c r="AJ54" s="171"/>
      <c r="AK54" s="171"/>
      <c r="AL54" s="171"/>
      <c r="AM54" s="171"/>
      <c r="AN54" s="171"/>
      <c r="AO54" s="171"/>
      <c r="AP54" s="171"/>
      <c r="AQ54" s="171"/>
      <c r="AR54" s="171"/>
      <c r="AS54" s="171"/>
      <c r="AT54" s="171"/>
      <c r="AU54" s="171"/>
      <c r="AV54" s="171"/>
      <c r="AW54" s="171"/>
      <c r="AX54" s="171"/>
      <c r="AY54" s="171"/>
      <c r="AZ54" s="32"/>
      <c r="BA54" s="32"/>
      <c r="BB54" s="32"/>
      <c r="BC54" s="32"/>
      <c r="BD54" s="32"/>
      <c r="BE54" s="33"/>
      <c r="BF54" s="6"/>
      <c r="BG54" s="6"/>
      <c r="BH54" s="6"/>
      <c r="BI54" s="6"/>
      <c r="BJ54" s="26" t="b">
        <f t="shared" si="0"/>
        <v>0</v>
      </c>
      <c r="BK54" s="6"/>
      <c r="BL54" s="6"/>
      <c r="BM54" s="157"/>
      <c r="BN54" s="157"/>
      <c r="BO54" s="157"/>
      <c r="BP54" s="157"/>
      <c r="BQ54" s="157"/>
      <c r="BR54" s="157"/>
    </row>
    <row r="55" spans="1:70" ht="30" customHeight="1" thickBot="1">
      <c r="A55" s="170"/>
      <c r="B55" s="233"/>
      <c r="C55" s="54" t="str">
        <f>WorksheetHidden2!D17</f>
        <v>Aggregated availability impact due to security incidents</v>
      </c>
      <c r="D55" s="127">
        <f>IF(VLOOKUP(C55,'6. Metrics Worksheet'!$C:$K,8,FALSE)=CONCATENATE($D$4,$D$5),VLOOKUP(C55,'6. Metrics Worksheet'!$C:$K,9,FALSE),0)</f>
        <v>0</v>
      </c>
      <c r="E55" s="127">
        <f>IF(AND(D55=0,NOT(C55="N/A")),IF(VLOOKUP($C55,'6. Metrics Worksheet'!$C:$K,8,FALSE)=CONCATENATE($D$4,$E$5),VLOOKUP($C55,'6. Metrics Worksheet'!$C:$K,9,FALSE),0),D55-1)</f>
        <v>0</v>
      </c>
      <c r="F55" s="127">
        <f>IF(AND(E55=0,NOT(C55="N/A")),IF(VLOOKUP($C55,'6. Metrics Worksheet'!$C:$K,8,FALSE)=CONCATENATE($D$4,$F$5),VLOOKUP($C55,'6. Metrics Worksheet'!$C:$K,9,FALSE),0),E55-1)</f>
        <v>0</v>
      </c>
      <c r="G55" s="128">
        <f>IF(AND(F55=0,NOT(C55="N/A")),IF(VLOOKUP($C55,'6. Metrics Worksheet'!$C:$K,8,FALSE)=CONCATENATE($D$4,$G$5),VLOOKUP($C55,'6. Metrics Worksheet'!$C:$K,9,FALSE),0),F55-1)</f>
        <v>0</v>
      </c>
      <c r="H55" s="127">
        <f>IF(AND(G55=0,NOT(C55="N/A")),IF(VLOOKUP($C55,'6. Metrics Worksheet'!$C:$K,8,FALSE)=CONCATENATE($H$4,$H$5),VLOOKUP($C55,'6. Metrics Worksheet'!$C:$K,9,FALSE),0),G55-1)</f>
        <v>0</v>
      </c>
      <c r="I55" s="127">
        <f>IF(AND(H55=0,NOT(C55="N/A")),IF(VLOOKUP($C55,'6. Metrics Worksheet'!$C:$K,8,FALSE)=CONCATENATE($H$4,$I$5),VLOOKUP($C55,'6. Metrics Worksheet'!$C:$K,9,FALSE),0),H55-1)</f>
        <v>0</v>
      </c>
      <c r="J55" s="127">
        <f>IF(AND(I55=0,NOT(C55="N/A")),IF(VLOOKUP($C55,'6. Metrics Worksheet'!$C:$K,8,FALSE)=CONCATENATE($H$4,$J$5),VLOOKUP($C55,'6. Metrics Worksheet'!$C:$K,9,FALSE),0),I55-1)</f>
        <v>0</v>
      </c>
      <c r="K55" s="128">
        <f>IF(AND(J55=0,NOT(C55="N/A")),IF(VLOOKUP($C55,'6. Metrics Worksheet'!$C:$K,8,FALSE)=CONCATENATE($H$4,$K$5),VLOOKUP($C55,'6. Metrics Worksheet'!$C:$K,9,FALSE),0),J55-1)</f>
        <v>0</v>
      </c>
      <c r="L55" s="127">
        <f>IF(AND(K55=0,NOT(C55="N/A")),IF(VLOOKUP($C55,'6. Metrics Worksheet'!$C:$K,8,FALSE)=CONCATENATE($L$4,$L$5),VLOOKUP($C55,'6. Metrics Worksheet'!$C:$K,9,FALSE),0),K55-1)</f>
        <v>0</v>
      </c>
      <c r="M55" s="127">
        <f>IF(AND(L55=0,NOT(C55="N/A")),IF(VLOOKUP($C55,'6. Metrics Worksheet'!$C:$K,8,FALSE)=CONCATENATE($L$4,$M$5),VLOOKUP($C55,'6. Metrics Worksheet'!$C:$K,9,FALSE),0),L55-1)</f>
        <v>0</v>
      </c>
      <c r="N55" s="127">
        <f>IF(AND(M55=0,NOT(C55="N/A")),IF(VLOOKUP($C55,'6. Metrics Worksheet'!$C:$K,8,FALSE)=CONCATENATE($L$4,$N$5),VLOOKUP($C55,'6. Metrics Worksheet'!$C:$K,9,FALSE),0),M55-1)</f>
        <v>0</v>
      </c>
      <c r="O55" s="128">
        <f>IF(AND(N55=0,NOT(C55="N/A")),IF(VLOOKUP($C55,'6. Metrics Worksheet'!$C:$K,8,FALSE)=CONCATENATE($L$4,$O$5),VLOOKUP($C55,'6. Metrics Worksheet'!$C:$K,9,FALSE),0),N55-1)</f>
        <v>0</v>
      </c>
      <c r="P55" s="127">
        <f>IF(AND(O55=0,NOT(C55="N/A")),IF(VLOOKUP($C55,'6. Metrics Worksheet'!$C:$K,8,FALSE)=CONCATENATE($P$4,$P$5),VLOOKUP($C55,'6. Metrics Worksheet'!$C:$K,9,FALSE),0),O55-1)</f>
        <v>0</v>
      </c>
      <c r="Q55" s="127">
        <f>IF(AND(P55=0,NOT(C55="N/A")),IF(VLOOKUP($C55,'6. Metrics Worksheet'!$C:$K,8,FALSE)=CONCATENATE($P$4,$Q$5),VLOOKUP($C55,'6. Metrics Worksheet'!$C:$K,9,FALSE),0),P55-1)</f>
        <v>0</v>
      </c>
      <c r="R55" s="127">
        <f>IF(AND(Q55=0,NOT(C55="N/A")),IF(VLOOKUP($C55,'6. Metrics Worksheet'!$C:$K,8,FALSE)=CONCATENATE($P$4,$R$5),VLOOKUP($C55,'6. Metrics Worksheet'!$C:$K,9,FALSE),0),Q55-1)</f>
        <v>0</v>
      </c>
      <c r="S55" s="128">
        <f>IF(AND(R55=0,NOT(C55="N/A")),IF(VLOOKUP($C55,'6. Metrics Worksheet'!$C:$K,8,FALSE)=CONCATENATE($P$4,$S$5),VLOOKUP($C55,'6. Metrics Worksheet'!$C:$K,9,FALSE),0),R55-1)</f>
        <v>0</v>
      </c>
      <c r="T55" s="127">
        <f>IF(AND(S55=0,NOT(C55="N/A")),IF(VLOOKUP($C55,'6. Metrics Worksheet'!$C:$K,8,FALSE)=CONCATENATE($T$4,$T$5),VLOOKUP($C55,'6. Metrics Worksheet'!$C:$K,9,FALSE),0),S55-1)</f>
        <v>0</v>
      </c>
      <c r="U55" s="127">
        <f>IF(AND(T55=0,NOT(C55="N/A")),IF(VLOOKUP($C55,'6. Metrics Worksheet'!$C:$K,8,FALSE)=CONCATENATE($T$4,$U$5),VLOOKUP($C55,'6. Metrics Worksheet'!$C:$K,9,FALSE),0),T55-1)</f>
        <v>0</v>
      </c>
      <c r="V55" s="127">
        <f>IF(AND(U55=0,NOT(C55="N/A")),IF(VLOOKUP($C55,'6. Metrics Worksheet'!$C:$K,8,FALSE)=CONCATENATE($T$4,$V$5),VLOOKUP($C55,'6. Metrics Worksheet'!$C:$K,9,FALSE),0),U55-1)</f>
        <v>0</v>
      </c>
      <c r="W55" s="127">
        <f>IF(AND(V55=0,NOT(C55="N/A")),IF(VLOOKUP($C55,'6. Metrics Worksheet'!$C:$K,8,FALSE)=CONCATENATE($T$4,$W$5),VLOOKUP($C55,'6. Metrics Worksheet'!$C:$K,9,FALSE),0),V55-1)</f>
        <v>0</v>
      </c>
      <c r="X55" s="139" t="str">
        <f>IF('6. Metrics Worksheet'!H55=0,"",'6. Metrics Worksheet'!H55)</f>
        <v/>
      </c>
      <c r="Y55" s="171"/>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32"/>
      <c r="BA55" s="32"/>
      <c r="BB55" s="32"/>
      <c r="BC55" s="32"/>
      <c r="BD55" s="32"/>
      <c r="BE55" s="33"/>
      <c r="BF55" s="6"/>
      <c r="BG55" s="6"/>
      <c r="BH55" s="6"/>
      <c r="BI55" s="6"/>
      <c r="BJ55" s="26" t="b">
        <f t="shared" si="0"/>
        <v>0</v>
      </c>
      <c r="BK55" s="6"/>
      <c r="BL55" s="6"/>
      <c r="BM55" s="157"/>
      <c r="BN55" s="157"/>
      <c r="BO55" s="157"/>
      <c r="BP55" s="157"/>
      <c r="BQ55" s="157"/>
      <c r="BR55" s="157"/>
    </row>
    <row r="56" spans="1:70" ht="63.95" hidden="1" customHeight="1">
      <c r="A56" s="33"/>
      <c r="B56" s="233"/>
      <c r="C56" s="54">
        <f>WorksheetHidden2!D18</f>
        <v>0</v>
      </c>
      <c r="D56" s="127">
        <f>IF(VLOOKUP(C56,'6. Metrics Worksheet'!$C:$K,8,FALSE)=CONCATENATE($D$4,$D$5),VLOOKUP(C56,'6. Metrics Worksheet'!$C:$K,9,FALSE),0)</f>
        <v>0</v>
      </c>
      <c r="E56" s="127">
        <f>IF(AND(D56=0,NOT(C56="N/A")),IF(VLOOKUP($C56,'6. Metrics Worksheet'!$C:$K,8,FALSE)=CONCATENATE($D$4,$E$5),VLOOKUP($C56,'6. Metrics Worksheet'!$C:$K,9,FALSE),0),D56-1)</f>
        <v>0</v>
      </c>
      <c r="F56" s="127">
        <f>IF(AND(E56=0,NOT(C56="N/A")),IF(VLOOKUP($C56,'6. Metrics Worksheet'!$C:$K,8,FALSE)=CONCATENATE($D$4,$F$5),VLOOKUP($C56,'6. Metrics Worksheet'!$C:$K,9,FALSE),0),E56-1)</f>
        <v>0</v>
      </c>
      <c r="G56" s="128">
        <f>IF(AND(F56=0,NOT(C56="N/A")),IF(VLOOKUP($C56,'6. Metrics Worksheet'!$C:$K,8,FALSE)=CONCATENATE($D$4,$G$5),VLOOKUP($C56,'6. Metrics Worksheet'!$C:$K,9,FALSE),0),F56-1)</f>
        <v>0</v>
      </c>
      <c r="H56" s="127">
        <f>IF(AND(G56=0,NOT(C56="N/A")),IF(VLOOKUP($C56,'6. Metrics Worksheet'!$C:$K,8,FALSE)=CONCATENATE($H$4,$H$5),VLOOKUP($C56,'6. Metrics Worksheet'!$C:$K,9,FALSE),0),G56-1)</f>
        <v>0</v>
      </c>
      <c r="I56" s="127">
        <f>IF(AND(H56=0,NOT(C56="N/A")),IF(VLOOKUP($C56,'6. Metrics Worksheet'!$C:$K,8,FALSE)=CONCATENATE($H$4,$I$5),VLOOKUP($C56,'6. Metrics Worksheet'!$C:$K,9,FALSE),0),H56-1)</f>
        <v>0</v>
      </c>
      <c r="J56" s="127">
        <f>IF(AND(I56=0,NOT(C56="N/A")),IF(VLOOKUP($C56,'6. Metrics Worksheet'!$C:$K,8,FALSE)=CONCATENATE($H$4,$J$5),VLOOKUP($C56,'6. Metrics Worksheet'!$C:$K,9,FALSE),0),I56-1)</f>
        <v>0</v>
      </c>
      <c r="K56" s="128">
        <f>IF(AND(J56=0,NOT(C56="N/A")),IF(VLOOKUP($C56,'6. Metrics Worksheet'!$C:$K,8,FALSE)=CONCATENATE($H$4,$K$5),VLOOKUP($C56,'6. Metrics Worksheet'!$C:$K,9,FALSE),0),J56-1)</f>
        <v>0</v>
      </c>
      <c r="L56" s="127">
        <f>IF(AND(K56=0,NOT(C56="N/A")),IF(VLOOKUP($C56,'6. Metrics Worksheet'!$C:$K,8,FALSE)=CONCATENATE($L$4,$L$5),VLOOKUP($C56,'6. Metrics Worksheet'!$C:$K,9,FALSE),0),K56-1)</f>
        <v>0</v>
      </c>
      <c r="M56" s="127">
        <f>IF(AND(L56=0,NOT(C56="N/A")),IF(VLOOKUP($C56,'6. Metrics Worksheet'!$C:$K,8,FALSE)=CONCATENATE($L$4,$M$5),VLOOKUP($C56,'6. Metrics Worksheet'!$C:$K,9,FALSE),0),L56-1)</f>
        <v>0</v>
      </c>
      <c r="N56" s="127">
        <f>IF(AND(M56=0,NOT(C56="N/A")),IF(VLOOKUP($C56,'6. Metrics Worksheet'!$C:$K,8,FALSE)=CONCATENATE($L$4,$N$5),VLOOKUP($C56,'6. Metrics Worksheet'!$C:$K,9,FALSE),0),M56-1)</f>
        <v>0</v>
      </c>
      <c r="O56" s="128">
        <f>IF(AND(N56=0,NOT(C56="N/A")),IF(VLOOKUP($C56,'6. Metrics Worksheet'!$C:$K,8,FALSE)=CONCATENATE($L$4,$O$5),VLOOKUP($C56,'6. Metrics Worksheet'!$C:$K,9,FALSE),0),N56-1)</f>
        <v>0</v>
      </c>
      <c r="P56" s="127">
        <f>IF(AND(O56=0,NOT(C56="N/A")),IF(VLOOKUP($C56,'6. Metrics Worksheet'!$C:$K,8,FALSE)=CONCATENATE($P$4,$P$5),VLOOKUP($C56,'6. Metrics Worksheet'!$C:$K,9,FALSE),0),O56-1)</f>
        <v>0</v>
      </c>
      <c r="Q56" s="127">
        <f>IF(AND(P56=0,NOT(C56="N/A")),IF(VLOOKUP($C56,'6. Metrics Worksheet'!$C:$K,8,FALSE)=CONCATENATE($P$4,$Q$5),VLOOKUP($C56,'6. Metrics Worksheet'!$C:$K,9,FALSE),0),P56-1)</f>
        <v>0</v>
      </c>
      <c r="R56" s="127">
        <f>IF(AND(Q56=0,NOT(C56="N/A")),IF(VLOOKUP($C56,'6. Metrics Worksheet'!$C:$K,8,FALSE)=CONCATENATE($P$4,$R$5),VLOOKUP($C56,'6. Metrics Worksheet'!$C:$K,9,FALSE),0),Q56-1)</f>
        <v>0</v>
      </c>
      <c r="S56" s="128">
        <f>IF(AND(R56=0,NOT(C56="N/A")),IF(VLOOKUP($C56,'6. Metrics Worksheet'!$C:$K,8,FALSE)=CONCATENATE($P$4,$S$5),VLOOKUP($C56,'6. Metrics Worksheet'!$C:$K,9,FALSE),0),R56-1)</f>
        <v>0</v>
      </c>
      <c r="T56" s="127">
        <f>IF(AND(S56=0,NOT(C56="N/A")),IF(VLOOKUP($C56,'6. Metrics Worksheet'!$C:$K,8,FALSE)=CONCATENATE($T$4,$T$5),VLOOKUP($C56,'6. Metrics Worksheet'!$C:$K,9,FALSE),0),S56-1)</f>
        <v>0</v>
      </c>
      <c r="U56" s="127">
        <f>IF(AND(T56=0,NOT(C56="N/A")),IF(VLOOKUP($C56,'6. Metrics Worksheet'!$C:$K,8,FALSE)=CONCATENATE($T$4,$U$5),VLOOKUP($C56,'6. Metrics Worksheet'!$C:$K,9,FALSE),0),T56-1)</f>
        <v>0</v>
      </c>
      <c r="V56" s="127">
        <f>IF(AND(U56=0,NOT(C56="N/A")),IF(VLOOKUP($C56,'6. Metrics Worksheet'!$C:$K,8,FALSE)=CONCATENATE($T$4,$V$5),VLOOKUP($C56,'6. Metrics Worksheet'!$C:$K,9,FALSE),0),U56-1)</f>
        <v>0</v>
      </c>
      <c r="W56" s="127">
        <f>IF(AND(V56=0,NOT(C56="N/A")),IF(VLOOKUP($C56,'6. Metrics Worksheet'!$C:$K,8,FALSE)=CONCATENATE($T$4,$W$5),VLOOKUP($C56,'6. Metrics Worksheet'!$C:$K,9,FALSE),0),V56-1)</f>
        <v>0</v>
      </c>
      <c r="X56" s="139" t="str">
        <f>IF('6. Metrics Worksheet'!H56=0,"",'6. Metrics Worksheet'!H56)</f>
        <v/>
      </c>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3"/>
      <c r="BF56" s="6"/>
      <c r="BG56" s="6"/>
      <c r="BH56" s="6"/>
      <c r="BI56" s="6"/>
      <c r="BJ56" s="26" t="b">
        <f t="shared" si="0"/>
        <v>1</v>
      </c>
      <c r="BK56" s="6"/>
      <c r="BL56" s="6"/>
    </row>
    <row r="57" spans="1:70" ht="63.95" hidden="1" customHeight="1">
      <c r="A57" s="33"/>
      <c r="B57" s="233"/>
      <c r="C57" s="54">
        <f>WorksheetHidden2!D19</f>
        <v>0</v>
      </c>
      <c r="D57" s="127">
        <f>IF(VLOOKUP(C57,'6. Metrics Worksheet'!$C:$K,8,FALSE)=CONCATENATE($D$4,$D$5),VLOOKUP(C57,'6. Metrics Worksheet'!$C:$K,9,FALSE),0)</f>
        <v>0</v>
      </c>
      <c r="E57" s="127">
        <f>IF(AND(D57=0,NOT(C57="N/A")),IF(VLOOKUP($C57,'6. Metrics Worksheet'!$C:$K,8,FALSE)=CONCATENATE($D$4,$E$5),VLOOKUP($C57,'6. Metrics Worksheet'!$C:$K,9,FALSE),0),D57-1)</f>
        <v>0</v>
      </c>
      <c r="F57" s="127">
        <f>IF(AND(E57=0,NOT(C57="N/A")),IF(VLOOKUP($C57,'6. Metrics Worksheet'!$C:$K,8,FALSE)=CONCATENATE($D$4,$F$5),VLOOKUP($C57,'6. Metrics Worksheet'!$C:$K,9,FALSE),0),E57-1)</f>
        <v>0</v>
      </c>
      <c r="G57" s="128">
        <f>IF(AND(F57=0,NOT(C57="N/A")),IF(VLOOKUP($C57,'6. Metrics Worksheet'!$C:$K,8,FALSE)=CONCATENATE($D$4,$G$5),VLOOKUP($C57,'6. Metrics Worksheet'!$C:$K,9,FALSE),0),F57-1)</f>
        <v>0</v>
      </c>
      <c r="H57" s="127">
        <f>IF(AND(G57=0,NOT(C57="N/A")),IF(VLOOKUP($C57,'6. Metrics Worksheet'!$C:$K,8,FALSE)=CONCATENATE($H$4,$H$5),VLOOKUP($C57,'6. Metrics Worksheet'!$C:$K,9,FALSE),0),G57-1)</f>
        <v>0</v>
      </c>
      <c r="I57" s="127">
        <f>IF(AND(H57=0,NOT(C57="N/A")),IF(VLOOKUP($C57,'6. Metrics Worksheet'!$C:$K,8,FALSE)=CONCATENATE($H$4,$I$5),VLOOKUP($C57,'6. Metrics Worksheet'!$C:$K,9,FALSE),0),H57-1)</f>
        <v>0</v>
      </c>
      <c r="J57" s="127">
        <f>IF(AND(I57=0,NOT(C57="N/A")),IF(VLOOKUP($C57,'6. Metrics Worksheet'!$C:$K,8,FALSE)=CONCATENATE($H$4,$J$5),VLOOKUP($C57,'6. Metrics Worksheet'!$C:$K,9,FALSE),0),I57-1)</f>
        <v>0</v>
      </c>
      <c r="K57" s="128">
        <f>IF(AND(J57=0,NOT(C57="N/A")),IF(VLOOKUP($C57,'6. Metrics Worksheet'!$C:$K,8,FALSE)=CONCATENATE($H$4,$K$5),VLOOKUP($C57,'6. Metrics Worksheet'!$C:$K,9,FALSE),0),J57-1)</f>
        <v>0</v>
      </c>
      <c r="L57" s="127">
        <f>IF(AND(K57=0,NOT(C57="N/A")),IF(VLOOKUP($C57,'6. Metrics Worksheet'!$C:$K,8,FALSE)=CONCATENATE($L$4,$L$5),VLOOKUP($C57,'6. Metrics Worksheet'!$C:$K,9,FALSE),0),K57-1)</f>
        <v>0</v>
      </c>
      <c r="M57" s="127">
        <f>IF(AND(L57=0,NOT(C57="N/A")),IF(VLOOKUP($C57,'6. Metrics Worksheet'!$C:$K,8,FALSE)=CONCATENATE($L$4,$M$5),VLOOKUP($C57,'6. Metrics Worksheet'!$C:$K,9,FALSE),0),L57-1)</f>
        <v>0</v>
      </c>
      <c r="N57" s="127">
        <f>IF(AND(M57=0,NOT(C57="N/A")),IF(VLOOKUP($C57,'6. Metrics Worksheet'!$C:$K,8,FALSE)=CONCATENATE($L$4,$N$5),VLOOKUP($C57,'6. Metrics Worksheet'!$C:$K,9,FALSE),0),M57-1)</f>
        <v>0</v>
      </c>
      <c r="O57" s="128">
        <f>IF(AND(N57=0,NOT(C57="N/A")),IF(VLOOKUP($C57,'6. Metrics Worksheet'!$C:$K,8,FALSE)=CONCATENATE($L$4,$O$5),VLOOKUP($C57,'6. Metrics Worksheet'!$C:$K,9,FALSE),0),N57-1)</f>
        <v>0</v>
      </c>
      <c r="P57" s="127">
        <f>IF(AND(O57=0,NOT(C57="N/A")),IF(VLOOKUP($C57,'6. Metrics Worksheet'!$C:$K,8,FALSE)=CONCATENATE($P$4,$P$5),VLOOKUP($C57,'6. Metrics Worksheet'!$C:$K,9,FALSE),0),O57-1)</f>
        <v>0</v>
      </c>
      <c r="Q57" s="127">
        <f>IF(AND(P57=0,NOT(C57="N/A")),IF(VLOOKUP($C57,'6. Metrics Worksheet'!$C:$K,8,FALSE)=CONCATENATE($P$4,$Q$5),VLOOKUP($C57,'6. Metrics Worksheet'!$C:$K,9,FALSE),0),P57-1)</f>
        <v>0</v>
      </c>
      <c r="R57" s="127">
        <f>IF(AND(Q57=0,NOT(C57="N/A")),IF(VLOOKUP($C57,'6. Metrics Worksheet'!$C:$K,8,FALSE)=CONCATENATE($P$4,$R$5),VLOOKUP($C57,'6. Metrics Worksheet'!$C:$K,9,FALSE),0),Q57-1)</f>
        <v>0</v>
      </c>
      <c r="S57" s="128">
        <f>IF(AND(R57=0,NOT(C57="N/A")),IF(VLOOKUP($C57,'6. Metrics Worksheet'!$C:$K,8,FALSE)=CONCATENATE($P$4,$S$5),VLOOKUP($C57,'6. Metrics Worksheet'!$C:$K,9,FALSE),0),R57-1)</f>
        <v>0</v>
      </c>
      <c r="T57" s="127">
        <f>IF(AND(S57=0,NOT(C57="N/A")),IF(VLOOKUP($C57,'6. Metrics Worksheet'!$C:$K,8,FALSE)=CONCATENATE($T$4,$T$5),VLOOKUP($C57,'6. Metrics Worksheet'!$C:$K,9,FALSE),0),S57-1)</f>
        <v>0</v>
      </c>
      <c r="U57" s="127">
        <f>IF(AND(T57=0,NOT(C57="N/A")),IF(VLOOKUP($C57,'6. Metrics Worksheet'!$C:$K,8,FALSE)=CONCATENATE($T$4,$U$5),VLOOKUP($C57,'6. Metrics Worksheet'!$C:$K,9,FALSE),0),T57-1)</f>
        <v>0</v>
      </c>
      <c r="V57" s="127">
        <f>IF(AND(U57=0,NOT(C57="N/A")),IF(VLOOKUP($C57,'6. Metrics Worksheet'!$C:$K,8,FALSE)=CONCATENATE($T$4,$V$5),VLOOKUP($C57,'6. Metrics Worksheet'!$C:$K,9,FALSE),0),U57-1)</f>
        <v>0</v>
      </c>
      <c r="W57" s="127">
        <f>IF(AND(V57=0,NOT(C57="N/A")),IF(VLOOKUP($C57,'6. Metrics Worksheet'!$C:$K,8,FALSE)=CONCATENATE($T$4,$W$5),VLOOKUP($C57,'6. Metrics Worksheet'!$C:$K,9,FALSE),0),V57-1)</f>
        <v>0</v>
      </c>
      <c r="X57" s="139" t="str">
        <f>IF('6. Metrics Worksheet'!H57=0,"",'6. Metrics Worksheet'!H57)</f>
        <v/>
      </c>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3"/>
      <c r="BF57" s="6"/>
      <c r="BG57" s="6"/>
      <c r="BH57" s="6"/>
      <c r="BI57" s="6"/>
      <c r="BJ57" s="26" t="b">
        <f t="shared" si="0"/>
        <v>1</v>
      </c>
      <c r="BK57" s="6"/>
      <c r="BL57" s="6"/>
    </row>
    <row r="58" spans="1:70" ht="63.95" hidden="1" customHeight="1">
      <c r="A58" s="33"/>
      <c r="B58" s="233"/>
      <c r="C58" s="54">
        <f>WorksheetHidden2!D20</f>
        <v>0</v>
      </c>
      <c r="D58" s="127">
        <f>IF(VLOOKUP(C58,'6. Metrics Worksheet'!$C:$K,8,FALSE)=CONCATENATE($D$4,$D$5),VLOOKUP(C58,'6. Metrics Worksheet'!$C:$K,9,FALSE),0)</f>
        <v>0</v>
      </c>
      <c r="E58" s="127">
        <f>IF(AND(D58=0,NOT(C58="N/A")),IF(VLOOKUP($C58,'6. Metrics Worksheet'!$C:$K,8,FALSE)=CONCATENATE($D$4,$E$5),VLOOKUP($C58,'6. Metrics Worksheet'!$C:$K,9,FALSE),0),D58-1)</f>
        <v>0</v>
      </c>
      <c r="F58" s="127">
        <f>IF(AND(E58=0,NOT(C58="N/A")),IF(VLOOKUP($C58,'6. Metrics Worksheet'!$C:$K,8,FALSE)=CONCATENATE($D$4,$F$5),VLOOKUP($C58,'6. Metrics Worksheet'!$C:$K,9,FALSE),0),E58-1)</f>
        <v>0</v>
      </c>
      <c r="G58" s="128">
        <f>IF(AND(F58=0,NOT(C58="N/A")),IF(VLOOKUP($C58,'6. Metrics Worksheet'!$C:$K,8,FALSE)=CONCATENATE($D$4,$G$5),VLOOKUP($C58,'6. Metrics Worksheet'!$C:$K,9,FALSE),0),F58-1)</f>
        <v>0</v>
      </c>
      <c r="H58" s="127">
        <f>IF(AND(G58=0,NOT(C58="N/A")),IF(VLOOKUP($C58,'6. Metrics Worksheet'!$C:$K,8,FALSE)=CONCATENATE($H$4,$H$5),VLOOKUP($C58,'6. Metrics Worksheet'!$C:$K,9,FALSE),0),G58-1)</f>
        <v>0</v>
      </c>
      <c r="I58" s="127">
        <f>IF(AND(H58=0,NOT(C58="N/A")),IF(VLOOKUP($C58,'6. Metrics Worksheet'!$C:$K,8,FALSE)=CONCATENATE($H$4,$I$5),VLOOKUP($C58,'6. Metrics Worksheet'!$C:$K,9,FALSE),0),H58-1)</f>
        <v>0</v>
      </c>
      <c r="J58" s="127">
        <f>IF(AND(I58=0,NOT(C58="N/A")),IF(VLOOKUP($C58,'6. Metrics Worksheet'!$C:$K,8,FALSE)=CONCATENATE($H$4,$J$5),VLOOKUP($C58,'6. Metrics Worksheet'!$C:$K,9,FALSE),0),I58-1)</f>
        <v>0</v>
      </c>
      <c r="K58" s="128">
        <f>IF(AND(J58=0,NOT(C58="N/A")),IF(VLOOKUP($C58,'6. Metrics Worksheet'!$C:$K,8,FALSE)=CONCATENATE($H$4,$K$5),VLOOKUP($C58,'6. Metrics Worksheet'!$C:$K,9,FALSE),0),J58-1)</f>
        <v>0</v>
      </c>
      <c r="L58" s="127">
        <f>IF(AND(K58=0,NOT(C58="N/A")),IF(VLOOKUP($C58,'6. Metrics Worksheet'!$C:$K,8,FALSE)=CONCATENATE($L$4,$L$5),VLOOKUP($C58,'6. Metrics Worksheet'!$C:$K,9,FALSE),0),K58-1)</f>
        <v>0</v>
      </c>
      <c r="M58" s="127">
        <f>IF(AND(L58=0,NOT(C58="N/A")),IF(VLOOKUP($C58,'6. Metrics Worksheet'!$C:$K,8,FALSE)=CONCATENATE($L$4,$M$5),VLOOKUP($C58,'6. Metrics Worksheet'!$C:$K,9,FALSE),0),L58-1)</f>
        <v>0</v>
      </c>
      <c r="N58" s="127">
        <f>IF(AND(M58=0,NOT(C58="N/A")),IF(VLOOKUP($C58,'6. Metrics Worksheet'!$C:$K,8,FALSE)=CONCATENATE($L$4,$N$5),VLOOKUP($C58,'6. Metrics Worksheet'!$C:$K,9,FALSE),0),M58-1)</f>
        <v>0</v>
      </c>
      <c r="O58" s="128">
        <f>IF(AND(N58=0,NOT(C58="N/A")),IF(VLOOKUP($C58,'6. Metrics Worksheet'!$C:$K,8,FALSE)=CONCATENATE($L$4,$O$5),VLOOKUP($C58,'6. Metrics Worksheet'!$C:$K,9,FALSE),0),N58-1)</f>
        <v>0</v>
      </c>
      <c r="P58" s="127">
        <f>IF(AND(O58=0,NOT(C58="N/A")),IF(VLOOKUP($C58,'6. Metrics Worksheet'!$C:$K,8,FALSE)=CONCATENATE($P$4,$P$5),VLOOKUP($C58,'6. Metrics Worksheet'!$C:$K,9,FALSE),0),O58-1)</f>
        <v>0</v>
      </c>
      <c r="Q58" s="127">
        <f>IF(AND(P58=0,NOT(C58="N/A")),IF(VLOOKUP($C58,'6. Metrics Worksheet'!$C:$K,8,FALSE)=CONCATENATE($P$4,$Q$5),VLOOKUP($C58,'6. Metrics Worksheet'!$C:$K,9,FALSE),0),P58-1)</f>
        <v>0</v>
      </c>
      <c r="R58" s="127">
        <f>IF(AND(Q58=0,NOT(C58="N/A")),IF(VLOOKUP($C58,'6. Metrics Worksheet'!$C:$K,8,FALSE)=CONCATENATE($P$4,$R$5),VLOOKUP($C58,'6. Metrics Worksheet'!$C:$K,9,FALSE),0),Q58-1)</f>
        <v>0</v>
      </c>
      <c r="S58" s="128">
        <f>IF(AND(R58=0,NOT(C58="N/A")),IF(VLOOKUP($C58,'6. Metrics Worksheet'!$C:$K,8,FALSE)=CONCATENATE($P$4,$S$5),VLOOKUP($C58,'6. Metrics Worksheet'!$C:$K,9,FALSE),0),R58-1)</f>
        <v>0</v>
      </c>
      <c r="T58" s="127">
        <f>IF(AND(S58=0,NOT(C58="N/A")),IF(VLOOKUP($C58,'6. Metrics Worksheet'!$C:$K,8,FALSE)=CONCATENATE($T$4,$T$5),VLOOKUP($C58,'6. Metrics Worksheet'!$C:$K,9,FALSE),0),S58-1)</f>
        <v>0</v>
      </c>
      <c r="U58" s="127">
        <f>IF(AND(T58=0,NOT(C58="N/A")),IF(VLOOKUP($C58,'6. Metrics Worksheet'!$C:$K,8,FALSE)=CONCATENATE($T$4,$U$5),VLOOKUP($C58,'6. Metrics Worksheet'!$C:$K,9,FALSE),0),T58-1)</f>
        <v>0</v>
      </c>
      <c r="V58" s="127">
        <f>IF(AND(U58=0,NOT(C58="N/A")),IF(VLOOKUP($C58,'6. Metrics Worksheet'!$C:$K,8,FALSE)=CONCATENATE($T$4,$V$5),VLOOKUP($C58,'6. Metrics Worksheet'!$C:$K,9,FALSE),0),U58-1)</f>
        <v>0</v>
      </c>
      <c r="W58" s="127">
        <f>IF(AND(V58=0,NOT(C58="N/A")),IF(VLOOKUP($C58,'6. Metrics Worksheet'!$C:$K,8,FALSE)=CONCATENATE($T$4,$W$5),VLOOKUP($C58,'6. Metrics Worksheet'!$C:$K,9,FALSE),0),V58-1)</f>
        <v>0</v>
      </c>
      <c r="X58" s="139" t="str">
        <f>IF('6. Metrics Worksheet'!H58=0,"",'6. Metrics Worksheet'!H58)</f>
        <v/>
      </c>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3"/>
      <c r="BF58" s="6"/>
      <c r="BG58" s="6"/>
      <c r="BH58" s="6"/>
      <c r="BI58" s="6"/>
      <c r="BJ58" s="26" t="b">
        <f t="shared" si="0"/>
        <v>1</v>
      </c>
      <c r="BK58" s="6"/>
      <c r="BL58" s="6"/>
    </row>
    <row r="59" spans="1:70" ht="63.95" hidden="1" customHeight="1">
      <c r="A59" s="33"/>
      <c r="B59" s="233"/>
      <c r="C59" s="54">
        <f>WorksheetHidden2!D21</f>
        <v>0</v>
      </c>
      <c r="D59" s="127">
        <f>IF(VLOOKUP(C59,'6. Metrics Worksheet'!$C:$K,8,FALSE)=CONCATENATE($D$4,$D$5),VLOOKUP(C59,'6. Metrics Worksheet'!$C:$K,9,FALSE),0)</f>
        <v>0</v>
      </c>
      <c r="E59" s="127">
        <f>IF(AND(D59=0,NOT(C59="N/A")),IF(VLOOKUP($C59,'6. Metrics Worksheet'!$C:$K,8,FALSE)=CONCATENATE($D$4,$E$5),VLOOKUP($C59,'6. Metrics Worksheet'!$C:$K,9,FALSE),0),D59-1)</f>
        <v>0</v>
      </c>
      <c r="F59" s="127">
        <f>IF(AND(E59=0,NOT(C59="N/A")),IF(VLOOKUP($C59,'6. Metrics Worksheet'!$C:$K,8,FALSE)=CONCATENATE($D$4,$F$5),VLOOKUP($C59,'6. Metrics Worksheet'!$C:$K,9,FALSE),0),E59-1)</f>
        <v>0</v>
      </c>
      <c r="G59" s="128">
        <f>IF(AND(F59=0,NOT(C59="N/A")),IF(VLOOKUP($C59,'6. Metrics Worksheet'!$C:$K,8,FALSE)=CONCATENATE($D$4,$G$5),VLOOKUP($C59,'6. Metrics Worksheet'!$C:$K,9,FALSE),0),F59-1)</f>
        <v>0</v>
      </c>
      <c r="H59" s="127">
        <f>IF(AND(G59=0,NOT(C59="N/A")),IF(VLOOKUP($C59,'6. Metrics Worksheet'!$C:$K,8,FALSE)=CONCATENATE($H$4,$H$5),VLOOKUP($C59,'6. Metrics Worksheet'!$C:$K,9,FALSE),0),G59-1)</f>
        <v>0</v>
      </c>
      <c r="I59" s="127">
        <f>IF(AND(H59=0,NOT(C59="N/A")),IF(VLOOKUP($C59,'6. Metrics Worksheet'!$C:$K,8,FALSE)=CONCATENATE($H$4,$I$5),VLOOKUP($C59,'6. Metrics Worksheet'!$C:$K,9,FALSE),0),H59-1)</f>
        <v>0</v>
      </c>
      <c r="J59" s="127">
        <f>IF(AND(I59=0,NOT(C59="N/A")),IF(VLOOKUP($C59,'6. Metrics Worksheet'!$C:$K,8,FALSE)=CONCATENATE($H$4,$J$5),VLOOKUP($C59,'6. Metrics Worksheet'!$C:$K,9,FALSE),0),I59-1)</f>
        <v>0</v>
      </c>
      <c r="K59" s="128">
        <f>IF(AND(J59=0,NOT(C59="N/A")),IF(VLOOKUP($C59,'6. Metrics Worksheet'!$C:$K,8,FALSE)=CONCATENATE($H$4,$K$5),VLOOKUP($C59,'6. Metrics Worksheet'!$C:$K,9,FALSE),0),J59-1)</f>
        <v>0</v>
      </c>
      <c r="L59" s="127">
        <f>IF(AND(K59=0,NOT(C59="N/A")),IF(VLOOKUP($C59,'6. Metrics Worksheet'!$C:$K,8,FALSE)=CONCATENATE($L$4,$L$5),VLOOKUP($C59,'6. Metrics Worksheet'!$C:$K,9,FALSE),0),K59-1)</f>
        <v>0</v>
      </c>
      <c r="M59" s="127">
        <f>IF(AND(L59=0,NOT(C59="N/A")),IF(VLOOKUP($C59,'6. Metrics Worksheet'!$C:$K,8,FALSE)=CONCATENATE($L$4,$M$5),VLOOKUP($C59,'6. Metrics Worksheet'!$C:$K,9,FALSE),0),L59-1)</f>
        <v>0</v>
      </c>
      <c r="N59" s="127">
        <f>IF(AND(M59=0,NOT(C59="N/A")),IF(VLOOKUP($C59,'6. Metrics Worksheet'!$C:$K,8,FALSE)=CONCATENATE($L$4,$N$5),VLOOKUP($C59,'6. Metrics Worksheet'!$C:$K,9,FALSE),0),M59-1)</f>
        <v>0</v>
      </c>
      <c r="O59" s="128">
        <f>IF(AND(N59=0,NOT(C59="N/A")),IF(VLOOKUP($C59,'6. Metrics Worksheet'!$C:$K,8,FALSE)=CONCATENATE($L$4,$O$5),VLOOKUP($C59,'6. Metrics Worksheet'!$C:$K,9,FALSE),0),N59-1)</f>
        <v>0</v>
      </c>
      <c r="P59" s="127">
        <f>IF(AND(O59=0,NOT(C59="N/A")),IF(VLOOKUP($C59,'6. Metrics Worksheet'!$C:$K,8,FALSE)=CONCATENATE($P$4,$P$5),VLOOKUP($C59,'6. Metrics Worksheet'!$C:$K,9,FALSE),0),O59-1)</f>
        <v>0</v>
      </c>
      <c r="Q59" s="127">
        <f>IF(AND(P59=0,NOT(C59="N/A")),IF(VLOOKUP($C59,'6. Metrics Worksheet'!$C:$K,8,FALSE)=CONCATENATE($P$4,$Q$5),VLOOKUP($C59,'6. Metrics Worksheet'!$C:$K,9,FALSE),0),P59-1)</f>
        <v>0</v>
      </c>
      <c r="R59" s="127">
        <f>IF(AND(Q59=0,NOT(C59="N/A")),IF(VLOOKUP($C59,'6. Metrics Worksheet'!$C:$K,8,FALSE)=CONCATENATE($P$4,$R$5),VLOOKUP($C59,'6. Metrics Worksheet'!$C:$K,9,FALSE),0),Q59-1)</f>
        <v>0</v>
      </c>
      <c r="S59" s="128">
        <f>IF(AND(R59=0,NOT(C59="N/A")),IF(VLOOKUP($C59,'6. Metrics Worksheet'!$C:$K,8,FALSE)=CONCATENATE($P$4,$S$5),VLOOKUP($C59,'6. Metrics Worksheet'!$C:$K,9,FALSE),0),R59-1)</f>
        <v>0</v>
      </c>
      <c r="T59" s="127">
        <f>IF(AND(S59=0,NOT(C59="N/A")),IF(VLOOKUP($C59,'6. Metrics Worksheet'!$C:$K,8,FALSE)=CONCATENATE($T$4,$T$5),VLOOKUP($C59,'6. Metrics Worksheet'!$C:$K,9,FALSE),0),S59-1)</f>
        <v>0</v>
      </c>
      <c r="U59" s="127">
        <f>IF(AND(T59=0,NOT(C59="N/A")),IF(VLOOKUP($C59,'6. Metrics Worksheet'!$C:$K,8,FALSE)=CONCATENATE($T$4,$U$5),VLOOKUP($C59,'6. Metrics Worksheet'!$C:$K,9,FALSE),0),T59-1)</f>
        <v>0</v>
      </c>
      <c r="V59" s="127">
        <f>IF(AND(U59=0,NOT(C59="N/A")),IF(VLOOKUP($C59,'6. Metrics Worksheet'!$C:$K,8,FALSE)=CONCATENATE($T$4,$V$5),VLOOKUP($C59,'6. Metrics Worksheet'!$C:$K,9,FALSE),0),U59-1)</f>
        <v>0</v>
      </c>
      <c r="W59" s="127">
        <f>IF(AND(V59=0,NOT(C59="N/A")),IF(VLOOKUP($C59,'6. Metrics Worksheet'!$C:$K,8,FALSE)=CONCATENATE($T$4,$W$5),VLOOKUP($C59,'6. Metrics Worksheet'!$C:$K,9,FALSE),0),V59-1)</f>
        <v>0</v>
      </c>
      <c r="X59" s="139" t="str">
        <f>IF('6. Metrics Worksheet'!H59=0,"",'6. Metrics Worksheet'!H59)</f>
        <v/>
      </c>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3"/>
      <c r="BF59" s="6"/>
      <c r="BG59" s="6"/>
      <c r="BH59" s="6"/>
      <c r="BI59" s="6"/>
      <c r="BJ59" s="26" t="b">
        <f t="shared" si="0"/>
        <v>1</v>
      </c>
      <c r="BK59" s="6"/>
      <c r="BL59" s="6"/>
    </row>
    <row r="60" spans="1:70" ht="63.95" hidden="1" customHeight="1">
      <c r="A60" s="33"/>
      <c r="B60" s="233"/>
      <c r="C60" s="54">
        <f>WorksheetHidden2!D22</f>
        <v>0</v>
      </c>
      <c r="D60" s="127">
        <f>IF(VLOOKUP(C60,'6. Metrics Worksheet'!$C:$K,8,FALSE)=CONCATENATE($D$4,$D$5),VLOOKUP(C60,'6. Metrics Worksheet'!$C:$K,9,FALSE),0)</f>
        <v>0</v>
      </c>
      <c r="E60" s="127">
        <f>IF(AND(D60=0,NOT(C60="N/A")),IF(VLOOKUP($C60,'6. Metrics Worksheet'!$C:$K,8,FALSE)=CONCATENATE($D$4,$E$5),VLOOKUP($C60,'6. Metrics Worksheet'!$C:$K,9,FALSE),0),D60-1)</f>
        <v>0</v>
      </c>
      <c r="F60" s="127">
        <f>IF(AND(E60=0,NOT(C60="N/A")),IF(VLOOKUP($C60,'6. Metrics Worksheet'!$C:$K,8,FALSE)=CONCATENATE($D$4,$F$5),VLOOKUP($C60,'6. Metrics Worksheet'!$C:$K,9,FALSE),0),E60-1)</f>
        <v>0</v>
      </c>
      <c r="G60" s="128">
        <f>IF(AND(F60=0,NOT(C60="N/A")),IF(VLOOKUP($C60,'6. Metrics Worksheet'!$C:$K,8,FALSE)=CONCATENATE($D$4,$G$5),VLOOKUP($C60,'6. Metrics Worksheet'!$C:$K,9,FALSE),0),F60-1)</f>
        <v>0</v>
      </c>
      <c r="H60" s="127">
        <f>IF(AND(G60=0,NOT(C60="N/A")),IF(VLOOKUP($C60,'6. Metrics Worksheet'!$C:$K,8,FALSE)=CONCATENATE($H$4,$H$5),VLOOKUP($C60,'6. Metrics Worksheet'!$C:$K,9,FALSE),0),G60-1)</f>
        <v>0</v>
      </c>
      <c r="I60" s="127">
        <f>IF(AND(H60=0,NOT(C60="N/A")),IF(VLOOKUP($C60,'6. Metrics Worksheet'!$C:$K,8,FALSE)=CONCATENATE($H$4,$I$5),VLOOKUP($C60,'6. Metrics Worksheet'!$C:$K,9,FALSE),0),H60-1)</f>
        <v>0</v>
      </c>
      <c r="J60" s="127">
        <f>IF(AND(I60=0,NOT(C60="N/A")),IF(VLOOKUP($C60,'6. Metrics Worksheet'!$C:$K,8,FALSE)=CONCATENATE($H$4,$J$5),VLOOKUP($C60,'6. Metrics Worksheet'!$C:$K,9,FALSE),0),I60-1)</f>
        <v>0</v>
      </c>
      <c r="K60" s="128">
        <f>IF(AND(J60=0,NOT(C60="N/A")),IF(VLOOKUP($C60,'6. Metrics Worksheet'!$C:$K,8,FALSE)=CONCATENATE($H$4,$K$5),VLOOKUP($C60,'6. Metrics Worksheet'!$C:$K,9,FALSE),0),J60-1)</f>
        <v>0</v>
      </c>
      <c r="L60" s="127">
        <f>IF(AND(K60=0,NOT(C60="N/A")),IF(VLOOKUP($C60,'6. Metrics Worksheet'!$C:$K,8,FALSE)=CONCATENATE($L$4,$L$5),VLOOKUP($C60,'6. Metrics Worksheet'!$C:$K,9,FALSE),0),K60-1)</f>
        <v>0</v>
      </c>
      <c r="M60" s="127">
        <f>IF(AND(L60=0,NOT(C60="N/A")),IF(VLOOKUP($C60,'6. Metrics Worksheet'!$C:$K,8,FALSE)=CONCATENATE($L$4,$M$5),VLOOKUP($C60,'6. Metrics Worksheet'!$C:$K,9,FALSE),0),L60-1)</f>
        <v>0</v>
      </c>
      <c r="N60" s="127">
        <f>IF(AND(M60=0,NOT(C60="N/A")),IF(VLOOKUP($C60,'6. Metrics Worksheet'!$C:$K,8,FALSE)=CONCATENATE($L$4,$N$5),VLOOKUP($C60,'6. Metrics Worksheet'!$C:$K,9,FALSE),0),M60-1)</f>
        <v>0</v>
      </c>
      <c r="O60" s="128">
        <f>IF(AND(N60=0,NOT(C60="N/A")),IF(VLOOKUP($C60,'6. Metrics Worksheet'!$C:$K,8,FALSE)=CONCATENATE($L$4,$O$5),VLOOKUP($C60,'6. Metrics Worksheet'!$C:$K,9,FALSE),0),N60-1)</f>
        <v>0</v>
      </c>
      <c r="P60" s="127">
        <f>IF(AND(O60=0,NOT(C60="N/A")),IF(VLOOKUP($C60,'6. Metrics Worksheet'!$C:$K,8,FALSE)=CONCATENATE($P$4,$P$5),VLOOKUP($C60,'6. Metrics Worksheet'!$C:$K,9,FALSE),0),O60-1)</f>
        <v>0</v>
      </c>
      <c r="Q60" s="127">
        <f>IF(AND(P60=0,NOT(C60="N/A")),IF(VLOOKUP($C60,'6. Metrics Worksheet'!$C:$K,8,FALSE)=CONCATENATE($P$4,$Q$5),VLOOKUP($C60,'6. Metrics Worksheet'!$C:$K,9,FALSE),0),P60-1)</f>
        <v>0</v>
      </c>
      <c r="R60" s="127">
        <f>IF(AND(Q60=0,NOT(C60="N/A")),IF(VLOOKUP($C60,'6. Metrics Worksheet'!$C:$K,8,FALSE)=CONCATENATE($P$4,$R$5),VLOOKUP($C60,'6. Metrics Worksheet'!$C:$K,9,FALSE),0),Q60-1)</f>
        <v>0</v>
      </c>
      <c r="S60" s="128">
        <f>IF(AND(R60=0,NOT(C60="N/A")),IF(VLOOKUP($C60,'6. Metrics Worksheet'!$C:$K,8,FALSE)=CONCATENATE($P$4,$S$5),VLOOKUP($C60,'6. Metrics Worksheet'!$C:$K,9,FALSE),0),R60-1)</f>
        <v>0</v>
      </c>
      <c r="T60" s="127">
        <f>IF(AND(S60=0,NOT(C60="N/A")),IF(VLOOKUP($C60,'6. Metrics Worksheet'!$C:$K,8,FALSE)=CONCATENATE($T$4,$T$5),VLOOKUP($C60,'6. Metrics Worksheet'!$C:$K,9,FALSE),0),S60-1)</f>
        <v>0</v>
      </c>
      <c r="U60" s="127">
        <f>IF(AND(T60=0,NOT(C60="N/A")),IF(VLOOKUP($C60,'6. Metrics Worksheet'!$C:$K,8,FALSE)=CONCATENATE($T$4,$U$5),VLOOKUP($C60,'6. Metrics Worksheet'!$C:$K,9,FALSE),0),T60-1)</f>
        <v>0</v>
      </c>
      <c r="V60" s="127">
        <f>IF(AND(U60=0,NOT(C60="N/A")),IF(VLOOKUP($C60,'6. Metrics Worksheet'!$C:$K,8,FALSE)=CONCATENATE($T$4,$V$5),VLOOKUP($C60,'6. Metrics Worksheet'!$C:$K,9,FALSE),0),U60-1)</f>
        <v>0</v>
      </c>
      <c r="W60" s="127">
        <f>IF(AND(V60=0,NOT(C60="N/A")),IF(VLOOKUP($C60,'6. Metrics Worksheet'!$C:$K,8,FALSE)=CONCATENATE($T$4,$W$5),VLOOKUP($C60,'6. Metrics Worksheet'!$C:$K,9,FALSE),0),V60-1)</f>
        <v>0</v>
      </c>
      <c r="X60" s="139" t="str">
        <f>IF('6. Metrics Worksheet'!H60=0,"",'6. Metrics Worksheet'!H60)</f>
        <v/>
      </c>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c r="BE60" s="33"/>
      <c r="BF60" s="6"/>
      <c r="BG60" s="6"/>
      <c r="BH60" s="6"/>
      <c r="BI60" s="6"/>
      <c r="BJ60" s="26" t="b">
        <f t="shared" si="0"/>
        <v>1</v>
      </c>
      <c r="BK60" s="6"/>
      <c r="BL60" s="6"/>
    </row>
    <row r="61" spans="1:70" ht="63.95" hidden="1" customHeight="1">
      <c r="A61" s="33"/>
      <c r="B61" s="233"/>
      <c r="C61" s="54">
        <f>WorksheetHidden2!D23</f>
        <v>0</v>
      </c>
      <c r="D61" s="127">
        <f>IF(VLOOKUP(C61,'6. Metrics Worksheet'!$C:$K,8,FALSE)=CONCATENATE($D$4,$D$5),VLOOKUP(C61,'6. Metrics Worksheet'!$C:$K,9,FALSE),0)</f>
        <v>0</v>
      </c>
      <c r="E61" s="127">
        <f>IF(AND(D61=0,NOT(C61="N/A")),IF(VLOOKUP($C61,'6. Metrics Worksheet'!$C:$K,8,FALSE)=CONCATENATE($D$4,$E$5),VLOOKUP($C61,'6. Metrics Worksheet'!$C:$K,9,FALSE),0),D61-1)</f>
        <v>0</v>
      </c>
      <c r="F61" s="127">
        <f>IF(AND(E61=0,NOT(C61="N/A")),IF(VLOOKUP($C61,'6. Metrics Worksheet'!$C:$K,8,FALSE)=CONCATENATE($D$4,$F$5),VLOOKUP($C61,'6. Metrics Worksheet'!$C:$K,9,FALSE),0),E61-1)</f>
        <v>0</v>
      </c>
      <c r="G61" s="128">
        <f>IF(AND(F61=0,NOT(C61="N/A")),IF(VLOOKUP($C61,'6. Metrics Worksheet'!$C:$K,8,FALSE)=CONCATENATE($D$4,$G$5),VLOOKUP($C61,'6. Metrics Worksheet'!$C:$K,9,FALSE),0),F61-1)</f>
        <v>0</v>
      </c>
      <c r="H61" s="127">
        <f>IF(AND(G61=0,NOT(C61="N/A")),IF(VLOOKUP($C61,'6. Metrics Worksheet'!$C:$K,8,FALSE)=CONCATENATE($H$4,$H$5),VLOOKUP($C61,'6. Metrics Worksheet'!$C:$K,9,FALSE),0),G61-1)</f>
        <v>0</v>
      </c>
      <c r="I61" s="127">
        <f>IF(AND(H61=0,NOT(C61="N/A")),IF(VLOOKUP($C61,'6. Metrics Worksheet'!$C:$K,8,FALSE)=CONCATENATE($H$4,$I$5),VLOOKUP($C61,'6. Metrics Worksheet'!$C:$K,9,FALSE),0),H61-1)</f>
        <v>0</v>
      </c>
      <c r="J61" s="127">
        <f>IF(AND(I61=0,NOT(C61="N/A")),IF(VLOOKUP($C61,'6. Metrics Worksheet'!$C:$K,8,FALSE)=CONCATENATE($H$4,$J$5),VLOOKUP($C61,'6. Metrics Worksheet'!$C:$K,9,FALSE),0),I61-1)</f>
        <v>0</v>
      </c>
      <c r="K61" s="128">
        <f>IF(AND(J61=0,NOT(C61="N/A")),IF(VLOOKUP($C61,'6. Metrics Worksheet'!$C:$K,8,FALSE)=CONCATENATE($H$4,$K$5),VLOOKUP($C61,'6. Metrics Worksheet'!$C:$K,9,FALSE),0),J61-1)</f>
        <v>0</v>
      </c>
      <c r="L61" s="127">
        <f>IF(AND(K61=0,NOT(C61="N/A")),IF(VLOOKUP($C61,'6. Metrics Worksheet'!$C:$K,8,FALSE)=CONCATENATE($L$4,$L$5),VLOOKUP($C61,'6. Metrics Worksheet'!$C:$K,9,FALSE),0),K61-1)</f>
        <v>0</v>
      </c>
      <c r="M61" s="127">
        <f>IF(AND(L61=0,NOT(C61="N/A")),IF(VLOOKUP($C61,'6. Metrics Worksheet'!$C:$K,8,FALSE)=CONCATENATE($L$4,$M$5),VLOOKUP($C61,'6. Metrics Worksheet'!$C:$K,9,FALSE),0),L61-1)</f>
        <v>0</v>
      </c>
      <c r="N61" s="127">
        <f>IF(AND(M61=0,NOT(C61="N/A")),IF(VLOOKUP($C61,'6. Metrics Worksheet'!$C:$K,8,FALSE)=CONCATENATE($L$4,$N$5),VLOOKUP($C61,'6. Metrics Worksheet'!$C:$K,9,FALSE),0),M61-1)</f>
        <v>0</v>
      </c>
      <c r="O61" s="128">
        <f>IF(AND(N61=0,NOT(C61="N/A")),IF(VLOOKUP($C61,'6. Metrics Worksheet'!$C:$K,8,FALSE)=CONCATENATE($L$4,$O$5),VLOOKUP($C61,'6. Metrics Worksheet'!$C:$K,9,FALSE),0),N61-1)</f>
        <v>0</v>
      </c>
      <c r="P61" s="127">
        <f>IF(AND(O61=0,NOT(C61="N/A")),IF(VLOOKUP($C61,'6. Metrics Worksheet'!$C:$K,8,FALSE)=CONCATENATE($P$4,$P$5),VLOOKUP($C61,'6. Metrics Worksheet'!$C:$K,9,FALSE),0),O61-1)</f>
        <v>0</v>
      </c>
      <c r="Q61" s="127">
        <f>IF(AND(P61=0,NOT(C61="N/A")),IF(VLOOKUP($C61,'6. Metrics Worksheet'!$C:$K,8,FALSE)=CONCATENATE($P$4,$Q$5),VLOOKUP($C61,'6. Metrics Worksheet'!$C:$K,9,FALSE),0),P61-1)</f>
        <v>0</v>
      </c>
      <c r="R61" s="127">
        <f>IF(AND(Q61=0,NOT(C61="N/A")),IF(VLOOKUP($C61,'6. Metrics Worksheet'!$C:$K,8,FALSE)=CONCATENATE($P$4,$R$5),VLOOKUP($C61,'6. Metrics Worksheet'!$C:$K,9,FALSE),0),Q61-1)</f>
        <v>0</v>
      </c>
      <c r="S61" s="128">
        <f>IF(AND(R61=0,NOT(C61="N/A")),IF(VLOOKUP($C61,'6. Metrics Worksheet'!$C:$K,8,FALSE)=CONCATENATE($P$4,$S$5),VLOOKUP($C61,'6. Metrics Worksheet'!$C:$K,9,FALSE),0),R61-1)</f>
        <v>0</v>
      </c>
      <c r="T61" s="127">
        <f>IF(AND(S61=0,NOT(C61="N/A")),IF(VLOOKUP($C61,'6. Metrics Worksheet'!$C:$K,8,FALSE)=CONCATENATE($T$4,$T$5),VLOOKUP($C61,'6. Metrics Worksheet'!$C:$K,9,FALSE),0),S61-1)</f>
        <v>0</v>
      </c>
      <c r="U61" s="127">
        <f>IF(AND(T61=0,NOT(C61="N/A")),IF(VLOOKUP($C61,'6. Metrics Worksheet'!$C:$K,8,FALSE)=CONCATENATE($T$4,$U$5),VLOOKUP($C61,'6. Metrics Worksheet'!$C:$K,9,FALSE),0),T61-1)</f>
        <v>0</v>
      </c>
      <c r="V61" s="127">
        <f>IF(AND(U61=0,NOT(C61="N/A")),IF(VLOOKUP($C61,'6. Metrics Worksheet'!$C:$K,8,FALSE)=CONCATENATE($T$4,$V$5),VLOOKUP($C61,'6. Metrics Worksheet'!$C:$K,9,FALSE),0),U61-1)</f>
        <v>0</v>
      </c>
      <c r="W61" s="127">
        <f>IF(AND(V61=0,NOT(C61="N/A")),IF(VLOOKUP($C61,'6. Metrics Worksheet'!$C:$K,8,FALSE)=CONCATENATE($T$4,$W$5),VLOOKUP($C61,'6. Metrics Worksheet'!$C:$K,9,FALSE),0),V61-1)</f>
        <v>0</v>
      </c>
      <c r="X61" s="139" t="str">
        <f>IF('6. Metrics Worksheet'!H61=0,"",'6. Metrics Worksheet'!H61)</f>
        <v/>
      </c>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c r="BE61" s="33"/>
      <c r="BF61" s="6"/>
      <c r="BG61" s="6"/>
      <c r="BH61" s="6"/>
      <c r="BI61" s="6"/>
      <c r="BJ61" s="26" t="b">
        <f t="shared" si="0"/>
        <v>1</v>
      </c>
      <c r="BK61" s="6"/>
      <c r="BL61" s="6"/>
    </row>
    <row r="62" spans="1:70" ht="63.95" hidden="1" customHeight="1">
      <c r="A62" s="33"/>
      <c r="B62" s="233"/>
      <c r="C62" s="54">
        <f>WorksheetHidden2!D24</f>
        <v>0</v>
      </c>
      <c r="D62" s="127">
        <f>IF(VLOOKUP(C62,'6. Metrics Worksheet'!$C:$K,8,FALSE)=CONCATENATE($D$4,$D$5),VLOOKUP(C62,'6. Metrics Worksheet'!$C:$K,9,FALSE),0)</f>
        <v>0</v>
      </c>
      <c r="E62" s="127">
        <f>IF(AND(D62=0,NOT(C62="N/A")),IF(VLOOKUP($C62,'6. Metrics Worksheet'!$C:$K,8,FALSE)=CONCATENATE($D$4,$E$5),VLOOKUP($C62,'6. Metrics Worksheet'!$C:$K,9,FALSE),0),D62-1)</f>
        <v>0</v>
      </c>
      <c r="F62" s="127">
        <f>IF(AND(E62=0,NOT(C62="N/A")),IF(VLOOKUP($C62,'6. Metrics Worksheet'!$C:$K,8,FALSE)=CONCATENATE($D$4,$F$5),VLOOKUP($C62,'6. Metrics Worksheet'!$C:$K,9,FALSE),0),E62-1)</f>
        <v>0</v>
      </c>
      <c r="G62" s="128">
        <f>IF(AND(F62=0,NOT(C62="N/A")),IF(VLOOKUP($C62,'6. Metrics Worksheet'!$C:$K,8,FALSE)=CONCATENATE($D$4,$G$5),VLOOKUP($C62,'6. Metrics Worksheet'!$C:$K,9,FALSE),0),F62-1)</f>
        <v>0</v>
      </c>
      <c r="H62" s="127">
        <f>IF(AND(G62=0,NOT(C62="N/A")),IF(VLOOKUP($C62,'6. Metrics Worksheet'!$C:$K,8,FALSE)=CONCATENATE($H$4,$H$5),VLOOKUP($C62,'6. Metrics Worksheet'!$C:$K,9,FALSE),0),G62-1)</f>
        <v>0</v>
      </c>
      <c r="I62" s="127">
        <f>IF(AND(H62=0,NOT(C62="N/A")),IF(VLOOKUP($C62,'6. Metrics Worksheet'!$C:$K,8,FALSE)=CONCATENATE($H$4,$I$5),VLOOKUP($C62,'6. Metrics Worksheet'!$C:$K,9,FALSE),0),H62-1)</f>
        <v>0</v>
      </c>
      <c r="J62" s="127">
        <f>IF(AND(I62=0,NOT(C62="N/A")),IF(VLOOKUP($C62,'6. Metrics Worksheet'!$C:$K,8,FALSE)=CONCATENATE($H$4,$J$5),VLOOKUP($C62,'6. Metrics Worksheet'!$C:$K,9,FALSE),0),I62-1)</f>
        <v>0</v>
      </c>
      <c r="K62" s="128">
        <f>IF(AND(J62=0,NOT(C62="N/A")),IF(VLOOKUP($C62,'6. Metrics Worksheet'!$C:$K,8,FALSE)=CONCATENATE($H$4,$K$5),VLOOKUP($C62,'6. Metrics Worksheet'!$C:$K,9,FALSE),0),J62-1)</f>
        <v>0</v>
      </c>
      <c r="L62" s="127">
        <f>IF(AND(K62=0,NOT(C62="N/A")),IF(VLOOKUP($C62,'6. Metrics Worksheet'!$C:$K,8,FALSE)=CONCATENATE($L$4,$L$5),VLOOKUP($C62,'6. Metrics Worksheet'!$C:$K,9,FALSE),0),K62-1)</f>
        <v>0</v>
      </c>
      <c r="M62" s="127">
        <f>IF(AND(L62=0,NOT(C62="N/A")),IF(VLOOKUP($C62,'6. Metrics Worksheet'!$C:$K,8,FALSE)=CONCATENATE($L$4,$M$5),VLOOKUP($C62,'6. Metrics Worksheet'!$C:$K,9,FALSE),0),L62-1)</f>
        <v>0</v>
      </c>
      <c r="N62" s="127">
        <f>IF(AND(M62=0,NOT(C62="N/A")),IF(VLOOKUP($C62,'6. Metrics Worksheet'!$C:$K,8,FALSE)=CONCATENATE($L$4,$N$5),VLOOKUP($C62,'6. Metrics Worksheet'!$C:$K,9,FALSE),0),M62-1)</f>
        <v>0</v>
      </c>
      <c r="O62" s="128">
        <f>IF(AND(N62=0,NOT(C62="N/A")),IF(VLOOKUP($C62,'6. Metrics Worksheet'!$C:$K,8,FALSE)=CONCATENATE($L$4,$O$5),VLOOKUP($C62,'6. Metrics Worksheet'!$C:$K,9,FALSE),0),N62-1)</f>
        <v>0</v>
      </c>
      <c r="P62" s="127">
        <f>IF(AND(O62=0,NOT(C62="N/A")),IF(VLOOKUP($C62,'6. Metrics Worksheet'!$C:$K,8,FALSE)=CONCATENATE($P$4,$P$5),VLOOKUP($C62,'6. Metrics Worksheet'!$C:$K,9,FALSE),0),O62-1)</f>
        <v>0</v>
      </c>
      <c r="Q62" s="127">
        <f>IF(AND(P62=0,NOT(C62="N/A")),IF(VLOOKUP($C62,'6. Metrics Worksheet'!$C:$K,8,FALSE)=CONCATENATE($P$4,$Q$5),VLOOKUP($C62,'6. Metrics Worksheet'!$C:$K,9,FALSE),0),P62-1)</f>
        <v>0</v>
      </c>
      <c r="R62" s="127">
        <f>IF(AND(Q62=0,NOT(C62="N/A")),IF(VLOOKUP($C62,'6. Metrics Worksheet'!$C:$K,8,FALSE)=CONCATENATE($P$4,$R$5),VLOOKUP($C62,'6. Metrics Worksheet'!$C:$K,9,FALSE),0),Q62-1)</f>
        <v>0</v>
      </c>
      <c r="S62" s="128">
        <f>IF(AND(R62=0,NOT(C62="N/A")),IF(VLOOKUP($C62,'6. Metrics Worksheet'!$C:$K,8,FALSE)=CONCATENATE($P$4,$S$5),VLOOKUP($C62,'6. Metrics Worksheet'!$C:$K,9,FALSE),0),R62-1)</f>
        <v>0</v>
      </c>
      <c r="T62" s="127">
        <f>IF(AND(S62=0,NOT(C62="N/A")),IF(VLOOKUP($C62,'6. Metrics Worksheet'!$C:$K,8,FALSE)=CONCATENATE($T$4,$T$5),VLOOKUP($C62,'6. Metrics Worksheet'!$C:$K,9,FALSE),0),S62-1)</f>
        <v>0</v>
      </c>
      <c r="U62" s="127">
        <f>IF(AND(T62=0,NOT(C62="N/A")),IF(VLOOKUP($C62,'6. Metrics Worksheet'!$C:$K,8,FALSE)=CONCATENATE($T$4,$U$5),VLOOKUP($C62,'6. Metrics Worksheet'!$C:$K,9,FALSE),0),T62-1)</f>
        <v>0</v>
      </c>
      <c r="V62" s="127">
        <f>IF(AND(U62=0,NOT(C62="N/A")),IF(VLOOKUP($C62,'6. Metrics Worksheet'!$C:$K,8,FALSE)=CONCATENATE($T$4,$V$5),VLOOKUP($C62,'6. Metrics Worksheet'!$C:$K,9,FALSE),0),U62-1)</f>
        <v>0</v>
      </c>
      <c r="W62" s="127">
        <f>IF(AND(V62=0,NOT(C62="N/A")),IF(VLOOKUP($C62,'6. Metrics Worksheet'!$C:$K,8,FALSE)=CONCATENATE($T$4,$W$5),VLOOKUP($C62,'6. Metrics Worksheet'!$C:$K,9,FALSE),0),V62-1)</f>
        <v>0</v>
      </c>
      <c r="X62" s="139" t="str">
        <f>IF('6. Metrics Worksheet'!H62=0,"",'6. Metrics Worksheet'!H62)</f>
        <v/>
      </c>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3"/>
      <c r="BF62" s="6"/>
      <c r="BG62" s="6"/>
      <c r="BH62" s="6"/>
      <c r="BI62" s="6"/>
      <c r="BJ62" s="26" t="b">
        <f t="shared" si="0"/>
        <v>1</v>
      </c>
      <c r="BK62" s="6"/>
      <c r="BL62" s="6"/>
    </row>
    <row r="63" spans="1:70" ht="63.95" hidden="1" customHeight="1">
      <c r="A63" s="33"/>
      <c r="B63" s="233"/>
      <c r="C63" s="54">
        <f>WorksheetHidden2!D25</f>
        <v>0</v>
      </c>
      <c r="D63" s="127">
        <f>IF(VLOOKUP(C63,'6. Metrics Worksheet'!$C:$K,8,FALSE)=CONCATENATE($D$4,$D$5),VLOOKUP(C63,'6. Metrics Worksheet'!$C:$K,9,FALSE),0)</f>
        <v>0</v>
      </c>
      <c r="E63" s="127">
        <f>IF(AND(D63=0,NOT(C63="N/A")),IF(VLOOKUP($C63,'6. Metrics Worksheet'!$C:$K,8,FALSE)=CONCATENATE($D$4,$E$5),VLOOKUP($C63,'6. Metrics Worksheet'!$C:$K,9,FALSE),0),D63-1)</f>
        <v>0</v>
      </c>
      <c r="F63" s="127">
        <f>IF(AND(E63=0,NOT(C63="N/A")),IF(VLOOKUP($C63,'6. Metrics Worksheet'!$C:$K,8,FALSE)=CONCATENATE($D$4,$F$5),VLOOKUP($C63,'6. Metrics Worksheet'!$C:$K,9,FALSE),0),E63-1)</f>
        <v>0</v>
      </c>
      <c r="G63" s="128">
        <f>IF(AND(F63=0,NOT(C63="N/A")),IF(VLOOKUP($C63,'6. Metrics Worksheet'!$C:$K,8,FALSE)=CONCATENATE($D$4,$G$5),VLOOKUP($C63,'6. Metrics Worksheet'!$C:$K,9,FALSE),0),F63-1)</f>
        <v>0</v>
      </c>
      <c r="H63" s="127">
        <f>IF(AND(G63=0,NOT(C63="N/A")),IF(VLOOKUP($C63,'6. Metrics Worksheet'!$C:$K,8,FALSE)=CONCATENATE($H$4,$H$5),VLOOKUP($C63,'6. Metrics Worksheet'!$C:$K,9,FALSE),0),G63-1)</f>
        <v>0</v>
      </c>
      <c r="I63" s="127">
        <f>IF(AND(H63=0,NOT(C63="N/A")),IF(VLOOKUP($C63,'6. Metrics Worksheet'!$C:$K,8,FALSE)=CONCATENATE($H$4,$I$5),VLOOKUP($C63,'6. Metrics Worksheet'!$C:$K,9,FALSE),0),H63-1)</f>
        <v>0</v>
      </c>
      <c r="J63" s="127">
        <f>IF(AND(I63=0,NOT(C63="N/A")),IF(VLOOKUP($C63,'6. Metrics Worksheet'!$C:$K,8,FALSE)=CONCATENATE($H$4,$J$5),VLOOKUP($C63,'6. Metrics Worksheet'!$C:$K,9,FALSE),0),I63-1)</f>
        <v>0</v>
      </c>
      <c r="K63" s="128">
        <f>IF(AND(J63=0,NOT(C63="N/A")),IF(VLOOKUP($C63,'6. Metrics Worksheet'!$C:$K,8,FALSE)=CONCATENATE($H$4,$K$5),VLOOKUP($C63,'6. Metrics Worksheet'!$C:$K,9,FALSE),0),J63-1)</f>
        <v>0</v>
      </c>
      <c r="L63" s="127">
        <f>IF(AND(K63=0,NOT(C63="N/A")),IF(VLOOKUP($C63,'6. Metrics Worksheet'!$C:$K,8,FALSE)=CONCATENATE($L$4,$L$5),VLOOKUP($C63,'6. Metrics Worksheet'!$C:$K,9,FALSE),0),K63-1)</f>
        <v>0</v>
      </c>
      <c r="M63" s="127">
        <f>IF(AND(L63=0,NOT(C63="N/A")),IF(VLOOKUP($C63,'6. Metrics Worksheet'!$C:$K,8,FALSE)=CONCATENATE($L$4,$M$5),VLOOKUP($C63,'6. Metrics Worksheet'!$C:$K,9,FALSE),0),L63-1)</f>
        <v>0</v>
      </c>
      <c r="N63" s="127">
        <f>IF(AND(M63=0,NOT(C63="N/A")),IF(VLOOKUP($C63,'6. Metrics Worksheet'!$C:$K,8,FALSE)=CONCATENATE($L$4,$N$5),VLOOKUP($C63,'6. Metrics Worksheet'!$C:$K,9,FALSE),0),M63-1)</f>
        <v>0</v>
      </c>
      <c r="O63" s="128">
        <f>IF(AND(N63=0,NOT(C63="N/A")),IF(VLOOKUP($C63,'6. Metrics Worksheet'!$C:$K,8,FALSE)=CONCATENATE($L$4,$O$5),VLOOKUP($C63,'6. Metrics Worksheet'!$C:$K,9,FALSE),0),N63-1)</f>
        <v>0</v>
      </c>
      <c r="P63" s="127">
        <f>IF(AND(O63=0,NOT(C63="N/A")),IF(VLOOKUP($C63,'6. Metrics Worksheet'!$C:$K,8,FALSE)=CONCATENATE($P$4,$P$5),VLOOKUP($C63,'6. Metrics Worksheet'!$C:$K,9,FALSE),0),O63-1)</f>
        <v>0</v>
      </c>
      <c r="Q63" s="127">
        <f>IF(AND(P63=0,NOT(C63="N/A")),IF(VLOOKUP($C63,'6. Metrics Worksheet'!$C:$K,8,FALSE)=CONCATENATE($P$4,$Q$5),VLOOKUP($C63,'6. Metrics Worksheet'!$C:$K,9,FALSE),0),P63-1)</f>
        <v>0</v>
      </c>
      <c r="R63" s="127">
        <f>IF(AND(Q63=0,NOT(C63="N/A")),IF(VLOOKUP($C63,'6. Metrics Worksheet'!$C:$K,8,FALSE)=CONCATENATE($P$4,$R$5),VLOOKUP($C63,'6. Metrics Worksheet'!$C:$K,9,FALSE),0),Q63-1)</f>
        <v>0</v>
      </c>
      <c r="S63" s="128">
        <f>IF(AND(R63=0,NOT(C63="N/A")),IF(VLOOKUP($C63,'6. Metrics Worksheet'!$C:$K,8,FALSE)=CONCATENATE($P$4,$S$5),VLOOKUP($C63,'6. Metrics Worksheet'!$C:$K,9,FALSE),0),R63-1)</f>
        <v>0</v>
      </c>
      <c r="T63" s="127">
        <f>IF(AND(S63=0,NOT(C63="N/A")),IF(VLOOKUP($C63,'6. Metrics Worksheet'!$C:$K,8,FALSE)=CONCATENATE($T$4,$T$5),VLOOKUP($C63,'6. Metrics Worksheet'!$C:$K,9,FALSE),0),S63-1)</f>
        <v>0</v>
      </c>
      <c r="U63" s="127">
        <f>IF(AND(T63=0,NOT(C63="N/A")),IF(VLOOKUP($C63,'6. Metrics Worksheet'!$C:$K,8,FALSE)=CONCATENATE($T$4,$U$5),VLOOKUP($C63,'6. Metrics Worksheet'!$C:$K,9,FALSE),0),T63-1)</f>
        <v>0</v>
      </c>
      <c r="V63" s="127">
        <f>IF(AND(U63=0,NOT(C63="N/A")),IF(VLOOKUP($C63,'6. Metrics Worksheet'!$C:$K,8,FALSE)=CONCATENATE($T$4,$V$5),VLOOKUP($C63,'6. Metrics Worksheet'!$C:$K,9,FALSE),0),U63-1)</f>
        <v>0</v>
      </c>
      <c r="W63" s="127">
        <f>IF(AND(V63=0,NOT(C63="N/A")),IF(VLOOKUP($C63,'6. Metrics Worksheet'!$C:$K,8,FALSE)=CONCATENATE($T$4,$W$5),VLOOKUP($C63,'6. Metrics Worksheet'!$C:$K,9,FALSE),0),V63-1)</f>
        <v>0</v>
      </c>
      <c r="X63" s="139" t="str">
        <f>IF('6. Metrics Worksheet'!H63=0,"",'6. Metrics Worksheet'!H63)</f>
        <v/>
      </c>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3"/>
      <c r="BF63" s="6"/>
      <c r="BG63" s="6"/>
      <c r="BH63" s="6"/>
      <c r="BI63" s="6"/>
      <c r="BJ63" s="26" t="b">
        <f t="shared" si="0"/>
        <v>1</v>
      </c>
      <c r="BK63" s="6"/>
      <c r="BL63" s="6"/>
    </row>
    <row r="64" spans="1:70" ht="63.95" hidden="1" customHeight="1">
      <c r="A64" s="33"/>
      <c r="B64" s="225"/>
      <c r="C64" s="54">
        <f>WorksheetHidden2!D26</f>
        <v>0</v>
      </c>
      <c r="D64" s="127">
        <f>IF(VLOOKUP(C64,'6. Metrics Worksheet'!$C:$K,8,FALSE)=CONCATENATE($D$4,$D$5),VLOOKUP(C64,'6. Metrics Worksheet'!$C:$K,9,FALSE),0)</f>
        <v>0</v>
      </c>
      <c r="E64" s="127">
        <f>IF(AND(D64=0,NOT(C64="N/A")),IF(VLOOKUP($C64,'6. Metrics Worksheet'!$C:$K,8,FALSE)=CONCATENATE($D$4,$E$5),VLOOKUP($C64,'6. Metrics Worksheet'!$C:$K,9,FALSE),0),D64-1)</f>
        <v>0</v>
      </c>
      <c r="F64" s="127">
        <f>IF(AND(E64=0,NOT(C64="N/A")),IF(VLOOKUP($C64,'6. Metrics Worksheet'!$C:$K,8,FALSE)=CONCATENATE($D$4,$F$5),VLOOKUP($C64,'6. Metrics Worksheet'!$C:$K,9,FALSE),0),E64-1)</f>
        <v>0</v>
      </c>
      <c r="G64" s="128">
        <f>IF(AND(F64=0,NOT(C64="N/A")),IF(VLOOKUP($C64,'6. Metrics Worksheet'!$C:$K,8,FALSE)=CONCATENATE($D$4,$G$5),VLOOKUP($C64,'6. Metrics Worksheet'!$C:$K,9,FALSE),0),F64-1)</f>
        <v>0</v>
      </c>
      <c r="H64" s="127">
        <f>IF(AND(G64=0,NOT(C64="N/A")),IF(VLOOKUP($C64,'6. Metrics Worksheet'!$C:$K,8,FALSE)=CONCATENATE($H$4,$H$5),VLOOKUP($C64,'6. Metrics Worksheet'!$C:$K,9,FALSE),0),G64-1)</f>
        <v>0</v>
      </c>
      <c r="I64" s="127">
        <f>IF(AND(H64=0,NOT(C64="N/A")),IF(VLOOKUP($C64,'6. Metrics Worksheet'!$C:$K,8,FALSE)=CONCATENATE($H$4,$I$5),VLOOKUP($C64,'6. Metrics Worksheet'!$C:$K,9,FALSE),0),H64-1)</f>
        <v>0</v>
      </c>
      <c r="J64" s="127">
        <f>IF(AND(I64=0,NOT(C64="N/A")),IF(VLOOKUP($C64,'6. Metrics Worksheet'!$C:$K,8,FALSE)=CONCATENATE($H$4,$J$5),VLOOKUP($C64,'6. Metrics Worksheet'!$C:$K,9,FALSE),0),I64-1)</f>
        <v>0</v>
      </c>
      <c r="K64" s="128">
        <f>IF(AND(J64=0,NOT(C64="N/A")),IF(VLOOKUP($C64,'6. Metrics Worksheet'!$C:$K,8,FALSE)=CONCATENATE($H$4,$K$5),VLOOKUP($C64,'6. Metrics Worksheet'!$C:$K,9,FALSE),0),J64-1)</f>
        <v>0</v>
      </c>
      <c r="L64" s="127">
        <f>IF(AND(K64=0,NOT(C64="N/A")),IF(VLOOKUP($C64,'6. Metrics Worksheet'!$C:$K,8,FALSE)=CONCATENATE($L$4,$L$5),VLOOKUP($C64,'6. Metrics Worksheet'!$C:$K,9,FALSE),0),K64-1)</f>
        <v>0</v>
      </c>
      <c r="M64" s="127">
        <f>IF(AND(L64=0,NOT(C64="N/A")),IF(VLOOKUP($C64,'6. Metrics Worksheet'!$C:$K,8,FALSE)=CONCATENATE($L$4,$M$5),VLOOKUP($C64,'6. Metrics Worksheet'!$C:$K,9,FALSE),0),L64-1)</f>
        <v>0</v>
      </c>
      <c r="N64" s="127">
        <f>IF(AND(M64=0,NOT(C64="N/A")),IF(VLOOKUP($C64,'6. Metrics Worksheet'!$C:$K,8,FALSE)=CONCATENATE($L$4,$N$5),VLOOKUP($C64,'6. Metrics Worksheet'!$C:$K,9,FALSE),0),M64-1)</f>
        <v>0</v>
      </c>
      <c r="O64" s="128">
        <f>IF(AND(N64=0,NOT(C64="N/A")),IF(VLOOKUP($C64,'6. Metrics Worksheet'!$C:$K,8,FALSE)=CONCATENATE($L$4,$O$5),VLOOKUP($C64,'6. Metrics Worksheet'!$C:$K,9,FALSE),0),N64-1)</f>
        <v>0</v>
      </c>
      <c r="P64" s="127">
        <f>IF(AND(O64=0,NOT(C64="N/A")),IF(VLOOKUP($C64,'6. Metrics Worksheet'!$C:$K,8,FALSE)=CONCATENATE($P$4,$P$5),VLOOKUP($C64,'6. Metrics Worksheet'!$C:$K,9,FALSE),0),O64-1)</f>
        <v>0</v>
      </c>
      <c r="Q64" s="127">
        <f>IF(AND(P64=0,NOT(C64="N/A")),IF(VLOOKUP($C64,'6. Metrics Worksheet'!$C:$K,8,FALSE)=CONCATENATE($P$4,$Q$5),VLOOKUP($C64,'6. Metrics Worksheet'!$C:$K,9,FALSE),0),P64-1)</f>
        <v>0</v>
      </c>
      <c r="R64" s="127">
        <f>IF(AND(Q64=0,NOT(C64="N/A")),IF(VLOOKUP($C64,'6. Metrics Worksheet'!$C:$K,8,FALSE)=CONCATENATE($P$4,$R$5),VLOOKUP($C64,'6. Metrics Worksheet'!$C:$K,9,FALSE),0),Q64-1)</f>
        <v>0</v>
      </c>
      <c r="S64" s="128">
        <f>IF(AND(R64=0,NOT(C64="N/A")),IF(VLOOKUP($C64,'6. Metrics Worksheet'!$C:$K,8,FALSE)=CONCATENATE($P$4,$S$5),VLOOKUP($C64,'6. Metrics Worksheet'!$C:$K,9,FALSE),0),R64-1)</f>
        <v>0</v>
      </c>
      <c r="T64" s="127">
        <f>IF(AND(S64=0,NOT(C64="N/A")),IF(VLOOKUP($C64,'6. Metrics Worksheet'!$C:$K,8,FALSE)=CONCATENATE($T$4,$T$5),VLOOKUP($C64,'6. Metrics Worksheet'!$C:$K,9,FALSE),0),S64-1)</f>
        <v>0</v>
      </c>
      <c r="U64" s="127">
        <f>IF(AND(T64=0,NOT(C64="N/A")),IF(VLOOKUP($C64,'6. Metrics Worksheet'!$C:$K,8,FALSE)=CONCATENATE($T$4,$U$5),VLOOKUP($C64,'6. Metrics Worksheet'!$C:$K,9,FALSE),0),T64-1)</f>
        <v>0</v>
      </c>
      <c r="V64" s="127">
        <f>IF(AND(U64=0,NOT(C64="N/A")),IF(VLOOKUP($C64,'6. Metrics Worksheet'!$C:$K,8,FALSE)=CONCATENATE($T$4,$V$5),VLOOKUP($C64,'6. Metrics Worksheet'!$C:$K,9,FALSE),0),U64-1)</f>
        <v>0</v>
      </c>
      <c r="W64" s="127">
        <f>IF(AND(V64=0,NOT(C64="N/A")),IF(VLOOKUP($C64,'6. Metrics Worksheet'!$C:$K,8,FALSE)=CONCATENATE($T$4,$W$5),VLOOKUP($C64,'6. Metrics Worksheet'!$C:$K,9,FALSE),0),V64-1)</f>
        <v>0</v>
      </c>
      <c r="X64" s="139" t="str">
        <f>IF('6. Metrics Worksheet'!H64=0,"",'6. Metrics Worksheet'!H64)</f>
        <v/>
      </c>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c r="BE64" s="33"/>
      <c r="BF64" s="6"/>
      <c r="BG64" s="6"/>
      <c r="BH64" s="6"/>
      <c r="BI64" s="6"/>
      <c r="BJ64" s="26" t="b">
        <f t="shared" si="0"/>
        <v>1</v>
      </c>
      <c r="BK64" s="6"/>
      <c r="BL64" s="6"/>
    </row>
    <row r="65" spans="1:70" ht="63.95" hidden="1" customHeight="1">
      <c r="A65" s="33"/>
      <c r="B65" s="225"/>
      <c r="C65" s="54">
        <f>WorksheetHidden2!D27</f>
        <v>0</v>
      </c>
      <c r="D65" s="127">
        <f>IF(VLOOKUP(C65,'6. Metrics Worksheet'!$C:$K,8,FALSE)=CONCATENATE($D$4,$D$5),VLOOKUP(C65,'6. Metrics Worksheet'!$C:$K,9,FALSE),0)</f>
        <v>0</v>
      </c>
      <c r="E65" s="127">
        <f>IF(AND(D65=0,NOT(C65="N/A")),IF(VLOOKUP($C65,'6. Metrics Worksheet'!$C:$K,8,FALSE)=CONCATENATE($D$4,$E$5),VLOOKUP($C65,'6. Metrics Worksheet'!$C:$K,9,FALSE),0),D65-1)</f>
        <v>0</v>
      </c>
      <c r="F65" s="127">
        <f>IF(AND(E65=0,NOT(C65="N/A")),IF(VLOOKUP($C65,'6. Metrics Worksheet'!$C:$K,8,FALSE)=CONCATENATE($D$4,$F$5),VLOOKUP($C65,'6. Metrics Worksheet'!$C:$K,9,FALSE),0),E65-1)</f>
        <v>0</v>
      </c>
      <c r="G65" s="128">
        <f>IF(AND(F65=0,NOT(C65="N/A")),IF(VLOOKUP($C65,'6. Metrics Worksheet'!$C:$K,8,FALSE)=CONCATENATE($D$4,$G$5),VLOOKUP($C65,'6. Metrics Worksheet'!$C:$K,9,FALSE),0),F65-1)</f>
        <v>0</v>
      </c>
      <c r="H65" s="127">
        <f>IF(AND(G65=0,NOT(C65="N/A")),IF(VLOOKUP($C65,'6. Metrics Worksheet'!$C:$K,8,FALSE)=CONCATENATE($H$4,$H$5),VLOOKUP($C65,'6. Metrics Worksheet'!$C:$K,9,FALSE),0),G65-1)</f>
        <v>0</v>
      </c>
      <c r="I65" s="127">
        <f>IF(AND(H65=0,NOT(C65="N/A")),IF(VLOOKUP($C65,'6. Metrics Worksheet'!$C:$K,8,FALSE)=CONCATENATE($H$4,$I$5),VLOOKUP($C65,'6. Metrics Worksheet'!$C:$K,9,FALSE),0),H65-1)</f>
        <v>0</v>
      </c>
      <c r="J65" s="127">
        <f>IF(AND(I65=0,NOT(C65="N/A")),IF(VLOOKUP($C65,'6. Metrics Worksheet'!$C:$K,8,FALSE)=CONCATENATE($H$4,$J$5),VLOOKUP($C65,'6. Metrics Worksheet'!$C:$K,9,FALSE),0),I65-1)</f>
        <v>0</v>
      </c>
      <c r="K65" s="128">
        <f>IF(AND(J65=0,NOT(C65="N/A")),IF(VLOOKUP($C65,'6. Metrics Worksheet'!$C:$K,8,FALSE)=CONCATENATE($H$4,$K$5),VLOOKUP($C65,'6. Metrics Worksheet'!$C:$K,9,FALSE),0),J65-1)</f>
        <v>0</v>
      </c>
      <c r="L65" s="127">
        <f>IF(AND(K65=0,NOT(C65="N/A")),IF(VLOOKUP($C65,'6. Metrics Worksheet'!$C:$K,8,FALSE)=CONCATENATE($L$4,$L$5),VLOOKUP($C65,'6. Metrics Worksheet'!$C:$K,9,FALSE),0),K65-1)</f>
        <v>0</v>
      </c>
      <c r="M65" s="127">
        <f>IF(AND(L65=0,NOT(C65="N/A")),IF(VLOOKUP($C65,'6. Metrics Worksheet'!$C:$K,8,FALSE)=CONCATENATE($L$4,$M$5),VLOOKUP($C65,'6. Metrics Worksheet'!$C:$K,9,FALSE),0),L65-1)</f>
        <v>0</v>
      </c>
      <c r="N65" s="127">
        <f>IF(AND(M65=0,NOT(C65="N/A")),IF(VLOOKUP($C65,'6. Metrics Worksheet'!$C:$K,8,FALSE)=CONCATENATE($L$4,$N$5),VLOOKUP($C65,'6. Metrics Worksheet'!$C:$K,9,FALSE),0),M65-1)</f>
        <v>0</v>
      </c>
      <c r="O65" s="128">
        <f>IF(AND(N65=0,NOT(C65="N/A")),IF(VLOOKUP($C65,'6. Metrics Worksheet'!$C:$K,8,FALSE)=CONCATENATE($L$4,$O$5),VLOOKUP($C65,'6. Metrics Worksheet'!$C:$K,9,FALSE),0),N65-1)</f>
        <v>0</v>
      </c>
      <c r="P65" s="127">
        <f>IF(AND(O65=0,NOT(C65="N/A")),IF(VLOOKUP($C65,'6. Metrics Worksheet'!$C:$K,8,FALSE)=CONCATENATE($P$4,$P$5),VLOOKUP($C65,'6. Metrics Worksheet'!$C:$K,9,FALSE),0),O65-1)</f>
        <v>0</v>
      </c>
      <c r="Q65" s="127">
        <f>IF(AND(P65=0,NOT(C65="N/A")),IF(VLOOKUP($C65,'6. Metrics Worksheet'!$C:$K,8,FALSE)=CONCATENATE($P$4,$Q$5),VLOOKUP($C65,'6. Metrics Worksheet'!$C:$K,9,FALSE),0),P65-1)</f>
        <v>0</v>
      </c>
      <c r="R65" s="127">
        <f>IF(AND(Q65=0,NOT(C65="N/A")),IF(VLOOKUP($C65,'6. Metrics Worksheet'!$C:$K,8,FALSE)=CONCATENATE($P$4,$R$5),VLOOKUP($C65,'6. Metrics Worksheet'!$C:$K,9,FALSE),0),Q65-1)</f>
        <v>0</v>
      </c>
      <c r="S65" s="128">
        <f>IF(AND(R65=0,NOT(C65="N/A")),IF(VLOOKUP($C65,'6. Metrics Worksheet'!$C:$K,8,FALSE)=CONCATENATE($P$4,$S$5),VLOOKUP($C65,'6. Metrics Worksheet'!$C:$K,9,FALSE),0),R65-1)</f>
        <v>0</v>
      </c>
      <c r="T65" s="127">
        <f>IF(AND(S65=0,NOT(C65="N/A")),IF(VLOOKUP($C65,'6. Metrics Worksheet'!$C:$K,8,FALSE)=CONCATENATE($T$4,$T$5),VLOOKUP($C65,'6. Metrics Worksheet'!$C:$K,9,FALSE),0),S65-1)</f>
        <v>0</v>
      </c>
      <c r="U65" s="127">
        <f>IF(AND(T65=0,NOT(C65="N/A")),IF(VLOOKUP($C65,'6. Metrics Worksheet'!$C:$K,8,FALSE)=CONCATENATE($T$4,$U$5),VLOOKUP($C65,'6. Metrics Worksheet'!$C:$K,9,FALSE),0),T65-1)</f>
        <v>0</v>
      </c>
      <c r="V65" s="127">
        <f>IF(AND(U65=0,NOT(C65="N/A")),IF(VLOOKUP($C65,'6. Metrics Worksheet'!$C:$K,8,FALSE)=CONCATENATE($T$4,$V$5),VLOOKUP($C65,'6. Metrics Worksheet'!$C:$K,9,FALSE),0),U65-1)</f>
        <v>0</v>
      </c>
      <c r="W65" s="127">
        <f>IF(AND(V65=0,NOT(C65="N/A")),IF(VLOOKUP($C65,'6. Metrics Worksheet'!$C:$K,8,FALSE)=CONCATENATE($T$4,$W$5),VLOOKUP($C65,'6. Metrics Worksheet'!$C:$K,9,FALSE),0),V65-1)</f>
        <v>0</v>
      </c>
      <c r="X65" s="139" t="str">
        <f>IF('6. Metrics Worksheet'!H65=0,"",'6. Metrics Worksheet'!H65)</f>
        <v/>
      </c>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c r="BE65" s="33"/>
      <c r="BF65" s="6"/>
      <c r="BG65" s="6"/>
      <c r="BH65" s="6"/>
      <c r="BI65" s="6"/>
      <c r="BJ65" s="26" t="b">
        <f t="shared" si="0"/>
        <v>1</v>
      </c>
      <c r="BK65" s="6"/>
      <c r="BL65" s="6"/>
    </row>
    <row r="66" spans="1:70" ht="63.95" hidden="1" customHeight="1">
      <c r="A66" s="33"/>
      <c r="B66" s="225"/>
      <c r="C66" s="54">
        <f>WorksheetHidden2!D28</f>
        <v>0</v>
      </c>
      <c r="D66" s="127">
        <f>IF(VLOOKUP(C66,'6. Metrics Worksheet'!$C:$K,8,FALSE)=CONCATENATE($D$4,$D$5),VLOOKUP(C66,'6. Metrics Worksheet'!$C:$K,9,FALSE),0)</f>
        <v>0</v>
      </c>
      <c r="E66" s="127">
        <f>IF(AND(D66=0,NOT(C66="N/A")),IF(VLOOKUP($C66,'6. Metrics Worksheet'!$C:$K,8,FALSE)=CONCATENATE($D$4,$E$5),VLOOKUP($C66,'6. Metrics Worksheet'!$C:$K,9,FALSE),0),D66-1)</f>
        <v>0</v>
      </c>
      <c r="F66" s="127">
        <f>IF(AND(E66=0,NOT(C66="N/A")),IF(VLOOKUP($C66,'6. Metrics Worksheet'!$C:$K,8,FALSE)=CONCATENATE($D$4,$F$5),VLOOKUP($C66,'6. Metrics Worksheet'!$C:$K,9,FALSE),0),E66-1)</f>
        <v>0</v>
      </c>
      <c r="G66" s="128">
        <f>IF(AND(F66=0,NOT(C66="N/A")),IF(VLOOKUP($C66,'6. Metrics Worksheet'!$C:$K,8,FALSE)=CONCATENATE($D$4,$G$5),VLOOKUP($C66,'6. Metrics Worksheet'!$C:$K,9,FALSE),0),F66-1)</f>
        <v>0</v>
      </c>
      <c r="H66" s="127">
        <f>IF(AND(G66=0,NOT(C66="N/A")),IF(VLOOKUP($C66,'6. Metrics Worksheet'!$C:$K,8,FALSE)=CONCATENATE($H$4,$H$5),VLOOKUP($C66,'6. Metrics Worksheet'!$C:$K,9,FALSE),0),G66-1)</f>
        <v>0</v>
      </c>
      <c r="I66" s="127">
        <f>IF(AND(H66=0,NOT(C66="N/A")),IF(VLOOKUP($C66,'6. Metrics Worksheet'!$C:$K,8,FALSE)=CONCATENATE($H$4,$I$5),VLOOKUP($C66,'6. Metrics Worksheet'!$C:$K,9,FALSE),0),H66-1)</f>
        <v>0</v>
      </c>
      <c r="J66" s="127">
        <f>IF(AND(I66=0,NOT(C66="N/A")),IF(VLOOKUP($C66,'6. Metrics Worksheet'!$C:$K,8,FALSE)=CONCATENATE($H$4,$J$5),VLOOKUP($C66,'6. Metrics Worksheet'!$C:$K,9,FALSE),0),I66-1)</f>
        <v>0</v>
      </c>
      <c r="K66" s="128">
        <f>IF(AND(J66=0,NOT(C66="N/A")),IF(VLOOKUP($C66,'6. Metrics Worksheet'!$C:$K,8,FALSE)=CONCATENATE($H$4,$K$5),VLOOKUP($C66,'6. Metrics Worksheet'!$C:$K,9,FALSE),0),J66-1)</f>
        <v>0</v>
      </c>
      <c r="L66" s="127">
        <f>IF(AND(K66=0,NOT(C66="N/A")),IF(VLOOKUP($C66,'6. Metrics Worksheet'!$C:$K,8,FALSE)=CONCATENATE($L$4,$L$5),VLOOKUP($C66,'6. Metrics Worksheet'!$C:$K,9,FALSE),0),K66-1)</f>
        <v>0</v>
      </c>
      <c r="M66" s="127">
        <f>IF(AND(L66=0,NOT(C66="N/A")),IF(VLOOKUP($C66,'6. Metrics Worksheet'!$C:$K,8,FALSE)=CONCATENATE($L$4,$M$5),VLOOKUP($C66,'6. Metrics Worksheet'!$C:$K,9,FALSE),0),L66-1)</f>
        <v>0</v>
      </c>
      <c r="N66" s="127">
        <f>IF(AND(M66=0,NOT(C66="N/A")),IF(VLOOKUP($C66,'6. Metrics Worksheet'!$C:$K,8,FALSE)=CONCATENATE($L$4,$N$5),VLOOKUP($C66,'6. Metrics Worksheet'!$C:$K,9,FALSE),0),M66-1)</f>
        <v>0</v>
      </c>
      <c r="O66" s="128">
        <f>IF(AND(N66=0,NOT(C66="N/A")),IF(VLOOKUP($C66,'6. Metrics Worksheet'!$C:$K,8,FALSE)=CONCATENATE($L$4,$O$5),VLOOKUP($C66,'6. Metrics Worksheet'!$C:$K,9,FALSE),0),N66-1)</f>
        <v>0</v>
      </c>
      <c r="P66" s="127">
        <f>IF(AND(O66=0,NOT(C66="N/A")),IF(VLOOKUP($C66,'6. Metrics Worksheet'!$C:$K,8,FALSE)=CONCATENATE($P$4,$P$5),VLOOKUP($C66,'6. Metrics Worksheet'!$C:$K,9,FALSE),0),O66-1)</f>
        <v>0</v>
      </c>
      <c r="Q66" s="127">
        <f>IF(AND(P66=0,NOT(C66="N/A")),IF(VLOOKUP($C66,'6. Metrics Worksheet'!$C:$K,8,FALSE)=CONCATENATE($P$4,$Q$5),VLOOKUP($C66,'6. Metrics Worksheet'!$C:$K,9,FALSE),0),P66-1)</f>
        <v>0</v>
      </c>
      <c r="R66" s="127">
        <f>IF(AND(Q66=0,NOT(C66="N/A")),IF(VLOOKUP($C66,'6. Metrics Worksheet'!$C:$K,8,FALSE)=CONCATENATE($P$4,$R$5),VLOOKUP($C66,'6. Metrics Worksheet'!$C:$K,9,FALSE),0),Q66-1)</f>
        <v>0</v>
      </c>
      <c r="S66" s="128">
        <f>IF(AND(R66=0,NOT(C66="N/A")),IF(VLOOKUP($C66,'6. Metrics Worksheet'!$C:$K,8,FALSE)=CONCATENATE($P$4,$S$5),VLOOKUP($C66,'6. Metrics Worksheet'!$C:$K,9,FALSE),0),R66-1)</f>
        <v>0</v>
      </c>
      <c r="T66" s="127">
        <f>IF(AND(S66=0,NOT(C66="N/A")),IF(VLOOKUP($C66,'6. Metrics Worksheet'!$C:$K,8,FALSE)=CONCATENATE($T$4,$T$5),VLOOKUP($C66,'6. Metrics Worksheet'!$C:$K,9,FALSE),0),S66-1)</f>
        <v>0</v>
      </c>
      <c r="U66" s="127">
        <f>IF(AND(T66=0,NOT(C66="N/A")),IF(VLOOKUP($C66,'6. Metrics Worksheet'!$C:$K,8,FALSE)=CONCATENATE($T$4,$U$5),VLOOKUP($C66,'6. Metrics Worksheet'!$C:$K,9,FALSE),0),T66-1)</f>
        <v>0</v>
      </c>
      <c r="V66" s="127">
        <f>IF(AND(U66=0,NOT(C66="N/A")),IF(VLOOKUP($C66,'6. Metrics Worksheet'!$C:$K,8,FALSE)=CONCATENATE($T$4,$V$5),VLOOKUP($C66,'6. Metrics Worksheet'!$C:$K,9,FALSE),0),U66-1)</f>
        <v>0</v>
      </c>
      <c r="W66" s="127">
        <f>IF(AND(V66=0,NOT(C66="N/A")),IF(VLOOKUP($C66,'6. Metrics Worksheet'!$C:$K,8,FALSE)=CONCATENATE($T$4,$W$5),VLOOKUP($C66,'6. Metrics Worksheet'!$C:$K,9,FALSE),0),V66-1)</f>
        <v>0</v>
      </c>
      <c r="X66" s="139" t="str">
        <f>IF('6. Metrics Worksheet'!H66=0,"",'6. Metrics Worksheet'!H66)</f>
        <v/>
      </c>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c r="BE66" s="33"/>
      <c r="BF66" s="6"/>
      <c r="BG66" s="6"/>
      <c r="BH66" s="6"/>
      <c r="BI66" s="6"/>
      <c r="BJ66" s="26" t="b">
        <f t="shared" si="0"/>
        <v>1</v>
      </c>
      <c r="BK66" s="6"/>
      <c r="BL66" s="6"/>
    </row>
    <row r="67" spans="1:70" ht="63.95" hidden="1" customHeight="1">
      <c r="A67" s="33"/>
      <c r="B67" s="225"/>
      <c r="C67" s="54">
        <f>WorksheetHidden2!D29</f>
        <v>0</v>
      </c>
      <c r="D67" s="127">
        <f>IF(VLOOKUP(C67,'6. Metrics Worksheet'!$C:$K,8,FALSE)=CONCATENATE($D$4,$D$5),VLOOKUP(C67,'6. Metrics Worksheet'!$C:$K,9,FALSE),0)</f>
        <v>0</v>
      </c>
      <c r="E67" s="127">
        <f>IF(AND(D67=0,NOT(C67="N/A")),IF(VLOOKUP($C67,'6. Metrics Worksheet'!$C:$K,8,FALSE)=CONCATENATE($D$4,$E$5),VLOOKUP($C67,'6. Metrics Worksheet'!$C:$K,9,FALSE),0),D67-1)</f>
        <v>0</v>
      </c>
      <c r="F67" s="127">
        <f>IF(AND(E67=0,NOT(C67="N/A")),IF(VLOOKUP($C67,'6. Metrics Worksheet'!$C:$K,8,FALSE)=CONCATENATE($D$4,$F$5),VLOOKUP($C67,'6. Metrics Worksheet'!$C:$K,9,FALSE),0),E67-1)</f>
        <v>0</v>
      </c>
      <c r="G67" s="128">
        <f>IF(AND(F67=0,NOT(C67="N/A")),IF(VLOOKUP($C67,'6. Metrics Worksheet'!$C:$K,8,FALSE)=CONCATENATE($D$4,$G$5),VLOOKUP($C67,'6. Metrics Worksheet'!$C:$K,9,FALSE),0),F67-1)</f>
        <v>0</v>
      </c>
      <c r="H67" s="127">
        <f>IF(AND(G67=0,NOT(C67="N/A")),IF(VLOOKUP($C67,'6. Metrics Worksheet'!$C:$K,8,FALSE)=CONCATENATE($H$4,$H$5),VLOOKUP($C67,'6. Metrics Worksheet'!$C:$K,9,FALSE),0),G67-1)</f>
        <v>0</v>
      </c>
      <c r="I67" s="127">
        <f>IF(AND(H67=0,NOT(C67="N/A")),IF(VLOOKUP($C67,'6. Metrics Worksheet'!$C:$K,8,FALSE)=CONCATENATE($H$4,$I$5),VLOOKUP($C67,'6. Metrics Worksheet'!$C:$K,9,FALSE),0),H67-1)</f>
        <v>0</v>
      </c>
      <c r="J67" s="127">
        <f>IF(AND(I67=0,NOT(C67="N/A")),IF(VLOOKUP($C67,'6. Metrics Worksheet'!$C:$K,8,FALSE)=CONCATENATE($H$4,$J$5),VLOOKUP($C67,'6. Metrics Worksheet'!$C:$K,9,FALSE),0),I67-1)</f>
        <v>0</v>
      </c>
      <c r="K67" s="128">
        <f>IF(AND(J67=0,NOT(C67="N/A")),IF(VLOOKUP($C67,'6. Metrics Worksheet'!$C:$K,8,FALSE)=CONCATENATE($H$4,$K$5),VLOOKUP($C67,'6. Metrics Worksheet'!$C:$K,9,FALSE),0),J67-1)</f>
        <v>0</v>
      </c>
      <c r="L67" s="127">
        <f>IF(AND(K67=0,NOT(C67="N/A")),IF(VLOOKUP($C67,'6. Metrics Worksheet'!$C:$K,8,FALSE)=CONCATENATE($L$4,$L$5),VLOOKUP($C67,'6. Metrics Worksheet'!$C:$K,9,FALSE),0),K67-1)</f>
        <v>0</v>
      </c>
      <c r="M67" s="127">
        <f>IF(AND(L67=0,NOT(C67="N/A")),IF(VLOOKUP($C67,'6. Metrics Worksheet'!$C:$K,8,FALSE)=CONCATENATE($L$4,$M$5),VLOOKUP($C67,'6. Metrics Worksheet'!$C:$K,9,FALSE),0),L67-1)</f>
        <v>0</v>
      </c>
      <c r="N67" s="127">
        <f>IF(AND(M67=0,NOT(C67="N/A")),IF(VLOOKUP($C67,'6. Metrics Worksheet'!$C:$K,8,FALSE)=CONCATENATE($L$4,$N$5),VLOOKUP($C67,'6. Metrics Worksheet'!$C:$K,9,FALSE),0),M67-1)</f>
        <v>0</v>
      </c>
      <c r="O67" s="128">
        <f>IF(AND(N67=0,NOT(C67="N/A")),IF(VLOOKUP($C67,'6. Metrics Worksheet'!$C:$K,8,FALSE)=CONCATENATE($L$4,$O$5),VLOOKUP($C67,'6. Metrics Worksheet'!$C:$K,9,FALSE),0),N67-1)</f>
        <v>0</v>
      </c>
      <c r="P67" s="127">
        <f>IF(AND(O67=0,NOT(C67="N/A")),IF(VLOOKUP($C67,'6. Metrics Worksheet'!$C:$K,8,FALSE)=CONCATENATE($P$4,$P$5),VLOOKUP($C67,'6. Metrics Worksheet'!$C:$K,9,FALSE),0),O67-1)</f>
        <v>0</v>
      </c>
      <c r="Q67" s="127">
        <f>IF(AND(P67=0,NOT(C67="N/A")),IF(VLOOKUP($C67,'6. Metrics Worksheet'!$C:$K,8,FALSE)=CONCATENATE($P$4,$Q$5),VLOOKUP($C67,'6. Metrics Worksheet'!$C:$K,9,FALSE),0),P67-1)</f>
        <v>0</v>
      </c>
      <c r="R67" s="127">
        <f>IF(AND(Q67=0,NOT(C67="N/A")),IF(VLOOKUP($C67,'6. Metrics Worksheet'!$C:$K,8,FALSE)=CONCATENATE($P$4,$R$5),VLOOKUP($C67,'6. Metrics Worksheet'!$C:$K,9,FALSE),0),Q67-1)</f>
        <v>0</v>
      </c>
      <c r="S67" s="128">
        <f>IF(AND(R67=0,NOT(C67="N/A")),IF(VLOOKUP($C67,'6. Metrics Worksheet'!$C:$K,8,FALSE)=CONCATENATE($P$4,$S$5),VLOOKUP($C67,'6. Metrics Worksheet'!$C:$K,9,FALSE),0),R67-1)</f>
        <v>0</v>
      </c>
      <c r="T67" s="127">
        <f>IF(AND(S67=0,NOT(C67="N/A")),IF(VLOOKUP($C67,'6. Metrics Worksheet'!$C:$K,8,FALSE)=CONCATENATE($T$4,$T$5),VLOOKUP($C67,'6. Metrics Worksheet'!$C:$K,9,FALSE),0),S67-1)</f>
        <v>0</v>
      </c>
      <c r="U67" s="127">
        <f>IF(AND(T67=0,NOT(C67="N/A")),IF(VLOOKUP($C67,'6. Metrics Worksheet'!$C:$K,8,FALSE)=CONCATENATE($T$4,$U$5),VLOOKUP($C67,'6. Metrics Worksheet'!$C:$K,9,FALSE),0),T67-1)</f>
        <v>0</v>
      </c>
      <c r="V67" s="127">
        <f>IF(AND(U67=0,NOT(C67="N/A")),IF(VLOOKUP($C67,'6. Metrics Worksheet'!$C:$K,8,FALSE)=CONCATENATE($T$4,$V$5),VLOOKUP($C67,'6. Metrics Worksheet'!$C:$K,9,FALSE),0),U67-1)</f>
        <v>0</v>
      </c>
      <c r="W67" s="127">
        <f>IF(AND(V67=0,NOT(C67="N/A")),IF(VLOOKUP($C67,'6. Metrics Worksheet'!$C:$K,8,FALSE)=CONCATENATE($T$4,$W$5),VLOOKUP($C67,'6. Metrics Worksheet'!$C:$K,9,FALSE),0),V67-1)</f>
        <v>0</v>
      </c>
      <c r="X67" s="139" t="str">
        <f>IF('6. Metrics Worksheet'!H67=0,"",'6. Metrics Worksheet'!H67)</f>
        <v/>
      </c>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c r="BE67" s="33"/>
      <c r="BF67" s="6"/>
      <c r="BG67" s="6"/>
      <c r="BH67" s="6"/>
      <c r="BI67" s="6"/>
      <c r="BJ67" s="26" t="b">
        <f t="shared" si="0"/>
        <v>1</v>
      </c>
      <c r="BK67" s="6"/>
      <c r="BL67" s="6"/>
    </row>
    <row r="68" spans="1:70" ht="63.95" hidden="1" customHeight="1" thickBot="1">
      <c r="A68" s="33"/>
      <c r="B68" s="226"/>
      <c r="C68" s="66">
        <f>WorksheetHidden2!D30</f>
        <v>0</v>
      </c>
      <c r="D68" s="127">
        <f>IF(VLOOKUP(C68,'6. Metrics Worksheet'!$C:$K,8,FALSE)=CONCATENATE($D$4,$D$5),VLOOKUP(C68,'6. Metrics Worksheet'!$C:$K,9,FALSE),0)</f>
        <v>0</v>
      </c>
      <c r="E68" s="127">
        <f>IF(AND(D68=0,NOT(C68="N/A")),IF(VLOOKUP($C68,'6. Metrics Worksheet'!$C:$K,8,FALSE)=CONCATENATE($D$4,$E$5),VLOOKUP($C68,'6. Metrics Worksheet'!$C:$K,9,FALSE),0),D68-1)</f>
        <v>0</v>
      </c>
      <c r="F68" s="127">
        <f>IF(AND(E68=0,NOT(C68="N/A")),IF(VLOOKUP($C68,'6. Metrics Worksheet'!$C:$K,8,FALSE)=CONCATENATE($D$4,$F$5),VLOOKUP($C68,'6. Metrics Worksheet'!$C:$K,9,FALSE),0),E68-1)</f>
        <v>0</v>
      </c>
      <c r="G68" s="128">
        <f>IF(AND(F68=0,NOT(C68="N/A")),IF(VLOOKUP($C68,'6. Metrics Worksheet'!$C:$K,8,FALSE)=CONCATENATE($D$4,$G$5),VLOOKUP($C68,'6. Metrics Worksheet'!$C:$K,9,FALSE),0),F68-1)</f>
        <v>0</v>
      </c>
      <c r="H68" s="127">
        <f>IF(AND(G68=0,NOT(C68="N/A")),IF(VLOOKUP($C68,'6. Metrics Worksheet'!$C:$K,8,FALSE)=CONCATENATE($H$4,$H$5),VLOOKUP($C68,'6. Metrics Worksheet'!$C:$K,9,FALSE),0),G68-1)</f>
        <v>0</v>
      </c>
      <c r="I68" s="127">
        <f>IF(AND(H68=0,NOT(C68="N/A")),IF(VLOOKUP($C68,'6. Metrics Worksheet'!$C:$K,8,FALSE)=CONCATENATE($H$4,$I$5),VLOOKUP($C68,'6. Metrics Worksheet'!$C:$K,9,FALSE),0),H68-1)</f>
        <v>0</v>
      </c>
      <c r="J68" s="127">
        <f>IF(AND(I68=0,NOT(C68="N/A")),IF(VLOOKUP($C68,'6. Metrics Worksheet'!$C:$K,8,FALSE)=CONCATENATE($H$4,$J$5),VLOOKUP($C68,'6. Metrics Worksheet'!$C:$K,9,FALSE),0),I68-1)</f>
        <v>0</v>
      </c>
      <c r="K68" s="128">
        <f>IF(AND(J68=0,NOT(C68="N/A")),IF(VLOOKUP($C68,'6. Metrics Worksheet'!$C:$K,8,FALSE)=CONCATENATE($H$4,$K$5),VLOOKUP($C68,'6. Metrics Worksheet'!$C:$K,9,FALSE),0),J68-1)</f>
        <v>0</v>
      </c>
      <c r="L68" s="127">
        <f>IF(AND(K68=0,NOT(C68="N/A")),IF(VLOOKUP($C68,'6. Metrics Worksheet'!$C:$K,8,FALSE)=CONCATENATE($L$4,$L$5),VLOOKUP($C68,'6. Metrics Worksheet'!$C:$K,9,FALSE),0),K68-1)</f>
        <v>0</v>
      </c>
      <c r="M68" s="127">
        <f>IF(AND(L68=0,NOT(C68="N/A")),IF(VLOOKUP($C68,'6. Metrics Worksheet'!$C:$K,8,FALSE)=CONCATENATE($L$4,$M$5),VLOOKUP($C68,'6. Metrics Worksheet'!$C:$K,9,FALSE),0),L68-1)</f>
        <v>0</v>
      </c>
      <c r="N68" s="127">
        <f>IF(AND(M68=0,NOT(C68="N/A")),IF(VLOOKUP($C68,'6. Metrics Worksheet'!$C:$K,8,FALSE)=CONCATENATE($L$4,$N$5),VLOOKUP($C68,'6. Metrics Worksheet'!$C:$K,9,FALSE),0),M68-1)</f>
        <v>0</v>
      </c>
      <c r="O68" s="128">
        <f>IF(AND(N68=0,NOT(C68="N/A")),IF(VLOOKUP($C68,'6. Metrics Worksheet'!$C:$K,8,FALSE)=CONCATENATE($L$4,$O$5),VLOOKUP($C68,'6. Metrics Worksheet'!$C:$K,9,FALSE),0),N68-1)</f>
        <v>0</v>
      </c>
      <c r="P68" s="127">
        <f>IF(AND(O68=0,NOT(C68="N/A")),IF(VLOOKUP($C68,'6. Metrics Worksheet'!$C:$K,8,FALSE)=CONCATENATE($P$4,$P$5),VLOOKUP($C68,'6. Metrics Worksheet'!$C:$K,9,FALSE),0),O68-1)</f>
        <v>0</v>
      </c>
      <c r="Q68" s="127">
        <f>IF(AND(P68=0,NOT(C68="N/A")),IF(VLOOKUP($C68,'6. Metrics Worksheet'!$C:$K,8,FALSE)=CONCATENATE($P$4,$Q$5),VLOOKUP($C68,'6. Metrics Worksheet'!$C:$K,9,FALSE),0),P68-1)</f>
        <v>0</v>
      </c>
      <c r="R68" s="127">
        <f>IF(AND(Q68=0,NOT(C68="N/A")),IF(VLOOKUP($C68,'6. Metrics Worksheet'!$C:$K,8,FALSE)=CONCATENATE($P$4,$R$5),VLOOKUP($C68,'6. Metrics Worksheet'!$C:$K,9,FALSE),0),Q68-1)</f>
        <v>0</v>
      </c>
      <c r="S68" s="128">
        <f>IF(AND(R68=0,NOT(C68="N/A")),IF(VLOOKUP($C68,'6. Metrics Worksheet'!$C:$K,8,FALSE)=CONCATENATE($P$4,$S$5),VLOOKUP($C68,'6. Metrics Worksheet'!$C:$K,9,FALSE),0),R68-1)</f>
        <v>0</v>
      </c>
      <c r="T68" s="127">
        <f>IF(AND(S68=0,NOT(C68="N/A")),IF(VLOOKUP($C68,'6. Metrics Worksheet'!$C:$K,8,FALSE)=CONCATENATE($T$4,$T$5),VLOOKUP($C68,'6. Metrics Worksheet'!$C:$K,9,FALSE),0),S68-1)</f>
        <v>0</v>
      </c>
      <c r="U68" s="127">
        <f>IF(AND(T68=0,NOT(C68="N/A")),IF(VLOOKUP($C68,'6. Metrics Worksheet'!$C:$K,8,FALSE)=CONCATENATE($T$4,$U$5),VLOOKUP($C68,'6. Metrics Worksheet'!$C:$K,9,FALSE),0),T68-1)</f>
        <v>0</v>
      </c>
      <c r="V68" s="127">
        <f>IF(AND(U68=0,NOT(C68="N/A")),IF(VLOOKUP($C68,'6. Metrics Worksheet'!$C:$K,8,FALSE)=CONCATENATE($T$4,$V$5),VLOOKUP($C68,'6. Metrics Worksheet'!$C:$K,9,FALSE),0),U68-1)</f>
        <v>0</v>
      </c>
      <c r="W68" s="127">
        <f>IF(AND(V68=0,NOT(C68="N/A")),IF(VLOOKUP($C68,'6. Metrics Worksheet'!$C:$K,8,FALSE)=CONCATENATE($T$4,$W$5),VLOOKUP($C68,'6. Metrics Worksheet'!$C:$K,9,FALSE),0),V68-1)</f>
        <v>0</v>
      </c>
      <c r="X68" s="139" t="str">
        <f>IF('6. Metrics Worksheet'!H68=0,"",'6. Metrics Worksheet'!H68)</f>
        <v/>
      </c>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c r="BE68" s="33"/>
      <c r="BF68" s="6"/>
      <c r="BG68" s="6"/>
      <c r="BH68" s="6"/>
      <c r="BI68" s="6"/>
      <c r="BJ68" s="26" t="b">
        <f t="shared" si="0"/>
        <v>1</v>
      </c>
      <c r="BK68" s="6"/>
      <c r="BL68" s="6"/>
    </row>
    <row r="69" spans="1:70" ht="30" customHeight="1">
      <c r="A69" s="172"/>
      <c r="B69" s="234" t="str">
        <f>WorksheetHidden2!E2</f>
        <v>Asset Management</v>
      </c>
      <c r="C69" s="85" t="str">
        <f>WorksheetHidden2!E3</f>
        <v>Number of orphaned information assets without an owner</v>
      </c>
      <c r="D69" s="127">
        <f>IF(VLOOKUP(C69,'6. Metrics Worksheet'!$C:$K,8,FALSE)=CONCATENATE($D$4,$D$5),VLOOKUP(C69,'6. Metrics Worksheet'!$C:$K,9,FALSE),0)</f>
        <v>0</v>
      </c>
      <c r="E69" s="127">
        <f>IF(AND(D69=0,NOT(C69="N/A")),IF(VLOOKUP($C69,'6. Metrics Worksheet'!$C:$K,8,FALSE)=CONCATENATE($D$4,$E$5),VLOOKUP($C69,'6. Metrics Worksheet'!$C:$K,9,FALSE),0),D69-1)</f>
        <v>0</v>
      </c>
      <c r="F69" s="127">
        <f>IF(AND(E69=0,NOT(C69="N/A")),IF(VLOOKUP($C69,'6. Metrics Worksheet'!$C:$K,8,FALSE)=CONCATENATE($D$4,$F$5),VLOOKUP($C69,'6. Metrics Worksheet'!$C:$K,9,FALSE),0),E69-1)</f>
        <v>0</v>
      </c>
      <c r="G69" s="128">
        <f>IF(AND(F69=0,NOT(C69="N/A")),IF(VLOOKUP($C69,'6. Metrics Worksheet'!$C:$K,8,FALSE)=CONCATENATE($D$4,$G$5),VLOOKUP($C69,'6. Metrics Worksheet'!$C:$K,9,FALSE),0),F69-1)</f>
        <v>0</v>
      </c>
      <c r="H69" s="127">
        <f>IF(AND(G69=0,NOT(C69="N/A")),IF(VLOOKUP($C69,'6. Metrics Worksheet'!$C:$K,8,FALSE)=CONCATENATE($H$4,$H$5),VLOOKUP($C69,'6. Metrics Worksheet'!$C:$K,9,FALSE),0),G69-1)</f>
        <v>0</v>
      </c>
      <c r="I69" s="127">
        <f>IF(AND(H69=0,NOT(C69="N/A")),IF(VLOOKUP($C69,'6. Metrics Worksheet'!$C:$K,8,FALSE)=CONCATENATE($H$4,$I$5),VLOOKUP($C69,'6. Metrics Worksheet'!$C:$K,9,FALSE),0),H69-1)</f>
        <v>0</v>
      </c>
      <c r="J69" s="127">
        <f>IF(AND(I69=0,NOT(C69="N/A")),IF(VLOOKUP($C69,'6. Metrics Worksheet'!$C:$K,8,FALSE)=CONCATENATE($H$4,$J$5),VLOOKUP($C69,'6. Metrics Worksheet'!$C:$K,9,FALSE),0),I69-1)</f>
        <v>0</v>
      </c>
      <c r="K69" s="128">
        <f>IF(AND(J69=0,NOT(C69="N/A")),IF(VLOOKUP($C69,'6. Metrics Worksheet'!$C:$K,8,FALSE)=CONCATENATE($H$4,$K$5),VLOOKUP($C69,'6. Metrics Worksheet'!$C:$K,9,FALSE),0),J69-1)</f>
        <v>0</v>
      </c>
      <c r="L69" s="127">
        <f>IF(AND(K69=0,NOT(C69="N/A")),IF(VLOOKUP($C69,'6. Metrics Worksheet'!$C:$K,8,FALSE)=CONCATENATE($L$4,$L$5),VLOOKUP($C69,'6. Metrics Worksheet'!$C:$K,9,FALSE),0),K69-1)</f>
        <v>0</v>
      </c>
      <c r="M69" s="127">
        <f>IF(AND(L69=0,NOT(C69="N/A")),IF(VLOOKUP($C69,'6. Metrics Worksheet'!$C:$K,8,FALSE)=CONCATENATE($L$4,$M$5),VLOOKUP($C69,'6. Metrics Worksheet'!$C:$K,9,FALSE),0),L69-1)</f>
        <v>0</v>
      </c>
      <c r="N69" s="127">
        <f>IF(AND(M69=0,NOT(C69="N/A")),IF(VLOOKUP($C69,'6. Metrics Worksheet'!$C:$K,8,FALSE)=CONCATENATE($L$4,$N$5),VLOOKUP($C69,'6. Metrics Worksheet'!$C:$K,9,FALSE),0),M69-1)</f>
        <v>0</v>
      </c>
      <c r="O69" s="128">
        <f>IF(AND(N69=0,NOT(C69="N/A")),IF(VLOOKUP($C69,'6. Metrics Worksheet'!$C:$K,8,FALSE)=CONCATENATE($L$4,$O$5),VLOOKUP($C69,'6. Metrics Worksheet'!$C:$K,9,FALSE),0),N69-1)</f>
        <v>0</v>
      </c>
      <c r="P69" s="127">
        <f>IF(AND(O69=0,NOT(C69="N/A")),IF(VLOOKUP($C69,'6. Metrics Worksheet'!$C:$K,8,FALSE)=CONCATENATE($P$4,$P$5),VLOOKUP($C69,'6. Metrics Worksheet'!$C:$K,9,FALSE),0),O69-1)</f>
        <v>0</v>
      </c>
      <c r="Q69" s="127">
        <f>IF(AND(P69=0,NOT(C69="N/A")),IF(VLOOKUP($C69,'6. Metrics Worksheet'!$C:$K,8,FALSE)=CONCATENATE($P$4,$Q$5),VLOOKUP($C69,'6. Metrics Worksheet'!$C:$K,9,FALSE),0),P69-1)</f>
        <v>0</v>
      </c>
      <c r="R69" s="127">
        <f>IF(AND(Q69=0,NOT(C69="N/A")),IF(VLOOKUP($C69,'6. Metrics Worksheet'!$C:$K,8,FALSE)=CONCATENATE($P$4,$R$5),VLOOKUP($C69,'6. Metrics Worksheet'!$C:$K,9,FALSE),0),Q69-1)</f>
        <v>0</v>
      </c>
      <c r="S69" s="128">
        <f>IF(AND(R69=0,NOT(C69="N/A")),IF(VLOOKUP($C69,'6. Metrics Worksheet'!$C:$K,8,FALSE)=CONCATENATE($P$4,$S$5),VLOOKUP($C69,'6. Metrics Worksheet'!$C:$K,9,FALSE),0),R69-1)</f>
        <v>0</v>
      </c>
      <c r="T69" s="127">
        <f>IF(AND(S69=0,NOT(C69="N/A")),IF(VLOOKUP($C69,'6. Metrics Worksheet'!$C:$K,8,FALSE)=CONCATENATE($T$4,$T$5),VLOOKUP($C69,'6. Metrics Worksheet'!$C:$K,9,FALSE),0),S69-1)</f>
        <v>0</v>
      </c>
      <c r="U69" s="127">
        <f>IF(AND(T69=0,NOT(C69="N/A")),IF(VLOOKUP($C69,'6. Metrics Worksheet'!$C:$K,8,FALSE)=CONCATENATE($T$4,$U$5),VLOOKUP($C69,'6. Metrics Worksheet'!$C:$K,9,FALSE),0),T69-1)</f>
        <v>0</v>
      </c>
      <c r="V69" s="127">
        <f>IF(AND(U69=0,NOT(C69="N/A")),IF(VLOOKUP($C69,'6. Metrics Worksheet'!$C:$K,8,FALSE)=CONCATENATE($T$4,$V$5),VLOOKUP($C69,'6. Metrics Worksheet'!$C:$K,9,FALSE),0),U69-1)</f>
        <v>0</v>
      </c>
      <c r="W69" s="127">
        <f>IF(AND(V69=0,NOT(C69="N/A")),IF(VLOOKUP($C69,'6. Metrics Worksheet'!$C:$K,8,FALSE)=CONCATENATE($T$4,$W$5),VLOOKUP($C69,'6. Metrics Worksheet'!$C:$K,9,FALSE),0),V69-1)</f>
        <v>0</v>
      </c>
      <c r="X69" s="139" t="str">
        <f>IF('6. Metrics Worksheet'!H69=0,"",'6. Metrics Worksheet'!H69)</f>
        <v/>
      </c>
      <c r="Y69" s="171"/>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32"/>
      <c r="BA69" s="32"/>
      <c r="BB69" s="32"/>
      <c r="BC69" s="32"/>
      <c r="BD69" s="32"/>
      <c r="BE69" s="33"/>
      <c r="BF69" s="6"/>
      <c r="BG69" s="6"/>
      <c r="BH69" s="6"/>
      <c r="BI69" s="6"/>
      <c r="BJ69" s="26" t="b">
        <f t="shared" si="0"/>
        <v>0</v>
      </c>
      <c r="BK69" s="6"/>
      <c r="BL69" s="6"/>
      <c r="BM69" s="157"/>
      <c r="BN69" s="157"/>
      <c r="BO69" s="157"/>
      <c r="BP69" s="157"/>
      <c r="BQ69" s="157"/>
      <c r="BR69" s="157"/>
    </row>
    <row r="70" spans="1:70" ht="30" customHeight="1">
      <c r="A70" s="170"/>
      <c r="B70" s="235"/>
      <c r="C70" s="100" t="str">
        <f>WorksheetHidden2!E4</f>
        <v>Percentage of information assets not correctly classified</v>
      </c>
      <c r="D70" s="127">
        <f>IF(VLOOKUP(C70,'6. Metrics Worksheet'!$C:$K,8,FALSE)=CONCATENATE($D$4,$D$5),VLOOKUP(C70,'6. Metrics Worksheet'!$C:$K,9,FALSE),0)</f>
        <v>0</v>
      </c>
      <c r="E70" s="127">
        <f>IF(AND(D70=0,NOT(C70="N/A")),IF(VLOOKUP($C70,'6. Metrics Worksheet'!$C:$K,8,FALSE)=CONCATENATE($D$4,$E$5),VLOOKUP($C70,'6. Metrics Worksheet'!$C:$K,9,FALSE),0),D70-1)</f>
        <v>0</v>
      </c>
      <c r="F70" s="127">
        <f>IF(AND(E70=0,NOT(C70="N/A")),IF(VLOOKUP($C70,'6. Metrics Worksheet'!$C:$K,8,FALSE)=CONCATENATE($D$4,$F$5),VLOOKUP($C70,'6. Metrics Worksheet'!$C:$K,9,FALSE),0),E70-1)</f>
        <v>0</v>
      </c>
      <c r="G70" s="128">
        <f>IF(AND(F70=0,NOT(C70="N/A")),IF(VLOOKUP($C70,'6. Metrics Worksheet'!$C:$K,8,FALSE)=CONCATENATE($D$4,$G$5),VLOOKUP($C70,'6. Metrics Worksheet'!$C:$K,9,FALSE),0),F70-1)</f>
        <v>0</v>
      </c>
      <c r="H70" s="127">
        <f>IF(AND(G70=0,NOT(C70="N/A")),IF(VLOOKUP($C70,'6. Metrics Worksheet'!$C:$K,8,FALSE)=CONCATENATE($H$4,$H$5),VLOOKUP($C70,'6. Metrics Worksheet'!$C:$K,9,FALSE),0),G70-1)</f>
        <v>0</v>
      </c>
      <c r="I70" s="127">
        <f>IF(AND(H70=0,NOT(C70="N/A")),IF(VLOOKUP($C70,'6. Metrics Worksheet'!$C:$K,8,FALSE)=CONCATENATE($H$4,$I$5),VLOOKUP($C70,'6. Metrics Worksheet'!$C:$K,9,FALSE),0),H70-1)</f>
        <v>0</v>
      </c>
      <c r="J70" s="127">
        <f>IF(AND(I70=0,NOT(C70="N/A")),IF(VLOOKUP($C70,'6. Metrics Worksheet'!$C:$K,8,FALSE)=CONCATENATE($H$4,$J$5),VLOOKUP($C70,'6. Metrics Worksheet'!$C:$K,9,FALSE),0),I70-1)</f>
        <v>0</v>
      </c>
      <c r="K70" s="128">
        <f>IF(AND(J70=0,NOT(C70="N/A")),IF(VLOOKUP($C70,'6. Metrics Worksheet'!$C:$K,8,FALSE)=CONCATENATE($H$4,$K$5),VLOOKUP($C70,'6. Metrics Worksheet'!$C:$K,9,FALSE),0),J70-1)</f>
        <v>0</v>
      </c>
      <c r="L70" s="127">
        <f>IF(AND(K70=0,NOT(C70="N/A")),IF(VLOOKUP($C70,'6. Metrics Worksheet'!$C:$K,8,FALSE)=CONCATENATE($L$4,$L$5),VLOOKUP($C70,'6. Metrics Worksheet'!$C:$K,9,FALSE),0),K70-1)</f>
        <v>0</v>
      </c>
      <c r="M70" s="127">
        <f>IF(AND(L70=0,NOT(C70="N/A")),IF(VLOOKUP($C70,'6. Metrics Worksheet'!$C:$K,8,FALSE)=CONCATENATE($L$4,$M$5),VLOOKUP($C70,'6. Metrics Worksheet'!$C:$K,9,FALSE),0),L70-1)</f>
        <v>0</v>
      </c>
      <c r="N70" s="127">
        <f>IF(AND(M70=0,NOT(C70="N/A")),IF(VLOOKUP($C70,'6. Metrics Worksheet'!$C:$K,8,FALSE)=CONCATENATE($L$4,$N$5),VLOOKUP($C70,'6. Metrics Worksheet'!$C:$K,9,FALSE),0),M70-1)</f>
        <v>0</v>
      </c>
      <c r="O70" s="128">
        <f>IF(AND(N70=0,NOT(C70="N/A")),IF(VLOOKUP($C70,'6. Metrics Worksheet'!$C:$K,8,FALSE)=CONCATENATE($L$4,$O$5),VLOOKUP($C70,'6. Metrics Worksheet'!$C:$K,9,FALSE),0),N70-1)</f>
        <v>0</v>
      </c>
      <c r="P70" s="127">
        <f>IF(AND(O70=0,NOT(C70="N/A")),IF(VLOOKUP($C70,'6. Metrics Worksheet'!$C:$K,8,FALSE)=CONCATENATE($P$4,$P$5),VLOOKUP($C70,'6. Metrics Worksheet'!$C:$K,9,FALSE),0),O70-1)</f>
        <v>0</v>
      </c>
      <c r="Q70" s="127">
        <f>IF(AND(P70=0,NOT(C70="N/A")),IF(VLOOKUP($C70,'6. Metrics Worksheet'!$C:$K,8,FALSE)=CONCATENATE($P$4,$Q$5),VLOOKUP($C70,'6. Metrics Worksheet'!$C:$K,9,FALSE),0),P70-1)</f>
        <v>0</v>
      </c>
      <c r="R70" s="127">
        <f>IF(AND(Q70=0,NOT(C70="N/A")),IF(VLOOKUP($C70,'6. Metrics Worksheet'!$C:$K,8,FALSE)=CONCATENATE($P$4,$R$5),VLOOKUP($C70,'6. Metrics Worksheet'!$C:$K,9,FALSE),0),Q70-1)</f>
        <v>0</v>
      </c>
      <c r="S70" s="128">
        <f>IF(AND(R70=0,NOT(C70="N/A")),IF(VLOOKUP($C70,'6. Metrics Worksheet'!$C:$K,8,FALSE)=CONCATENATE($P$4,$S$5),VLOOKUP($C70,'6. Metrics Worksheet'!$C:$K,9,FALSE),0),R70-1)</f>
        <v>0</v>
      </c>
      <c r="T70" s="127">
        <f>IF(AND(S70=0,NOT(C70="N/A")),IF(VLOOKUP($C70,'6. Metrics Worksheet'!$C:$K,8,FALSE)=CONCATENATE($T$4,$T$5),VLOOKUP($C70,'6. Metrics Worksheet'!$C:$K,9,FALSE),0),S70-1)</f>
        <v>0</v>
      </c>
      <c r="U70" s="127">
        <f>IF(AND(T70=0,NOT(C70="N/A")),IF(VLOOKUP($C70,'6. Metrics Worksheet'!$C:$K,8,FALSE)=CONCATENATE($T$4,$U$5),VLOOKUP($C70,'6. Metrics Worksheet'!$C:$K,9,FALSE),0),T70-1)</f>
        <v>0</v>
      </c>
      <c r="V70" s="127">
        <f>IF(AND(U70=0,NOT(C70="N/A")),IF(VLOOKUP($C70,'6. Metrics Worksheet'!$C:$K,8,FALSE)=CONCATENATE($T$4,$V$5),VLOOKUP($C70,'6. Metrics Worksheet'!$C:$K,9,FALSE),0),U70-1)</f>
        <v>0</v>
      </c>
      <c r="W70" s="127">
        <f>IF(AND(V70=0,NOT(C70="N/A")),IF(VLOOKUP($C70,'6. Metrics Worksheet'!$C:$K,8,FALSE)=CONCATENATE($T$4,$W$5),VLOOKUP($C70,'6. Metrics Worksheet'!$C:$K,9,FALSE),0),V70-1)</f>
        <v>0</v>
      </c>
      <c r="X70" s="139" t="str">
        <f>IF('6. Metrics Worksheet'!H70=0,"",'6. Metrics Worksheet'!H70)</f>
        <v/>
      </c>
      <c r="Y70" s="171"/>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32"/>
      <c r="BA70" s="32"/>
      <c r="BB70" s="32"/>
      <c r="BC70" s="32"/>
      <c r="BD70" s="32"/>
      <c r="BE70" s="33"/>
      <c r="BF70" s="6"/>
      <c r="BG70" s="6"/>
      <c r="BH70" s="6"/>
      <c r="BI70" s="6"/>
      <c r="BJ70" s="26" t="b">
        <f t="shared" si="0"/>
        <v>0</v>
      </c>
      <c r="BK70" s="6"/>
      <c r="BL70" s="6"/>
      <c r="BM70" s="157"/>
      <c r="BN70" s="157"/>
      <c r="BO70" s="157"/>
      <c r="BP70" s="157"/>
      <c r="BQ70" s="157"/>
      <c r="BR70" s="157"/>
    </row>
    <row r="71" spans="1:70" ht="30" customHeight="1" thickBot="1">
      <c r="A71" s="170"/>
      <c r="B71" s="235"/>
      <c r="C71" s="100" t="str">
        <f>WorksheetHidden2!E5</f>
        <v>RCV for the physical computer assets</v>
      </c>
      <c r="D71" s="127">
        <f>IF(VLOOKUP(C71,'6. Metrics Worksheet'!$C:$K,8,FALSE)=CONCATENATE($D$4,$D$5),VLOOKUP(C71,'6. Metrics Worksheet'!$C:$K,9,FALSE),0)</f>
        <v>0</v>
      </c>
      <c r="E71" s="127">
        <f>IF(AND(D71=0,NOT(C71="N/A")),IF(VLOOKUP($C71,'6. Metrics Worksheet'!$C:$K,8,FALSE)=CONCATENATE($D$4,$E$5),VLOOKUP($C71,'6. Metrics Worksheet'!$C:$K,9,FALSE),0),D71-1)</f>
        <v>0</v>
      </c>
      <c r="F71" s="127">
        <f>IF(AND(E71=0,NOT(C71="N/A")),IF(VLOOKUP($C71,'6. Metrics Worksheet'!$C:$K,8,FALSE)=CONCATENATE($D$4,$F$5),VLOOKUP($C71,'6. Metrics Worksheet'!$C:$K,9,FALSE),0),E71-1)</f>
        <v>0</v>
      </c>
      <c r="G71" s="128">
        <f>IF(AND(F71=0,NOT(C71="N/A")),IF(VLOOKUP($C71,'6. Metrics Worksheet'!$C:$K,8,FALSE)=CONCATENATE($D$4,$G$5),VLOOKUP($C71,'6. Metrics Worksheet'!$C:$K,9,FALSE),0),F71-1)</f>
        <v>0</v>
      </c>
      <c r="H71" s="127">
        <f>IF(AND(G71=0,NOT(C71="N/A")),IF(VLOOKUP($C71,'6. Metrics Worksheet'!$C:$K,8,FALSE)=CONCATENATE($H$4,$H$5),VLOOKUP($C71,'6. Metrics Worksheet'!$C:$K,9,FALSE),0),G71-1)</f>
        <v>0</v>
      </c>
      <c r="I71" s="127">
        <f>IF(AND(H71=0,NOT(C71="N/A")),IF(VLOOKUP($C71,'6. Metrics Worksheet'!$C:$K,8,FALSE)=CONCATENATE($H$4,$I$5),VLOOKUP($C71,'6. Metrics Worksheet'!$C:$K,9,FALSE),0),H71-1)</f>
        <v>0</v>
      </c>
      <c r="J71" s="127">
        <f>IF(AND(I71=0,NOT(C71="N/A")),IF(VLOOKUP($C71,'6. Metrics Worksheet'!$C:$K,8,FALSE)=CONCATENATE($H$4,$J$5),VLOOKUP($C71,'6. Metrics Worksheet'!$C:$K,9,FALSE),0),I71-1)</f>
        <v>0</v>
      </c>
      <c r="K71" s="128">
        <f>IF(AND(J71=0,NOT(C71="N/A")),IF(VLOOKUP($C71,'6. Metrics Worksheet'!$C:$K,8,FALSE)=CONCATENATE($H$4,$K$5),VLOOKUP($C71,'6. Metrics Worksheet'!$C:$K,9,FALSE),0),J71-1)</f>
        <v>0</v>
      </c>
      <c r="L71" s="127">
        <f>IF(AND(K71=0,NOT(C71="N/A")),IF(VLOOKUP($C71,'6. Metrics Worksheet'!$C:$K,8,FALSE)=CONCATENATE($L$4,$L$5),VLOOKUP($C71,'6. Metrics Worksheet'!$C:$K,9,FALSE),0),K71-1)</f>
        <v>0</v>
      </c>
      <c r="M71" s="127">
        <f>IF(AND(L71=0,NOT(C71="N/A")),IF(VLOOKUP($C71,'6. Metrics Worksheet'!$C:$K,8,FALSE)=CONCATENATE($L$4,$M$5),VLOOKUP($C71,'6. Metrics Worksheet'!$C:$K,9,FALSE),0),L71-1)</f>
        <v>0</v>
      </c>
      <c r="N71" s="127">
        <f>IF(AND(M71=0,NOT(C71="N/A")),IF(VLOOKUP($C71,'6. Metrics Worksheet'!$C:$K,8,FALSE)=CONCATENATE($L$4,$N$5),VLOOKUP($C71,'6. Metrics Worksheet'!$C:$K,9,FALSE),0),M71-1)</f>
        <v>0</v>
      </c>
      <c r="O71" s="128">
        <f>IF(AND(N71=0,NOT(C71="N/A")),IF(VLOOKUP($C71,'6. Metrics Worksheet'!$C:$K,8,FALSE)=CONCATENATE($L$4,$O$5),VLOOKUP($C71,'6. Metrics Worksheet'!$C:$K,9,FALSE),0),N71-1)</f>
        <v>0</v>
      </c>
      <c r="P71" s="127">
        <f>IF(AND(O71=0,NOT(C71="N/A")),IF(VLOOKUP($C71,'6. Metrics Worksheet'!$C:$K,8,FALSE)=CONCATENATE($P$4,$P$5),VLOOKUP($C71,'6. Metrics Worksheet'!$C:$K,9,FALSE),0),O71-1)</f>
        <v>0</v>
      </c>
      <c r="Q71" s="127">
        <f>IF(AND(P71=0,NOT(C71="N/A")),IF(VLOOKUP($C71,'6. Metrics Worksheet'!$C:$K,8,FALSE)=CONCATENATE($P$4,$Q$5),VLOOKUP($C71,'6. Metrics Worksheet'!$C:$K,9,FALSE),0),P71-1)</f>
        <v>0</v>
      </c>
      <c r="R71" s="127">
        <f>IF(AND(Q71=0,NOT(C71="N/A")),IF(VLOOKUP($C71,'6. Metrics Worksheet'!$C:$K,8,FALSE)=CONCATENATE($P$4,$R$5),VLOOKUP($C71,'6. Metrics Worksheet'!$C:$K,9,FALSE),0),Q71-1)</f>
        <v>0</v>
      </c>
      <c r="S71" s="128">
        <f>IF(AND(R71=0,NOT(C71="N/A")),IF(VLOOKUP($C71,'6. Metrics Worksheet'!$C:$K,8,FALSE)=CONCATENATE($P$4,$S$5),VLOOKUP($C71,'6. Metrics Worksheet'!$C:$K,9,FALSE),0),R71-1)</f>
        <v>0</v>
      </c>
      <c r="T71" s="127">
        <f>IF(AND(S71=0,NOT(C71="N/A")),IF(VLOOKUP($C71,'6. Metrics Worksheet'!$C:$K,8,FALSE)=CONCATENATE($T$4,$T$5),VLOOKUP($C71,'6. Metrics Worksheet'!$C:$K,9,FALSE),0),S71-1)</f>
        <v>0</v>
      </c>
      <c r="U71" s="127">
        <f>IF(AND(T71=0,NOT(C71="N/A")),IF(VLOOKUP($C71,'6. Metrics Worksheet'!$C:$K,8,FALSE)=CONCATENATE($T$4,$U$5),VLOOKUP($C71,'6. Metrics Worksheet'!$C:$K,9,FALSE),0),T71-1)</f>
        <v>0</v>
      </c>
      <c r="V71" s="127">
        <f>IF(AND(U71=0,NOT(C71="N/A")),IF(VLOOKUP($C71,'6. Metrics Worksheet'!$C:$K,8,FALSE)=CONCATENATE($T$4,$V$5),VLOOKUP($C71,'6. Metrics Worksheet'!$C:$K,9,FALSE),0),U71-1)</f>
        <v>0</v>
      </c>
      <c r="W71" s="127">
        <f>IF(AND(V71=0,NOT(C71="N/A")),IF(VLOOKUP($C71,'6. Metrics Worksheet'!$C:$K,8,FALSE)=CONCATENATE($T$4,$W$5),VLOOKUP($C71,'6. Metrics Worksheet'!$C:$K,9,FALSE),0),V71-1)</f>
        <v>0</v>
      </c>
      <c r="X71" s="139" t="str">
        <f>IF('6. Metrics Worksheet'!H71=0,"",'6. Metrics Worksheet'!H71)</f>
        <v/>
      </c>
      <c r="Y71" s="171"/>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32"/>
      <c r="BA71" s="32"/>
      <c r="BB71" s="32"/>
      <c r="BC71" s="32"/>
      <c r="BD71" s="32"/>
      <c r="BE71" s="33"/>
      <c r="BF71" s="6"/>
      <c r="BG71" s="6"/>
      <c r="BH71" s="6"/>
      <c r="BI71" s="6"/>
      <c r="BJ71" s="26" t="b">
        <f t="shared" ref="BJ71:BJ134" si="1">IF(C71=0,TRUE,FALSE)</f>
        <v>0</v>
      </c>
      <c r="BK71" s="6"/>
      <c r="BL71" s="6"/>
      <c r="BM71" s="157"/>
      <c r="BN71" s="157"/>
      <c r="BO71" s="157"/>
      <c r="BP71" s="157"/>
      <c r="BQ71" s="157"/>
      <c r="BR71" s="157"/>
    </row>
    <row r="72" spans="1:70" ht="63.95" hidden="1" customHeight="1">
      <c r="A72" s="33"/>
      <c r="B72" s="235"/>
      <c r="C72" s="100">
        <f>WorksheetHidden2!E6</f>
        <v>0</v>
      </c>
      <c r="D72" s="127">
        <f>IF(VLOOKUP(C72,'6. Metrics Worksheet'!$C:$K,8,FALSE)=CONCATENATE($D$4,$D$5),VLOOKUP(C72,'6. Metrics Worksheet'!$C:$K,9,FALSE),0)</f>
        <v>0</v>
      </c>
      <c r="E72" s="127">
        <f>IF(AND(D72=0,NOT(C72="N/A")),IF(VLOOKUP($C72,'6. Metrics Worksheet'!$C:$K,8,FALSE)=CONCATENATE($D$4,$E$5),VLOOKUP($C72,'6. Metrics Worksheet'!$C:$K,9,FALSE),0),D72-1)</f>
        <v>0</v>
      </c>
      <c r="F72" s="127">
        <f>IF(AND(E72=0,NOT(C72="N/A")),IF(VLOOKUP($C72,'6. Metrics Worksheet'!$C:$K,8,FALSE)=CONCATENATE($D$4,$F$5),VLOOKUP($C72,'6. Metrics Worksheet'!$C:$K,9,FALSE),0),E72-1)</f>
        <v>0</v>
      </c>
      <c r="G72" s="128">
        <f>IF(AND(F72=0,NOT(C72="N/A")),IF(VLOOKUP($C72,'6. Metrics Worksheet'!$C:$K,8,FALSE)=CONCATENATE($D$4,$G$5),VLOOKUP($C72,'6. Metrics Worksheet'!$C:$K,9,FALSE),0),F72-1)</f>
        <v>0</v>
      </c>
      <c r="H72" s="127">
        <f>IF(AND(G72=0,NOT(C72="N/A")),IF(VLOOKUP($C72,'6. Metrics Worksheet'!$C:$K,8,FALSE)=CONCATENATE($H$4,$H$5),VLOOKUP($C72,'6. Metrics Worksheet'!$C:$K,9,FALSE),0),G72-1)</f>
        <v>0</v>
      </c>
      <c r="I72" s="127">
        <f>IF(AND(H72=0,NOT(C72="N/A")),IF(VLOOKUP($C72,'6. Metrics Worksheet'!$C:$K,8,FALSE)=CONCATENATE($H$4,$I$5),VLOOKUP($C72,'6. Metrics Worksheet'!$C:$K,9,FALSE),0),H72-1)</f>
        <v>0</v>
      </c>
      <c r="J72" s="127">
        <f>IF(AND(I72=0,NOT(C72="N/A")),IF(VLOOKUP($C72,'6. Metrics Worksheet'!$C:$K,8,FALSE)=CONCATENATE($H$4,$J$5),VLOOKUP($C72,'6. Metrics Worksheet'!$C:$K,9,FALSE),0),I72-1)</f>
        <v>0</v>
      </c>
      <c r="K72" s="128">
        <f>IF(AND(J72=0,NOT(C72="N/A")),IF(VLOOKUP($C72,'6. Metrics Worksheet'!$C:$K,8,FALSE)=CONCATENATE($H$4,$K$5),VLOOKUP($C72,'6. Metrics Worksheet'!$C:$K,9,FALSE),0),J72-1)</f>
        <v>0</v>
      </c>
      <c r="L72" s="127">
        <f>IF(AND(K72=0,NOT(C72="N/A")),IF(VLOOKUP($C72,'6. Metrics Worksheet'!$C:$K,8,FALSE)=CONCATENATE($L$4,$L$5),VLOOKUP($C72,'6. Metrics Worksheet'!$C:$K,9,FALSE),0),K72-1)</f>
        <v>0</v>
      </c>
      <c r="M72" s="127">
        <f>IF(AND(L72=0,NOT(C72="N/A")),IF(VLOOKUP($C72,'6. Metrics Worksheet'!$C:$K,8,FALSE)=CONCATENATE($L$4,$M$5),VLOOKUP($C72,'6. Metrics Worksheet'!$C:$K,9,FALSE),0),L72-1)</f>
        <v>0</v>
      </c>
      <c r="N72" s="127">
        <f>IF(AND(M72=0,NOT(C72="N/A")),IF(VLOOKUP($C72,'6. Metrics Worksheet'!$C:$K,8,FALSE)=CONCATENATE($L$4,$N$5),VLOOKUP($C72,'6. Metrics Worksheet'!$C:$K,9,FALSE),0),M72-1)</f>
        <v>0</v>
      </c>
      <c r="O72" s="128">
        <f>IF(AND(N72=0,NOT(C72="N/A")),IF(VLOOKUP($C72,'6. Metrics Worksheet'!$C:$K,8,FALSE)=CONCATENATE($L$4,$O$5),VLOOKUP($C72,'6. Metrics Worksheet'!$C:$K,9,FALSE),0),N72-1)</f>
        <v>0</v>
      </c>
      <c r="P72" s="127">
        <f>IF(AND(O72=0,NOT(C72="N/A")),IF(VLOOKUP($C72,'6. Metrics Worksheet'!$C:$K,8,FALSE)=CONCATENATE($P$4,$P$5),VLOOKUP($C72,'6. Metrics Worksheet'!$C:$K,9,FALSE),0),O72-1)</f>
        <v>0</v>
      </c>
      <c r="Q72" s="127">
        <f>IF(AND(P72=0,NOT(C72="N/A")),IF(VLOOKUP($C72,'6. Metrics Worksheet'!$C:$K,8,FALSE)=CONCATENATE($P$4,$Q$5),VLOOKUP($C72,'6. Metrics Worksheet'!$C:$K,9,FALSE),0),P72-1)</f>
        <v>0</v>
      </c>
      <c r="R72" s="127">
        <f>IF(AND(Q72=0,NOT(C72="N/A")),IF(VLOOKUP($C72,'6. Metrics Worksheet'!$C:$K,8,FALSE)=CONCATENATE($P$4,$R$5),VLOOKUP($C72,'6. Metrics Worksheet'!$C:$K,9,FALSE),0),Q72-1)</f>
        <v>0</v>
      </c>
      <c r="S72" s="128">
        <f>IF(AND(R72=0,NOT(C72="N/A")),IF(VLOOKUP($C72,'6. Metrics Worksheet'!$C:$K,8,FALSE)=CONCATENATE($P$4,$S$5),VLOOKUP($C72,'6. Metrics Worksheet'!$C:$K,9,FALSE),0),R72-1)</f>
        <v>0</v>
      </c>
      <c r="T72" s="127">
        <f>IF(AND(S72=0,NOT(C72="N/A")),IF(VLOOKUP($C72,'6. Metrics Worksheet'!$C:$K,8,FALSE)=CONCATENATE($T$4,$T$5),VLOOKUP($C72,'6. Metrics Worksheet'!$C:$K,9,FALSE),0),S72-1)</f>
        <v>0</v>
      </c>
      <c r="U72" s="127">
        <f>IF(AND(T72=0,NOT(C72="N/A")),IF(VLOOKUP($C72,'6. Metrics Worksheet'!$C:$K,8,FALSE)=CONCATENATE($T$4,$U$5),VLOOKUP($C72,'6. Metrics Worksheet'!$C:$K,9,FALSE),0),T72-1)</f>
        <v>0</v>
      </c>
      <c r="V72" s="127">
        <f>IF(AND(U72=0,NOT(C72="N/A")),IF(VLOOKUP($C72,'6. Metrics Worksheet'!$C:$K,8,FALSE)=CONCATENATE($T$4,$V$5),VLOOKUP($C72,'6. Metrics Worksheet'!$C:$K,9,FALSE),0),U72-1)</f>
        <v>0</v>
      </c>
      <c r="W72" s="127">
        <f>IF(AND(V72=0,NOT(C72="N/A")),IF(VLOOKUP($C72,'6. Metrics Worksheet'!$C:$K,8,FALSE)=CONCATENATE($T$4,$W$5),VLOOKUP($C72,'6. Metrics Worksheet'!$C:$K,9,FALSE),0),V72-1)</f>
        <v>0</v>
      </c>
      <c r="X72" s="139" t="str">
        <f>IF('6. Metrics Worksheet'!H72=0,"",'6. Metrics Worksheet'!H72)</f>
        <v/>
      </c>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c r="BE72" s="33"/>
      <c r="BF72" s="6"/>
      <c r="BG72" s="6"/>
      <c r="BH72" s="6"/>
      <c r="BI72" s="6"/>
      <c r="BJ72" s="26" t="b">
        <f t="shared" si="1"/>
        <v>1</v>
      </c>
      <c r="BK72" s="6"/>
      <c r="BL72" s="6"/>
    </row>
    <row r="73" spans="1:70" ht="63.95" hidden="1" customHeight="1">
      <c r="A73" s="33"/>
      <c r="B73" s="235"/>
      <c r="C73" s="100">
        <f>WorksheetHidden2!E7</f>
        <v>0</v>
      </c>
      <c r="D73" s="127">
        <f>IF(VLOOKUP(C73,'6. Metrics Worksheet'!$C:$K,8,FALSE)=CONCATENATE($D$4,$D$5),VLOOKUP(C73,'6. Metrics Worksheet'!$C:$K,9,FALSE),0)</f>
        <v>0</v>
      </c>
      <c r="E73" s="127">
        <f>IF(AND(D73=0,NOT(C73="N/A")),IF(VLOOKUP($C73,'6. Metrics Worksheet'!$C:$K,8,FALSE)=CONCATENATE($D$4,$E$5),VLOOKUP($C73,'6. Metrics Worksheet'!$C:$K,9,FALSE),0),D73-1)</f>
        <v>0</v>
      </c>
      <c r="F73" s="127">
        <f>IF(AND(E73=0,NOT(C73="N/A")),IF(VLOOKUP($C73,'6. Metrics Worksheet'!$C:$K,8,FALSE)=CONCATENATE($D$4,$F$5),VLOOKUP($C73,'6. Metrics Worksheet'!$C:$K,9,FALSE),0),E73-1)</f>
        <v>0</v>
      </c>
      <c r="G73" s="128">
        <f>IF(AND(F73=0,NOT(C73="N/A")),IF(VLOOKUP($C73,'6. Metrics Worksheet'!$C:$K,8,FALSE)=CONCATENATE($D$4,$G$5),VLOOKUP($C73,'6. Metrics Worksheet'!$C:$K,9,FALSE),0),F73-1)</f>
        <v>0</v>
      </c>
      <c r="H73" s="127">
        <f>IF(AND(G73=0,NOT(C73="N/A")),IF(VLOOKUP($C73,'6. Metrics Worksheet'!$C:$K,8,FALSE)=CONCATENATE($H$4,$H$5),VLOOKUP($C73,'6. Metrics Worksheet'!$C:$K,9,FALSE),0),G73-1)</f>
        <v>0</v>
      </c>
      <c r="I73" s="127">
        <f>IF(AND(H73=0,NOT(C73="N/A")),IF(VLOOKUP($C73,'6. Metrics Worksheet'!$C:$K,8,FALSE)=CONCATENATE($H$4,$I$5),VLOOKUP($C73,'6. Metrics Worksheet'!$C:$K,9,FALSE),0),H73-1)</f>
        <v>0</v>
      </c>
      <c r="J73" s="127">
        <f>IF(AND(I73=0,NOT(C73="N/A")),IF(VLOOKUP($C73,'6. Metrics Worksheet'!$C:$K,8,FALSE)=CONCATENATE($H$4,$J$5),VLOOKUP($C73,'6. Metrics Worksheet'!$C:$K,9,FALSE),0),I73-1)</f>
        <v>0</v>
      </c>
      <c r="K73" s="128">
        <f>IF(AND(J73=0,NOT(C73="N/A")),IF(VLOOKUP($C73,'6. Metrics Worksheet'!$C:$K,8,FALSE)=CONCATENATE($H$4,$K$5),VLOOKUP($C73,'6. Metrics Worksheet'!$C:$K,9,FALSE),0),J73-1)</f>
        <v>0</v>
      </c>
      <c r="L73" s="127">
        <f>IF(AND(K73=0,NOT(C73="N/A")),IF(VLOOKUP($C73,'6. Metrics Worksheet'!$C:$K,8,FALSE)=CONCATENATE($L$4,$L$5),VLOOKUP($C73,'6. Metrics Worksheet'!$C:$K,9,FALSE),0),K73-1)</f>
        <v>0</v>
      </c>
      <c r="M73" s="127">
        <f>IF(AND(L73=0,NOT(C73="N/A")),IF(VLOOKUP($C73,'6. Metrics Worksheet'!$C:$K,8,FALSE)=CONCATENATE($L$4,$M$5),VLOOKUP($C73,'6. Metrics Worksheet'!$C:$K,9,FALSE),0),L73-1)</f>
        <v>0</v>
      </c>
      <c r="N73" s="127">
        <f>IF(AND(M73=0,NOT(C73="N/A")),IF(VLOOKUP($C73,'6. Metrics Worksheet'!$C:$K,8,FALSE)=CONCATENATE($L$4,$N$5),VLOOKUP($C73,'6. Metrics Worksheet'!$C:$K,9,FALSE),0),M73-1)</f>
        <v>0</v>
      </c>
      <c r="O73" s="128">
        <f>IF(AND(N73=0,NOT(C73="N/A")),IF(VLOOKUP($C73,'6. Metrics Worksheet'!$C:$K,8,FALSE)=CONCATENATE($L$4,$O$5),VLOOKUP($C73,'6. Metrics Worksheet'!$C:$K,9,FALSE),0),N73-1)</f>
        <v>0</v>
      </c>
      <c r="P73" s="127">
        <f>IF(AND(O73=0,NOT(C73="N/A")),IF(VLOOKUP($C73,'6. Metrics Worksheet'!$C:$K,8,FALSE)=CONCATENATE($P$4,$P$5),VLOOKUP($C73,'6. Metrics Worksheet'!$C:$K,9,FALSE),0),O73-1)</f>
        <v>0</v>
      </c>
      <c r="Q73" s="127">
        <f>IF(AND(P73=0,NOT(C73="N/A")),IF(VLOOKUP($C73,'6. Metrics Worksheet'!$C:$K,8,FALSE)=CONCATENATE($P$4,$Q$5),VLOOKUP($C73,'6. Metrics Worksheet'!$C:$K,9,FALSE),0),P73-1)</f>
        <v>0</v>
      </c>
      <c r="R73" s="127">
        <f>IF(AND(Q73=0,NOT(C73="N/A")),IF(VLOOKUP($C73,'6. Metrics Worksheet'!$C:$K,8,FALSE)=CONCATENATE($P$4,$R$5),VLOOKUP($C73,'6. Metrics Worksheet'!$C:$K,9,FALSE),0),Q73-1)</f>
        <v>0</v>
      </c>
      <c r="S73" s="128">
        <f>IF(AND(R73=0,NOT(C73="N/A")),IF(VLOOKUP($C73,'6. Metrics Worksheet'!$C:$K,8,FALSE)=CONCATENATE($P$4,$S$5),VLOOKUP($C73,'6. Metrics Worksheet'!$C:$K,9,FALSE),0),R73-1)</f>
        <v>0</v>
      </c>
      <c r="T73" s="127">
        <f>IF(AND(S73=0,NOT(C73="N/A")),IF(VLOOKUP($C73,'6. Metrics Worksheet'!$C:$K,8,FALSE)=CONCATENATE($T$4,$T$5),VLOOKUP($C73,'6. Metrics Worksheet'!$C:$K,9,FALSE),0),S73-1)</f>
        <v>0</v>
      </c>
      <c r="U73" s="127">
        <f>IF(AND(T73=0,NOT(C73="N/A")),IF(VLOOKUP($C73,'6. Metrics Worksheet'!$C:$K,8,FALSE)=CONCATENATE($T$4,$U$5),VLOOKUP($C73,'6. Metrics Worksheet'!$C:$K,9,FALSE),0),T73-1)</f>
        <v>0</v>
      </c>
      <c r="V73" s="127">
        <f>IF(AND(U73=0,NOT(C73="N/A")),IF(VLOOKUP($C73,'6. Metrics Worksheet'!$C:$K,8,FALSE)=CONCATENATE($T$4,$V$5),VLOOKUP($C73,'6. Metrics Worksheet'!$C:$K,9,FALSE),0),U73-1)</f>
        <v>0</v>
      </c>
      <c r="W73" s="127">
        <f>IF(AND(V73=0,NOT(C73="N/A")),IF(VLOOKUP($C73,'6. Metrics Worksheet'!$C:$K,8,FALSE)=CONCATENATE($T$4,$W$5),VLOOKUP($C73,'6. Metrics Worksheet'!$C:$K,9,FALSE),0),V73-1)</f>
        <v>0</v>
      </c>
      <c r="X73" s="139" t="str">
        <f>IF('6. Metrics Worksheet'!H73=0,"",'6. Metrics Worksheet'!H73)</f>
        <v/>
      </c>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c r="BE73" s="33"/>
      <c r="BF73" s="6"/>
      <c r="BG73" s="6"/>
      <c r="BH73" s="6"/>
      <c r="BI73" s="6"/>
      <c r="BJ73" s="26" t="b">
        <f t="shared" si="1"/>
        <v>1</v>
      </c>
      <c r="BK73" s="6"/>
      <c r="BL73" s="6"/>
    </row>
    <row r="74" spans="1:70" ht="63.95" hidden="1" customHeight="1">
      <c r="A74" s="33"/>
      <c r="B74" s="235"/>
      <c r="C74" s="100">
        <f>WorksheetHidden2!E8</f>
        <v>0</v>
      </c>
      <c r="D74" s="127">
        <f>IF(VLOOKUP(C74,'6. Metrics Worksheet'!$C:$K,8,FALSE)=CONCATENATE($D$4,$D$5),VLOOKUP(C74,'6. Metrics Worksheet'!$C:$K,9,FALSE),0)</f>
        <v>0</v>
      </c>
      <c r="E74" s="127">
        <f>IF(AND(D74=0,NOT(C74="N/A")),IF(VLOOKUP($C74,'6. Metrics Worksheet'!$C:$K,8,FALSE)=CONCATENATE($D$4,$E$5),VLOOKUP($C74,'6. Metrics Worksheet'!$C:$K,9,FALSE),0),D74-1)</f>
        <v>0</v>
      </c>
      <c r="F74" s="127">
        <f>IF(AND(E74=0,NOT(C74="N/A")),IF(VLOOKUP($C74,'6. Metrics Worksheet'!$C:$K,8,FALSE)=CONCATENATE($D$4,$F$5),VLOOKUP($C74,'6. Metrics Worksheet'!$C:$K,9,FALSE),0),E74-1)</f>
        <v>0</v>
      </c>
      <c r="G74" s="128">
        <f>IF(AND(F74=0,NOT(C74="N/A")),IF(VLOOKUP($C74,'6. Metrics Worksheet'!$C:$K,8,FALSE)=CONCATENATE($D$4,$G$5),VLOOKUP($C74,'6. Metrics Worksheet'!$C:$K,9,FALSE),0),F74-1)</f>
        <v>0</v>
      </c>
      <c r="H74" s="127">
        <f>IF(AND(G74=0,NOT(C74="N/A")),IF(VLOOKUP($C74,'6. Metrics Worksheet'!$C:$K,8,FALSE)=CONCATENATE($H$4,$H$5),VLOOKUP($C74,'6. Metrics Worksheet'!$C:$K,9,FALSE),0),G74-1)</f>
        <v>0</v>
      </c>
      <c r="I74" s="127">
        <f>IF(AND(H74=0,NOT(C74="N/A")),IF(VLOOKUP($C74,'6. Metrics Worksheet'!$C:$K,8,FALSE)=CONCATENATE($H$4,$I$5),VLOOKUP($C74,'6. Metrics Worksheet'!$C:$K,9,FALSE),0),H74-1)</f>
        <v>0</v>
      </c>
      <c r="J74" s="127">
        <f>IF(AND(I74=0,NOT(C74="N/A")),IF(VLOOKUP($C74,'6. Metrics Worksheet'!$C:$K,8,FALSE)=CONCATENATE($H$4,$J$5),VLOOKUP($C74,'6. Metrics Worksheet'!$C:$K,9,FALSE),0),I74-1)</f>
        <v>0</v>
      </c>
      <c r="K74" s="128">
        <f>IF(AND(J74=0,NOT(C74="N/A")),IF(VLOOKUP($C74,'6. Metrics Worksheet'!$C:$K,8,FALSE)=CONCATENATE($H$4,$K$5),VLOOKUP($C74,'6. Metrics Worksheet'!$C:$K,9,FALSE),0),J74-1)</f>
        <v>0</v>
      </c>
      <c r="L74" s="127">
        <f>IF(AND(K74=0,NOT(C74="N/A")),IF(VLOOKUP($C74,'6. Metrics Worksheet'!$C:$K,8,FALSE)=CONCATENATE($L$4,$L$5),VLOOKUP($C74,'6. Metrics Worksheet'!$C:$K,9,FALSE),0),K74-1)</f>
        <v>0</v>
      </c>
      <c r="M74" s="127">
        <f>IF(AND(L74=0,NOT(C74="N/A")),IF(VLOOKUP($C74,'6. Metrics Worksheet'!$C:$K,8,FALSE)=CONCATENATE($L$4,$M$5),VLOOKUP($C74,'6. Metrics Worksheet'!$C:$K,9,FALSE),0),L74-1)</f>
        <v>0</v>
      </c>
      <c r="N74" s="127">
        <f>IF(AND(M74=0,NOT(C74="N/A")),IF(VLOOKUP($C74,'6. Metrics Worksheet'!$C:$K,8,FALSE)=CONCATENATE($L$4,$N$5),VLOOKUP($C74,'6. Metrics Worksheet'!$C:$K,9,FALSE),0),M74-1)</f>
        <v>0</v>
      </c>
      <c r="O74" s="128">
        <f>IF(AND(N74=0,NOT(C74="N/A")),IF(VLOOKUP($C74,'6. Metrics Worksheet'!$C:$K,8,FALSE)=CONCATENATE($L$4,$O$5),VLOOKUP($C74,'6. Metrics Worksheet'!$C:$K,9,FALSE),0),N74-1)</f>
        <v>0</v>
      </c>
      <c r="P74" s="127">
        <f>IF(AND(O74=0,NOT(C74="N/A")),IF(VLOOKUP($C74,'6. Metrics Worksheet'!$C:$K,8,FALSE)=CONCATENATE($P$4,$P$5),VLOOKUP($C74,'6. Metrics Worksheet'!$C:$K,9,FALSE),0),O74-1)</f>
        <v>0</v>
      </c>
      <c r="Q74" s="127">
        <f>IF(AND(P74=0,NOT(C74="N/A")),IF(VLOOKUP($C74,'6. Metrics Worksheet'!$C:$K,8,FALSE)=CONCATENATE($P$4,$Q$5),VLOOKUP($C74,'6. Metrics Worksheet'!$C:$K,9,FALSE),0),P74-1)</f>
        <v>0</v>
      </c>
      <c r="R74" s="127">
        <f>IF(AND(Q74=0,NOT(C74="N/A")),IF(VLOOKUP($C74,'6. Metrics Worksheet'!$C:$K,8,FALSE)=CONCATENATE($P$4,$R$5),VLOOKUP($C74,'6. Metrics Worksheet'!$C:$K,9,FALSE),0),Q74-1)</f>
        <v>0</v>
      </c>
      <c r="S74" s="128">
        <f>IF(AND(R74=0,NOT(C74="N/A")),IF(VLOOKUP($C74,'6. Metrics Worksheet'!$C:$K,8,FALSE)=CONCATENATE($P$4,$S$5),VLOOKUP($C74,'6. Metrics Worksheet'!$C:$K,9,FALSE),0),R74-1)</f>
        <v>0</v>
      </c>
      <c r="T74" s="127">
        <f>IF(AND(S74=0,NOT(C74="N/A")),IF(VLOOKUP($C74,'6. Metrics Worksheet'!$C:$K,8,FALSE)=CONCATENATE($T$4,$T$5),VLOOKUP($C74,'6. Metrics Worksheet'!$C:$K,9,FALSE),0),S74-1)</f>
        <v>0</v>
      </c>
      <c r="U74" s="127">
        <f>IF(AND(T74=0,NOT(C74="N/A")),IF(VLOOKUP($C74,'6. Metrics Worksheet'!$C:$K,8,FALSE)=CONCATENATE($T$4,$U$5),VLOOKUP($C74,'6. Metrics Worksheet'!$C:$K,9,FALSE),0),T74-1)</f>
        <v>0</v>
      </c>
      <c r="V74" s="127">
        <f>IF(AND(U74=0,NOT(C74="N/A")),IF(VLOOKUP($C74,'6. Metrics Worksheet'!$C:$K,8,FALSE)=CONCATENATE($T$4,$V$5),VLOOKUP($C74,'6. Metrics Worksheet'!$C:$K,9,FALSE),0),U74-1)</f>
        <v>0</v>
      </c>
      <c r="W74" s="127">
        <f>IF(AND(V74=0,NOT(C74="N/A")),IF(VLOOKUP($C74,'6. Metrics Worksheet'!$C:$K,8,FALSE)=CONCATENATE($T$4,$W$5),VLOOKUP($C74,'6. Metrics Worksheet'!$C:$K,9,FALSE),0),V74-1)</f>
        <v>0</v>
      </c>
      <c r="X74" s="139" t="str">
        <f>IF('6. Metrics Worksheet'!H74=0,"",'6. Metrics Worksheet'!H74)</f>
        <v/>
      </c>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c r="BE74" s="33"/>
      <c r="BF74" s="6"/>
      <c r="BG74" s="6"/>
      <c r="BH74" s="6"/>
      <c r="BI74" s="6"/>
      <c r="BJ74" s="26" t="b">
        <f t="shared" si="1"/>
        <v>1</v>
      </c>
      <c r="BK74" s="6"/>
      <c r="BL74" s="6"/>
    </row>
    <row r="75" spans="1:70" ht="63.95" hidden="1" customHeight="1">
      <c r="A75" s="33"/>
      <c r="B75" s="235"/>
      <c r="C75" s="100">
        <f>WorksheetHidden2!E9</f>
        <v>0</v>
      </c>
      <c r="D75" s="127">
        <f>IF(VLOOKUP(C75,'6. Metrics Worksheet'!$C:$K,8,FALSE)=CONCATENATE($D$4,$D$5),VLOOKUP(C75,'6. Metrics Worksheet'!$C:$K,9,FALSE),0)</f>
        <v>0</v>
      </c>
      <c r="E75" s="127">
        <f>IF(AND(D75=0,NOT(C75="N/A")),IF(VLOOKUP($C75,'6. Metrics Worksheet'!$C:$K,8,FALSE)=CONCATENATE($D$4,$E$5),VLOOKUP($C75,'6. Metrics Worksheet'!$C:$K,9,FALSE),0),D75-1)</f>
        <v>0</v>
      </c>
      <c r="F75" s="127">
        <f>IF(AND(E75=0,NOT(C75="N/A")),IF(VLOOKUP($C75,'6. Metrics Worksheet'!$C:$K,8,FALSE)=CONCATENATE($D$4,$F$5),VLOOKUP($C75,'6. Metrics Worksheet'!$C:$K,9,FALSE),0),E75-1)</f>
        <v>0</v>
      </c>
      <c r="G75" s="128">
        <f>IF(AND(F75=0,NOT(C75="N/A")),IF(VLOOKUP($C75,'6. Metrics Worksheet'!$C:$K,8,FALSE)=CONCATENATE($D$4,$G$5),VLOOKUP($C75,'6. Metrics Worksheet'!$C:$K,9,FALSE),0),F75-1)</f>
        <v>0</v>
      </c>
      <c r="H75" s="127">
        <f>IF(AND(G75=0,NOT(C75="N/A")),IF(VLOOKUP($C75,'6. Metrics Worksheet'!$C:$K,8,FALSE)=CONCATENATE($H$4,$H$5),VLOOKUP($C75,'6. Metrics Worksheet'!$C:$K,9,FALSE),0),G75-1)</f>
        <v>0</v>
      </c>
      <c r="I75" s="127">
        <f>IF(AND(H75=0,NOT(C75="N/A")),IF(VLOOKUP($C75,'6. Metrics Worksheet'!$C:$K,8,FALSE)=CONCATENATE($H$4,$I$5),VLOOKUP($C75,'6. Metrics Worksheet'!$C:$K,9,FALSE),0),H75-1)</f>
        <v>0</v>
      </c>
      <c r="J75" s="127">
        <f>IF(AND(I75=0,NOT(C75="N/A")),IF(VLOOKUP($C75,'6. Metrics Worksheet'!$C:$K,8,FALSE)=CONCATENATE($H$4,$J$5),VLOOKUP($C75,'6. Metrics Worksheet'!$C:$K,9,FALSE),0),I75-1)</f>
        <v>0</v>
      </c>
      <c r="K75" s="128">
        <f>IF(AND(J75=0,NOT(C75="N/A")),IF(VLOOKUP($C75,'6. Metrics Worksheet'!$C:$K,8,FALSE)=CONCATENATE($H$4,$K$5),VLOOKUP($C75,'6. Metrics Worksheet'!$C:$K,9,FALSE),0),J75-1)</f>
        <v>0</v>
      </c>
      <c r="L75" s="127">
        <f>IF(AND(K75=0,NOT(C75="N/A")),IF(VLOOKUP($C75,'6. Metrics Worksheet'!$C:$K,8,FALSE)=CONCATENATE($L$4,$L$5),VLOOKUP($C75,'6. Metrics Worksheet'!$C:$K,9,FALSE),0),K75-1)</f>
        <v>0</v>
      </c>
      <c r="M75" s="127">
        <f>IF(AND(L75=0,NOT(C75="N/A")),IF(VLOOKUP($C75,'6. Metrics Worksheet'!$C:$K,8,FALSE)=CONCATENATE($L$4,$M$5),VLOOKUP($C75,'6. Metrics Worksheet'!$C:$K,9,FALSE),0),L75-1)</f>
        <v>0</v>
      </c>
      <c r="N75" s="127">
        <f>IF(AND(M75=0,NOT(C75="N/A")),IF(VLOOKUP($C75,'6. Metrics Worksheet'!$C:$K,8,FALSE)=CONCATENATE($L$4,$N$5),VLOOKUP($C75,'6. Metrics Worksheet'!$C:$K,9,FALSE),0),M75-1)</f>
        <v>0</v>
      </c>
      <c r="O75" s="128">
        <f>IF(AND(N75=0,NOT(C75="N/A")),IF(VLOOKUP($C75,'6. Metrics Worksheet'!$C:$K,8,FALSE)=CONCATENATE($L$4,$O$5),VLOOKUP($C75,'6. Metrics Worksheet'!$C:$K,9,FALSE),0),N75-1)</f>
        <v>0</v>
      </c>
      <c r="P75" s="127">
        <f>IF(AND(O75=0,NOT(C75="N/A")),IF(VLOOKUP($C75,'6. Metrics Worksheet'!$C:$K,8,FALSE)=CONCATENATE($P$4,$P$5),VLOOKUP($C75,'6. Metrics Worksheet'!$C:$K,9,FALSE),0),O75-1)</f>
        <v>0</v>
      </c>
      <c r="Q75" s="127">
        <f>IF(AND(P75=0,NOT(C75="N/A")),IF(VLOOKUP($C75,'6. Metrics Worksheet'!$C:$K,8,FALSE)=CONCATENATE($P$4,$Q$5),VLOOKUP($C75,'6. Metrics Worksheet'!$C:$K,9,FALSE),0),P75-1)</f>
        <v>0</v>
      </c>
      <c r="R75" s="127">
        <f>IF(AND(Q75=0,NOT(C75="N/A")),IF(VLOOKUP($C75,'6. Metrics Worksheet'!$C:$K,8,FALSE)=CONCATENATE($P$4,$R$5),VLOOKUP($C75,'6. Metrics Worksheet'!$C:$K,9,FALSE),0),Q75-1)</f>
        <v>0</v>
      </c>
      <c r="S75" s="128">
        <f>IF(AND(R75=0,NOT(C75="N/A")),IF(VLOOKUP($C75,'6. Metrics Worksheet'!$C:$K,8,FALSE)=CONCATENATE($P$4,$S$5),VLOOKUP($C75,'6. Metrics Worksheet'!$C:$K,9,FALSE),0),R75-1)</f>
        <v>0</v>
      </c>
      <c r="T75" s="127">
        <f>IF(AND(S75=0,NOT(C75="N/A")),IF(VLOOKUP($C75,'6. Metrics Worksheet'!$C:$K,8,FALSE)=CONCATENATE($T$4,$T$5),VLOOKUP($C75,'6. Metrics Worksheet'!$C:$K,9,FALSE),0),S75-1)</f>
        <v>0</v>
      </c>
      <c r="U75" s="127">
        <f>IF(AND(T75=0,NOT(C75="N/A")),IF(VLOOKUP($C75,'6. Metrics Worksheet'!$C:$K,8,FALSE)=CONCATENATE($T$4,$U$5),VLOOKUP($C75,'6. Metrics Worksheet'!$C:$K,9,FALSE),0),T75-1)</f>
        <v>0</v>
      </c>
      <c r="V75" s="127">
        <f>IF(AND(U75=0,NOT(C75="N/A")),IF(VLOOKUP($C75,'6. Metrics Worksheet'!$C:$K,8,FALSE)=CONCATENATE($T$4,$V$5),VLOOKUP($C75,'6. Metrics Worksheet'!$C:$K,9,FALSE),0),U75-1)</f>
        <v>0</v>
      </c>
      <c r="W75" s="127">
        <f>IF(AND(V75=0,NOT(C75="N/A")),IF(VLOOKUP($C75,'6. Metrics Worksheet'!$C:$K,8,FALSE)=CONCATENATE($T$4,$W$5),VLOOKUP($C75,'6. Metrics Worksheet'!$C:$K,9,FALSE),0),V75-1)</f>
        <v>0</v>
      </c>
      <c r="X75" s="139" t="str">
        <f>IF('6. Metrics Worksheet'!H75=0,"",'6. Metrics Worksheet'!H75)</f>
        <v/>
      </c>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c r="BE75" s="33"/>
      <c r="BF75" s="6"/>
      <c r="BG75" s="6"/>
      <c r="BH75" s="6"/>
      <c r="BI75" s="6"/>
      <c r="BJ75" s="26" t="b">
        <f t="shared" si="1"/>
        <v>1</v>
      </c>
      <c r="BK75" s="6"/>
      <c r="BL75" s="6"/>
    </row>
    <row r="76" spans="1:70" ht="63.95" hidden="1" customHeight="1">
      <c r="A76" s="33"/>
      <c r="B76" s="235"/>
      <c r="C76" s="100">
        <f>WorksheetHidden2!E10</f>
        <v>0</v>
      </c>
      <c r="D76" s="127">
        <f>IF(VLOOKUP(C76,'6. Metrics Worksheet'!$C:$K,8,FALSE)=CONCATENATE($D$4,$D$5),VLOOKUP(C76,'6. Metrics Worksheet'!$C:$K,9,FALSE),0)</f>
        <v>0</v>
      </c>
      <c r="E76" s="127">
        <f>IF(AND(D76=0,NOT(C76="N/A")),IF(VLOOKUP($C76,'6. Metrics Worksheet'!$C:$K,8,FALSE)=CONCATENATE($D$4,$E$5),VLOOKUP($C76,'6. Metrics Worksheet'!$C:$K,9,FALSE),0),D76-1)</f>
        <v>0</v>
      </c>
      <c r="F76" s="127">
        <f>IF(AND(E76=0,NOT(C76="N/A")),IF(VLOOKUP($C76,'6. Metrics Worksheet'!$C:$K,8,FALSE)=CONCATENATE($D$4,$F$5),VLOOKUP($C76,'6. Metrics Worksheet'!$C:$K,9,FALSE),0),E76-1)</f>
        <v>0</v>
      </c>
      <c r="G76" s="128">
        <f>IF(AND(F76=0,NOT(C76="N/A")),IF(VLOOKUP($C76,'6. Metrics Worksheet'!$C:$K,8,FALSE)=CONCATENATE($D$4,$G$5),VLOOKUP($C76,'6. Metrics Worksheet'!$C:$K,9,FALSE),0),F76-1)</f>
        <v>0</v>
      </c>
      <c r="H76" s="127">
        <f>IF(AND(G76=0,NOT(C76="N/A")),IF(VLOOKUP($C76,'6. Metrics Worksheet'!$C:$K,8,FALSE)=CONCATENATE($H$4,$H$5),VLOOKUP($C76,'6. Metrics Worksheet'!$C:$K,9,FALSE),0),G76-1)</f>
        <v>0</v>
      </c>
      <c r="I76" s="127">
        <f>IF(AND(H76=0,NOT(C76="N/A")),IF(VLOOKUP($C76,'6. Metrics Worksheet'!$C:$K,8,FALSE)=CONCATENATE($H$4,$I$5),VLOOKUP($C76,'6. Metrics Worksheet'!$C:$K,9,FALSE),0),H76-1)</f>
        <v>0</v>
      </c>
      <c r="J76" s="127">
        <f>IF(AND(I76=0,NOT(C76="N/A")),IF(VLOOKUP($C76,'6. Metrics Worksheet'!$C:$K,8,FALSE)=CONCATENATE($H$4,$J$5),VLOOKUP($C76,'6. Metrics Worksheet'!$C:$K,9,FALSE),0),I76-1)</f>
        <v>0</v>
      </c>
      <c r="K76" s="128">
        <f>IF(AND(J76=0,NOT(C76="N/A")),IF(VLOOKUP($C76,'6. Metrics Worksheet'!$C:$K,8,FALSE)=CONCATENATE($H$4,$K$5),VLOOKUP($C76,'6. Metrics Worksheet'!$C:$K,9,FALSE),0),J76-1)</f>
        <v>0</v>
      </c>
      <c r="L76" s="127">
        <f>IF(AND(K76=0,NOT(C76="N/A")),IF(VLOOKUP($C76,'6. Metrics Worksheet'!$C:$K,8,FALSE)=CONCATENATE($L$4,$L$5),VLOOKUP($C76,'6. Metrics Worksheet'!$C:$K,9,FALSE),0),K76-1)</f>
        <v>0</v>
      </c>
      <c r="M76" s="127">
        <f>IF(AND(L76=0,NOT(C76="N/A")),IF(VLOOKUP($C76,'6. Metrics Worksheet'!$C:$K,8,FALSE)=CONCATENATE($L$4,$M$5),VLOOKUP($C76,'6. Metrics Worksheet'!$C:$K,9,FALSE),0),L76-1)</f>
        <v>0</v>
      </c>
      <c r="N76" s="127">
        <f>IF(AND(M76=0,NOT(C76="N/A")),IF(VLOOKUP($C76,'6. Metrics Worksheet'!$C:$K,8,FALSE)=CONCATENATE($L$4,$N$5),VLOOKUP($C76,'6. Metrics Worksheet'!$C:$K,9,FALSE),0),M76-1)</f>
        <v>0</v>
      </c>
      <c r="O76" s="128">
        <f>IF(AND(N76=0,NOT(C76="N/A")),IF(VLOOKUP($C76,'6. Metrics Worksheet'!$C:$K,8,FALSE)=CONCATENATE($L$4,$O$5),VLOOKUP($C76,'6. Metrics Worksheet'!$C:$K,9,FALSE),0),N76-1)</f>
        <v>0</v>
      </c>
      <c r="P76" s="127">
        <f>IF(AND(O76=0,NOT(C76="N/A")),IF(VLOOKUP($C76,'6. Metrics Worksheet'!$C:$K,8,FALSE)=CONCATENATE($P$4,$P$5),VLOOKUP($C76,'6. Metrics Worksheet'!$C:$K,9,FALSE),0),O76-1)</f>
        <v>0</v>
      </c>
      <c r="Q76" s="127">
        <f>IF(AND(P76=0,NOT(C76="N/A")),IF(VLOOKUP($C76,'6. Metrics Worksheet'!$C:$K,8,FALSE)=CONCATENATE($P$4,$Q$5),VLOOKUP($C76,'6. Metrics Worksheet'!$C:$K,9,FALSE),0),P76-1)</f>
        <v>0</v>
      </c>
      <c r="R76" s="127">
        <f>IF(AND(Q76=0,NOT(C76="N/A")),IF(VLOOKUP($C76,'6. Metrics Worksheet'!$C:$K,8,FALSE)=CONCATENATE($P$4,$R$5),VLOOKUP($C76,'6. Metrics Worksheet'!$C:$K,9,FALSE),0),Q76-1)</f>
        <v>0</v>
      </c>
      <c r="S76" s="128">
        <f>IF(AND(R76=0,NOT(C76="N/A")),IF(VLOOKUP($C76,'6. Metrics Worksheet'!$C:$K,8,FALSE)=CONCATENATE($P$4,$S$5),VLOOKUP($C76,'6. Metrics Worksheet'!$C:$K,9,FALSE),0),R76-1)</f>
        <v>0</v>
      </c>
      <c r="T76" s="127">
        <f>IF(AND(S76=0,NOT(C76="N/A")),IF(VLOOKUP($C76,'6. Metrics Worksheet'!$C:$K,8,FALSE)=CONCATENATE($T$4,$T$5),VLOOKUP($C76,'6. Metrics Worksheet'!$C:$K,9,FALSE),0),S76-1)</f>
        <v>0</v>
      </c>
      <c r="U76" s="127">
        <f>IF(AND(T76=0,NOT(C76="N/A")),IF(VLOOKUP($C76,'6. Metrics Worksheet'!$C:$K,8,FALSE)=CONCATENATE($T$4,$U$5),VLOOKUP($C76,'6. Metrics Worksheet'!$C:$K,9,FALSE),0),T76-1)</f>
        <v>0</v>
      </c>
      <c r="V76" s="127">
        <f>IF(AND(U76=0,NOT(C76="N/A")),IF(VLOOKUP($C76,'6. Metrics Worksheet'!$C:$K,8,FALSE)=CONCATENATE($T$4,$V$5),VLOOKUP($C76,'6. Metrics Worksheet'!$C:$K,9,FALSE),0),U76-1)</f>
        <v>0</v>
      </c>
      <c r="W76" s="127">
        <f>IF(AND(V76=0,NOT(C76="N/A")),IF(VLOOKUP($C76,'6. Metrics Worksheet'!$C:$K,8,FALSE)=CONCATENATE($T$4,$W$5),VLOOKUP($C76,'6. Metrics Worksheet'!$C:$K,9,FALSE),0),V76-1)</f>
        <v>0</v>
      </c>
      <c r="X76" s="139" t="str">
        <f>IF('6. Metrics Worksheet'!H76=0,"",'6. Metrics Worksheet'!H76)</f>
        <v/>
      </c>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3"/>
      <c r="BF76" s="6"/>
      <c r="BG76" s="6"/>
      <c r="BH76" s="6"/>
      <c r="BI76" s="6"/>
      <c r="BJ76" s="26" t="b">
        <f t="shared" si="1"/>
        <v>1</v>
      </c>
      <c r="BK76" s="6"/>
      <c r="BL76" s="6"/>
    </row>
    <row r="77" spans="1:70" ht="63.95" hidden="1" customHeight="1">
      <c r="A77" s="33"/>
      <c r="B77" s="235"/>
      <c r="C77" s="100">
        <f>WorksheetHidden2!E11</f>
        <v>0</v>
      </c>
      <c r="D77" s="127">
        <f>IF(VLOOKUP(C77,'6. Metrics Worksheet'!$C:$K,8,FALSE)=CONCATENATE($D$4,$D$5),VLOOKUP(C77,'6. Metrics Worksheet'!$C:$K,9,FALSE),0)</f>
        <v>0</v>
      </c>
      <c r="E77" s="127">
        <f>IF(AND(D77=0,NOT(C77="N/A")),IF(VLOOKUP($C77,'6. Metrics Worksheet'!$C:$K,8,FALSE)=CONCATENATE($D$4,$E$5),VLOOKUP($C77,'6. Metrics Worksheet'!$C:$K,9,FALSE),0),D77-1)</f>
        <v>0</v>
      </c>
      <c r="F77" s="127">
        <f>IF(AND(E77=0,NOT(C77="N/A")),IF(VLOOKUP($C77,'6. Metrics Worksheet'!$C:$K,8,FALSE)=CONCATENATE($D$4,$F$5),VLOOKUP($C77,'6. Metrics Worksheet'!$C:$K,9,FALSE),0),E77-1)</f>
        <v>0</v>
      </c>
      <c r="G77" s="128">
        <f>IF(AND(F77=0,NOT(C77="N/A")),IF(VLOOKUP($C77,'6. Metrics Worksheet'!$C:$K,8,FALSE)=CONCATENATE($D$4,$G$5),VLOOKUP($C77,'6. Metrics Worksheet'!$C:$K,9,FALSE),0),F77-1)</f>
        <v>0</v>
      </c>
      <c r="H77" s="127">
        <f>IF(AND(G77=0,NOT(C77="N/A")),IF(VLOOKUP($C77,'6. Metrics Worksheet'!$C:$K,8,FALSE)=CONCATENATE($H$4,$H$5),VLOOKUP($C77,'6. Metrics Worksheet'!$C:$K,9,FALSE),0),G77-1)</f>
        <v>0</v>
      </c>
      <c r="I77" s="127">
        <f>IF(AND(H77=0,NOT(C77="N/A")),IF(VLOOKUP($C77,'6. Metrics Worksheet'!$C:$K,8,FALSE)=CONCATENATE($H$4,$I$5),VLOOKUP($C77,'6. Metrics Worksheet'!$C:$K,9,FALSE),0),H77-1)</f>
        <v>0</v>
      </c>
      <c r="J77" s="127">
        <f>IF(AND(I77=0,NOT(C77="N/A")),IF(VLOOKUP($C77,'6. Metrics Worksheet'!$C:$K,8,FALSE)=CONCATENATE($H$4,$J$5),VLOOKUP($C77,'6. Metrics Worksheet'!$C:$K,9,FALSE),0),I77-1)</f>
        <v>0</v>
      </c>
      <c r="K77" s="128">
        <f>IF(AND(J77=0,NOT(C77="N/A")),IF(VLOOKUP($C77,'6. Metrics Worksheet'!$C:$K,8,FALSE)=CONCATENATE($H$4,$K$5),VLOOKUP($C77,'6. Metrics Worksheet'!$C:$K,9,FALSE),0),J77-1)</f>
        <v>0</v>
      </c>
      <c r="L77" s="127">
        <f>IF(AND(K77=0,NOT(C77="N/A")),IF(VLOOKUP($C77,'6. Metrics Worksheet'!$C:$K,8,FALSE)=CONCATENATE($L$4,$L$5),VLOOKUP($C77,'6. Metrics Worksheet'!$C:$K,9,FALSE),0),K77-1)</f>
        <v>0</v>
      </c>
      <c r="M77" s="127">
        <f>IF(AND(L77=0,NOT(C77="N/A")),IF(VLOOKUP($C77,'6. Metrics Worksheet'!$C:$K,8,FALSE)=CONCATENATE($L$4,$M$5),VLOOKUP($C77,'6. Metrics Worksheet'!$C:$K,9,FALSE),0),L77-1)</f>
        <v>0</v>
      </c>
      <c r="N77" s="127">
        <f>IF(AND(M77=0,NOT(C77="N/A")),IF(VLOOKUP($C77,'6. Metrics Worksheet'!$C:$K,8,FALSE)=CONCATENATE($L$4,$N$5),VLOOKUP($C77,'6. Metrics Worksheet'!$C:$K,9,FALSE),0),M77-1)</f>
        <v>0</v>
      </c>
      <c r="O77" s="128">
        <f>IF(AND(N77=0,NOT(C77="N/A")),IF(VLOOKUP($C77,'6. Metrics Worksheet'!$C:$K,8,FALSE)=CONCATENATE($L$4,$O$5),VLOOKUP($C77,'6. Metrics Worksheet'!$C:$K,9,FALSE),0),N77-1)</f>
        <v>0</v>
      </c>
      <c r="P77" s="127">
        <f>IF(AND(O77=0,NOT(C77="N/A")),IF(VLOOKUP($C77,'6. Metrics Worksheet'!$C:$K,8,FALSE)=CONCATENATE($P$4,$P$5),VLOOKUP($C77,'6. Metrics Worksheet'!$C:$K,9,FALSE),0),O77-1)</f>
        <v>0</v>
      </c>
      <c r="Q77" s="127">
        <f>IF(AND(P77=0,NOT(C77="N/A")),IF(VLOOKUP($C77,'6. Metrics Worksheet'!$C:$K,8,FALSE)=CONCATENATE($P$4,$Q$5),VLOOKUP($C77,'6. Metrics Worksheet'!$C:$K,9,FALSE),0),P77-1)</f>
        <v>0</v>
      </c>
      <c r="R77" s="127">
        <f>IF(AND(Q77=0,NOT(C77="N/A")),IF(VLOOKUP($C77,'6. Metrics Worksheet'!$C:$K,8,FALSE)=CONCATENATE($P$4,$R$5),VLOOKUP($C77,'6. Metrics Worksheet'!$C:$K,9,FALSE),0),Q77-1)</f>
        <v>0</v>
      </c>
      <c r="S77" s="128">
        <f>IF(AND(R77=0,NOT(C77="N/A")),IF(VLOOKUP($C77,'6. Metrics Worksheet'!$C:$K,8,FALSE)=CONCATENATE($P$4,$S$5),VLOOKUP($C77,'6. Metrics Worksheet'!$C:$K,9,FALSE),0),R77-1)</f>
        <v>0</v>
      </c>
      <c r="T77" s="127">
        <f>IF(AND(S77=0,NOT(C77="N/A")),IF(VLOOKUP($C77,'6. Metrics Worksheet'!$C:$K,8,FALSE)=CONCATENATE($T$4,$T$5),VLOOKUP($C77,'6. Metrics Worksheet'!$C:$K,9,FALSE),0),S77-1)</f>
        <v>0</v>
      </c>
      <c r="U77" s="127">
        <f>IF(AND(T77=0,NOT(C77="N/A")),IF(VLOOKUP($C77,'6. Metrics Worksheet'!$C:$K,8,FALSE)=CONCATENATE($T$4,$U$5),VLOOKUP($C77,'6. Metrics Worksheet'!$C:$K,9,FALSE),0),T77-1)</f>
        <v>0</v>
      </c>
      <c r="V77" s="127">
        <f>IF(AND(U77=0,NOT(C77="N/A")),IF(VLOOKUP($C77,'6. Metrics Worksheet'!$C:$K,8,FALSE)=CONCATENATE($T$4,$V$5),VLOOKUP($C77,'6. Metrics Worksheet'!$C:$K,9,FALSE),0),U77-1)</f>
        <v>0</v>
      </c>
      <c r="W77" s="127">
        <f>IF(AND(V77=0,NOT(C77="N/A")),IF(VLOOKUP($C77,'6. Metrics Worksheet'!$C:$K,8,FALSE)=CONCATENATE($T$4,$W$5),VLOOKUP($C77,'6. Metrics Worksheet'!$C:$K,9,FALSE),0),V77-1)</f>
        <v>0</v>
      </c>
      <c r="X77" s="139" t="str">
        <f>IF('6. Metrics Worksheet'!H77=0,"",'6. Metrics Worksheet'!H77)</f>
        <v/>
      </c>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3"/>
      <c r="BF77" s="6"/>
      <c r="BG77" s="6"/>
      <c r="BH77" s="6"/>
      <c r="BI77" s="6"/>
      <c r="BJ77" s="26" t="b">
        <f t="shared" si="1"/>
        <v>1</v>
      </c>
      <c r="BK77" s="6"/>
      <c r="BL77" s="6"/>
    </row>
    <row r="78" spans="1:70" ht="63.95" hidden="1" customHeight="1">
      <c r="A78" s="33"/>
      <c r="B78" s="235"/>
      <c r="C78" s="100">
        <f>WorksheetHidden2!E12</f>
        <v>0</v>
      </c>
      <c r="D78" s="127">
        <f>IF(VLOOKUP(C78,'6. Metrics Worksheet'!$C:$K,8,FALSE)=CONCATENATE($D$4,$D$5),VLOOKUP(C78,'6. Metrics Worksheet'!$C:$K,9,FALSE),0)</f>
        <v>0</v>
      </c>
      <c r="E78" s="127">
        <f>IF(AND(D78=0,NOT(C78="N/A")),IF(VLOOKUP($C78,'6. Metrics Worksheet'!$C:$K,8,FALSE)=CONCATENATE($D$4,$E$5),VLOOKUP($C78,'6. Metrics Worksheet'!$C:$K,9,FALSE),0),D78-1)</f>
        <v>0</v>
      </c>
      <c r="F78" s="127">
        <f>IF(AND(E78=0,NOT(C78="N/A")),IF(VLOOKUP($C78,'6. Metrics Worksheet'!$C:$K,8,FALSE)=CONCATENATE($D$4,$F$5),VLOOKUP($C78,'6. Metrics Worksheet'!$C:$K,9,FALSE),0),E78-1)</f>
        <v>0</v>
      </c>
      <c r="G78" s="128">
        <f>IF(AND(F78=0,NOT(C78="N/A")),IF(VLOOKUP($C78,'6. Metrics Worksheet'!$C:$K,8,FALSE)=CONCATENATE($D$4,$G$5),VLOOKUP($C78,'6. Metrics Worksheet'!$C:$K,9,FALSE),0),F78-1)</f>
        <v>0</v>
      </c>
      <c r="H78" s="127">
        <f>IF(AND(G78=0,NOT(C78="N/A")),IF(VLOOKUP($C78,'6. Metrics Worksheet'!$C:$K,8,FALSE)=CONCATENATE($H$4,$H$5),VLOOKUP($C78,'6. Metrics Worksheet'!$C:$K,9,FALSE),0),G78-1)</f>
        <v>0</v>
      </c>
      <c r="I78" s="127">
        <f>IF(AND(H78=0,NOT(C78="N/A")),IF(VLOOKUP($C78,'6. Metrics Worksheet'!$C:$K,8,FALSE)=CONCATENATE($H$4,$I$5),VLOOKUP($C78,'6. Metrics Worksheet'!$C:$K,9,FALSE),0),H78-1)</f>
        <v>0</v>
      </c>
      <c r="J78" s="127">
        <f>IF(AND(I78=0,NOT(C78="N/A")),IF(VLOOKUP($C78,'6. Metrics Worksheet'!$C:$K,8,FALSE)=CONCATENATE($H$4,$J$5),VLOOKUP($C78,'6. Metrics Worksheet'!$C:$K,9,FALSE),0),I78-1)</f>
        <v>0</v>
      </c>
      <c r="K78" s="128">
        <f>IF(AND(J78=0,NOT(C78="N/A")),IF(VLOOKUP($C78,'6. Metrics Worksheet'!$C:$K,8,FALSE)=CONCATENATE($H$4,$K$5),VLOOKUP($C78,'6. Metrics Worksheet'!$C:$K,9,FALSE),0),J78-1)</f>
        <v>0</v>
      </c>
      <c r="L78" s="127">
        <f>IF(AND(K78=0,NOT(C78="N/A")),IF(VLOOKUP($C78,'6. Metrics Worksheet'!$C:$K,8,FALSE)=CONCATENATE($L$4,$L$5),VLOOKUP($C78,'6. Metrics Worksheet'!$C:$K,9,FALSE),0),K78-1)</f>
        <v>0</v>
      </c>
      <c r="M78" s="127">
        <f>IF(AND(L78=0,NOT(C78="N/A")),IF(VLOOKUP($C78,'6. Metrics Worksheet'!$C:$K,8,FALSE)=CONCATENATE($L$4,$M$5),VLOOKUP($C78,'6. Metrics Worksheet'!$C:$K,9,FALSE),0),L78-1)</f>
        <v>0</v>
      </c>
      <c r="N78" s="127">
        <f>IF(AND(M78=0,NOT(C78="N/A")),IF(VLOOKUP($C78,'6. Metrics Worksheet'!$C:$K,8,FALSE)=CONCATENATE($L$4,$N$5),VLOOKUP($C78,'6. Metrics Worksheet'!$C:$K,9,FALSE),0),M78-1)</f>
        <v>0</v>
      </c>
      <c r="O78" s="128">
        <f>IF(AND(N78=0,NOT(C78="N/A")),IF(VLOOKUP($C78,'6. Metrics Worksheet'!$C:$K,8,FALSE)=CONCATENATE($L$4,$O$5),VLOOKUP($C78,'6. Metrics Worksheet'!$C:$K,9,FALSE),0),N78-1)</f>
        <v>0</v>
      </c>
      <c r="P78" s="127">
        <f>IF(AND(O78=0,NOT(C78="N/A")),IF(VLOOKUP($C78,'6. Metrics Worksheet'!$C:$K,8,FALSE)=CONCATENATE($P$4,$P$5),VLOOKUP($C78,'6. Metrics Worksheet'!$C:$K,9,FALSE),0),O78-1)</f>
        <v>0</v>
      </c>
      <c r="Q78" s="127">
        <f>IF(AND(P78=0,NOT(C78="N/A")),IF(VLOOKUP($C78,'6. Metrics Worksheet'!$C:$K,8,FALSE)=CONCATENATE($P$4,$Q$5),VLOOKUP($C78,'6. Metrics Worksheet'!$C:$K,9,FALSE),0),P78-1)</f>
        <v>0</v>
      </c>
      <c r="R78" s="127">
        <f>IF(AND(Q78=0,NOT(C78="N/A")),IF(VLOOKUP($C78,'6. Metrics Worksheet'!$C:$K,8,FALSE)=CONCATENATE($P$4,$R$5),VLOOKUP($C78,'6. Metrics Worksheet'!$C:$K,9,FALSE),0),Q78-1)</f>
        <v>0</v>
      </c>
      <c r="S78" s="128">
        <f>IF(AND(R78=0,NOT(C78="N/A")),IF(VLOOKUP($C78,'6. Metrics Worksheet'!$C:$K,8,FALSE)=CONCATENATE($P$4,$S$5),VLOOKUP($C78,'6. Metrics Worksheet'!$C:$K,9,FALSE),0),R78-1)</f>
        <v>0</v>
      </c>
      <c r="T78" s="127">
        <f>IF(AND(S78=0,NOT(C78="N/A")),IF(VLOOKUP($C78,'6. Metrics Worksheet'!$C:$K,8,FALSE)=CONCATENATE($T$4,$T$5),VLOOKUP($C78,'6. Metrics Worksheet'!$C:$K,9,FALSE),0),S78-1)</f>
        <v>0</v>
      </c>
      <c r="U78" s="127">
        <f>IF(AND(T78=0,NOT(C78="N/A")),IF(VLOOKUP($C78,'6. Metrics Worksheet'!$C:$K,8,FALSE)=CONCATENATE($T$4,$U$5),VLOOKUP($C78,'6. Metrics Worksheet'!$C:$K,9,FALSE),0),T78-1)</f>
        <v>0</v>
      </c>
      <c r="V78" s="127">
        <f>IF(AND(U78=0,NOT(C78="N/A")),IF(VLOOKUP($C78,'6. Metrics Worksheet'!$C:$K,8,FALSE)=CONCATENATE($T$4,$V$5),VLOOKUP($C78,'6. Metrics Worksheet'!$C:$K,9,FALSE),0),U78-1)</f>
        <v>0</v>
      </c>
      <c r="W78" s="127">
        <f>IF(AND(V78=0,NOT(C78="N/A")),IF(VLOOKUP($C78,'6. Metrics Worksheet'!$C:$K,8,FALSE)=CONCATENATE($T$4,$W$5),VLOOKUP($C78,'6. Metrics Worksheet'!$C:$K,9,FALSE),0),V78-1)</f>
        <v>0</v>
      </c>
      <c r="X78" s="139" t="str">
        <f>IF('6. Metrics Worksheet'!H78=0,"",'6. Metrics Worksheet'!H78)</f>
        <v/>
      </c>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c r="BE78" s="33"/>
      <c r="BF78" s="6"/>
      <c r="BG78" s="6"/>
      <c r="BH78" s="6"/>
      <c r="BI78" s="6"/>
      <c r="BJ78" s="26" t="b">
        <f t="shared" si="1"/>
        <v>1</v>
      </c>
      <c r="BK78" s="6"/>
      <c r="BL78" s="6"/>
    </row>
    <row r="79" spans="1:70" ht="63.95" hidden="1" customHeight="1">
      <c r="A79" s="33"/>
      <c r="B79" s="235"/>
      <c r="C79" s="100">
        <f>WorksheetHidden2!E13</f>
        <v>0</v>
      </c>
      <c r="D79" s="127">
        <f>IF(VLOOKUP(C79,'6. Metrics Worksheet'!$C:$K,8,FALSE)=CONCATENATE($D$4,$D$5),VLOOKUP(C79,'6. Metrics Worksheet'!$C:$K,9,FALSE),0)</f>
        <v>0</v>
      </c>
      <c r="E79" s="127">
        <f>IF(AND(D79=0,NOT(C79="N/A")),IF(VLOOKUP($C79,'6. Metrics Worksheet'!$C:$K,8,FALSE)=CONCATENATE($D$4,$E$5),VLOOKUP($C79,'6. Metrics Worksheet'!$C:$K,9,FALSE),0),D79-1)</f>
        <v>0</v>
      </c>
      <c r="F79" s="127">
        <f>IF(AND(E79=0,NOT(C79="N/A")),IF(VLOOKUP($C79,'6. Metrics Worksheet'!$C:$K,8,FALSE)=CONCATENATE($D$4,$F$5),VLOOKUP($C79,'6. Metrics Worksheet'!$C:$K,9,FALSE),0),E79-1)</f>
        <v>0</v>
      </c>
      <c r="G79" s="128">
        <f>IF(AND(F79=0,NOT(C79="N/A")),IF(VLOOKUP($C79,'6. Metrics Worksheet'!$C:$K,8,FALSE)=CONCATENATE($D$4,$G$5),VLOOKUP($C79,'6. Metrics Worksheet'!$C:$K,9,FALSE),0),F79-1)</f>
        <v>0</v>
      </c>
      <c r="H79" s="127">
        <f>IF(AND(G79=0,NOT(C79="N/A")),IF(VLOOKUP($C79,'6. Metrics Worksheet'!$C:$K,8,FALSE)=CONCATENATE($H$4,$H$5),VLOOKUP($C79,'6. Metrics Worksheet'!$C:$K,9,FALSE),0),G79-1)</f>
        <v>0</v>
      </c>
      <c r="I79" s="127">
        <f>IF(AND(H79=0,NOT(C79="N/A")),IF(VLOOKUP($C79,'6. Metrics Worksheet'!$C:$K,8,FALSE)=CONCATENATE($H$4,$I$5),VLOOKUP($C79,'6. Metrics Worksheet'!$C:$K,9,FALSE),0),H79-1)</f>
        <v>0</v>
      </c>
      <c r="J79" s="127">
        <f>IF(AND(I79=0,NOT(C79="N/A")),IF(VLOOKUP($C79,'6. Metrics Worksheet'!$C:$K,8,FALSE)=CONCATENATE($H$4,$J$5),VLOOKUP($C79,'6. Metrics Worksheet'!$C:$K,9,FALSE),0),I79-1)</f>
        <v>0</v>
      </c>
      <c r="K79" s="128">
        <f>IF(AND(J79=0,NOT(C79="N/A")),IF(VLOOKUP($C79,'6. Metrics Worksheet'!$C:$K,8,FALSE)=CONCATENATE($H$4,$K$5),VLOOKUP($C79,'6. Metrics Worksheet'!$C:$K,9,FALSE),0),J79-1)</f>
        <v>0</v>
      </c>
      <c r="L79" s="127">
        <f>IF(AND(K79=0,NOT(C79="N/A")),IF(VLOOKUP($C79,'6. Metrics Worksheet'!$C:$K,8,FALSE)=CONCATENATE($L$4,$L$5),VLOOKUP($C79,'6. Metrics Worksheet'!$C:$K,9,FALSE),0),K79-1)</f>
        <v>0</v>
      </c>
      <c r="M79" s="127">
        <f>IF(AND(L79=0,NOT(C79="N/A")),IF(VLOOKUP($C79,'6. Metrics Worksheet'!$C:$K,8,FALSE)=CONCATENATE($L$4,$M$5),VLOOKUP($C79,'6. Metrics Worksheet'!$C:$K,9,FALSE),0),L79-1)</f>
        <v>0</v>
      </c>
      <c r="N79" s="127">
        <f>IF(AND(M79=0,NOT(C79="N/A")),IF(VLOOKUP($C79,'6. Metrics Worksheet'!$C:$K,8,FALSE)=CONCATENATE($L$4,$N$5),VLOOKUP($C79,'6. Metrics Worksheet'!$C:$K,9,FALSE),0),M79-1)</f>
        <v>0</v>
      </c>
      <c r="O79" s="128">
        <f>IF(AND(N79=0,NOT(C79="N/A")),IF(VLOOKUP($C79,'6. Metrics Worksheet'!$C:$K,8,FALSE)=CONCATENATE($L$4,$O$5),VLOOKUP($C79,'6. Metrics Worksheet'!$C:$K,9,FALSE),0),N79-1)</f>
        <v>0</v>
      </c>
      <c r="P79" s="127">
        <f>IF(AND(O79=0,NOT(C79="N/A")),IF(VLOOKUP($C79,'6. Metrics Worksheet'!$C:$K,8,FALSE)=CONCATENATE($P$4,$P$5),VLOOKUP($C79,'6. Metrics Worksheet'!$C:$K,9,FALSE),0),O79-1)</f>
        <v>0</v>
      </c>
      <c r="Q79" s="127">
        <f>IF(AND(P79=0,NOT(C79="N/A")),IF(VLOOKUP($C79,'6. Metrics Worksheet'!$C:$K,8,FALSE)=CONCATENATE($P$4,$Q$5),VLOOKUP($C79,'6. Metrics Worksheet'!$C:$K,9,FALSE),0),P79-1)</f>
        <v>0</v>
      </c>
      <c r="R79" s="127">
        <f>IF(AND(Q79=0,NOT(C79="N/A")),IF(VLOOKUP($C79,'6. Metrics Worksheet'!$C:$K,8,FALSE)=CONCATENATE($P$4,$R$5),VLOOKUP($C79,'6. Metrics Worksheet'!$C:$K,9,FALSE),0),Q79-1)</f>
        <v>0</v>
      </c>
      <c r="S79" s="128">
        <f>IF(AND(R79=0,NOT(C79="N/A")),IF(VLOOKUP($C79,'6. Metrics Worksheet'!$C:$K,8,FALSE)=CONCATENATE($P$4,$S$5),VLOOKUP($C79,'6. Metrics Worksheet'!$C:$K,9,FALSE),0),R79-1)</f>
        <v>0</v>
      </c>
      <c r="T79" s="127">
        <f>IF(AND(S79=0,NOT(C79="N/A")),IF(VLOOKUP($C79,'6. Metrics Worksheet'!$C:$K,8,FALSE)=CONCATENATE($T$4,$T$5),VLOOKUP($C79,'6. Metrics Worksheet'!$C:$K,9,FALSE),0),S79-1)</f>
        <v>0</v>
      </c>
      <c r="U79" s="127">
        <f>IF(AND(T79=0,NOT(C79="N/A")),IF(VLOOKUP($C79,'6. Metrics Worksheet'!$C:$K,8,FALSE)=CONCATENATE($T$4,$U$5),VLOOKUP($C79,'6. Metrics Worksheet'!$C:$K,9,FALSE),0),T79-1)</f>
        <v>0</v>
      </c>
      <c r="V79" s="127">
        <f>IF(AND(U79=0,NOT(C79="N/A")),IF(VLOOKUP($C79,'6. Metrics Worksheet'!$C:$K,8,FALSE)=CONCATENATE($T$4,$V$5),VLOOKUP($C79,'6. Metrics Worksheet'!$C:$K,9,FALSE),0),U79-1)</f>
        <v>0</v>
      </c>
      <c r="W79" s="127">
        <f>IF(AND(V79=0,NOT(C79="N/A")),IF(VLOOKUP($C79,'6. Metrics Worksheet'!$C:$K,8,FALSE)=CONCATENATE($T$4,$W$5),VLOOKUP($C79,'6. Metrics Worksheet'!$C:$K,9,FALSE),0),V79-1)</f>
        <v>0</v>
      </c>
      <c r="X79" s="139" t="str">
        <f>IF('6. Metrics Worksheet'!H79=0,"",'6. Metrics Worksheet'!H79)</f>
        <v/>
      </c>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c r="BE79" s="33"/>
      <c r="BF79" s="6"/>
      <c r="BG79" s="6"/>
      <c r="BH79" s="6"/>
      <c r="BI79" s="6"/>
      <c r="BJ79" s="26" t="b">
        <f t="shared" si="1"/>
        <v>1</v>
      </c>
      <c r="BK79" s="6"/>
      <c r="BL79" s="6"/>
    </row>
    <row r="80" spans="1:70" ht="63.95" hidden="1" customHeight="1">
      <c r="A80" s="33"/>
      <c r="B80" s="235"/>
      <c r="C80" s="100">
        <f>WorksheetHidden2!E14</f>
        <v>0</v>
      </c>
      <c r="D80" s="127">
        <f>IF(VLOOKUP(C80,'6. Metrics Worksheet'!$C:$K,8,FALSE)=CONCATENATE($D$4,$D$5),VLOOKUP(C80,'6. Metrics Worksheet'!$C:$K,9,FALSE),0)</f>
        <v>0</v>
      </c>
      <c r="E80" s="127">
        <f>IF(AND(D80=0,NOT(C80="N/A")),IF(VLOOKUP($C80,'6. Metrics Worksheet'!$C:$K,8,FALSE)=CONCATENATE($D$4,$E$5),VLOOKUP($C80,'6. Metrics Worksheet'!$C:$K,9,FALSE),0),D80-1)</f>
        <v>0</v>
      </c>
      <c r="F80" s="127">
        <f>IF(AND(E80=0,NOT(C80="N/A")),IF(VLOOKUP($C80,'6. Metrics Worksheet'!$C:$K,8,FALSE)=CONCATENATE($D$4,$F$5),VLOOKUP($C80,'6. Metrics Worksheet'!$C:$K,9,FALSE),0),E80-1)</f>
        <v>0</v>
      </c>
      <c r="G80" s="128">
        <f>IF(AND(F80=0,NOT(C80="N/A")),IF(VLOOKUP($C80,'6. Metrics Worksheet'!$C:$K,8,FALSE)=CONCATENATE($D$4,$G$5),VLOOKUP($C80,'6. Metrics Worksheet'!$C:$K,9,FALSE),0),F80-1)</f>
        <v>0</v>
      </c>
      <c r="H80" s="127">
        <f>IF(AND(G80=0,NOT(C80="N/A")),IF(VLOOKUP($C80,'6. Metrics Worksheet'!$C:$K,8,FALSE)=CONCATENATE($H$4,$H$5),VLOOKUP($C80,'6. Metrics Worksheet'!$C:$K,9,FALSE),0),G80-1)</f>
        <v>0</v>
      </c>
      <c r="I80" s="127">
        <f>IF(AND(H80=0,NOT(C80="N/A")),IF(VLOOKUP($C80,'6. Metrics Worksheet'!$C:$K,8,FALSE)=CONCATENATE($H$4,$I$5),VLOOKUP($C80,'6. Metrics Worksheet'!$C:$K,9,FALSE),0),H80-1)</f>
        <v>0</v>
      </c>
      <c r="J80" s="127">
        <f>IF(AND(I80=0,NOT(C80="N/A")),IF(VLOOKUP($C80,'6. Metrics Worksheet'!$C:$K,8,FALSE)=CONCATENATE($H$4,$J$5),VLOOKUP($C80,'6. Metrics Worksheet'!$C:$K,9,FALSE),0),I80-1)</f>
        <v>0</v>
      </c>
      <c r="K80" s="128">
        <f>IF(AND(J80=0,NOT(C80="N/A")),IF(VLOOKUP($C80,'6. Metrics Worksheet'!$C:$K,8,FALSE)=CONCATENATE($H$4,$K$5),VLOOKUP($C80,'6. Metrics Worksheet'!$C:$K,9,FALSE),0),J80-1)</f>
        <v>0</v>
      </c>
      <c r="L80" s="127">
        <f>IF(AND(K80=0,NOT(C80="N/A")),IF(VLOOKUP($C80,'6. Metrics Worksheet'!$C:$K,8,FALSE)=CONCATENATE($L$4,$L$5),VLOOKUP($C80,'6. Metrics Worksheet'!$C:$K,9,FALSE),0),K80-1)</f>
        <v>0</v>
      </c>
      <c r="M80" s="127">
        <f>IF(AND(L80=0,NOT(C80="N/A")),IF(VLOOKUP($C80,'6. Metrics Worksheet'!$C:$K,8,FALSE)=CONCATENATE($L$4,$M$5),VLOOKUP($C80,'6. Metrics Worksheet'!$C:$K,9,FALSE),0),L80-1)</f>
        <v>0</v>
      </c>
      <c r="N80" s="127">
        <f>IF(AND(M80=0,NOT(C80="N/A")),IF(VLOOKUP($C80,'6. Metrics Worksheet'!$C:$K,8,FALSE)=CONCATENATE($L$4,$N$5),VLOOKUP($C80,'6. Metrics Worksheet'!$C:$K,9,FALSE),0),M80-1)</f>
        <v>0</v>
      </c>
      <c r="O80" s="128">
        <f>IF(AND(N80=0,NOT(C80="N/A")),IF(VLOOKUP($C80,'6. Metrics Worksheet'!$C:$K,8,FALSE)=CONCATENATE($L$4,$O$5),VLOOKUP($C80,'6. Metrics Worksheet'!$C:$K,9,FALSE),0),N80-1)</f>
        <v>0</v>
      </c>
      <c r="P80" s="127">
        <f>IF(AND(O80=0,NOT(C80="N/A")),IF(VLOOKUP($C80,'6. Metrics Worksheet'!$C:$K,8,FALSE)=CONCATENATE($P$4,$P$5),VLOOKUP($C80,'6. Metrics Worksheet'!$C:$K,9,FALSE),0),O80-1)</f>
        <v>0</v>
      </c>
      <c r="Q80" s="127">
        <f>IF(AND(P80=0,NOT(C80="N/A")),IF(VLOOKUP($C80,'6. Metrics Worksheet'!$C:$K,8,FALSE)=CONCATENATE($P$4,$Q$5),VLOOKUP($C80,'6. Metrics Worksheet'!$C:$K,9,FALSE),0),P80-1)</f>
        <v>0</v>
      </c>
      <c r="R80" s="127">
        <f>IF(AND(Q80=0,NOT(C80="N/A")),IF(VLOOKUP($C80,'6. Metrics Worksheet'!$C:$K,8,FALSE)=CONCATENATE($P$4,$R$5),VLOOKUP($C80,'6. Metrics Worksheet'!$C:$K,9,FALSE),0),Q80-1)</f>
        <v>0</v>
      </c>
      <c r="S80" s="128">
        <f>IF(AND(R80=0,NOT(C80="N/A")),IF(VLOOKUP($C80,'6. Metrics Worksheet'!$C:$K,8,FALSE)=CONCATENATE($P$4,$S$5),VLOOKUP($C80,'6. Metrics Worksheet'!$C:$K,9,FALSE),0),R80-1)</f>
        <v>0</v>
      </c>
      <c r="T80" s="127">
        <f>IF(AND(S80=0,NOT(C80="N/A")),IF(VLOOKUP($C80,'6. Metrics Worksheet'!$C:$K,8,FALSE)=CONCATENATE($T$4,$T$5),VLOOKUP($C80,'6. Metrics Worksheet'!$C:$K,9,FALSE),0),S80-1)</f>
        <v>0</v>
      </c>
      <c r="U80" s="127">
        <f>IF(AND(T80=0,NOT(C80="N/A")),IF(VLOOKUP($C80,'6. Metrics Worksheet'!$C:$K,8,FALSE)=CONCATENATE($T$4,$U$5),VLOOKUP($C80,'6. Metrics Worksheet'!$C:$K,9,FALSE),0),T80-1)</f>
        <v>0</v>
      </c>
      <c r="V80" s="127">
        <f>IF(AND(U80=0,NOT(C80="N/A")),IF(VLOOKUP($C80,'6. Metrics Worksheet'!$C:$K,8,FALSE)=CONCATENATE($T$4,$V$5),VLOOKUP($C80,'6. Metrics Worksheet'!$C:$K,9,FALSE),0),U80-1)</f>
        <v>0</v>
      </c>
      <c r="W80" s="127">
        <f>IF(AND(V80=0,NOT(C80="N/A")),IF(VLOOKUP($C80,'6. Metrics Worksheet'!$C:$K,8,FALSE)=CONCATENATE($T$4,$W$5),VLOOKUP($C80,'6. Metrics Worksheet'!$C:$K,9,FALSE),0),V80-1)</f>
        <v>0</v>
      </c>
      <c r="X80" s="139" t="str">
        <f>IF('6. Metrics Worksheet'!H80=0,"",'6. Metrics Worksheet'!H80)</f>
        <v/>
      </c>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c r="BE80" s="33"/>
      <c r="BF80" s="6"/>
      <c r="BG80" s="6"/>
      <c r="BH80" s="6"/>
      <c r="BI80" s="6"/>
      <c r="BJ80" s="26" t="b">
        <f t="shared" si="1"/>
        <v>1</v>
      </c>
      <c r="BK80" s="6"/>
      <c r="BL80" s="6"/>
    </row>
    <row r="81" spans="1:64" ht="63.95" hidden="1" customHeight="1">
      <c r="A81" s="33"/>
      <c r="B81" s="235"/>
      <c r="C81" s="100">
        <f>WorksheetHidden2!E15</f>
        <v>0</v>
      </c>
      <c r="D81" s="127">
        <f>IF(VLOOKUP(C81,'6. Metrics Worksheet'!$C:$K,8,FALSE)=CONCATENATE($D$4,$D$5),VLOOKUP(C81,'6. Metrics Worksheet'!$C:$K,9,FALSE),0)</f>
        <v>0</v>
      </c>
      <c r="E81" s="127">
        <f>IF(AND(D81=0,NOT(C81="N/A")),IF(VLOOKUP($C81,'6. Metrics Worksheet'!$C:$K,8,FALSE)=CONCATENATE($D$4,$E$5),VLOOKUP($C81,'6. Metrics Worksheet'!$C:$K,9,FALSE),0),D81-1)</f>
        <v>0</v>
      </c>
      <c r="F81" s="127">
        <f>IF(AND(E81=0,NOT(C81="N/A")),IF(VLOOKUP($C81,'6. Metrics Worksheet'!$C:$K,8,FALSE)=CONCATENATE($D$4,$F$5),VLOOKUP($C81,'6. Metrics Worksheet'!$C:$K,9,FALSE),0),E81-1)</f>
        <v>0</v>
      </c>
      <c r="G81" s="128">
        <f>IF(AND(F81=0,NOT(C81="N/A")),IF(VLOOKUP($C81,'6. Metrics Worksheet'!$C:$K,8,FALSE)=CONCATENATE($D$4,$G$5),VLOOKUP($C81,'6. Metrics Worksheet'!$C:$K,9,FALSE),0),F81-1)</f>
        <v>0</v>
      </c>
      <c r="H81" s="127">
        <f>IF(AND(G81=0,NOT(C81="N/A")),IF(VLOOKUP($C81,'6. Metrics Worksheet'!$C:$K,8,FALSE)=CONCATENATE($H$4,$H$5),VLOOKUP($C81,'6. Metrics Worksheet'!$C:$K,9,FALSE),0),G81-1)</f>
        <v>0</v>
      </c>
      <c r="I81" s="127">
        <f>IF(AND(H81=0,NOT(C81="N/A")),IF(VLOOKUP($C81,'6. Metrics Worksheet'!$C:$K,8,FALSE)=CONCATENATE($H$4,$I$5),VLOOKUP($C81,'6. Metrics Worksheet'!$C:$K,9,FALSE),0),H81-1)</f>
        <v>0</v>
      </c>
      <c r="J81" s="127">
        <f>IF(AND(I81=0,NOT(C81="N/A")),IF(VLOOKUP($C81,'6. Metrics Worksheet'!$C:$K,8,FALSE)=CONCATENATE($H$4,$J$5),VLOOKUP($C81,'6. Metrics Worksheet'!$C:$K,9,FALSE),0),I81-1)</f>
        <v>0</v>
      </c>
      <c r="K81" s="128">
        <f>IF(AND(J81=0,NOT(C81="N/A")),IF(VLOOKUP($C81,'6. Metrics Worksheet'!$C:$K,8,FALSE)=CONCATENATE($H$4,$K$5),VLOOKUP($C81,'6. Metrics Worksheet'!$C:$K,9,FALSE),0),J81-1)</f>
        <v>0</v>
      </c>
      <c r="L81" s="127">
        <f>IF(AND(K81=0,NOT(C81="N/A")),IF(VLOOKUP($C81,'6. Metrics Worksheet'!$C:$K,8,FALSE)=CONCATENATE($L$4,$L$5),VLOOKUP($C81,'6. Metrics Worksheet'!$C:$K,9,FALSE),0),K81-1)</f>
        <v>0</v>
      </c>
      <c r="M81" s="127">
        <f>IF(AND(L81=0,NOT(C81="N/A")),IF(VLOOKUP($C81,'6. Metrics Worksheet'!$C:$K,8,FALSE)=CONCATENATE($L$4,$M$5),VLOOKUP($C81,'6. Metrics Worksheet'!$C:$K,9,FALSE),0),L81-1)</f>
        <v>0</v>
      </c>
      <c r="N81" s="127">
        <f>IF(AND(M81=0,NOT(C81="N/A")),IF(VLOOKUP($C81,'6. Metrics Worksheet'!$C:$K,8,FALSE)=CONCATENATE($L$4,$N$5),VLOOKUP($C81,'6. Metrics Worksheet'!$C:$K,9,FALSE),0),M81-1)</f>
        <v>0</v>
      </c>
      <c r="O81" s="128">
        <f>IF(AND(N81=0,NOT(C81="N/A")),IF(VLOOKUP($C81,'6. Metrics Worksheet'!$C:$K,8,FALSE)=CONCATENATE($L$4,$O$5),VLOOKUP($C81,'6. Metrics Worksheet'!$C:$K,9,FALSE),0),N81-1)</f>
        <v>0</v>
      </c>
      <c r="P81" s="127">
        <f>IF(AND(O81=0,NOT(C81="N/A")),IF(VLOOKUP($C81,'6. Metrics Worksheet'!$C:$K,8,FALSE)=CONCATENATE($P$4,$P$5),VLOOKUP($C81,'6. Metrics Worksheet'!$C:$K,9,FALSE),0),O81-1)</f>
        <v>0</v>
      </c>
      <c r="Q81" s="127">
        <f>IF(AND(P81=0,NOT(C81="N/A")),IF(VLOOKUP($C81,'6. Metrics Worksheet'!$C:$K,8,FALSE)=CONCATENATE($P$4,$Q$5),VLOOKUP($C81,'6. Metrics Worksheet'!$C:$K,9,FALSE),0),P81-1)</f>
        <v>0</v>
      </c>
      <c r="R81" s="127">
        <f>IF(AND(Q81=0,NOT(C81="N/A")),IF(VLOOKUP($C81,'6. Metrics Worksheet'!$C:$K,8,FALSE)=CONCATENATE($P$4,$R$5),VLOOKUP($C81,'6. Metrics Worksheet'!$C:$K,9,FALSE),0),Q81-1)</f>
        <v>0</v>
      </c>
      <c r="S81" s="128">
        <f>IF(AND(R81=0,NOT(C81="N/A")),IF(VLOOKUP($C81,'6. Metrics Worksheet'!$C:$K,8,FALSE)=CONCATENATE($P$4,$S$5),VLOOKUP($C81,'6. Metrics Worksheet'!$C:$K,9,FALSE),0),R81-1)</f>
        <v>0</v>
      </c>
      <c r="T81" s="127">
        <f>IF(AND(S81=0,NOT(C81="N/A")),IF(VLOOKUP($C81,'6. Metrics Worksheet'!$C:$K,8,FALSE)=CONCATENATE($T$4,$T$5),VLOOKUP($C81,'6. Metrics Worksheet'!$C:$K,9,FALSE),0),S81-1)</f>
        <v>0</v>
      </c>
      <c r="U81" s="127">
        <f>IF(AND(T81=0,NOT(C81="N/A")),IF(VLOOKUP($C81,'6. Metrics Worksheet'!$C:$K,8,FALSE)=CONCATENATE($T$4,$U$5),VLOOKUP($C81,'6. Metrics Worksheet'!$C:$K,9,FALSE),0),T81-1)</f>
        <v>0</v>
      </c>
      <c r="V81" s="127">
        <f>IF(AND(U81=0,NOT(C81="N/A")),IF(VLOOKUP($C81,'6. Metrics Worksheet'!$C:$K,8,FALSE)=CONCATENATE($T$4,$V$5),VLOOKUP($C81,'6. Metrics Worksheet'!$C:$K,9,FALSE),0),U81-1)</f>
        <v>0</v>
      </c>
      <c r="W81" s="127">
        <f>IF(AND(V81=0,NOT(C81="N/A")),IF(VLOOKUP($C81,'6. Metrics Worksheet'!$C:$K,8,FALSE)=CONCATENATE($T$4,$W$5),VLOOKUP($C81,'6. Metrics Worksheet'!$C:$K,9,FALSE),0),V81-1)</f>
        <v>0</v>
      </c>
      <c r="X81" s="139" t="str">
        <f>IF('6. Metrics Worksheet'!H81=0,"",'6. Metrics Worksheet'!H81)</f>
        <v/>
      </c>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c r="BE81" s="33"/>
      <c r="BF81" s="6"/>
      <c r="BG81" s="6"/>
      <c r="BH81" s="6"/>
      <c r="BI81" s="6"/>
      <c r="BJ81" s="26" t="b">
        <f t="shared" si="1"/>
        <v>1</v>
      </c>
      <c r="BK81" s="6"/>
      <c r="BL81" s="6"/>
    </row>
    <row r="82" spans="1:64" ht="63.95" hidden="1" customHeight="1">
      <c r="A82" s="33"/>
      <c r="B82" s="235"/>
      <c r="C82" s="100">
        <f>WorksheetHidden2!E16</f>
        <v>0</v>
      </c>
      <c r="D82" s="127">
        <f>IF(VLOOKUP(C82,'6. Metrics Worksheet'!$C:$K,8,FALSE)=CONCATENATE($D$4,$D$5),VLOOKUP(C82,'6. Metrics Worksheet'!$C:$K,9,FALSE),0)</f>
        <v>0</v>
      </c>
      <c r="E82" s="127">
        <f>IF(AND(D82=0,NOT(C82="N/A")),IF(VLOOKUP($C82,'6. Metrics Worksheet'!$C:$K,8,FALSE)=CONCATENATE($D$4,$E$5),VLOOKUP($C82,'6. Metrics Worksheet'!$C:$K,9,FALSE),0),D82-1)</f>
        <v>0</v>
      </c>
      <c r="F82" s="127">
        <f>IF(AND(E82=0,NOT(C82="N/A")),IF(VLOOKUP($C82,'6. Metrics Worksheet'!$C:$K,8,FALSE)=CONCATENATE($D$4,$F$5),VLOOKUP($C82,'6. Metrics Worksheet'!$C:$K,9,FALSE),0),E82-1)</f>
        <v>0</v>
      </c>
      <c r="G82" s="128">
        <f>IF(AND(F82=0,NOT(C82="N/A")),IF(VLOOKUP($C82,'6. Metrics Worksheet'!$C:$K,8,FALSE)=CONCATENATE($D$4,$G$5),VLOOKUP($C82,'6. Metrics Worksheet'!$C:$K,9,FALSE),0),F82-1)</f>
        <v>0</v>
      </c>
      <c r="H82" s="127">
        <f>IF(AND(G82=0,NOT(C82="N/A")),IF(VLOOKUP($C82,'6. Metrics Worksheet'!$C:$K,8,FALSE)=CONCATENATE($H$4,$H$5),VLOOKUP($C82,'6. Metrics Worksheet'!$C:$K,9,FALSE),0),G82-1)</f>
        <v>0</v>
      </c>
      <c r="I82" s="127">
        <f>IF(AND(H82=0,NOT(C82="N/A")),IF(VLOOKUP($C82,'6. Metrics Worksheet'!$C:$K,8,FALSE)=CONCATENATE($H$4,$I$5),VLOOKUP($C82,'6. Metrics Worksheet'!$C:$K,9,FALSE),0),H82-1)</f>
        <v>0</v>
      </c>
      <c r="J82" s="127">
        <f>IF(AND(I82=0,NOT(C82="N/A")),IF(VLOOKUP($C82,'6. Metrics Worksheet'!$C:$K,8,FALSE)=CONCATENATE($H$4,$J$5),VLOOKUP($C82,'6. Metrics Worksheet'!$C:$K,9,FALSE),0),I82-1)</f>
        <v>0</v>
      </c>
      <c r="K82" s="128">
        <f>IF(AND(J82=0,NOT(C82="N/A")),IF(VLOOKUP($C82,'6. Metrics Worksheet'!$C:$K,8,FALSE)=CONCATENATE($H$4,$K$5),VLOOKUP($C82,'6. Metrics Worksheet'!$C:$K,9,FALSE),0),J82-1)</f>
        <v>0</v>
      </c>
      <c r="L82" s="127">
        <f>IF(AND(K82=0,NOT(C82="N/A")),IF(VLOOKUP($C82,'6. Metrics Worksheet'!$C:$K,8,FALSE)=CONCATENATE($L$4,$L$5),VLOOKUP($C82,'6. Metrics Worksheet'!$C:$K,9,FALSE),0),K82-1)</f>
        <v>0</v>
      </c>
      <c r="M82" s="127">
        <f>IF(AND(L82=0,NOT(C82="N/A")),IF(VLOOKUP($C82,'6. Metrics Worksheet'!$C:$K,8,FALSE)=CONCATENATE($L$4,$M$5),VLOOKUP($C82,'6. Metrics Worksheet'!$C:$K,9,FALSE),0),L82-1)</f>
        <v>0</v>
      </c>
      <c r="N82" s="127">
        <f>IF(AND(M82=0,NOT(C82="N/A")),IF(VLOOKUP($C82,'6. Metrics Worksheet'!$C:$K,8,FALSE)=CONCATENATE($L$4,$N$5),VLOOKUP($C82,'6. Metrics Worksheet'!$C:$K,9,FALSE),0),M82-1)</f>
        <v>0</v>
      </c>
      <c r="O82" s="128">
        <f>IF(AND(N82=0,NOT(C82="N/A")),IF(VLOOKUP($C82,'6. Metrics Worksheet'!$C:$K,8,FALSE)=CONCATENATE($L$4,$O$5),VLOOKUP($C82,'6. Metrics Worksheet'!$C:$K,9,FALSE),0),N82-1)</f>
        <v>0</v>
      </c>
      <c r="P82" s="127">
        <f>IF(AND(O82=0,NOT(C82="N/A")),IF(VLOOKUP($C82,'6. Metrics Worksheet'!$C:$K,8,FALSE)=CONCATENATE($P$4,$P$5),VLOOKUP($C82,'6. Metrics Worksheet'!$C:$K,9,FALSE),0),O82-1)</f>
        <v>0</v>
      </c>
      <c r="Q82" s="127">
        <f>IF(AND(P82=0,NOT(C82="N/A")),IF(VLOOKUP($C82,'6. Metrics Worksheet'!$C:$K,8,FALSE)=CONCATENATE($P$4,$Q$5),VLOOKUP($C82,'6. Metrics Worksheet'!$C:$K,9,FALSE),0),P82-1)</f>
        <v>0</v>
      </c>
      <c r="R82" s="127">
        <f>IF(AND(Q82=0,NOT(C82="N/A")),IF(VLOOKUP($C82,'6. Metrics Worksheet'!$C:$K,8,FALSE)=CONCATENATE($P$4,$R$5),VLOOKUP($C82,'6. Metrics Worksheet'!$C:$K,9,FALSE),0),Q82-1)</f>
        <v>0</v>
      </c>
      <c r="S82" s="128">
        <f>IF(AND(R82=0,NOT(C82="N/A")),IF(VLOOKUP($C82,'6. Metrics Worksheet'!$C:$K,8,FALSE)=CONCATENATE($P$4,$S$5),VLOOKUP($C82,'6. Metrics Worksheet'!$C:$K,9,FALSE),0),R82-1)</f>
        <v>0</v>
      </c>
      <c r="T82" s="127">
        <f>IF(AND(S82=0,NOT(C82="N/A")),IF(VLOOKUP($C82,'6. Metrics Worksheet'!$C:$K,8,FALSE)=CONCATENATE($T$4,$T$5),VLOOKUP($C82,'6. Metrics Worksheet'!$C:$K,9,FALSE),0),S82-1)</f>
        <v>0</v>
      </c>
      <c r="U82" s="127">
        <f>IF(AND(T82=0,NOT(C82="N/A")),IF(VLOOKUP($C82,'6. Metrics Worksheet'!$C:$K,8,FALSE)=CONCATENATE($T$4,$U$5),VLOOKUP($C82,'6. Metrics Worksheet'!$C:$K,9,FALSE),0),T82-1)</f>
        <v>0</v>
      </c>
      <c r="V82" s="127">
        <f>IF(AND(U82=0,NOT(C82="N/A")),IF(VLOOKUP($C82,'6. Metrics Worksheet'!$C:$K,8,FALSE)=CONCATENATE($T$4,$V$5),VLOOKUP($C82,'6. Metrics Worksheet'!$C:$K,9,FALSE),0),U82-1)</f>
        <v>0</v>
      </c>
      <c r="W82" s="127">
        <f>IF(AND(V82=0,NOT(C82="N/A")),IF(VLOOKUP($C82,'6. Metrics Worksheet'!$C:$K,8,FALSE)=CONCATENATE($T$4,$W$5),VLOOKUP($C82,'6. Metrics Worksheet'!$C:$K,9,FALSE),0),V82-1)</f>
        <v>0</v>
      </c>
      <c r="X82" s="139" t="str">
        <f>IF('6. Metrics Worksheet'!H82=0,"",'6. Metrics Worksheet'!H82)</f>
        <v/>
      </c>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c r="BE82" s="33"/>
      <c r="BF82" s="6"/>
      <c r="BG82" s="6"/>
      <c r="BH82" s="6"/>
      <c r="BI82" s="6"/>
      <c r="BJ82" s="26" t="b">
        <f t="shared" si="1"/>
        <v>1</v>
      </c>
      <c r="BK82" s="6"/>
      <c r="BL82" s="6"/>
    </row>
    <row r="83" spans="1:64" ht="63.95" hidden="1" customHeight="1">
      <c r="A83" s="33"/>
      <c r="B83" s="235"/>
      <c r="C83" s="100">
        <f>WorksheetHidden2!E17</f>
        <v>0</v>
      </c>
      <c r="D83" s="127">
        <f>IF(VLOOKUP(C83,'6. Metrics Worksheet'!$C:$K,8,FALSE)=CONCATENATE($D$4,$D$5),VLOOKUP(C83,'6. Metrics Worksheet'!$C:$K,9,FALSE),0)</f>
        <v>0</v>
      </c>
      <c r="E83" s="127">
        <f>IF(AND(D83=0,NOT(C83="N/A")),IF(VLOOKUP($C83,'6. Metrics Worksheet'!$C:$K,8,FALSE)=CONCATENATE($D$4,$E$5),VLOOKUP($C83,'6. Metrics Worksheet'!$C:$K,9,FALSE),0),D83-1)</f>
        <v>0</v>
      </c>
      <c r="F83" s="127">
        <f>IF(AND(E83=0,NOT(C83="N/A")),IF(VLOOKUP($C83,'6. Metrics Worksheet'!$C:$K,8,FALSE)=CONCATENATE($D$4,$F$5),VLOOKUP($C83,'6. Metrics Worksheet'!$C:$K,9,FALSE),0),E83-1)</f>
        <v>0</v>
      </c>
      <c r="G83" s="128">
        <f>IF(AND(F83=0,NOT(C83="N/A")),IF(VLOOKUP($C83,'6. Metrics Worksheet'!$C:$K,8,FALSE)=CONCATENATE($D$4,$G$5),VLOOKUP($C83,'6. Metrics Worksheet'!$C:$K,9,FALSE),0),F83-1)</f>
        <v>0</v>
      </c>
      <c r="H83" s="127">
        <f>IF(AND(G83=0,NOT(C83="N/A")),IF(VLOOKUP($C83,'6. Metrics Worksheet'!$C:$K,8,FALSE)=CONCATENATE($H$4,$H$5),VLOOKUP($C83,'6. Metrics Worksheet'!$C:$K,9,FALSE),0),G83-1)</f>
        <v>0</v>
      </c>
      <c r="I83" s="127">
        <f>IF(AND(H83=0,NOT(C83="N/A")),IF(VLOOKUP($C83,'6. Metrics Worksheet'!$C:$K,8,FALSE)=CONCATENATE($H$4,$I$5),VLOOKUP($C83,'6. Metrics Worksheet'!$C:$K,9,FALSE),0),H83-1)</f>
        <v>0</v>
      </c>
      <c r="J83" s="127">
        <f>IF(AND(I83=0,NOT(C83="N/A")),IF(VLOOKUP($C83,'6. Metrics Worksheet'!$C:$K,8,FALSE)=CONCATENATE($H$4,$J$5),VLOOKUP($C83,'6. Metrics Worksheet'!$C:$K,9,FALSE),0),I83-1)</f>
        <v>0</v>
      </c>
      <c r="K83" s="128">
        <f>IF(AND(J83=0,NOT(C83="N/A")),IF(VLOOKUP($C83,'6. Metrics Worksheet'!$C:$K,8,FALSE)=CONCATENATE($H$4,$K$5),VLOOKUP($C83,'6. Metrics Worksheet'!$C:$K,9,FALSE),0),J83-1)</f>
        <v>0</v>
      </c>
      <c r="L83" s="127">
        <f>IF(AND(K83=0,NOT(C83="N/A")),IF(VLOOKUP($C83,'6. Metrics Worksheet'!$C:$K,8,FALSE)=CONCATENATE($L$4,$L$5),VLOOKUP($C83,'6. Metrics Worksheet'!$C:$K,9,FALSE),0),K83-1)</f>
        <v>0</v>
      </c>
      <c r="M83" s="127">
        <f>IF(AND(L83=0,NOT(C83="N/A")),IF(VLOOKUP($C83,'6. Metrics Worksheet'!$C:$K,8,FALSE)=CONCATENATE($L$4,$M$5),VLOOKUP($C83,'6. Metrics Worksheet'!$C:$K,9,FALSE),0),L83-1)</f>
        <v>0</v>
      </c>
      <c r="N83" s="127">
        <f>IF(AND(M83=0,NOT(C83="N/A")),IF(VLOOKUP($C83,'6. Metrics Worksheet'!$C:$K,8,FALSE)=CONCATENATE($L$4,$N$5),VLOOKUP($C83,'6. Metrics Worksheet'!$C:$K,9,FALSE),0),M83-1)</f>
        <v>0</v>
      </c>
      <c r="O83" s="128">
        <f>IF(AND(N83=0,NOT(C83="N/A")),IF(VLOOKUP($C83,'6. Metrics Worksheet'!$C:$K,8,FALSE)=CONCATENATE($L$4,$O$5),VLOOKUP($C83,'6. Metrics Worksheet'!$C:$K,9,FALSE),0),N83-1)</f>
        <v>0</v>
      </c>
      <c r="P83" s="127">
        <f>IF(AND(O83=0,NOT(C83="N/A")),IF(VLOOKUP($C83,'6. Metrics Worksheet'!$C:$K,8,FALSE)=CONCATENATE($P$4,$P$5),VLOOKUP($C83,'6. Metrics Worksheet'!$C:$K,9,FALSE),0),O83-1)</f>
        <v>0</v>
      </c>
      <c r="Q83" s="127">
        <f>IF(AND(P83=0,NOT(C83="N/A")),IF(VLOOKUP($C83,'6. Metrics Worksheet'!$C:$K,8,FALSE)=CONCATENATE($P$4,$Q$5),VLOOKUP($C83,'6. Metrics Worksheet'!$C:$K,9,FALSE),0),P83-1)</f>
        <v>0</v>
      </c>
      <c r="R83" s="127">
        <f>IF(AND(Q83=0,NOT(C83="N/A")),IF(VLOOKUP($C83,'6. Metrics Worksheet'!$C:$K,8,FALSE)=CONCATENATE($P$4,$R$5),VLOOKUP($C83,'6. Metrics Worksheet'!$C:$K,9,FALSE),0),Q83-1)</f>
        <v>0</v>
      </c>
      <c r="S83" s="128">
        <f>IF(AND(R83=0,NOT(C83="N/A")),IF(VLOOKUP($C83,'6. Metrics Worksheet'!$C:$K,8,FALSE)=CONCATENATE($P$4,$S$5),VLOOKUP($C83,'6. Metrics Worksheet'!$C:$K,9,FALSE),0),R83-1)</f>
        <v>0</v>
      </c>
      <c r="T83" s="127">
        <f>IF(AND(S83=0,NOT(C83="N/A")),IF(VLOOKUP($C83,'6. Metrics Worksheet'!$C:$K,8,FALSE)=CONCATENATE($T$4,$T$5),VLOOKUP($C83,'6. Metrics Worksheet'!$C:$K,9,FALSE),0),S83-1)</f>
        <v>0</v>
      </c>
      <c r="U83" s="127">
        <f>IF(AND(T83=0,NOT(C83="N/A")),IF(VLOOKUP($C83,'6. Metrics Worksheet'!$C:$K,8,FALSE)=CONCATENATE($T$4,$U$5),VLOOKUP($C83,'6. Metrics Worksheet'!$C:$K,9,FALSE),0),T83-1)</f>
        <v>0</v>
      </c>
      <c r="V83" s="127">
        <f>IF(AND(U83=0,NOT(C83="N/A")),IF(VLOOKUP($C83,'6. Metrics Worksheet'!$C:$K,8,FALSE)=CONCATENATE($T$4,$V$5),VLOOKUP($C83,'6. Metrics Worksheet'!$C:$K,9,FALSE),0),U83-1)</f>
        <v>0</v>
      </c>
      <c r="W83" s="127">
        <f>IF(AND(V83=0,NOT(C83="N/A")),IF(VLOOKUP($C83,'6. Metrics Worksheet'!$C:$K,8,FALSE)=CONCATENATE($T$4,$W$5),VLOOKUP($C83,'6. Metrics Worksheet'!$C:$K,9,FALSE),0),V83-1)</f>
        <v>0</v>
      </c>
      <c r="X83" s="139" t="str">
        <f>IF('6. Metrics Worksheet'!H83=0,"",'6. Metrics Worksheet'!H83)</f>
        <v/>
      </c>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3"/>
      <c r="BF83" s="6"/>
      <c r="BG83" s="6"/>
      <c r="BH83" s="6"/>
      <c r="BI83" s="6"/>
      <c r="BJ83" s="26" t="b">
        <f t="shared" si="1"/>
        <v>1</v>
      </c>
      <c r="BK83" s="6"/>
      <c r="BL83" s="6"/>
    </row>
    <row r="84" spans="1:64" ht="63.95" hidden="1" customHeight="1">
      <c r="A84" s="33"/>
      <c r="B84" s="235"/>
      <c r="C84" s="100">
        <f>WorksheetHidden2!E18</f>
        <v>0</v>
      </c>
      <c r="D84" s="127">
        <f>IF(VLOOKUP(C84,'6. Metrics Worksheet'!$C:$K,8,FALSE)=CONCATENATE($D$4,$D$5),VLOOKUP(C84,'6. Metrics Worksheet'!$C:$K,9,FALSE),0)</f>
        <v>0</v>
      </c>
      <c r="E84" s="127">
        <f>IF(AND(D84=0,NOT(C84="N/A")),IF(VLOOKUP($C84,'6. Metrics Worksheet'!$C:$K,8,FALSE)=CONCATENATE($D$4,$E$5),VLOOKUP($C84,'6. Metrics Worksheet'!$C:$K,9,FALSE),0),D84-1)</f>
        <v>0</v>
      </c>
      <c r="F84" s="127">
        <f>IF(AND(E84=0,NOT(C84="N/A")),IF(VLOOKUP($C84,'6. Metrics Worksheet'!$C:$K,8,FALSE)=CONCATENATE($D$4,$F$5),VLOOKUP($C84,'6. Metrics Worksheet'!$C:$K,9,FALSE),0),E84-1)</f>
        <v>0</v>
      </c>
      <c r="G84" s="128">
        <f>IF(AND(F84=0,NOT(C84="N/A")),IF(VLOOKUP($C84,'6. Metrics Worksheet'!$C:$K,8,FALSE)=CONCATENATE($D$4,$G$5),VLOOKUP($C84,'6. Metrics Worksheet'!$C:$K,9,FALSE),0),F84-1)</f>
        <v>0</v>
      </c>
      <c r="H84" s="127">
        <f>IF(AND(G84=0,NOT(C84="N/A")),IF(VLOOKUP($C84,'6. Metrics Worksheet'!$C:$K,8,FALSE)=CONCATENATE($H$4,$H$5),VLOOKUP($C84,'6. Metrics Worksheet'!$C:$K,9,FALSE),0),G84-1)</f>
        <v>0</v>
      </c>
      <c r="I84" s="127">
        <f>IF(AND(H84=0,NOT(C84="N/A")),IF(VLOOKUP($C84,'6. Metrics Worksheet'!$C:$K,8,FALSE)=CONCATENATE($H$4,$I$5),VLOOKUP($C84,'6. Metrics Worksheet'!$C:$K,9,FALSE),0),H84-1)</f>
        <v>0</v>
      </c>
      <c r="J84" s="127">
        <f>IF(AND(I84=0,NOT(C84="N/A")),IF(VLOOKUP($C84,'6. Metrics Worksheet'!$C:$K,8,FALSE)=CONCATENATE($H$4,$J$5),VLOOKUP($C84,'6. Metrics Worksheet'!$C:$K,9,FALSE),0),I84-1)</f>
        <v>0</v>
      </c>
      <c r="K84" s="128">
        <f>IF(AND(J84=0,NOT(C84="N/A")),IF(VLOOKUP($C84,'6. Metrics Worksheet'!$C:$K,8,FALSE)=CONCATENATE($H$4,$K$5),VLOOKUP($C84,'6. Metrics Worksheet'!$C:$K,9,FALSE),0),J84-1)</f>
        <v>0</v>
      </c>
      <c r="L84" s="127">
        <f>IF(AND(K84=0,NOT(C84="N/A")),IF(VLOOKUP($C84,'6. Metrics Worksheet'!$C:$K,8,FALSE)=CONCATENATE($L$4,$L$5),VLOOKUP($C84,'6. Metrics Worksheet'!$C:$K,9,FALSE),0),K84-1)</f>
        <v>0</v>
      </c>
      <c r="M84" s="127">
        <f>IF(AND(L84=0,NOT(C84="N/A")),IF(VLOOKUP($C84,'6. Metrics Worksheet'!$C:$K,8,FALSE)=CONCATENATE($L$4,$M$5),VLOOKUP($C84,'6. Metrics Worksheet'!$C:$K,9,FALSE),0),L84-1)</f>
        <v>0</v>
      </c>
      <c r="N84" s="127">
        <f>IF(AND(M84=0,NOT(C84="N/A")),IF(VLOOKUP($C84,'6. Metrics Worksheet'!$C:$K,8,FALSE)=CONCATENATE($L$4,$N$5),VLOOKUP($C84,'6. Metrics Worksheet'!$C:$K,9,FALSE),0),M84-1)</f>
        <v>0</v>
      </c>
      <c r="O84" s="128">
        <f>IF(AND(N84=0,NOT(C84="N/A")),IF(VLOOKUP($C84,'6. Metrics Worksheet'!$C:$K,8,FALSE)=CONCATENATE($L$4,$O$5),VLOOKUP($C84,'6. Metrics Worksheet'!$C:$K,9,FALSE),0),N84-1)</f>
        <v>0</v>
      </c>
      <c r="P84" s="127">
        <f>IF(AND(O84=0,NOT(C84="N/A")),IF(VLOOKUP($C84,'6. Metrics Worksheet'!$C:$K,8,FALSE)=CONCATENATE($P$4,$P$5),VLOOKUP($C84,'6. Metrics Worksheet'!$C:$K,9,FALSE),0),O84-1)</f>
        <v>0</v>
      </c>
      <c r="Q84" s="127">
        <f>IF(AND(P84=0,NOT(C84="N/A")),IF(VLOOKUP($C84,'6. Metrics Worksheet'!$C:$K,8,FALSE)=CONCATENATE($P$4,$Q$5),VLOOKUP($C84,'6. Metrics Worksheet'!$C:$K,9,FALSE),0),P84-1)</f>
        <v>0</v>
      </c>
      <c r="R84" s="127">
        <f>IF(AND(Q84=0,NOT(C84="N/A")),IF(VLOOKUP($C84,'6. Metrics Worksheet'!$C:$K,8,FALSE)=CONCATENATE($P$4,$R$5),VLOOKUP($C84,'6. Metrics Worksheet'!$C:$K,9,FALSE),0),Q84-1)</f>
        <v>0</v>
      </c>
      <c r="S84" s="128">
        <f>IF(AND(R84=0,NOT(C84="N/A")),IF(VLOOKUP($C84,'6. Metrics Worksheet'!$C:$K,8,FALSE)=CONCATENATE($P$4,$S$5),VLOOKUP($C84,'6. Metrics Worksheet'!$C:$K,9,FALSE),0),R84-1)</f>
        <v>0</v>
      </c>
      <c r="T84" s="127">
        <f>IF(AND(S84=0,NOT(C84="N/A")),IF(VLOOKUP($C84,'6. Metrics Worksheet'!$C:$K,8,FALSE)=CONCATENATE($T$4,$T$5),VLOOKUP($C84,'6. Metrics Worksheet'!$C:$K,9,FALSE),0),S84-1)</f>
        <v>0</v>
      </c>
      <c r="U84" s="127">
        <f>IF(AND(T84=0,NOT(C84="N/A")),IF(VLOOKUP($C84,'6. Metrics Worksheet'!$C:$K,8,FALSE)=CONCATENATE($T$4,$U$5),VLOOKUP($C84,'6. Metrics Worksheet'!$C:$K,9,FALSE),0),T84-1)</f>
        <v>0</v>
      </c>
      <c r="V84" s="127">
        <f>IF(AND(U84=0,NOT(C84="N/A")),IF(VLOOKUP($C84,'6. Metrics Worksheet'!$C:$K,8,FALSE)=CONCATENATE($T$4,$V$5),VLOOKUP($C84,'6. Metrics Worksheet'!$C:$K,9,FALSE),0),U84-1)</f>
        <v>0</v>
      </c>
      <c r="W84" s="127">
        <f>IF(AND(V84=0,NOT(C84="N/A")),IF(VLOOKUP($C84,'6. Metrics Worksheet'!$C:$K,8,FALSE)=CONCATENATE($T$4,$W$5),VLOOKUP($C84,'6. Metrics Worksheet'!$C:$K,9,FALSE),0),V84-1)</f>
        <v>0</v>
      </c>
      <c r="X84" s="139" t="str">
        <f>IF('6. Metrics Worksheet'!H84=0,"",'6. Metrics Worksheet'!H84)</f>
        <v/>
      </c>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3"/>
      <c r="BF84" s="6"/>
      <c r="BG84" s="6"/>
      <c r="BH84" s="6"/>
      <c r="BI84" s="6"/>
      <c r="BJ84" s="26" t="b">
        <f t="shared" si="1"/>
        <v>1</v>
      </c>
      <c r="BK84" s="6"/>
      <c r="BL84" s="6"/>
    </row>
    <row r="85" spans="1:64" ht="63.95" hidden="1" customHeight="1">
      <c r="A85" s="33"/>
      <c r="B85" s="235"/>
      <c r="C85" s="100">
        <f>WorksheetHidden2!E19</f>
        <v>0</v>
      </c>
      <c r="D85" s="127">
        <f>IF(VLOOKUP(C85,'6. Metrics Worksheet'!$C:$K,8,FALSE)=CONCATENATE($D$4,$D$5),VLOOKUP(C85,'6. Metrics Worksheet'!$C:$K,9,FALSE),0)</f>
        <v>0</v>
      </c>
      <c r="E85" s="127">
        <f>IF(AND(D85=0,NOT(C85="N/A")),IF(VLOOKUP($C85,'6. Metrics Worksheet'!$C:$K,8,FALSE)=CONCATENATE($D$4,$E$5),VLOOKUP($C85,'6. Metrics Worksheet'!$C:$K,9,FALSE),0),D85-1)</f>
        <v>0</v>
      </c>
      <c r="F85" s="127">
        <f>IF(AND(E85=0,NOT(C85="N/A")),IF(VLOOKUP($C85,'6. Metrics Worksheet'!$C:$K,8,FALSE)=CONCATENATE($D$4,$F$5),VLOOKUP($C85,'6. Metrics Worksheet'!$C:$K,9,FALSE),0),E85-1)</f>
        <v>0</v>
      </c>
      <c r="G85" s="128">
        <f>IF(AND(F85=0,NOT(C85="N/A")),IF(VLOOKUP($C85,'6. Metrics Worksheet'!$C:$K,8,FALSE)=CONCATENATE($D$4,$G$5),VLOOKUP($C85,'6. Metrics Worksheet'!$C:$K,9,FALSE),0),F85-1)</f>
        <v>0</v>
      </c>
      <c r="H85" s="127">
        <f>IF(AND(G85=0,NOT(C85="N/A")),IF(VLOOKUP($C85,'6. Metrics Worksheet'!$C:$K,8,FALSE)=CONCATENATE($H$4,$H$5),VLOOKUP($C85,'6. Metrics Worksheet'!$C:$K,9,FALSE),0),G85-1)</f>
        <v>0</v>
      </c>
      <c r="I85" s="127">
        <f>IF(AND(H85=0,NOT(C85="N/A")),IF(VLOOKUP($C85,'6. Metrics Worksheet'!$C:$K,8,FALSE)=CONCATENATE($H$4,$I$5),VLOOKUP($C85,'6. Metrics Worksheet'!$C:$K,9,FALSE),0),H85-1)</f>
        <v>0</v>
      </c>
      <c r="J85" s="127">
        <f>IF(AND(I85=0,NOT(C85="N/A")),IF(VLOOKUP($C85,'6. Metrics Worksheet'!$C:$K,8,FALSE)=CONCATENATE($H$4,$J$5),VLOOKUP($C85,'6. Metrics Worksheet'!$C:$K,9,FALSE),0),I85-1)</f>
        <v>0</v>
      </c>
      <c r="K85" s="128">
        <f>IF(AND(J85=0,NOT(C85="N/A")),IF(VLOOKUP($C85,'6. Metrics Worksheet'!$C:$K,8,FALSE)=CONCATENATE($H$4,$K$5),VLOOKUP($C85,'6. Metrics Worksheet'!$C:$K,9,FALSE),0),J85-1)</f>
        <v>0</v>
      </c>
      <c r="L85" s="127">
        <f>IF(AND(K85=0,NOT(C85="N/A")),IF(VLOOKUP($C85,'6. Metrics Worksheet'!$C:$K,8,FALSE)=CONCATENATE($L$4,$L$5),VLOOKUP($C85,'6. Metrics Worksheet'!$C:$K,9,FALSE),0),K85-1)</f>
        <v>0</v>
      </c>
      <c r="M85" s="127">
        <f>IF(AND(L85=0,NOT(C85="N/A")),IF(VLOOKUP($C85,'6. Metrics Worksheet'!$C:$K,8,FALSE)=CONCATENATE($L$4,$M$5),VLOOKUP($C85,'6. Metrics Worksheet'!$C:$K,9,FALSE),0),L85-1)</f>
        <v>0</v>
      </c>
      <c r="N85" s="127">
        <f>IF(AND(M85=0,NOT(C85="N/A")),IF(VLOOKUP($C85,'6. Metrics Worksheet'!$C:$K,8,FALSE)=CONCATENATE($L$4,$N$5),VLOOKUP($C85,'6. Metrics Worksheet'!$C:$K,9,FALSE),0),M85-1)</f>
        <v>0</v>
      </c>
      <c r="O85" s="128">
        <f>IF(AND(N85=0,NOT(C85="N/A")),IF(VLOOKUP($C85,'6. Metrics Worksheet'!$C:$K,8,FALSE)=CONCATENATE($L$4,$O$5),VLOOKUP($C85,'6. Metrics Worksheet'!$C:$K,9,FALSE),0),N85-1)</f>
        <v>0</v>
      </c>
      <c r="P85" s="127">
        <f>IF(AND(O85=0,NOT(C85="N/A")),IF(VLOOKUP($C85,'6. Metrics Worksheet'!$C:$K,8,FALSE)=CONCATENATE($P$4,$P$5),VLOOKUP($C85,'6. Metrics Worksheet'!$C:$K,9,FALSE),0),O85-1)</f>
        <v>0</v>
      </c>
      <c r="Q85" s="127">
        <f>IF(AND(P85=0,NOT(C85="N/A")),IF(VLOOKUP($C85,'6. Metrics Worksheet'!$C:$K,8,FALSE)=CONCATENATE($P$4,$Q$5),VLOOKUP($C85,'6. Metrics Worksheet'!$C:$K,9,FALSE),0),P85-1)</f>
        <v>0</v>
      </c>
      <c r="R85" s="127">
        <f>IF(AND(Q85=0,NOT(C85="N/A")),IF(VLOOKUP($C85,'6. Metrics Worksheet'!$C:$K,8,FALSE)=CONCATENATE($P$4,$R$5),VLOOKUP($C85,'6. Metrics Worksheet'!$C:$K,9,FALSE),0),Q85-1)</f>
        <v>0</v>
      </c>
      <c r="S85" s="128">
        <f>IF(AND(R85=0,NOT(C85="N/A")),IF(VLOOKUP($C85,'6. Metrics Worksheet'!$C:$K,8,FALSE)=CONCATENATE($P$4,$S$5),VLOOKUP($C85,'6. Metrics Worksheet'!$C:$K,9,FALSE),0),R85-1)</f>
        <v>0</v>
      </c>
      <c r="T85" s="127">
        <f>IF(AND(S85=0,NOT(C85="N/A")),IF(VLOOKUP($C85,'6. Metrics Worksheet'!$C:$K,8,FALSE)=CONCATENATE($T$4,$T$5),VLOOKUP($C85,'6. Metrics Worksheet'!$C:$K,9,FALSE),0),S85-1)</f>
        <v>0</v>
      </c>
      <c r="U85" s="127">
        <f>IF(AND(T85=0,NOT(C85="N/A")),IF(VLOOKUP($C85,'6. Metrics Worksheet'!$C:$K,8,FALSE)=CONCATENATE($T$4,$U$5),VLOOKUP($C85,'6. Metrics Worksheet'!$C:$K,9,FALSE),0),T85-1)</f>
        <v>0</v>
      </c>
      <c r="V85" s="127">
        <f>IF(AND(U85=0,NOT(C85="N/A")),IF(VLOOKUP($C85,'6. Metrics Worksheet'!$C:$K,8,FALSE)=CONCATENATE($T$4,$V$5),VLOOKUP($C85,'6. Metrics Worksheet'!$C:$K,9,FALSE),0),U85-1)</f>
        <v>0</v>
      </c>
      <c r="W85" s="127">
        <f>IF(AND(V85=0,NOT(C85="N/A")),IF(VLOOKUP($C85,'6. Metrics Worksheet'!$C:$K,8,FALSE)=CONCATENATE($T$4,$W$5),VLOOKUP($C85,'6. Metrics Worksheet'!$C:$K,9,FALSE),0),V85-1)</f>
        <v>0</v>
      </c>
      <c r="X85" s="139" t="str">
        <f>IF('6. Metrics Worksheet'!H85=0,"",'6. Metrics Worksheet'!H85)</f>
        <v/>
      </c>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c r="BE85" s="33"/>
      <c r="BF85" s="6"/>
      <c r="BG85" s="6"/>
      <c r="BH85" s="6"/>
      <c r="BI85" s="6"/>
      <c r="BJ85" s="26" t="b">
        <f t="shared" si="1"/>
        <v>1</v>
      </c>
      <c r="BK85" s="6"/>
      <c r="BL85" s="6"/>
    </row>
    <row r="86" spans="1:64" ht="63.95" hidden="1" customHeight="1">
      <c r="A86" s="33"/>
      <c r="B86" s="235"/>
      <c r="C86" s="100">
        <f>WorksheetHidden2!E20</f>
        <v>0</v>
      </c>
      <c r="D86" s="127">
        <f>IF(VLOOKUP(C86,'6. Metrics Worksheet'!$C:$K,8,FALSE)=CONCATENATE($D$4,$D$5),VLOOKUP(C86,'6. Metrics Worksheet'!$C:$K,9,FALSE),0)</f>
        <v>0</v>
      </c>
      <c r="E86" s="127">
        <f>IF(AND(D86=0,NOT(C86="N/A")),IF(VLOOKUP($C86,'6. Metrics Worksheet'!$C:$K,8,FALSE)=CONCATENATE($D$4,$E$5),VLOOKUP($C86,'6. Metrics Worksheet'!$C:$K,9,FALSE),0),D86-1)</f>
        <v>0</v>
      </c>
      <c r="F86" s="127">
        <f>IF(AND(E86=0,NOT(C86="N/A")),IF(VLOOKUP($C86,'6. Metrics Worksheet'!$C:$K,8,FALSE)=CONCATENATE($D$4,$F$5),VLOOKUP($C86,'6. Metrics Worksheet'!$C:$K,9,FALSE),0),E86-1)</f>
        <v>0</v>
      </c>
      <c r="G86" s="128">
        <f>IF(AND(F86=0,NOT(C86="N/A")),IF(VLOOKUP($C86,'6. Metrics Worksheet'!$C:$K,8,FALSE)=CONCATENATE($D$4,$G$5),VLOOKUP($C86,'6. Metrics Worksheet'!$C:$K,9,FALSE),0),F86-1)</f>
        <v>0</v>
      </c>
      <c r="H86" s="127">
        <f>IF(AND(G86=0,NOT(C86="N/A")),IF(VLOOKUP($C86,'6. Metrics Worksheet'!$C:$K,8,FALSE)=CONCATENATE($H$4,$H$5),VLOOKUP($C86,'6. Metrics Worksheet'!$C:$K,9,FALSE),0),G86-1)</f>
        <v>0</v>
      </c>
      <c r="I86" s="127">
        <f>IF(AND(H86=0,NOT(C86="N/A")),IF(VLOOKUP($C86,'6. Metrics Worksheet'!$C:$K,8,FALSE)=CONCATENATE($H$4,$I$5),VLOOKUP($C86,'6. Metrics Worksheet'!$C:$K,9,FALSE),0),H86-1)</f>
        <v>0</v>
      </c>
      <c r="J86" s="127">
        <f>IF(AND(I86=0,NOT(C86="N/A")),IF(VLOOKUP($C86,'6. Metrics Worksheet'!$C:$K,8,FALSE)=CONCATENATE($H$4,$J$5),VLOOKUP($C86,'6. Metrics Worksheet'!$C:$K,9,FALSE),0),I86-1)</f>
        <v>0</v>
      </c>
      <c r="K86" s="128">
        <f>IF(AND(J86=0,NOT(C86="N/A")),IF(VLOOKUP($C86,'6. Metrics Worksheet'!$C:$K,8,FALSE)=CONCATENATE($H$4,$K$5),VLOOKUP($C86,'6. Metrics Worksheet'!$C:$K,9,FALSE),0),J86-1)</f>
        <v>0</v>
      </c>
      <c r="L86" s="127">
        <f>IF(AND(K86=0,NOT(C86="N/A")),IF(VLOOKUP($C86,'6. Metrics Worksheet'!$C:$K,8,FALSE)=CONCATENATE($L$4,$L$5),VLOOKUP($C86,'6. Metrics Worksheet'!$C:$K,9,FALSE),0),K86-1)</f>
        <v>0</v>
      </c>
      <c r="M86" s="127">
        <f>IF(AND(L86=0,NOT(C86="N/A")),IF(VLOOKUP($C86,'6. Metrics Worksheet'!$C:$K,8,FALSE)=CONCATENATE($L$4,$M$5),VLOOKUP($C86,'6. Metrics Worksheet'!$C:$K,9,FALSE),0),L86-1)</f>
        <v>0</v>
      </c>
      <c r="N86" s="127">
        <f>IF(AND(M86=0,NOT(C86="N/A")),IF(VLOOKUP($C86,'6. Metrics Worksheet'!$C:$K,8,FALSE)=CONCATENATE($L$4,$N$5),VLOOKUP($C86,'6. Metrics Worksheet'!$C:$K,9,FALSE),0),M86-1)</f>
        <v>0</v>
      </c>
      <c r="O86" s="128">
        <f>IF(AND(N86=0,NOT(C86="N/A")),IF(VLOOKUP($C86,'6. Metrics Worksheet'!$C:$K,8,FALSE)=CONCATENATE($L$4,$O$5),VLOOKUP($C86,'6. Metrics Worksheet'!$C:$K,9,FALSE),0),N86-1)</f>
        <v>0</v>
      </c>
      <c r="P86" s="127">
        <f>IF(AND(O86=0,NOT(C86="N/A")),IF(VLOOKUP($C86,'6. Metrics Worksheet'!$C:$K,8,FALSE)=CONCATENATE($P$4,$P$5),VLOOKUP($C86,'6. Metrics Worksheet'!$C:$K,9,FALSE),0),O86-1)</f>
        <v>0</v>
      </c>
      <c r="Q86" s="127">
        <f>IF(AND(P86=0,NOT(C86="N/A")),IF(VLOOKUP($C86,'6. Metrics Worksheet'!$C:$K,8,FALSE)=CONCATENATE($P$4,$Q$5),VLOOKUP($C86,'6. Metrics Worksheet'!$C:$K,9,FALSE),0),P86-1)</f>
        <v>0</v>
      </c>
      <c r="R86" s="127">
        <f>IF(AND(Q86=0,NOT(C86="N/A")),IF(VLOOKUP($C86,'6. Metrics Worksheet'!$C:$K,8,FALSE)=CONCATENATE($P$4,$R$5),VLOOKUP($C86,'6. Metrics Worksheet'!$C:$K,9,FALSE),0),Q86-1)</f>
        <v>0</v>
      </c>
      <c r="S86" s="128">
        <f>IF(AND(R86=0,NOT(C86="N/A")),IF(VLOOKUP($C86,'6. Metrics Worksheet'!$C:$K,8,FALSE)=CONCATENATE($P$4,$S$5),VLOOKUP($C86,'6. Metrics Worksheet'!$C:$K,9,FALSE),0),R86-1)</f>
        <v>0</v>
      </c>
      <c r="T86" s="127">
        <f>IF(AND(S86=0,NOT(C86="N/A")),IF(VLOOKUP($C86,'6. Metrics Worksheet'!$C:$K,8,FALSE)=CONCATENATE($T$4,$T$5),VLOOKUP($C86,'6. Metrics Worksheet'!$C:$K,9,FALSE),0),S86-1)</f>
        <v>0</v>
      </c>
      <c r="U86" s="127">
        <f>IF(AND(T86=0,NOT(C86="N/A")),IF(VLOOKUP($C86,'6. Metrics Worksheet'!$C:$K,8,FALSE)=CONCATENATE($T$4,$U$5),VLOOKUP($C86,'6. Metrics Worksheet'!$C:$K,9,FALSE),0),T86-1)</f>
        <v>0</v>
      </c>
      <c r="V86" s="127">
        <f>IF(AND(U86=0,NOT(C86="N/A")),IF(VLOOKUP($C86,'6. Metrics Worksheet'!$C:$K,8,FALSE)=CONCATENATE($T$4,$V$5),VLOOKUP($C86,'6. Metrics Worksheet'!$C:$K,9,FALSE),0),U86-1)</f>
        <v>0</v>
      </c>
      <c r="W86" s="127">
        <f>IF(AND(V86=0,NOT(C86="N/A")),IF(VLOOKUP($C86,'6. Metrics Worksheet'!$C:$K,8,FALSE)=CONCATENATE($T$4,$W$5),VLOOKUP($C86,'6. Metrics Worksheet'!$C:$K,9,FALSE),0),V86-1)</f>
        <v>0</v>
      </c>
      <c r="X86" s="139" t="str">
        <f>IF('6. Metrics Worksheet'!H86=0,"",'6. Metrics Worksheet'!H86)</f>
        <v/>
      </c>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c r="BE86" s="33"/>
      <c r="BF86" s="6"/>
      <c r="BG86" s="6"/>
      <c r="BH86" s="6"/>
      <c r="BI86" s="6"/>
      <c r="BJ86" s="26" t="b">
        <f t="shared" si="1"/>
        <v>1</v>
      </c>
      <c r="BK86" s="6"/>
      <c r="BL86" s="6"/>
    </row>
    <row r="87" spans="1:64" ht="63.95" hidden="1" customHeight="1">
      <c r="A87" s="33"/>
      <c r="B87" s="235"/>
      <c r="C87" s="100">
        <f>WorksheetHidden2!E21</f>
        <v>0</v>
      </c>
      <c r="D87" s="127">
        <f>IF(VLOOKUP(C87,'6. Metrics Worksheet'!$C:$K,8,FALSE)=CONCATENATE($D$4,$D$5),VLOOKUP(C87,'6. Metrics Worksheet'!$C:$K,9,FALSE),0)</f>
        <v>0</v>
      </c>
      <c r="E87" s="127">
        <f>IF(AND(D87=0,NOT(C87="N/A")),IF(VLOOKUP($C87,'6. Metrics Worksheet'!$C:$K,8,FALSE)=CONCATENATE($D$4,$E$5),VLOOKUP($C87,'6. Metrics Worksheet'!$C:$K,9,FALSE),0),D87-1)</f>
        <v>0</v>
      </c>
      <c r="F87" s="127">
        <f>IF(AND(E87=0,NOT(C87="N/A")),IF(VLOOKUP($C87,'6. Metrics Worksheet'!$C:$K,8,FALSE)=CONCATENATE($D$4,$F$5),VLOOKUP($C87,'6. Metrics Worksheet'!$C:$K,9,FALSE),0),E87-1)</f>
        <v>0</v>
      </c>
      <c r="G87" s="128">
        <f>IF(AND(F87=0,NOT(C87="N/A")),IF(VLOOKUP($C87,'6. Metrics Worksheet'!$C:$K,8,FALSE)=CONCATENATE($D$4,$G$5),VLOOKUP($C87,'6. Metrics Worksheet'!$C:$K,9,FALSE),0),F87-1)</f>
        <v>0</v>
      </c>
      <c r="H87" s="127">
        <f>IF(AND(G87=0,NOT(C87="N/A")),IF(VLOOKUP($C87,'6. Metrics Worksheet'!$C:$K,8,FALSE)=CONCATENATE($H$4,$H$5),VLOOKUP($C87,'6. Metrics Worksheet'!$C:$K,9,FALSE),0),G87-1)</f>
        <v>0</v>
      </c>
      <c r="I87" s="127">
        <f>IF(AND(H87=0,NOT(C87="N/A")),IF(VLOOKUP($C87,'6. Metrics Worksheet'!$C:$K,8,FALSE)=CONCATENATE($H$4,$I$5),VLOOKUP($C87,'6. Metrics Worksheet'!$C:$K,9,FALSE),0),H87-1)</f>
        <v>0</v>
      </c>
      <c r="J87" s="127">
        <f>IF(AND(I87=0,NOT(C87="N/A")),IF(VLOOKUP($C87,'6. Metrics Worksheet'!$C:$K,8,FALSE)=CONCATENATE($H$4,$J$5),VLOOKUP($C87,'6. Metrics Worksheet'!$C:$K,9,FALSE),0),I87-1)</f>
        <v>0</v>
      </c>
      <c r="K87" s="128">
        <f>IF(AND(J87=0,NOT(C87="N/A")),IF(VLOOKUP($C87,'6. Metrics Worksheet'!$C:$K,8,FALSE)=CONCATENATE($H$4,$K$5),VLOOKUP($C87,'6. Metrics Worksheet'!$C:$K,9,FALSE),0),J87-1)</f>
        <v>0</v>
      </c>
      <c r="L87" s="127">
        <f>IF(AND(K87=0,NOT(C87="N/A")),IF(VLOOKUP($C87,'6. Metrics Worksheet'!$C:$K,8,FALSE)=CONCATENATE($L$4,$L$5),VLOOKUP($C87,'6. Metrics Worksheet'!$C:$K,9,FALSE),0),K87-1)</f>
        <v>0</v>
      </c>
      <c r="M87" s="127">
        <f>IF(AND(L87=0,NOT(C87="N/A")),IF(VLOOKUP($C87,'6. Metrics Worksheet'!$C:$K,8,FALSE)=CONCATENATE($L$4,$M$5),VLOOKUP($C87,'6. Metrics Worksheet'!$C:$K,9,FALSE),0),L87-1)</f>
        <v>0</v>
      </c>
      <c r="N87" s="127">
        <f>IF(AND(M87=0,NOT(C87="N/A")),IF(VLOOKUP($C87,'6. Metrics Worksheet'!$C:$K,8,FALSE)=CONCATENATE($L$4,$N$5),VLOOKUP($C87,'6. Metrics Worksheet'!$C:$K,9,FALSE),0),M87-1)</f>
        <v>0</v>
      </c>
      <c r="O87" s="128">
        <f>IF(AND(N87=0,NOT(C87="N/A")),IF(VLOOKUP($C87,'6. Metrics Worksheet'!$C:$K,8,FALSE)=CONCATENATE($L$4,$O$5),VLOOKUP($C87,'6. Metrics Worksheet'!$C:$K,9,FALSE),0),N87-1)</f>
        <v>0</v>
      </c>
      <c r="P87" s="127">
        <f>IF(AND(O87=0,NOT(C87="N/A")),IF(VLOOKUP($C87,'6. Metrics Worksheet'!$C:$K,8,FALSE)=CONCATENATE($P$4,$P$5),VLOOKUP($C87,'6. Metrics Worksheet'!$C:$K,9,FALSE),0),O87-1)</f>
        <v>0</v>
      </c>
      <c r="Q87" s="127">
        <f>IF(AND(P87=0,NOT(C87="N/A")),IF(VLOOKUP($C87,'6. Metrics Worksheet'!$C:$K,8,FALSE)=CONCATENATE($P$4,$Q$5),VLOOKUP($C87,'6. Metrics Worksheet'!$C:$K,9,FALSE),0),P87-1)</f>
        <v>0</v>
      </c>
      <c r="R87" s="127">
        <f>IF(AND(Q87=0,NOT(C87="N/A")),IF(VLOOKUP($C87,'6. Metrics Worksheet'!$C:$K,8,FALSE)=CONCATENATE($P$4,$R$5),VLOOKUP($C87,'6. Metrics Worksheet'!$C:$K,9,FALSE),0),Q87-1)</f>
        <v>0</v>
      </c>
      <c r="S87" s="128">
        <f>IF(AND(R87=0,NOT(C87="N/A")),IF(VLOOKUP($C87,'6. Metrics Worksheet'!$C:$K,8,FALSE)=CONCATENATE($P$4,$S$5),VLOOKUP($C87,'6. Metrics Worksheet'!$C:$K,9,FALSE),0),R87-1)</f>
        <v>0</v>
      </c>
      <c r="T87" s="127">
        <f>IF(AND(S87=0,NOT(C87="N/A")),IF(VLOOKUP($C87,'6. Metrics Worksheet'!$C:$K,8,FALSE)=CONCATENATE($T$4,$T$5),VLOOKUP($C87,'6. Metrics Worksheet'!$C:$K,9,FALSE),0),S87-1)</f>
        <v>0</v>
      </c>
      <c r="U87" s="127">
        <f>IF(AND(T87=0,NOT(C87="N/A")),IF(VLOOKUP($C87,'6. Metrics Worksheet'!$C:$K,8,FALSE)=CONCATENATE($T$4,$U$5),VLOOKUP($C87,'6. Metrics Worksheet'!$C:$K,9,FALSE),0),T87-1)</f>
        <v>0</v>
      </c>
      <c r="V87" s="127">
        <f>IF(AND(U87=0,NOT(C87="N/A")),IF(VLOOKUP($C87,'6. Metrics Worksheet'!$C:$K,8,FALSE)=CONCATENATE($T$4,$V$5),VLOOKUP($C87,'6. Metrics Worksheet'!$C:$K,9,FALSE),0),U87-1)</f>
        <v>0</v>
      </c>
      <c r="W87" s="127">
        <f>IF(AND(V87=0,NOT(C87="N/A")),IF(VLOOKUP($C87,'6. Metrics Worksheet'!$C:$K,8,FALSE)=CONCATENATE($T$4,$W$5),VLOOKUP($C87,'6. Metrics Worksheet'!$C:$K,9,FALSE),0),V87-1)</f>
        <v>0</v>
      </c>
      <c r="X87" s="139" t="str">
        <f>IF('6. Metrics Worksheet'!H87=0,"",'6. Metrics Worksheet'!H87)</f>
        <v/>
      </c>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c r="BE87" s="33"/>
      <c r="BF87" s="6"/>
      <c r="BG87" s="6"/>
      <c r="BH87" s="6"/>
      <c r="BI87" s="6"/>
      <c r="BJ87" s="26" t="b">
        <f t="shared" si="1"/>
        <v>1</v>
      </c>
      <c r="BK87" s="6"/>
      <c r="BL87" s="6"/>
    </row>
    <row r="88" spans="1:64" ht="63.95" hidden="1" customHeight="1">
      <c r="A88" s="33"/>
      <c r="B88" s="235"/>
      <c r="C88" s="100">
        <f>WorksheetHidden2!E22</f>
        <v>0</v>
      </c>
      <c r="D88" s="127">
        <f>IF(VLOOKUP(C88,'6. Metrics Worksheet'!$C:$K,8,FALSE)=CONCATENATE($D$4,$D$5),VLOOKUP(C88,'6. Metrics Worksheet'!$C:$K,9,FALSE),0)</f>
        <v>0</v>
      </c>
      <c r="E88" s="127">
        <f>IF(AND(D88=0,NOT(C88="N/A")),IF(VLOOKUP($C88,'6. Metrics Worksheet'!$C:$K,8,FALSE)=CONCATENATE($D$4,$E$5),VLOOKUP($C88,'6. Metrics Worksheet'!$C:$K,9,FALSE),0),D88-1)</f>
        <v>0</v>
      </c>
      <c r="F88" s="127">
        <f>IF(AND(E88=0,NOT(C88="N/A")),IF(VLOOKUP($C88,'6. Metrics Worksheet'!$C:$K,8,FALSE)=CONCATENATE($D$4,$F$5),VLOOKUP($C88,'6. Metrics Worksheet'!$C:$K,9,FALSE),0),E88-1)</f>
        <v>0</v>
      </c>
      <c r="G88" s="128">
        <f>IF(AND(F88=0,NOT(C88="N/A")),IF(VLOOKUP($C88,'6. Metrics Worksheet'!$C:$K,8,FALSE)=CONCATENATE($D$4,$G$5),VLOOKUP($C88,'6. Metrics Worksheet'!$C:$K,9,FALSE),0),F88-1)</f>
        <v>0</v>
      </c>
      <c r="H88" s="127">
        <f>IF(AND(G88=0,NOT(C88="N/A")),IF(VLOOKUP($C88,'6. Metrics Worksheet'!$C:$K,8,FALSE)=CONCATENATE($H$4,$H$5),VLOOKUP($C88,'6. Metrics Worksheet'!$C:$K,9,FALSE),0),G88-1)</f>
        <v>0</v>
      </c>
      <c r="I88" s="127">
        <f>IF(AND(H88=0,NOT(C88="N/A")),IF(VLOOKUP($C88,'6. Metrics Worksheet'!$C:$K,8,FALSE)=CONCATENATE($H$4,$I$5),VLOOKUP($C88,'6. Metrics Worksheet'!$C:$K,9,FALSE),0),H88-1)</f>
        <v>0</v>
      </c>
      <c r="J88" s="127">
        <f>IF(AND(I88=0,NOT(C88="N/A")),IF(VLOOKUP($C88,'6. Metrics Worksheet'!$C:$K,8,FALSE)=CONCATENATE($H$4,$J$5),VLOOKUP($C88,'6. Metrics Worksheet'!$C:$K,9,FALSE),0),I88-1)</f>
        <v>0</v>
      </c>
      <c r="K88" s="128">
        <f>IF(AND(J88=0,NOT(C88="N/A")),IF(VLOOKUP($C88,'6. Metrics Worksheet'!$C:$K,8,FALSE)=CONCATENATE($H$4,$K$5),VLOOKUP($C88,'6. Metrics Worksheet'!$C:$K,9,FALSE),0),J88-1)</f>
        <v>0</v>
      </c>
      <c r="L88" s="127">
        <f>IF(AND(K88=0,NOT(C88="N/A")),IF(VLOOKUP($C88,'6. Metrics Worksheet'!$C:$K,8,FALSE)=CONCATENATE($L$4,$L$5),VLOOKUP($C88,'6. Metrics Worksheet'!$C:$K,9,FALSE),0),K88-1)</f>
        <v>0</v>
      </c>
      <c r="M88" s="127">
        <f>IF(AND(L88=0,NOT(C88="N/A")),IF(VLOOKUP($C88,'6. Metrics Worksheet'!$C:$K,8,FALSE)=CONCATENATE($L$4,$M$5),VLOOKUP($C88,'6. Metrics Worksheet'!$C:$K,9,FALSE),0),L88-1)</f>
        <v>0</v>
      </c>
      <c r="N88" s="127">
        <f>IF(AND(M88=0,NOT(C88="N/A")),IF(VLOOKUP($C88,'6. Metrics Worksheet'!$C:$K,8,FALSE)=CONCATENATE($L$4,$N$5),VLOOKUP($C88,'6. Metrics Worksheet'!$C:$K,9,FALSE),0),M88-1)</f>
        <v>0</v>
      </c>
      <c r="O88" s="128">
        <f>IF(AND(N88=0,NOT(C88="N/A")),IF(VLOOKUP($C88,'6. Metrics Worksheet'!$C:$K,8,FALSE)=CONCATENATE($L$4,$O$5),VLOOKUP($C88,'6. Metrics Worksheet'!$C:$K,9,FALSE),0),N88-1)</f>
        <v>0</v>
      </c>
      <c r="P88" s="127">
        <f>IF(AND(O88=0,NOT(C88="N/A")),IF(VLOOKUP($C88,'6. Metrics Worksheet'!$C:$K,8,FALSE)=CONCATENATE($P$4,$P$5),VLOOKUP($C88,'6. Metrics Worksheet'!$C:$K,9,FALSE),0),O88-1)</f>
        <v>0</v>
      </c>
      <c r="Q88" s="127">
        <f>IF(AND(P88=0,NOT(C88="N/A")),IF(VLOOKUP($C88,'6. Metrics Worksheet'!$C:$K,8,FALSE)=CONCATENATE($P$4,$Q$5),VLOOKUP($C88,'6. Metrics Worksheet'!$C:$K,9,FALSE),0),P88-1)</f>
        <v>0</v>
      </c>
      <c r="R88" s="127">
        <f>IF(AND(Q88=0,NOT(C88="N/A")),IF(VLOOKUP($C88,'6. Metrics Worksheet'!$C:$K,8,FALSE)=CONCATENATE($P$4,$R$5),VLOOKUP($C88,'6. Metrics Worksheet'!$C:$K,9,FALSE),0),Q88-1)</f>
        <v>0</v>
      </c>
      <c r="S88" s="128">
        <f>IF(AND(R88=0,NOT(C88="N/A")),IF(VLOOKUP($C88,'6. Metrics Worksheet'!$C:$K,8,FALSE)=CONCATENATE($P$4,$S$5),VLOOKUP($C88,'6. Metrics Worksheet'!$C:$K,9,FALSE),0),R88-1)</f>
        <v>0</v>
      </c>
      <c r="T88" s="127">
        <f>IF(AND(S88=0,NOT(C88="N/A")),IF(VLOOKUP($C88,'6. Metrics Worksheet'!$C:$K,8,FALSE)=CONCATENATE($T$4,$T$5),VLOOKUP($C88,'6. Metrics Worksheet'!$C:$K,9,FALSE),0),S88-1)</f>
        <v>0</v>
      </c>
      <c r="U88" s="127">
        <f>IF(AND(T88=0,NOT(C88="N/A")),IF(VLOOKUP($C88,'6. Metrics Worksheet'!$C:$K,8,FALSE)=CONCATENATE($T$4,$U$5),VLOOKUP($C88,'6. Metrics Worksheet'!$C:$K,9,FALSE),0),T88-1)</f>
        <v>0</v>
      </c>
      <c r="V88" s="127">
        <f>IF(AND(U88=0,NOT(C88="N/A")),IF(VLOOKUP($C88,'6. Metrics Worksheet'!$C:$K,8,FALSE)=CONCATENATE($T$4,$V$5),VLOOKUP($C88,'6. Metrics Worksheet'!$C:$K,9,FALSE),0),U88-1)</f>
        <v>0</v>
      </c>
      <c r="W88" s="127">
        <f>IF(AND(V88=0,NOT(C88="N/A")),IF(VLOOKUP($C88,'6. Metrics Worksheet'!$C:$K,8,FALSE)=CONCATENATE($T$4,$W$5),VLOOKUP($C88,'6. Metrics Worksheet'!$C:$K,9,FALSE),0),V88-1)</f>
        <v>0</v>
      </c>
      <c r="X88" s="139" t="str">
        <f>IF('6. Metrics Worksheet'!H88=0,"",'6. Metrics Worksheet'!H88)</f>
        <v/>
      </c>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3"/>
      <c r="BF88" s="6"/>
      <c r="BG88" s="6"/>
      <c r="BH88" s="6"/>
      <c r="BI88" s="6"/>
      <c r="BJ88" s="26" t="b">
        <f t="shared" si="1"/>
        <v>1</v>
      </c>
      <c r="BK88" s="6"/>
      <c r="BL88" s="6"/>
    </row>
    <row r="89" spans="1:64" ht="63.95" hidden="1" customHeight="1">
      <c r="A89" s="33"/>
      <c r="B89" s="235"/>
      <c r="C89" s="100">
        <f>WorksheetHidden2!E23</f>
        <v>0</v>
      </c>
      <c r="D89" s="127">
        <f>IF(VLOOKUP(C89,'6. Metrics Worksheet'!$C:$K,8,FALSE)=CONCATENATE($D$4,$D$5),VLOOKUP(C89,'6. Metrics Worksheet'!$C:$K,9,FALSE),0)</f>
        <v>0</v>
      </c>
      <c r="E89" s="127">
        <f>IF(AND(D89=0,NOT(C89="N/A")),IF(VLOOKUP($C89,'6. Metrics Worksheet'!$C:$K,8,FALSE)=CONCATENATE($D$4,$E$5),VLOOKUP($C89,'6. Metrics Worksheet'!$C:$K,9,FALSE),0),D89-1)</f>
        <v>0</v>
      </c>
      <c r="F89" s="127">
        <f>IF(AND(E89=0,NOT(C89="N/A")),IF(VLOOKUP($C89,'6. Metrics Worksheet'!$C:$K,8,FALSE)=CONCATENATE($D$4,$F$5),VLOOKUP($C89,'6. Metrics Worksheet'!$C:$K,9,FALSE),0),E89-1)</f>
        <v>0</v>
      </c>
      <c r="G89" s="128">
        <f>IF(AND(F89=0,NOT(C89="N/A")),IF(VLOOKUP($C89,'6. Metrics Worksheet'!$C:$K,8,FALSE)=CONCATENATE($D$4,$G$5),VLOOKUP($C89,'6. Metrics Worksheet'!$C:$K,9,FALSE),0),F89-1)</f>
        <v>0</v>
      </c>
      <c r="H89" s="127">
        <f>IF(AND(G89=0,NOT(C89="N/A")),IF(VLOOKUP($C89,'6. Metrics Worksheet'!$C:$K,8,FALSE)=CONCATENATE($H$4,$H$5),VLOOKUP($C89,'6. Metrics Worksheet'!$C:$K,9,FALSE),0),G89-1)</f>
        <v>0</v>
      </c>
      <c r="I89" s="127">
        <f>IF(AND(H89=0,NOT(C89="N/A")),IF(VLOOKUP($C89,'6. Metrics Worksheet'!$C:$K,8,FALSE)=CONCATENATE($H$4,$I$5),VLOOKUP($C89,'6. Metrics Worksheet'!$C:$K,9,FALSE),0),H89-1)</f>
        <v>0</v>
      </c>
      <c r="J89" s="127">
        <f>IF(AND(I89=0,NOT(C89="N/A")),IF(VLOOKUP($C89,'6. Metrics Worksheet'!$C:$K,8,FALSE)=CONCATENATE($H$4,$J$5),VLOOKUP($C89,'6. Metrics Worksheet'!$C:$K,9,FALSE),0),I89-1)</f>
        <v>0</v>
      </c>
      <c r="K89" s="128">
        <f>IF(AND(J89=0,NOT(C89="N/A")),IF(VLOOKUP($C89,'6. Metrics Worksheet'!$C:$K,8,FALSE)=CONCATENATE($H$4,$K$5),VLOOKUP($C89,'6. Metrics Worksheet'!$C:$K,9,FALSE),0),J89-1)</f>
        <v>0</v>
      </c>
      <c r="L89" s="127">
        <f>IF(AND(K89=0,NOT(C89="N/A")),IF(VLOOKUP($C89,'6. Metrics Worksheet'!$C:$K,8,FALSE)=CONCATENATE($L$4,$L$5),VLOOKUP($C89,'6. Metrics Worksheet'!$C:$K,9,FALSE),0),K89-1)</f>
        <v>0</v>
      </c>
      <c r="M89" s="127">
        <f>IF(AND(L89=0,NOT(C89="N/A")),IF(VLOOKUP($C89,'6. Metrics Worksheet'!$C:$K,8,FALSE)=CONCATENATE($L$4,$M$5),VLOOKUP($C89,'6. Metrics Worksheet'!$C:$K,9,FALSE),0),L89-1)</f>
        <v>0</v>
      </c>
      <c r="N89" s="127">
        <f>IF(AND(M89=0,NOT(C89="N/A")),IF(VLOOKUP($C89,'6. Metrics Worksheet'!$C:$K,8,FALSE)=CONCATENATE($L$4,$N$5),VLOOKUP($C89,'6. Metrics Worksheet'!$C:$K,9,FALSE),0),M89-1)</f>
        <v>0</v>
      </c>
      <c r="O89" s="128">
        <f>IF(AND(N89=0,NOT(C89="N/A")),IF(VLOOKUP($C89,'6. Metrics Worksheet'!$C:$K,8,FALSE)=CONCATENATE($L$4,$O$5),VLOOKUP($C89,'6. Metrics Worksheet'!$C:$K,9,FALSE),0),N89-1)</f>
        <v>0</v>
      </c>
      <c r="P89" s="127">
        <f>IF(AND(O89=0,NOT(C89="N/A")),IF(VLOOKUP($C89,'6. Metrics Worksheet'!$C:$K,8,FALSE)=CONCATENATE($P$4,$P$5),VLOOKUP($C89,'6. Metrics Worksheet'!$C:$K,9,FALSE),0),O89-1)</f>
        <v>0</v>
      </c>
      <c r="Q89" s="127">
        <f>IF(AND(P89=0,NOT(C89="N/A")),IF(VLOOKUP($C89,'6. Metrics Worksheet'!$C:$K,8,FALSE)=CONCATENATE($P$4,$Q$5),VLOOKUP($C89,'6. Metrics Worksheet'!$C:$K,9,FALSE),0),P89-1)</f>
        <v>0</v>
      </c>
      <c r="R89" s="127">
        <f>IF(AND(Q89=0,NOT(C89="N/A")),IF(VLOOKUP($C89,'6. Metrics Worksheet'!$C:$K,8,FALSE)=CONCATENATE($P$4,$R$5),VLOOKUP($C89,'6. Metrics Worksheet'!$C:$K,9,FALSE),0),Q89-1)</f>
        <v>0</v>
      </c>
      <c r="S89" s="128">
        <f>IF(AND(R89=0,NOT(C89="N/A")),IF(VLOOKUP($C89,'6. Metrics Worksheet'!$C:$K,8,FALSE)=CONCATENATE($P$4,$S$5),VLOOKUP($C89,'6. Metrics Worksheet'!$C:$K,9,FALSE),0),R89-1)</f>
        <v>0</v>
      </c>
      <c r="T89" s="127">
        <f>IF(AND(S89=0,NOT(C89="N/A")),IF(VLOOKUP($C89,'6. Metrics Worksheet'!$C:$K,8,FALSE)=CONCATENATE($T$4,$T$5),VLOOKUP($C89,'6. Metrics Worksheet'!$C:$K,9,FALSE),0),S89-1)</f>
        <v>0</v>
      </c>
      <c r="U89" s="127">
        <f>IF(AND(T89=0,NOT(C89="N/A")),IF(VLOOKUP($C89,'6. Metrics Worksheet'!$C:$K,8,FALSE)=CONCATENATE($T$4,$U$5),VLOOKUP($C89,'6. Metrics Worksheet'!$C:$K,9,FALSE),0),T89-1)</f>
        <v>0</v>
      </c>
      <c r="V89" s="127">
        <f>IF(AND(U89=0,NOT(C89="N/A")),IF(VLOOKUP($C89,'6. Metrics Worksheet'!$C:$K,8,FALSE)=CONCATENATE($T$4,$V$5),VLOOKUP($C89,'6. Metrics Worksheet'!$C:$K,9,FALSE),0),U89-1)</f>
        <v>0</v>
      </c>
      <c r="W89" s="127">
        <f>IF(AND(V89=0,NOT(C89="N/A")),IF(VLOOKUP($C89,'6. Metrics Worksheet'!$C:$K,8,FALSE)=CONCATENATE($T$4,$W$5),VLOOKUP($C89,'6. Metrics Worksheet'!$C:$K,9,FALSE),0),V89-1)</f>
        <v>0</v>
      </c>
      <c r="X89" s="139" t="str">
        <f>IF('6. Metrics Worksheet'!H89=0,"",'6. Metrics Worksheet'!H89)</f>
        <v/>
      </c>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c r="BE89" s="33"/>
      <c r="BF89" s="6"/>
      <c r="BG89" s="6"/>
      <c r="BH89" s="6"/>
      <c r="BI89" s="6"/>
      <c r="BJ89" s="26" t="b">
        <f t="shared" si="1"/>
        <v>1</v>
      </c>
      <c r="BK89" s="6"/>
      <c r="BL89" s="6"/>
    </row>
    <row r="90" spans="1:64" ht="63.95" hidden="1" customHeight="1">
      <c r="A90" s="33"/>
      <c r="B90" s="235"/>
      <c r="C90" s="100">
        <f>WorksheetHidden2!E24</f>
        <v>0</v>
      </c>
      <c r="D90" s="127">
        <f>IF(VLOOKUP(C90,'6. Metrics Worksheet'!$C:$K,8,FALSE)=CONCATENATE($D$4,$D$5),VLOOKUP(C90,'6. Metrics Worksheet'!$C:$K,9,FALSE),0)</f>
        <v>0</v>
      </c>
      <c r="E90" s="127">
        <f>IF(AND(D90=0,NOT(C90="N/A")),IF(VLOOKUP($C90,'6. Metrics Worksheet'!$C:$K,8,FALSE)=CONCATENATE($D$4,$E$5),VLOOKUP($C90,'6. Metrics Worksheet'!$C:$K,9,FALSE),0),D90-1)</f>
        <v>0</v>
      </c>
      <c r="F90" s="127">
        <f>IF(AND(E90=0,NOT(C90="N/A")),IF(VLOOKUP($C90,'6. Metrics Worksheet'!$C:$K,8,FALSE)=CONCATENATE($D$4,$F$5),VLOOKUP($C90,'6. Metrics Worksheet'!$C:$K,9,FALSE),0),E90-1)</f>
        <v>0</v>
      </c>
      <c r="G90" s="128">
        <f>IF(AND(F90=0,NOT(C90="N/A")),IF(VLOOKUP($C90,'6. Metrics Worksheet'!$C:$K,8,FALSE)=CONCATENATE($D$4,$G$5),VLOOKUP($C90,'6. Metrics Worksheet'!$C:$K,9,FALSE),0),F90-1)</f>
        <v>0</v>
      </c>
      <c r="H90" s="127">
        <f>IF(AND(G90=0,NOT(C90="N/A")),IF(VLOOKUP($C90,'6. Metrics Worksheet'!$C:$K,8,FALSE)=CONCATENATE($H$4,$H$5),VLOOKUP($C90,'6. Metrics Worksheet'!$C:$K,9,FALSE),0),G90-1)</f>
        <v>0</v>
      </c>
      <c r="I90" s="127">
        <f>IF(AND(H90=0,NOT(C90="N/A")),IF(VLOOKUP($C90,'6. Metrics Worksheet'!$C:$K,8,FALSE)=CONCATENATE($H$4,$I$5),VLOOKUP($C90,'6. Metrics Worksheet'!$C:$K,9,FALSE),0),H90-1)</f>
        <v>0</v>
      </c>
      <c r="J90" s="127">
        <f>IF(AND(I90=0,NOT(C90="N/A")),IF(VLOOKUP($C90,'6. Metrics Worksheet'!$C:$K,8,FALSE)=CONCATENATE($H$4,$J$5),VLOOKUP($C90,'6. Metrics Worksheet'!$C:$K,9,FALSE),0),I90-1)</f>
        <v>0</v>
      </c>
      <c r="K90" s="128">
        <f>IF(AND(J90=0,NOT(C90="N/A")),IF(VLOOKUP($C90,'6. Metrics Worksheet'!$C:$K,8,FALSE)=CONCATENATE($H$4,$K$5),VLOOKUP($C90,'6. Metrics Worksheet'!$C:$K,9,FALSE),0),J90-1)</f>
        <v>0</v>
      </c>
      <c r="L90" s="127">
        <f>IF(AND(K90=0,NOT(C90="N/A")),IF(VLOOKUP($C90,'6. Metrics Worksheet'!$C:$K,8,FALSE)=CONCATENATE($L$4,$L$5),VLOOKUP($C90,'6. Metrics Worksheet'!$C:$K,9,FALSE),0),K90-1)</f>
        <v>0</v>
      </c>
      <c r="M90" s="127">
        <f>IF(AND(L90=0,NOT(C90="N/A")),IF(VLOOKUP($C90,'6. Metrics Worksheet'!$C:$K,8,FALSE)=CONCATENATE($L$4,$M$5),VLOOKUP($C90,'6. Metrics Worksheet'!$C:$K,9,FALSE),0),L90-1)</f>
        <v>0</v>
      </c>
      <c r="N90" s="127">
        <f>IF(AND(M90=0,NOT(C90="N/A")),IF(VLOOKUP($C90,'6. Metrics Worksheet'!$C:$K,8,FALSE)=CONCATENATE($L$4,$N$5),VLOOKUP($C90,'6. Metrics Worksheet'!$C:$K,9,FALSE),0),M90-1)</f>
        <v>0</v>
      </c>
      <c r="O90" s="128">
        <f>IF(AND(N90=0,NOT(C90="N/A")),IF(VLOOKUP($C90,'6. Metrics Worksheet'!$C:$K,8,FALSE)=CONCATENATE($L$4,$O$5),VLOOKUP($C90,'6. Metrics Worksheet'!$C:$K,9,FALSE),0),N90-1)</f>
        <v>0</v>
      </c>
      <c r="P90" s="127">
        <f>IF(AND(O90=0,NOT(C90="N/A")),IF(VLOOKUP($C90,'6. Metrics Worksheet'!$C:$K,8,FALSE)=CONCATENATE($P$4,$P$5),VLOOKUP($C90,'6. Metrics Worksheet'!$C:$K,9,FALSE),0),O90-1)</f>
        <v>0</v>
      </c>
      <c r="Q90" s="127">
        <f>IF(AND(P90=0,NOT(C90="N/A")),IF(VLOOKUP($C90,'6. Metrics Worksheet'!$C:$K,8,FALSE)=CONCATENATE($P$4,$Q$5),VLOOKUP($C90,'6. Metrics Worksheet'!$C:$K,9,FALSE),0),P90-1)</f>
        <v>0</v>
      </c>
      <c r="R90" s="127">
        <f>IF(AND(Q90=0,NOT(C90="N/A")),IF(VLOOKUP($C90,'6. Metrics Worksheet'!$C:$K,8,FALSE)=CONCATENATE($P$4,$R$5),VLOOKUP($C90,'6. Metrics Worksheet'!$C:$K,9,FALSE),0),Q90-1)</f>
        <v>0</v>
      </c>
      <c r="S90" s="128">
        <f>IF(AND(R90=0,NOT(C90="N/A")),IF(VLOOKUP($C90,'6. Metrics Worksheet'!$C:$K,8,FALSE)=CONCATENATE($P$4,$S$5),VLOOKUP($C90,'6. Metrics Worksheet'!$C:$K,9,FALSE),0),R90-1)</f>
        <v>0</v>
      </c>
      <c r="T90" s="127">
        <f>IF(AND(S90=0,NOT(C90="N/A")),IF(VLOOKUP($C90,'6. Metrics Worksheet'!$C:$K,8,FALSE)=CONCATENATE($T$4,$T$5),VLOOKUP($C90,'6. Metrics Worksheet'!$C:$K,9,FALSE),0),S90-1)</f>
        <v>0</v>
      </c>
      <c r="U90" s="127">
        <f>IF(AND(T90=0,NOT(C90="N/A")),IF(VLOOKUP($C90,'6. Metrics Worksheet'!$C:$K,8,FALSE)=CONCATENATE($T$4,$U$5),VLOOKUP($C90,'6. Metrics Worksheet'!$C:$K,9,FALSE),0),T90-1)</f>
        <v>0</v>
      </c>
      <c r="V90" s="127">
        <f>IF(AND(U90=0,NOT(C90="N/A")),IF(VLOOKUP($C90,'6. Metrics Worksheet'!$C:$K,8,FALSE)=CONCATENATE($T$4,$V$5),VLOOKUP($C90,'6. Metrics Worksheet'!$C:$K,9,FALSE),0),U90-1)</f>
        <v>0</v>
      </c>
      <c r="W90" s="127">
        <f>IF(AND(V90=0,NOT(C90="N/A")),IF(VLOOKUP($C90,'6. Metrics Worksheet'!$C:$K,8,FALSE)=CONCATENATE($T$4,$W$5),VLOOKUP($C90,'6. Metrics Worksheet'!$C:$K,9,FALSE),0),V90-1)</f>
        <v>0</v>
      </c>
      <c r="X90" s="139" t="str">
        <f>IF('6. Metrics Worksheet'!H90=0,"",'6. Metrics Worksheet'!H90)</f>
        <v/>
      </c>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3"/>
      <c r="BF90" s="6"/>
      <c r="BG90" s="6"/>
      <c r="BH90" s="6"/>
      <c r="BI90" s="6"/>
      <c r="BJ90" s="26" t="b">
        <f t="shared" si="1"/>
        <v>1</v>
      </c>
      <c r="BK90" s="6"/>
      <c r="BL90" s="6"/>
    </row>
    <row r="91" spans="1:64" ht="63.95" hidden="1" customHeight="1">
      <c r="A91" s="33"/>
      <c r="B91" s="235"/>
      <c r="C91" s="100">
        <f>WorksheetHidden2!E25</f>
        <v>0</v>
      </c>
      <c r="D91" s="127">
        <f>IF(VLOOKUP(C91,'6. Metrics Worksheet'!$C:$K,8,FALSE)=CONCATENATE($D$4,$D$5),VLOOKUP(C91,'6. Metrics Worksheet'!$C:$K,9,FALSE),0)</f>
        <v>0</v>
      </c>
      <c r="E91" s="127">
        <f>IF(AND(D91=0,NOT(C91="N/A")),IF(VLOOKUP($C91,'6. Metrics Worksheet'!$C:$K,8,FALSE)=CONCATENATE($D$4,$E$5),VLOOKUP($C91,'6. Metrics Worksheet'!$C:$K,9,FALSE),0),D91-1)</f>
        <v>0</v>
      </c>
      <c r="F91" s="127">
        <f>IF(AND(E91=0,NOT(C91="N/A")),IF(VLOOKUP($C91,'6. Metrics Worksheet'!$C:$K,8,FALSE)=CONCATENATE($D$4,$F$5),VLOOKUP($C91,'6. Metrics Worksheet'!$C:$K,9,FALSE),0),E91-1)</f>
        <v>0</v>
      </c>
      <c r="G91" s="128">
        <f>IF(AND(F91=0,NOT(C91="N/A")),IF(VLOOKUP($C91,'6. Metrics Worksheet'!$C:$K,8,FALSE)=CONCATENATE($D$4,$G$5),VLOOKUP($C91,'6. Metrics Worksheet'!$C:$K,9,FALSE),0),F91-1)</f>
        <v>0</v>
      </c>
      <c r="H91" s="127">
        <f>IF(AND(G91=0,NOT(C91="N/A")),IF(VLOOKUP($C91,'6. Metrics Worksheet'!$C:$K,8,FALSE)=CONCATENATE($H$4,$H$5),VLOOKUP($C91,'6. Metrics Worksheet'!$C:$K,9,FALSE),0),G91-1)</f>
        <v>0</v>
      </c>
      <c r="I91" s="127">
        <f>IF(AND(H91=0,NOT(C91="N/A")),IF(VLOOKUP($C91,'6. Metrics Worksheet'!$C:$K,8,FALSE)=CONCATENATE($H$4,$I$5),VLOOKUP($C91,'6. Metrics Worksheet'!$C:$K,9,FALSE),0),H91-1)</f>
        <v>0</v>
      </c>
      <c r="J91" s="127">
        <f>IF(AND(I91=0,NOT(C91="N/A")),IF(VLOOKUP($C91,'6. Metrics Worksheet'!$C:$K,8,FALSE)=CONCATENATE($H$4,$J$5),VLOOKUP($C91,'6. Metrics Worksheet'!$C:$K,9,FALSE),0),I91-1)</f>
        <v>0</v>
      </c>
      <c r="K91" s="128">
        <f>IF(AND(J91=0,NOT(C91="N/A")),IF(VLOOKUP($C91,'6. Metrics Worksheet'!$C:$K,8,FALSE)=CONCATENATE($H$4,$K$5),VLOOKUP($C91,'6. Metrics Worksheet'!$C:$K,9,FALSE),0),J91-1)</f>
        <v>0</v>
      </c>
      <c r="L91" s="127">
        <f>IF(AND(K91=0,NOT(C91="N/A")),IF(VLOOKUP($C91,'6. Metrics Worksheet'!$C:$K,8,FALSE)=CONCATENATE($L$4,$L$5),VLOOKUP($C91,'6. Metrics Worksheet'!$C:$K,9,FALSE),0),K91-1)</f>
        <v>0</v>
      </c>
      <c r="M91" s="127">
        <f>IF(AND(L91=0,NOT(C91="N/A")),IF(VLOOKUP($C91,'6. Metrics Worksheet'!$C:$K,8,FALSE)=CONCATENATE($L$4,$M$5),VLOOKUP($C91,'6. Metrics Worksheet'!$C:$K,9,FALSE),0),L91-1)</f>
        <v>0</v>
      </c>
      <c r="N91" s="127">
        <f>IF(AND(M91=0,NOT(C91="N/A")),IF(VLOOKUP($C91,'6. Metrics Worksheet'!$C:$K,8,FALSE)=CONCATENATE($L$4,$N$5),VLOOKUP($C91,'6. Metrics Worksheet'!$C:$K,9,FALSE),0),M91-1)</f>
        <v>0</v>
      </c>
      <c r="O91" s="128">
        <f>IF(AND(N91=0,NOT(C91="N/A")),IF(VLOOKUP($C91,'6. Metrics Worksheet'!$C:$K,8,FALSE)=CONCATENATE($L$4,$O$5),VLOOKUP($C91,'6. Metrics Worksheet'!$C:$K,9,FALSE),0),N91-1)</f>
        <v>0</v>
      </c>
      <c r="P91" s="127">
        <f>IF(AND(O91=0,NOT(C91="N/A")),IF(VLOOKUP($C91,'6. Metrics Worksheet'!$C:$K,8,FALSE)=CONCATENATE($P$4,$P$5),VLOOKUP($C91,'6. Metrics Worksheet'!$C:$K,9,FALSE),0),O91-1)</f>
        <v>0</v>
      </c>
      <c r="Q91" s="127">
        <f>IF(AND(P91=0,NOT(C91="N/A")),IF(VLOOKUP($C91,'6. Metrics Worksheet'!$C:$K,8,FALSE)=CONCATENATE($P$4,$Q$5),VLOOKUP($C91,'6. Metrics Worksheet'!$C:$K,9,FALSE),0),P91-1)</f>
        <v>0</v>
      </c>
      <c r="R91" s="127">
        <f>IF(AND(Q91=0,NOT(C91="N/A")),IF(VLOOKUP($C91,'6. Metrics Worksheet'!$C:$K,8,FALSE)=CONCATENATE($P$4,$R$5),VLOOKUP($C91,'6. Metrics Worksheet'!$C:$K,9,FALSE),0),Q91-1)</f>
        <v>0</v>
      </c>
      <c r="S91" s="128">
        <f>IF(AND(R91=0,NOT(C91="N/A")),IF(VLOOKUP($C91,'6. Metrics Worksheet'!$C:$K,8,FALSE)=CONCATENATE($P$4,$S$5),VLOOKUP($C91,'6. Metrics Worksheet'!$C:$K,9,FALSE),0),R91-1)</f>
        <v>0</v>
      </c>
      <c r="T91" s="127">
        <f>IF(AND(S91=0,NOT(C91="N/A")),IF(VLOOKUP($C91,'6. Metrics Worksheet'!$C:$K,8,FALSE)=CONCATENATE($T$4,$T$5),VLOOKUP($C91,'6. Metrics Worksheet'!$C:$K,9,FALSE),0),S91-1)</f>
        <v>0</v>
      </c>
      <c r="U91" s="127">
        <f>IF(AND(T91=0,NOT(C91="N/A")),IF(VLOOKUP($C91,'6. Metrics Worksheet'!$C:$K,8,FALSE)=CONCATENATE($T$4,$U$5),VLOOKUP($C91,'6. Metrics Worksheet'!$C:$K,9,FALSE),0),T91-1)</f>
        <v>0</v>
      </c>
      <c r="V91" s="127">
        <f>IF(AND(U91=0,NOT(C91="N/A")),IF(VLOOKUP($C91,'6. Metrics Worksheet'!$C:$K,8,FALSE)=CONCATENATE($T$4,$V$5),VLOOKUP($C91,'6. Metrics Worksheet'!$C:$K,9,FALSE),0),U91-1)</f>
        <v>0</v>
      </c>
      <c r="W91" s="127">
        <f>IF(AND(V91=0,NOT(C91="N/A")),IF(VLOOKUP($C91,'6. Metrics Worksheet'!$C:$K,8,FALSE)=CONCATENATE($T$4,$W$5),VLOOKUP($C91,'6. Metrics Worksheet'!$C:$K,9,FALSE),0),V91-1)</f>
        <v>0</v>
      </c>
      <c r="X91" s="139" t="str">
        <f>IF('6. Metrics Worksheet'!H91=0,"",'6. Metrics Worksheet'!H91)</f>
        <v/>
      </c>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3"/>
      <c r="BF91" s="6"/>
      <c r="BG91" s="6"/>
      <c r="BH91" s="6"/>
      <c r="BI91" s="6"/>
      <c r="BJ91" s="26" t="b">
        <f t="shared" si="1"/>
        <v>1</v>
      </c>
      <c r="BK91" s="6"/>
      <c r="BL91" s="6"/>
    </row>
    <row r="92" spans="1:64" ht="63.95" hidden="1" customHeight="1">
      <c r="A92" s="33"/>
      <c r="B92" s="235"/>
      <c r="C92" s="100">
        <f>WorksheetHidden2!E26</f>
        <v>0</v>
      </c>
      <c r="D92" s="127">
        <f>IF(VLOOKUP(C92,'6. Metrics Worksheet'!$C:$K,8,FALSE)=CONCATENATE($D$4,$D$5),VLOOKUP(C92,'6. Metrics Worksheet'!$C:$K,9,FALSE),0)</f>
        <v>0</v>
      </c>
      <c r="E92" s="127">
        <f>IF(AND(D92=0,NOT(C92="N/A")),IF(VLOOKUP($C92,'6. Metrics Worksheet'!$C:$K,8,FALSE)=CONCATENATE($D$4,$E$5),VLOOKUP($C92,'6. Metrics Worksheet'!$C:$K,9,FALSE),0),D92-1)</f>
        <v>0</v>
      </c>
      <c r="F92" s="127">
        <f>IF(AND(E92=0,NOT(C92="N/A")),IF(VLOOKUP($C92,'6. Metrics Worksheet'!$C:$K,8,FALSE)=CONCATENATE($D$4,$F$5),VLOOKUP($C92,'6. Metrics Worksheet'!$C:$K,9,FALSE),0),E92-1)</f>
        <v>0</v>
      </c>
      <c r="G92" s="128">
        <f>IF(AND(F92=0,NOT(C92="N/A")),IF(VLOOKUP($C92,'6. Metrics Worksheet'!$C:$K,8,FALSE)=CONCATENATE($D$4,$G$5),VLOOKUP($C92,'6. Metrics Worksheet'!$C:$K,9,FALSE),0),F92-1)</f>
        <v>0</v>
      </c>
      <c r="H92" s="127">
        <f>IF(AND(G92=0,NOT(C92="N/A")),IF(VLOOKUP($C92,'6. Metrics Worksheet'!$C:$K,8,FALSE)=CONCATENATE($H$4,$H$5),VLOOKUP($C92,'6. Metrics Worksheet'!$C:$K,9,FALSE),0),G92-1)</f>
        <v>0</v>
      </c>
      <c r="I92" s="127">
        <f>IF(AND(H92=0,NOT(C92="N/A")),IF(VLOOKUP($C92,'6. Metrics Worksheet'!$C:$K,8,FALSE)=CONCATENATE($H$4,$I$5),VLOOKUP($C92,'6. Metrics Worksheet'!$C:$K,9,FALSE),0),H92-1)</f>
        <v>0</v>
      </c>
      <c r="J92" s="127">
        <f>IF(AND(I92=0,NOT(C92="N/A")),IF(VLOOKUP($C92,'6. Metrics Worksheet'!$C:$K,8,FALSE)=CONCATENATE($H$4,$J$5),VLOOKUP($C92,'6. Metrics Worksheet'!$C:$K,9,FALSE),0),I92-1)</f>
        <v>0</v>
      </c>
      <c r="K92" s="128">
        <f>IF(AND(J92=0,NOT(C92="N/A")),IF(VLOOKUP($C92,'6. Metrics Worksheet'!$C:$K,8,FALSE)=CONCATENATE($H$4,$K$5),VLOOKUP($C92,'6. Metrics Worksheet'!$C:$K,9,FALSE),0),J92-1)</f>
        <v>0</v>
      </c>
      <c r="L92" s="127">
        <f>IF(AND(K92=0,NOT(C92="N/A")),IF(VLOOKUP($C92,'6. Metrics Worksheet'!$C:$K,8,FALSE)=CONCATENATE($L$4,$L$5),VLOOKUP($C92,'6. Metrics Worksheet'!$C:$K,9,FALSE),0),K92-1)</f>
        <v>0</v>
      </c>
      <c r="M92" s="127">
        <f>IF(AND(L92=0,NOT(C92="N/A")),IF(VLOOKUP($C92,'6. Metrics Worksheet'!$C:$K,8,FALSE)=CONCATENATE($L$4,$M$5),VLOOKUP($C92,'6. Metrics Worksheet'!$C:$K,9,FALSE),0),L92-1)</f>
        <v>0</v>
      </c>
      <c r="N92" s="127">
        <f>IF(AND(M92=0,NOT(C92="N/A")),IF(VLOOKUP($C92,'6. Metrics Worksheet'!$C:$K,8,FALSE)=CONCATENATE($L$4,$N$5),VLOOKUP($C92,'6. Metrics Worksheet'!$C:$K,9,FALSE),0),M92-1)</f>
        <v>0</v>
      </c>
      <c r="O92" s="128">
        <f>IF(AND(N92=0,NOT(C92="N/A")),IF(VLOOKUP($C92,'6. Metrics Worksheet'!$C:$K,8,FALSE)=CONCATENATE($L$4,$O$5),VLOOKUP($C92,'6. Metrics Worksheet'!$C:$K,9,FALSE),0),N92-1)</f>
        <v>0</v>
      </c>
      <c r="P92" s="127">
        <f>IF(AND(O92=0,NOT(C92="N/A")),IF(VLOOKUP($C92,'6. Metrics Worksheet'!$C:$K,8,FALSE)=CONCATENATE($P$4,$P$5),VLOOKUP($C92,'6. Metrics Worksheet'!$C:$K,9,FALSE),0),O92-1)</f>
        <v>0</v>
      </c>
      <c r="Q92" s="127">
        <f>IF(AND(P92=0,NOT(C92="N/A")),IF(VLOOKUP($C92,'6. Metrics Worksheet'!$C:$K,8,FALSE)=CONCATENATE($P$4,$Q$5),VLOOKUP($C92,'6. Metrics Worksheet'!$C:$K,9,FALSE),0),P92-1)</f>
        <v>0</v>
      </c>
      <c r="R92" s="127">
        <f>IF(AND(Q92=0,NOT(C92="N/A")),IF(VLOOKUP($C92,'6. Metrics Worksheet'!$C:$K,8,FALSE)=CONCATENATE($P$4,$R$5),VLOOKUP($C92,'6. Metrics Worksheet'!$C:$K,9,FALSE),0),Q92-1)</f>
        <v>0</v>
      </c>
      <c r="S92" s="128">
        <f>IF(AND(R92=0,NOT(C92="N/A")),IF(VLOOKUP($C92,'6. Metrics Worksheet'!$C:$K,8,FALSE)=CONCATENATE($P$4,$S$5),VLOOKUP($C92,'6. Metrics Worksheet'!$C:$K,9,FALSE),0),R92-1)</f>
        <v>0</v>
      </c>
      <c r="T92" s="127">
        <f>IF(AND(S92=0,NOT(C92="N/A")),IF(VLOOKUP($C92,'6. Metrics Worksheet'!$C:$K,8,FALSE)=CONCATENATE($T$4,$T$5),VLOOKUP($C92,'6. Metrics Worksheet'!$C:$K,9,FALSE),0),S92-1)</f>
        <v>0</v>
      </c>
      <c r="U92" s="127">
        <f>IF(AND(T92=0,NOT(C92="N/A")),IF(VLOOKUP($C92,'6. Metrics Worksheet'!$C:$K,8,FALSE)=CONCATENATE($T$4,$U$5),VLOOKUP($C92,'6. Metrics Worksheet'!$C:$K,9,FALSE),0),T92-1)</f>
        <v>0</v>
      </c>
      <c r="V92" s="127">
        <f>IF(AND(U92=0,NOT(C92="N/A")),IF(VLOOKUP($C92,'6. Metrics Worksheet'!$C:$K,8,FALSE)=CONCATENATE($T$4,$V$5),VLOOKUP($C92,'6. Metrics Worksheet'!$C:$K,9,FALSE),0),U92-1)</f>
        <v>0</v>
      </c>
      <c r="W92" s="127">
        <f>IF(AND(V92=0,NOT(C92="N/A")),IF(VLOOKUP($C92,'6. Metrics Worksheet'!$C:$K,8,FALSE)=CONCATENATE($T$4,$W$5),VLOOKUP($C92,'6. Metrics Worksheet'!$C:$K,9,FALSE),0),V92-1)</f>
        <v>0</v>
      </c>
      <c r="X92" s="139" t="str">
        <f>IF('6. Metrics Worksheet'!H92=0,"",'6. Metrics Worksheet'!H92)</f>
        <v/>
      </c>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3"/>
      <c r="BF92" s="6"/>
      <c r="BG92" s="6"/>
      <c r="BH92" s="6"/>
      <c r="BI92" s="6"/>
      <c r="BJ92" s="26" t="b">
        <f t="shared" si="1"/>
        <v>1</v>
      </c>
      <c r="BK92" s="6"/>
      <c r="BL92" s="6"/>
    </row>
    <row r="93" spans="1:64" ht="63.95" hidden="1" customHeight="1">
      <c r="A93" s="33"/>
      <c r="B93" s="235"/>
      <c r="C93" s="100">
        <f>WorksheetHidden2!E27</f>
        <v>0</v>
      </c>
      <c r="D93" s="127">
        <f>IF(VLOOKUP(C93,'6. Metrics Worksheet'!$C:$K,8,FALSE)=CONCATENATE($D$4,$D$5),VLOOKUP(C93,'6. Metrics Worksheet'!$C:$K,9,FALSE),0)</f>
        <v>0</v>
      </c>
      <c r="E93" s="127">
        <f>IF(AND(D93=0,NOT(C93="N/A")),IF(VLOOKUP($C93,'6. Metrics Worksheet'!$C:$K,8,FALSE)=CONCATENATE($D$4,$E$5),VLOOKUP($C93,'6. Metrics Worksheet'!$C:$K,9,FALSE),0),D93-1)</f>
        <v>0</v>
      </c>
      <c r="F93" s="127">
        <f>IF(AND(E93=0,NOT(C93="N/A")),IF(VLOOKUP($C93,'6. Metrics Worksheet'!$C:$K,8,FALSE)=CONCATENATE($D$4,$F$5),VLOOKUP($C93,'6. Metrics Worksheet'!$C:$K,9,FALSE),0),E93-1)</f>
        <v>0</v>
      </c>
      <c r="G93" s="128">
        <f>IF(AND(F93=0,NOT(C93="N/A")),IF(VLOOKUP($C93,'6. Metrics Worksheet'!$C:$K,8,FALSE)=CONCATENATE($D$4,$G$5),VLOOKUP($C93,'6. Metrics Worksheet'!$C:$K,9,FALSE),0),F93-1)</f>
        <v>0</v>
      </c>
      <c r="H93" s="127">
        <f>IF(AND(G93=0,NOT(C93="N/A")),IF(VLOOKUP($C93,'6. Metrics Worksheet'!$C:$K,8,FALSE)=CONCATENATE($H$4,$H$5),VLOOKUP($C93,'6. Metrics Worksheet'!$C:$K,9,FALSE),0),G93-1)</f>
        <v>0</v>
      </c>
      <c r="I93" s="127">
        <f>IF(AND(H93=0,NOT(C93="N/A")),IF(VLOOKUP($C93,'6. Metrics Worksheet'!$C:$K,8,FALSE)=CONCATENATE($H$4,$I$5),VLOOKUP($C93,'6. Metrics Worksheet'!$C:$K,9,FALSE),0),H93-1)</f>
        <v>0</v>
      </c>
      <c r="J93" s="127">
        <f>IF(AND(I93=0,NOT(C93="N/A")),IF(VLOOKUP($C93,'6. Metrics Worksheet'!$C:$K,8,FALSE)=CONCATENATE($H$4,$J$5),VLOOKUP($C93,'6. Metrics Worksheet'!$C:$K,9,FALSE),0),I93-1)</f>
        <v>0</v>
      </c>
      <c r="K93" s="128">
        <f>IF(AND(J93=0,NOT(C93="N/A")),IF(VLOOKUP($C93,'6. Metrics Worksheet'!$C:$K,8,FALSE)=CONCATENATE($H$4,$K$5),VLOOKUP($C93,'6. Metrics Worksheet'!$C:$K,9,FALSE),0),J93-1)</f>
        <v>0</v>
      </c>
      <c r="L93" s="127">
        <f>IF(AND(K93=0,NOT(C93="N/A")),IF(VLOOKUP($C93,'6. Metrics Worksheet'!$C:$K,8,FALSE)=CONCATENATE($L$4,$L$5),VLOOKUP($C93,'6. Metrics Worksheet'!$C:$K,9,FALSE),0),K93-1)</f>
        <v>0</v>
      </c>
      <c r="M93" s="127">
        <f>IF(AND(L93=0,NOT(C93="N/A")),IF(VLOOKUP($C93,'6. Metrics Worksheet'!$C:$K,8,FALSE)=CONCATENATE($L$4,$M$5),VLOOKUP($C93,'6. Metrics Worksheet'!$C:$K,9,FALSE),0),L93-1)</f>
        <v>0</v>
      </c>
      <c r="N93" s="127">
        <f>IF(AND(M93=0,NOT(C93="N/A")),IF(VLOOKUP($C93,'6. Metrics Worksheet'!$C:$K,8,FALSE)=CONCATENATE($L$4,$N$5),VLOOKUP($C93,'6. Metrics Worksheet'!$C:$K,9,FALSE),0),M93-1)</f>
        <v>0</v>
      </c>
      <c r="O93" s="128">
        <f>IF(AND(N93=0,NOT(C93="N/A")),IF(VLOOKUP($C93,'6. Metrics Worksheet'!$C:$K,8,FALSE)=CONCATENATE($L$4,$O$5),VLOOKUP($C93,'6. Metrics Worksheet'!$C:$K,9,FALSE),0),N93-1)</f>
        <v>0</v>
      </c>
      <c r="P93" s="127">
        <f>IF(AND(O93=0,NOT(C93="N/A")),IF(VLOOKUP($C93,'6. Metrics Worksheet'!$C:$K,8,FALSE)=CONCATENATE($P$4,$P$5),VLOOKUP($C93,'6. Metrics Worksheet'!$C:$K,9,FALSE),0),O93-1)</f>
        <v>0</v>
      </c>
      <c r="Q93" s="127">
        <f>IF(AND(P93=0,NOT(C93="N/A")),IF(VLOOKUP($C93,'6. Metrics Worksheet'!$C:$K,8,FALSE)=CONCATENATE($P$4,$Q$5),VLOOKUP($C93,'6. Metrics Worksheet'!$C:$K,9,FALSE),0),P93-1)</f>
        <v>0</v>
      </c>
      <c r="R93" s="127">
        <f>IF(AND(Q93=0,NOT(C93="N/A")),IF(VLOOKUP($C93,'6. Metrics Worksheet'!$C:$K,8,FALSE)=CONCATENATE($P$4,$R$5),VLOOKUP($C93,'6. Metrics Worksheet'!$C:$K,9,FALSE),0),Q93-1)</f>
        <v>0</v>
      </c>
      <c r="S93" s="128">
        <f>IF(AND(R93=0,NOT(C93="N/A")),IF(VLOOKUP($C93,'6. Metrics Worksheet'!$C:$K,8,FALSE)=CONCATENATE($P$4,$S$5),VLOOKUP($C93,'6. Metrics Worksheet'!$C:$K,9,FALSE),0),R93-1)</f>
        <v>0</v>
      </c>
      <c r="T93" s="127">
        <f>IF(AND(S93=0,NOT(C93="N/A")),IF(VLOOKUP($C93,'6. Metrics Worksheet'!$C:$K,8,FALSE)=CONCATENATE($T$4,$T$5),VLOOKUP($C93,'6. Metrics Worksheet'!$C:$K,9,FALSE),0),S93-1)</f>
        <v>0</v>
      </c>
      <c r="U93" s="127">
        <f>IF(AND(T93=0,NOT(C93="N/A")),IF(VLOOKUP($C93,'6. Metrics Worksheet'!$C:$K,8,FALSE)=CONCATENATE($T$4,$U$5),VLOOKUP($C93,'6. Metrics Worksheet'!$C:$K,9,FALSE),0),T93-1)</f>
        <v>0</v>
      </c>
      <c r="V93" s="127">
        <f>IF(AND(U93=0,NOT(C93="N/A")),IF(VLOOKUP($C93,'6. Metrics Worksheet'!$C:$K,8,FALSE)=CONCATENATE($T$4,$V$5),VLOOKUP($C93,'6. Metrics Worksheet'!$C:$K,9,FALSE),0),U93-1)</f>
        <v>0</v>
      </c>
      <c r="W93" s="127">
        <f>IF(AND(V93=0,NOT(C93="N/A")),IF(VLOOKUP($C93,'6. Metrics Worksheet'!$C:$K,8,FALSE)=CONCATENATE($T$4,$W$5),VLOOKUP($C93,'6. Metrics Worksheet'!$C:$K,9,FALSE),0),V93-1)</f>
        <v>0</v>
      </c>
      <c r="X93" s="139" t="str">
        <f>IF('6. Metrics Worksheet'!H93=0,"",'6. Metrics Worksheet'!H93)</f>
        <v/>
      </c>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c r="BE93" s="33"/>
      <c r="BF93" s="6"/>
      <c r="BG93" s="6"/>
      <c r="BH93" s="6"/>
      <c r="BI93" s="6"/>
      <c r="BJ93" s="26" t="b">
        <f t="shared" si="1"/>
        <v>1</v>
      </c>
      <c r="BK93" s="6"/>
      <c r="BL93" s="6"/>
    </row>
    <row r="94" spans="1:64" ht="63.95" hidden="1" customHeight="1">
      <c r="A94" s="33"/>
      <c r="B94" s="235"/>
      <c r="C94" s="100">
        <f>WorksheetHidden2!E28</f>
        <v>0</v>
      </c>
      <c r="D94" s="127">
        <f>IF(VLOOKUP(C94,'6. Metrics Worksheet'!$C:$K,8,FALSE)=CONCATENATE($D$4,$D$5),VLOOKUP(C94,'6. Metrics Worksheet'!$C:$K,9,FALSE),0)</f>
        <v>0</v>
      </c>
      <c r="E94" s="127">
        <f>IF(AND(D94=0,NOT(C94="N/A")),IF(VLOOKUP($C94,'6. Metrics Worksheet'!$C:$K,8,FALSE)=CONCATENATE($D$4,$E$5),VLOOKUP($C94,'6. Metrics Worksheet'!$C:$K,9,FALSE),0),D94-1)</f>
        <v>0</v>
      </c>
      <c r="F94" s="127">
        <f>IF(AND(E94=0,NOT(C94="N/A")),IF(VLOOKUP($C94,'6. Metrics Worksheet'!$C:$K,8,FALSE)=CONCATENATE($D$4,$F$5),VLOOKUP($C94,'6. Metrics Worksheet'!$C:$K,9,FALSE),0),E94-1)</f>
        <v>0</v>
      </c>
      <c r="G94" s="128">
        <f>IF(AND(F94=0,NOT(C94="N/A")),IF(VLOOKUP($C94,'6. Metrics Worksheet'!$C:$K,8,FALSE)=CONCATENATE($D$4,$G$5),VLOOKUP($C94,'6. Metrics Worksheet'!$C:$K,9,FALSE),0),F94-1)</f>
        <v>0</v>
      </c>
      <c r="H94" s="127">
        <f>IF(AND(G94=0,NOT(C94="N/A")),IF(VLOOKUP($C94,'6. Metrics Worksheet'!$C:$K,8,FALSE)=CONCATENATE($H$4,$H$5),VLOOKUP($C94,'6. Metrics Worksheet'!$C:$K,9,FALSE),0),G94-1)</f>
        <v>0</v>
      </c>
      <c r="I94" s="127">
        <f>IF(AND(H94=0,NOT(C94="N/A")),IF(VLOOKUP($C94,'6. Metrics Worksheet'!$C:$K,8,FALSE)=CONCATENATE($H$4,$I$5),VLOOKUP($C94,'6. Metrics Worksheet'!$C:$K,9,FALSE),0),H94-1)</f>
        <v>0</v>
      </c>
      <c r="J94" s="127">
        <f>IF(AND(I94=0,NOT(C94="N/A")),IF(VLOOKUP($C94,'6. Metrics Worksheet'!$C:$K,8,FALSE)=CONCATENATE($H$4,$J$5),VLOOKUP($C94,'6. Metrics Worksheet'!$C:$K,9,FALSE),0),I94-1)</f>
        <v>0</v>
      </c>
      <c r="K94" s="128">
        <f>IF(AND(J94=0,NOT(C94="N/A")),IF(VLOOKUP($C94,'6. Metrics Worksheet'!$C:$K,8,FALSE)=CONCATENATE($H$4,$K$5),VLOOKUP($C94,'6. Metrics Worksheet'!$C:$K,9,FALSE),0),J94-1)</f>
        <v>0</v>
      </c>
      <c r="L94" s="127">
        <f>IF(AND(K94=0,NOT(C94="N/A")),IF(VLOOKUP($C94,'6. Metrics Worksheet'!$C:$K,8,FALSE)=CONCATENATE($L$4,$L$5),VLOOKUP($C94,'6. Metrics Worksheet'!$C:$K,9,FALSE),0),K94-1)</f>
        <v>0</v>
      </c>
      <c r="M94" s="127">
        <f>IF(AND(L94=0,NOT(C94="N/A")),IF(VLOOKUP($C94,'6. Metrics Worksheet'!$C:$K,8,FALSE)=CONCATENATE($L$4,$M$5),VLOOKUP($C94,'6. Metrics Worksheet'!$C:$K,9,FALSE),0),L94-1)</f>
        <v>0</v>
      </c>
      <c r="N94" s="127">
        <f>IF(AND(M94=0,NOT(C94="N/A")),IF(VLOOKUP($C94,'6. Metrics Worksheet'!$C:$K,8,FALSE)=CONCATENATE($L$4,$N$5),VLOOKUP($C94,'6. Metrics Worksheet'!$C:$K,9,FALSE),0),M94-1)</f>
        <v>0</v>
      </c>
      <c r="O94" s="128">
        <f>IF(AND(N94=0,NOT(C94="N/A")),IF(VLOOKUP($C94,'6. Metrics Worksheet'!$C:$K,8,FALSE)=CONCATENATE($L$4,$O$5),VLOOKUP($C94,'6. Metrics Worksheet'!$C:$K,9,FALSE),0),N94-1)</f>
        <v>0</v>
      </c>
      <c r="P94" s="127">
        <f>IF(AND(O94=0,NOT(C94="N/A")),IF(VLOOKUP($C94,'6. Metrics Worksheet'!$C:$K,8,FALSE)=CONCATENATE($P$4,$P$5),VLOOKUP($C94,'6. Metrics Worksheet'!$C:$K,9,FALSE),0),O94-1)</f>
        <v>0</v>
      </c>
      <c r="Q94" s="127">
        <f>IF(AND(P94=0,NOT(C94="N/A")),IF(VLOOKUP($C94,'6. Metrics Worksheet'!$C:$K,8,FALSE)=CONCATENATE($P$4,$Q$5),VLOOKUP($C94,'6. Metrics Worksheet'!$C:$K,9,FALSE),0),P94-1)</f>
        <v>0</v>
      </c>
      <c r="R94" s="127">
        <f>IF(AND(Q94=0,NOT(C94="N/A")),IF(VLOOKUP($C94,'6. Metrics Worksheet'!$C:$K,8,FALSE)=CONCATENATE($P$4,$R$5),VLOOKUP($C94,'6. Metrics Worksheet'!$C:$K,9,FALSE),0),Q94-1)</f>
        <v>0</v>
      </c>
      <c r="S94" s="128">
        <f>IF(AND(R94=0,NOT(C94="N/A")),IF(VLOOKUP($C94,'6. Metrics Worksheet'!$C:$K,8,FALSE)=CONCATENATE($P$4,$S$5),VLOOKUP($C94,'6. Metrics Worksheet'!$C:$K,9,FALSE),0),R94-1)</f>
        <v>0</v>
      </c>
      <c r="T94" s="127">
        <f>IF(AND(S94=0,NOT(C94="N/A")),IF(VLOOKUP($C94,'6. Metrics Worksheet'!$C:$K,8,FALSE)=CONCATENATE($T$4,$T$5),VLOOKUP($C94,'6. Metrics Worksheet'!$C:$K,9,FALSE),0),S94-1)</f>
        <v>0</v>
      </c>
      <c r="U94" s="127">
        <f>IF(AND(T94=0,NOT(C94="N/A")),IF(VLOOKUP($C94,'6. Metrics Worksheet'!$C:$K,8,FALSE)=CONCATENATE($T$4,$U$5),VLOOKUP($C94,'6. Metrics Worksheet'!$C:$K,9,FALSE),0),T94-1)</f>
        <v>0</v>
      </c>
      <c r="V94" s="127">
        <f>IF(AND(U94=0,NOT(C94="N/A")),IF(VLOOKUP($C94,'6. Metrics Worksheet'!$C:$K,8,FALSE)=CONCATENATE($T$4,$V$5),VLOOKUP($C94,'6. Metrics Worksheet'!$C:$K,9,FALSE),0),U94-1)</f>
        <v>0</v>
      </c>
      <c r="W94" s="127">
        <f>IF(AND(V94=0,NOT(C94="N/A")),IF(VLOOKUP($C94,'6. Metrics Worksheet'!$C:$K,8,FALSE)=CONCATENATE($T$4,$W$5),VLOOKUP($C94,'6. Metrics Worksheet'!$C:$K,9,FALSE),0),V94-1)</f>
        <v>0</v>
      </c>
      <c r="X94" s="139" t="str">
        <f>IF('6. Metrics Worksheet'!H94=0,"",'6. Metrics Worksheet'!H94)</f>
        <v/>
      </c>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c r="BE94" s="33"/>
      <c r="BF94" s="6"/>
      <c r="BG94" s="6"/>
      <c r="BH94" s="6"/>
      <c r="BI94" s="6"/>
      <c r="BJ94" s="26" t="b">
        <f t="shared" si="1"/>
        <v>1</v>
      </c>
      <c r="BK94" s="6"/>
      <c r="BL94" s="6"/>
    </row>
    <row r="95" spans="1:64" ht="63.95" hidden="1" customHeight="1">
      <c r="A95" s="33"/>
      <c r="B95" s="235"/>
      <c r="C95" s="100">
        <f>WorksheetHidden2!E29</f>
        <v>0</v>
      </c>
      <c r="D95" s="127">
        <f>IF(VLOOKUP(C95,'6. Metrics Worksheet'!$C:$K,8,FALSE)=CONCATENATE($D$4,$D$5),VLOOKUP(C95,'6. Metrics Worksheet'!$C:$K,9,FALSE),0)</f>
        <v>0</v>
      </c>
      <c r="E95" s="127">
        <f>IF(AND(D95=0,NOT(C95="N/A")),IF(VLOOKUP($C95,'6. Metrics Worksheet'!$C:$K,8,FALSE)=CONCATENATE($D$4,$E$5),VLOOKUP($C95,'6. Metrics Worksheet'!$C:$K,9,FALSE),0),D95-1)</f>
        <v>0</v>
      </c>
      <c r="F95" s="127">
        <f>IF(AND(E95=0,NOT(C95="N/A")),IF(VLOOKUP($C95,'6. Metrics Worksheet'!$C:$K,8,FALSE)=CONCATENATE($D$4,$F$5),VLOOKUP($C95,'6. Metrics Worksheet'!$C:$K,9,FALSE),0),E95-1)</f>
        <v>0</v>
      </c>
      <c r="G95" s="128">
        <f>IF(AND(F95=0,NOT(C95="N/A")),IF(VLOOKUP($C95,'6. Metrics Worksheet'!$C:$K,8,FALSE)=CONCATENATE($D$4,$G$5),VLOOKUP($C95,'6. Metrics Worksheet'!$C:$K,9,FALSE),0),F95-1)</f>
        <v>0</v>
      </c>
      <c r="H95" s="127">
        <f>IF(AND(G95=0,NOT(C95="N/A")),IF(VLOOKUP($C95,'6. Metrics Worksheet'!$C:$K,8,FALSE)=CONCATENATE($H$4,$H$5),VLOOKUP($C95,'6. Metrics Worksheet'!$C:$K,9,FALSE),0),G95-1)</f>
        <v>0</v>
      </c>
      <c r="I95" s="127">
        <f>IF(AND(H95=0,NOT(C95="N/A")),IF(VLOOKUP($C95,'6. Metrics Worksheet'!$C:$K,8,FALSE)=CONCATENATE($H$4,$I$5),VLOOKUP($C95,'6. Metrics Worksheet'!$C:$K,9,FALSE),0),H95-1)</f>
        <v>0</v>
      </c>
      <c r="J95" s="127">
        <f>IF(AND(I95=0,NOT(C95="N/A")),IF(VLOOKUP($C95,'6. Metrics Worksheet'!$C:$K,8,FALSE)=CONCATENATE($H$4,$J$5),VLOOKUP($C95,'6. Metrics Worksheet'!$C:$K,9,FALSE),0),I95-1)</f>
        <v>0</v>
      </c>
      <c r="K95" s="128">
        <f>IF(AND(J95=0,NOT(C95="N/A")),IF(VLOOKUP($C95,'6. Metrics Worksheet'!$C:$K,8,FALSE)=CONCATENATE($H$4,$K$5),VLOOKUP($C95,'6. Metrics Worksheet'!$C:$K,9,FALSE),0),J95-1)</f>
        <v>0</v>
      </c>
      <c r="L95" s="127">
        <f>IF(AND(K95=0,NOT(C95="N/A")),IF(VLOOKUP($C95,'6. Metrics Worksheet'!$C:$K,8,FALSE)=CONCATENATE($L$4,$L$5),VLOOKUP($C95,'6. Metrics Worksheet'!$C:$K,9,FALSE),0),K95-1)</f>
        <v>0</v>
      </c>
      <c r="M95" s="127">
        <f>IF(AND(L95=0,NOT(C95="N/A")),IF(VLOOKUP($C95,'6. Metrics Worksheet'!$C:$K,8,FALSE)=CONCATENATE($L$4,$M$5),VLOOKUP($C95,'6. Metrics Worksheet'!$C:$K,9,FALSE),0),L95-1)</f>
        <v>0</v>
      </c>
      <c r="N95" s="127">
        <f>IF(AND(M95=0,NOT(C95="N/A")),IF(VLOOKUP($C95,'6. Metrics Worksheet'!$C:$K,8,FALSE)=CONCATENATE($L$4,$N$5),VLOOKUP($C95,'6. Metrics Worksheet'!$C:$K,9,FALSE),0),M95-1)</f>
        <v>0</v>
      </c>
      <c r="O95" s="128">
        <f>IF(AND(N95=0,NOT(C95="N/A")),IF(VLOOKUP($C95,'6. Metrics Worksheet'!$C:$K,8,FALSE)=CONCATENATE($L$4,$O$5),VLOOKUP($C95,'6. Metrics Worksheet'!$C:$K,9,FALSE),0),N95-1)</f>
        <v>0</v>
      </c>
      <c r="P95" s="127">
        <f>IF(AND(O95=0,NOT(C95="N/A")),IF(VLOOKUP($C95,'6. Metrics Worksheet'!$C:$K,8,FALSE)=CONCATENATE($P$4,$P$5),VLOOKUP($C95,'6. Metrics Worksheet'!$C:$K,9,FALSE),0),O95-1)</f>
        <v>0</v>
      </c>
      <c r="Q95" s="127">
        <f>IF(AND(P95=0,NOT(C95="N/A")),IF(VLOOKUP($C95,'6. Metrics Worksheet'!$C:$K,8,FALSE)=CONCATENATE($P$4,$Q$5),VLOOKUP($C95,'6. Metrics Worksheet'!$C:$K,9,FALSE),0),P95-1)</f>
        <v>0</v>
      </c>
      <c r="R95" s="127">
        <f>IF(AND(Q95=0,NOT(C95="N/A")),IF(VLOOKUP($C95,'6. Metrics Worksheet'!$C:$K,8,FALSE)=CONCATENATE($P$4,$R$5),VLOOKUP($C95,'6. Metrics Worksheet'!$C:$K,9,FALSE),0),Q95-1)</f>
        <v>0</v>
      </c>
      <c r="S95" s="128">
        <f>IF(AND(R95=0,NOT(C95="N/A")),IF(VLOOKUP($C95,'6. Metrics Worksheet'!$C:$K,8,FALSE)=CONCATENATE($P$4,$S$5),VLOOKUP($C95,'6. Metrics Worksheet'!$C:$K,9,FALSE),0),R95-1)</f>
        <v>0</v>
      </c>
      <c r="T95" s="127">
        <f>IF(AND(S95=0,NOT(C95="N/A")),IF(VLOOKUP($C95,'6. Metrics Worksheet'!$C:$K,8,FALSE)=CONCATENATE($T$4,$T$5),VLOOKUP($C95,'6. Metrics Worksheet'!$C:$K,9,FALSE),0),S95-1)</f>
        <v>0</v>
      </c>
      <c r="U95" s="127">
        <f>IF(AND(T95=0,NOT(C95="N/A")),IF(VLOOKUP($C95,'6. Metrics Worksheet'!$C:$K,8,FALSE)=CONCATENATE($T$4,$U$5),VLOOKUP($C95,'6. Metrics Worksheet'!$C:$K,9,FALSE),0),T95-1)</f>
        <v>0</v>
      </c>
      <c r="V95" s="127">
        <f>IF(AND(U95=0,NOT(C95="N/A")),IF(VLOOKUP($C95,'6. Metrics Worksheet'!$C:$K,8,FALSE)=CONCATENATE($T$4,$V$5),VLOOKUP($C95,'6. Metrics Worksheet'!$C:$K,9,FALSE),0),U95-1)</f>
        <v>0</v>
      </c>
      <c r="W95" s="127">
        <f>IF(AND(V95=0,NOT(C95="N/A")),IF(VLOOKUP($C95,'6. Metrics Worksheet'!$C:$K,8,FALSE)=CONCATENATE($T$4,$W$5),VLOOKUP($C95,'6. Metrics Worksheet'!$C:$K,9,FALSE),0),V95-1)</f>
        <v>0</v>
      </c>
      <c r="X95" s="139" t="str">
        <f>IF('6. Metrics Worksheet'!H95=0,"",'6. Metrics Worksheet'!H95)</f>
        <v/>
      </c>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3"/>
      <c r="BF95" s="6"/>
      <c r="BG95" s="6"/>
      <c r="BH95" s="6"/>
      <c r="BI95" s="6"/>
      <c r="BJ95" s="26" t="b">
        <f t="shared" si="1"/>
        <v>1</v>
      </c>
      <c r="BK95" s="6"/>
      <c r="BL95" s="6"/>
    </row>
    <row r="96" spans="1:64" ht="63.95" hidden="1" customHeight="1" thickBot="1">
      <c r="A96" s="33"/>
      <c r="B96" s="235"/>
      <c r="C96" s="89">
        <f>WorksheetHidden2!E30</f>
        <v>0</v>
      </c>
      <c r="D96" s="127">
        <f>IF(VLOOKUP(C96,'6. Metrics Worksheet'!$C:$K,8,FALSE)=CONCATENATE($D$4,$D$5),VLOOKUP(C96,'6. Metrics Worksheet'!$C:$K,9,FALSE),0)</f>
        <v>0</v>
      </c>
      <c r="E96" s="127">
        <f>IF(AND(D96=0,NOT(C96="N/A")),IF(VLOOKUP($C96,'6. Metrics Worksheet'!$C:$K,8,FALSE)=CONCATENATE($D$4,$E$5),VLOOKUP($C96,'6. Metrics Worksheet'!$C:$K,9,FALSE),0),D96-1)</f>
        <v>0</v>
      </c>
      <c r="F96" s="127">
        <f>IF(AND(E96=0,NOT(C96="N/A")),IF(VLOOKUP($C96,'6. Metrics Worksheet'!$C:$K,8,FALSE)=CONCATENATE($D$4,$F$5),VLOOKUP($C96,'6. Metrics Worksheet'!$C:$K,9,FALSE),0),E96-1)</f>
        <v>0</v>
      </c>
      <c r="G96" s="128">
        <f>IF(AND(F96=0,NOT(C96="N/A")),IF(VLOOKUP($C96,'6. Metrics Worksheet'!$C:$K,8,FALSE)=CONCATENATE($D$4,$G$5),VLOOKUP($C96,'6. Metrics Worksheet'!$C:$K,9,FALSE),0),F96-1)</f>
        <v>0</v>
      </c>
      <c r="H96" s="127">
        <f>IF(AND(G96=0,NOT(C96="N/A")),IF(VLOOKUP($C96,'6. Metrics Worksheet'!$C:$K,8,FALSE)=CONCATENATE($H$4,$H$5),VLOOKUP($C96,'6. Metrics Worksheet'!$C:$K,9,FALSE),0),G96-1)</f>
        <v>0</v>
      </c>
      <c r="I96" s="127">
        <f>IF(AND(H96=0,NOT(C96="N/A")),IF(VLOOKUP($C96,'6. Metrics Worksheet'!$C:$K,8,FALSE)=CONCATENATE($H$4,$I$5),VLOOKUP($C96,'6. Metrics Worksheet'!$C:$K,9,FALSE),0),H96-1)</f>
        <v>0</v>
      </c>
      <c r="J96" s="127">
        <f>IF(AND(I96=0,NOT(C96="N/A")),IF(VLOOKUP($C96,'6. Metrics Worksheet'!$C:$K,8,FALSE)=CONCATENATE($H$4,$J$5),VLOOKUP($C96,'6. Metrics Worksheet'!$C:$K,9,FALSE),0),I96-1)</f>
        <v>0</v>
      </c>
      <c r="K96" s="128">
        <f>IF(AND(J96=0,NOT(C96="N/A")),IF(VLOOKUP($C96,'6. Metrics Worksheet'!$C:$K,8,FALSE)=CONCATENATE($H$4,$K$5),VLOOKUP($C96,'6. Metrics Worksheet'!$C:$K,9,FALSE),0),J96-1)</f>
        <v>0</v>
      </c>
      <c r="L96" s="127">
        <f>IF(AND(K96=0,NOT(C96="N/A")),IF(VLOOKUP($C96,'6. Metrics Worksheet'!$C:$K,8,FALSE)=CONCATENATE($L$4,$L$5),VLOOKUP($C96,'6. Metrics Worksheet'!$C:$K,9,FALSE),0),K96-1)</f>
        <v>0</v>
      </c>
      <c r="M96" s="127">
        <f>IF(AND(L96=0,NOT(C96="N/A")),IF(VLOOKUP($C96,'6. Metrics Worksheet'!$C:$K,8,FALSE)=CONCATENATE($L$4,$M$5),VLOOKUP($C96,'6. Metrics Worksheet'!$C:$K,9,FALSE),0),L96-1)</f>
        <v>0</v>
      </c>
      <c r="N96" s="127">
        <f>IF(AND(M96=0,NOT(C96="N/A")),IF(VLOOKUP($C96,'6. Metrics Worksheet'!$C:$K,8,FALSE)=CONCATENATE($L$4,$N$5),VLOOKUP($C96,'6. Metrics Worksheet'!$C:$K,9,FALSE),0),M96-1)</f>
        <v>0</v>
      </c>
      <c r="O96" s="128">
        <f>IF(AND(N96=0,NOT(C96="N/A")),IF(VLOOKUP($C96,'6. Metrics Worksheet'!$C:$K,8,FALSE)=CONCATENATE($L$4,$O$5),VLOOKUP($C96,'6. Metrics Worksheet'!$C:$K,9,FALSE),0),N96-1)</f>
        <v>0</v>
      </c>
      <c r="P96" s="127">
        <f>IF(AND(O96=0,NOT(C96="N/A")),IF(VLOOKUP($C96,'6. Metrics Worksheet'!$C:$K,8,FALSE)=CONCATENATE($P$4,$P$5),VLOOKUP($C96,'6. Metrics Worksheet'!$C:$K,9,FALSE),0),O96-1)</f>
        <v>0</v>
      </c>
      <c r="Q96" s="127">
        <f>IF(AND(P96=0,NOT(C96="N/A")),IF(VLOOKUP($C96,'6. Metrics Worksheet'!$C:$K,8,FALSE)=CONCATENATE($P$4,$Q$5),VLOOKUP($C96,'6. Metrics Worksheet'!$C:$K,9,FALSE),0),P96-1)</f>
        <v>0</v>
      </c>
      <c r="R96" s="127">
        <f>IF(AND(Q96=0,NOT(C96="N/A")),IF(VLOOKUP($C96,'6. Metrics Worksheet'!$C:$K,8,FALSE)=CONCATENATE($P$4,$R$5),VLOOKUP($C96,'6. Metrics Worksheet'!$C:$K,9,FALSE),0),Q96-1)</f>
        <v>0</v>
      </c>
      <c r="S96" s="128">
        <f>IF(AND(R96=0,NOT(C96="N/A")),IF(VLOOKUP($C96,'6. Metrics Worksheet'!$C:$K,8,FALSE)=CONCATENATE($P$4,$S$5),VLOOKUP($C96,'6. Metrics Worksheet'!$C:$K,9,FALSE),0),R96-1)</f>
        <v>0</v>
      </c>
      <c r="T96" s="127">
        <f>IF(AND(S96=0,NOT(C96="N/A")),IF(VLOOKUP($C96,'6. Metrics Worksheet'!$C:$K,8,FALSE)=CONCATENATE($T$4,$T$5),VLOOKUP($C96,'6. Metrics Worksheet'!$C:$K,9,FALSE),0),S96-1)</f>
        <v>0</v>
      </c>
      <c r="U96" s="127">
        <f>IF(AND(T96=0,NOT(C96="N/A")),IF(VLOOKUP($C96,'6. Metrics Worksheet'!$C:$K,8,FALSE)=CONCATENATE($T$4,$U$5),VLOOKUP($C96,'6. Metrics Worksheet'!$C:$K,9,FALSE),0),T96-1)</f>
        <v>0</v>
      </c>
      <c r="V96" s="127">
        <f>IF(AND(U96=0,NOT(C96="N/A")),IF(VLOOKUP($C96,'6. Metrics Worksheet'!$C:$K,8,FALSE)=CONCATENATE($T$4,$V$5),VLOOKUP($C96,'6. Metrics Worksheet'!$C:$K,9,FALSE),0),U96-1)</f>
        <v>0</v>
      </c>
      <c r="W96" s="127">
        <f>IF(AND(V96=0,NOT(C96="N/A")),IF(VLOOKUP($C96,'6. Metrics Worksheet'!$C:$K,8,FALSE)=CONCATENATE($T$4,$W$5),VLOOKUP($C96,'6. Metrics Worksheet'!$C:$K,9,FALSE),0),V96-1)</f>
        <v>0</v>
      </c>
      <c r="X96" s="139" t="str">
        <f>IF('6. Metrics Worksheet'!H96=0,"",'6. Metrics Worksheet'!H96)</f>
        <v/>
      </c>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c r="BE96" s="33"/>
      <c r="BF96" s="6"/>
      <c r="BG96" s="6"/>
      <c r="BH96" s="6"/>
      <c r="BI96" s="6"/>
      <c r="BJ96" s="26" t="b">
        <f t="shared" si="1"/>
        <v>1</v>
      </c>
      <c r="BK96" s="6"/>
      <c r="BL96" s="6"/>
    </row>
    <row r="97" spans="1:70" ht="30" customHeight="1">
      <c r="A97" s="170"/>
      <c r="B97" s="224" t="str">
        <f>WorksheetHidden2!F2</f>
        <v>BCM/BCP/DR</v>
      </c>
      <c r="C97" s="61" t="str">
        <f>WorksheetHidden2!F3</f>
        <v>Coverage of business impact analysis</v>
      </c>
      <c r="D97" s="127">
        <f>IF(VLOOKUP(C97,'6. Metrics Worksheet'!$C:$K,8,FALSE)=CONCATENATE($D$4,$D$5),VLOOKUP(C97,'6. Metrics Worksheet'!$C:$K,9,FALSE),0)</f>
        <v>0</v>
      </c>
      <c r="E97" s="127">
        <f>IF(AND(D97=0,NOT(C97="N/A")),IF(VLOOKUP($C97,'6. Metrics Worksheet'!$C:$K,8,FALSE)=CONCATENATE($D$4,$E$5),VLOOKUP($C97,'6. Metrics Worksheet'!$C:$K,9,FALSE),0),D97-1)</f>
        <v>0</v>
      </c>
      <c r="F97" s="127">
        <f>IF(AND(E97=0,NOT(C97="N/A")),IF(VLOOKUP($C97,'6. Metrics Worksheet'!$C:$K,8,FALSE)=CONCATENATE($D$4,$F$5),VLOOKUP($C97,'6. Metrics Worksheet'!$C:$K,9,FALSE),0),E97-1)</f>
        <v>0</v>
      </c>
      <c r="G97" s="128">
        <f>IF(AND(F97=0,NOT(C97="N/A")),IF(VLOOKUP($C97,'6. Metrics Worksheet'!$C:$K,8,FALSE)=CONCATENATE($D$4,$G$5),VLOOKUP($C97,'6. Metrics Worksheet'!$C:$K,9,FALSE),0),F97-1)</f>
        <v>0</v>
      </c>
      <c r="H97" s="127">
        <f>IF(AND(G97=0,NOT(C97="N/A")),IF(VLOOKUP($C97,'6. Metrics Worksheet'!$C:$K,8,FALSE)=CONCATENATE($H$4,$H$5),VLOOKUP($C97,'6. Metrics Worksheet'!$C:$K,9,FALSE),0),G97-1)</f>
        <v>0</v>
      </c>
      <c r="I97" s="127">
        <f>IF(AND(H97=0,NOT(C97="N/A")),IF(VLOOKUP($C97,'6. Metrics Worksheet'!$C:$K,8,FALSE)=CONCATENATE($H$4,$I$5),VLOOKUP($C97,'6. Metrics Worksheet'!$C:$K,9,FALSE),0),H97-1)</f>
        <v>0</v>
      </c>
      <c r="J97" s="127">
        <f>IF(AND(I97=0,NOT(C97="N/A")),IF(VLOOKUP($C97,'6. Metrics Worksheet'!$C:$K,8,FALSE)=CONCATENATE($H$4,$J$5),VLOOKUP($C97,'6. Metrics Worksheet'!$C:$K,9,FALSE),0),I97-1)</f>
        <v>0</v>
      </c>
      <c r="K97" s="128">
        <f>IF(AND(J97=0,NOT(C97="N/A")),IF(VLOOKUP($C97,'6. Metrics Worksheet'!$C:$K,8,FALSE)=CONCATENATE($H$4,$K$5),VLOOKUP($C97,'6. Metrics Worksheet'!$C:$K,9,FALSE),0),J97-1)</f>
        <v>0</v>
      </c>
      <c r="L97" s="127">
        <f>IF(AND(K97=0,NOT(C97="N/A")),IF(VLOOKUP($C97,'6. Metrics Worksheet'!$C:$K,8,FALSE)=CONCATENATE($L$4,$L$5),VLOOKUP($C97,'6. Metrics Worksheet'!$C:$K,9,FALSE),0),K97-1)</f>
        <v>0</v>
      </c>
      <c r="M97" s="127">
        <f>IF(AND(L97=0,NOT(C97="N/A")),IF(VLOOKUP($C97,'6. Metrics Worksheet'!$C:$K,8,FALSE)=CONCATENATE($L$4,$M$5),VLOOKUP($C97,'6. Metrics Worksheet'!$C:$K,9,FALSE),0),L97-1)</f>
        <v>0</v>
      </c>
      <c r="N97" s="127">
        <f>IF(AND(M97=0,NOT(C97="N/A")),IF(VLOOKUP($C97,'6. Metrics Worksheet'!$C:$K,8,FALSE)=CONCATENATE($L$4,$N$5),VLOOKUP($C97,'6. Metrics Worksheet'!$C:$K,9,FALSE),0),M97-1)</f>
        <v>0</v>
      </c>
      <c r="O97" s="128">
        <f>IF(AND(N97=0,NOT(C97="N/A")),IF(VLOOKUP($C97,'6. Metrics Worksheet'!$C:$K,8,FALSE)=CONCATENATE($L$4,$O$5),VLOOKUP($C97,'6. Metrics Worksheet'!$C:$K,9,FALSE),0),N97-1)</f>
        <v>0</v>
      </c>
      <c r="P97" s="127">
        <f>IF(AND(O97=0,NOT(C97="N/A")),IF(VLOOKUP($C97,'6. Metrics Worksheet'!$C:$K,8,FALSE)=CONCATENATE($P$4,$P$5),VLOOKUP($C97,'6. Metrics Worksheet'!$C:$K,9,FALSE),0),O97-1)</f>
        <v>0</v>
      </c>
      <c r="Q97" s="127">
        <f>IF(AND(P97=0,NOT(C97="N/A")),IF(VLOOKUP($C97,'6. Metrics Worksheet'!$C:$K,8,FALSE)=CONCATENATE($P$4,$Q$5),VLOOKUP($C97,'6. Metrics Worksheet'!$C:$K,9,FALSE),0),P97-1)</f>
        <v>0</v>
      </c>
      <c r="R97" s="127">
        <f>IF(AND(Q97=0,NOT(C97="N/A")),IF(VLOOKUP($C97,'6. Metrics Worksheet'!$C:$K,8,FALSE)=CONCATENATE($P$4,$R$5),VLOOKUP($C97,'6. Metrics Worksheet'!$C:$K,9,FALSE),0),Q97-1)</f>
        <v>0</v>
      </c>
      <c r="S97" s="128">
        <f>IF(AND(R97=0,NOT(C97="N/A")),IF(VLOOKUP($C97,'6. Metrics Worksheet'!$C:$K,8,FALSE)=CONCATENATE($P$4,$S$5),VLOOKUP($C97,'6. Metrics Worksheet'!$C:$K,9,FALSE),0),R97-1)</f>
        <v>0</v>
      </c>
      <c r="T97" s="127">
        <f>IF(AND(S97=0,NOT(C97="N/A")),IF(VLOOKUP($C97,'6. Metrics Worksheet'!$C:$K,8,FALSE)=CONCATENATE($T$4,$T$5),VLOOKUP($C97,'6. Metrics Worksheet'!$C:$K,9,FALSE),0),S97-1)</f>
        <v>0</v>
      </c>
      <c r="U97" s="127">
        <f>IF(AND(T97=0,NOT(C97="N/A")),IF(VLOOKUP($C97,'6. Metrics Worksheet'!$C:$K,8,FALSE)=CONCATENATE($T$4,$U$5),VLOOKUP($C97,'6. Metrics Worksheet'!$C:$K,9,FALSE),0),T97-1)</f>
        <v>0</v>
      </c>
      <c r="V97" s="127">
        <f>IF(AND(U97=0,NOT(C97="N/A")),IF(VLOOKUP($C97,'6. Metrics Worksheet'!$C:$K,8,FALSE)=CONCATENATE($T$4,$V$5),VLOOKUP($C97,'6. Metrics Worksheet'!$C:$K,9,FALSE),0),U97-1)</f>
        <v>0</v>
      </c>
      <c r="W97" s="127">
        <f>IF(AND(V97=0,NOT(C97="N/A")),IF(VLOOKUP($C97,'6. Metrics Worksheet'!$C:$K,8,FALSE)=CONCATENATE($T$4,$W$5),VLOOKUP($C97,'6. Metrics Worksheet'!$C:$K,9,FALSE),0),V97-1)</f>
        <v>0</v>
      </c>
      <c r="X97" s="139" t="str">
        <f>IF('6. Metrics Worksheet'!H97=0,"",'6. Metrics Worksheet'!H97)</f>
        <v/>
      </c>
      <c r="Y97" s="171"/>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32"/>
      <c r="BA97" s="32"/>
      <c r="BB97" s="32"/>
      <c r="BC97" s="32"/>
      <c r="BD97" s="32"/>
      <c r="BE97" s="33"/>
      <c r="BF97" s="6"/>
      <c r="BG97" s="6"/>
      <c r="BH97" s="6"/>
      <c r="BI97" s="6"/>
      <c r="BJ97" s="26" t="b">
        <f t="shared" si="1"/>
        <v>0</v>
      </c>
      <c r="BK97" s="6"/>
      <c r="BL97" s="6"/>
      <c r="BM97" s="157"/>
      <c r="BN97" s="157"/>
      <c r="BO97" s="157"/>
      <c r="BP97" s="157"/>
      <c r="BQ97" s="157"/>
      <c r="BR97" s="157"/>
    </row>
    <row r="98" spans="1:70" ht="30" customHeight="1">
      <c r="A98" s="170"/>
      <c r="B98" s="225"/>
      <c r="C98" s="59" t="str">
        <f>WorksheetHidden2!F4</f>
        <v>Percentage of critical business processes having defined RTOs and RPOs</v>
      </c>
      <c r="D98" s="127">
        <f>IF(VLOOKUP(C98,'6. Metrics Worksheet'!$C:$K,8,FALSE)=CONCATENATE($D$4,$D$5),VLOOKUP(C98,'6. Metrics Worksheet'!$C:$K,9,FALSE),0)</f>
        <v>0</v>
      </c>
      <c r="E98" s="127">
        <f>IF(AND(D98=0,NOT(C98="N/A")),IF(VLOOKUP($C98,'6. Metrics Worksheet'!$C:$K,8,FALSE)=CONCATENATE($D$4,$E$5),VLOOKUP($C98,'6. Metrics Worksheet'!$C:$K,9,FALSE),0),D98-1)</f>
        <v>0</v>
      </c>
      <c r="F98" s="127">
        <f>IF(AND(E98=0,NOT(C98="N/A")),IF(VLOOKUP($C98,'6. Metrics Worksheet'!$C:$K,8,FALSE)=CONCATENATE($D$4,$F$5),VLOOKUP($C98,'6. Metrics Worksheet'!$C:$K,9,FALSE),0),E98-1)</f>
        <v>0</v>
      </c>
      <c r="G98" s="128">
        <f>IF(AND(F98=0,NOT(C98="N/A")),IF(VLOOKUP($C98,'6. Metrics Worksheet'!$C:$K,8,FALSE)=CONCATENATE($D$4,$G$5),VLOOKUP($C98,'6. Metrics Worksheet'!$C:$K,9,FALSE),0),F98-1)</f>
        <v>0</v>
      </c>
      <c r="H98" s="127">
        <f>IF(AND(G98=0,NOT(C98="N/A")),IF(VLOOKUP($C98,'6. Metrics Worksheet'!$C:$K,8,FALSE)=CONCATENATE($H$4,$H$5),VLOOKUP($C98,'6. Metrics Worksheet'!$C:$K,9,FALSE),0),G98-1)</f>
        <v>0</v>
      </c>
      <c r="I98" s="127">
        <f>IF(AND(H98=0,NOT(C98="N/A")),IF(VLOOKUP($C98,'6. Metrics Worksheet'!$C:$K,8,FALSE)=CONCATENATE($H$4,$I$5),VLOOKUP($C98,'6. Metrics Worksheet'!$C:$K,9,FALSE),0),H98-1)</f>
        <v>0</v>
      </c>
      <c r="J98" s="127">
        <f>IF(AND(I98=0,NOT(C98="N/A")),IF(VLOOKUP($C98,'6. Metrics Worksheet'!$C:$K,8,FALSE)=CONCATENATE($H$4,$J$5),VLOOKUP($C98,'6. Metrics Worksheet'!$C:$K,9,FALSE),0),I98-1)</f>
        <v>0</v>
      </c>
      <c r="K98" s="128">
        <f>IF(AND(J98=0,NOT(C98="N/A")),IF(VLOOKUP($C98,'6. Metrics Worksheet'!$C:$K,8,FALSE)=CONCATENATE($H$4,$K$5),VLOOKUP($C98,'6. Metrics Worksheet'!$C:$K,9,FALSE),0),J98-1)</f>
        <v>0</v>
      </c>
      <c r="L98" s="127">
        <f>IF(AND(K98=0,NOT(C98="N/A")),IF(VLOOKUP($C98,'6. Metrics Worksheet'!$C:$K,8,FALSE)=CONCATENATE($L$4,$L$5),VLOOKUP($C98,'6. Metrics Worksheet'!$C:$K,9,FALSE),0),K98-1)</f>
        <v>0</v>
      </c>
      <c r="M98" s="127">
        <f>IF(AND(L98=0,NOT(C98="N/A")),IF(VLOOKUP($C98,'6. Metrics Worksheet'!$C:$K,8,FALSE)=CONCATENATE($L$4,$M$5),VLOOKUP($C98,'6. Metrics Worksheet'!$C:$K,9,FALSE),0),L98-1)</f>
        <v>0</v>
      </c>
      <c r="N98" s="127">
        <f>IF(AND(M98=0,NOT(C98="N/A")),IF(VLOOKUP($C98,'6. Metrics Worksheet'!$C:$K,8,FALSE)=CONCATENATE($L$4,$N$5),VLOOKUP($C98,'6. Metrics Worksheet'!$C:$K,9,FALSE),0),M98-1)</f>
        <v>0</v>
      </c>
      <c r="O98" s="128">
        <f>IF(AND(N98=0,NOT(C98="N/A")),IF(VLOOKUP($C98,'6. Metrics Worksheet'!$C:$K,8,FALSE)=CONCATENATE($L$4,$O$5),VLOOKUP($C98,'6. Metrics Worksheet'!$C:$K,9,FALSE),0),N98-1)</f>
        <v>0</v>
      </c>
      <c r="P98" s="127">
        <f>IF(AND(O98=0,NOT(C98="N/A")),IF(VLOOKUP($C98,'6. Metrics Worksheet'!$C:$K,8,FALSE)=CONCATENATE($P$4,$P$5),VLOOKUP($C98,'6. Metrics Worksheet'!$C:$K,9,FALSE),0),O98-1)</f>
        <v>0</v>
      </c>
      <c r="Q98" s="127">
        <f>IF(AND(P98=0,NOT(C98="N/A")),IF(VLOOKUP($C98,'6. Metrics Worksheet'!$C:$K,8,FALSE)=CONCATENATE($P$4,$Q$5),VLOOKUP($C98,'6. Metrics Worksheet'!$C:$K,9,FALSE),0),P98-1)</f>
        <v>0</v>
      </c>
      <c r="R98" s="127">
        <f>IF(AND(Q98=0,NOT(C98="N/A")),IF(VLOOKUP($C98,'6. Metrics Worksheet'!$C:$K,8,FALSE)=CONCATENATE($P$4,$R$5),VLOOKUP($C98,'6. Metrics Worksheet'!$C:$K,9,FALSE),0),Q98-1)</f>
        <v>0</v>
      </c>
      <c r="S98" s="128">
        <f>IF(AND(R98=0,NOT(C98="N/A")),IF(VLOOKUP($C98,'6. Metrics Worksheet'!$C:$K,8,FALSE)=CONCATENATE($P$4,$S$5),VLOOKUP($C98,'6. Metrics Worksheet'!$C:$K,9,FALSE),0),R98-1)</f>
        <v>0</v>
      </c>
      <c r="T98" s="127">
        <f>IF(AND(S98=0,NOT(C98="N/A")),IF(VLOOKUP($C98,'6. Metrics Worksheet'!$C:$K,8,FALSE)=CONCATENATE($T$4,$T$5),VLOOKUP($C98,'6. Metrics Worksheet'!$C:$K,9,FALSE),0),S98-1)</f>
        <v>0</v>
      </c>
      <c r="U98" s="127">
        <f>IF(AND(T98=0,NOT(C98="N/A")),IF(VLOOKUP($C98,'6. Metrics Worksheet'!$C:$K,8,FALSE)=CONCATENATE($T$4,$U$5),VLOOKUP($C98,'6. Metrics Worksheet'!$C:$K,9,FALSE),0),T98-1)</f>
        <v>0</v>
      </c>
      <c r="V98" s="127">
        <f>IF(AND(U98=0,NOT(C98="N/A")),IF(VLOOKUP($C98,'6. Metrics Worksheet'!$C:$K,8,FALSE)=CONCATENATE($T$4,$V$5),VLOOKUP($C98,'6. Metrics Worksheet'!$C:$K,9,FALSE),0),U98-1)</f>
        <v>0</v>
      </c>
      <c r="W98" s="127">
        <f>IF(AND(V98=0,NOT(C98="N/A")),IF(VLOOKUP($C98,'6. Metrics Worksheet'!$C:$K,8,FALSE)=CONCATENATE($T$4,$W$5),VLOOKUP($C98,'6. Metrics Worksheet'!$C:$K,9,FALSE),0),V98-1)</f>
        <v>0</v>
      </c>
      <c r="X98" s="139" t="str">
        <f>IF('6. Metrics Worksheet'!H98=0,"",'6. Metrics Worksheet'!H98)</f>
        <v/>
      </c>
      <c r="Y98" s="171"/>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32"/>
      <c r="BA98" s="32"/>
      <c r="BB98" s="32"/>
      <c r="BC98" s="32"/>
      <c r="BD98" s="32"/>
      <c r="BE98" s="33"/>
      <c r="BF98" s="6"/>
      <c r="BG98" s="6"/>
      <c r="BH98" s="6"/>
      <c r="BI98" s="6"/>
      <c r="BJ98" s="26" t="b">
        <f t="shared" si="1"/>
        <v>0</v>
      </c>
      <c r="BK98" s="6"/>
      <c r="BL98" s="6"/>
      <c r="BM98" s="157"/>
      <c r="BN98" s="157"/>
      <c r="BO98" s="157"/>
      <c r="BP98" s="157"/>
      <c r="BQ98" s="157"/>
      <c r="BR98" s="157"/>
    </row>
    <row r="99" spans="1:70" ht="30" customHeight="1">
      <c r="A99" s="170"/>
      <c r="B99" s="225"/>
      <c r="C99" s="59" t="str">
        <f>WorksheetHidden2!F5</f>
        <v>Business continuity expenditure</v>
      </c>
      <c r="D99" s="127">
        <f>IF(VLOOKUP(C99,'6. Metrics Worksheet'!$C:$K,8,FALSE)=CONCATENATE($D$4,$D$5),VLOOKUP(C99,'6. Metrics Worksheet'!$C:$K,9,FALSE),0)</f>
        <v>0</v>
      </c>
      <c r="E99" s="127">
        <f>IF(AND(D99=0,NOT(C99="N/A")),IF(VLOOKUP($C99,'6. Metrics Worksheet'!$C:$K,8,FALSE)=CONCATENATE($D$4,$E$5),VLOOKUP($C99,'6. Metrics Worksheet'!$C:$K,9,FALSE),0),D99-1)</f>
        <v>0</v>
      </c>
      <c r="F99" s="127">
        <f>IF(AND(E99=0,NOT(C99="N/A")),IF(VLOOKUP($C99,'6. Metrics Worksheet'!$C:$K,8,FALSE)=CONCATENATE($D$4,$F$5),VLOOKUP($C99,'6. Metrics Worksheet'!$C:$K,9,FALSE),0),E99-1)</f>
        <v>0</v>
      </c>
      <c r="G99" s="128">
        <f>IF(AND(F99=0,NOT(C99="N/A")),IF(VLOOKUP($C99,'6. Metrics Worksheet'!$C:$K,8,FALSE)=CONCATENATE($D$4,$G$5),VLOOKUP($C99,'6. Metrics Worksheet'!$C:$K,9,FALSE),0),F99-1)</f>
        <v>0</v>
      </c>
      <c r="H99" s="127">
        <f>IF(AND(G99=0,NOT(C99="N/A")),IF(VLOOKUP($C99,'6. Metrics Worksheet'!$C:$K,8,FALSE)=CONCATENATE($H$4,$H$5),VLOOKUP($C99,'6. Metrics Worksheet'!$C:$K,9,FALSE),0),G99-1)</f>
        <v>0</v>
      </c>
      <c r="I99" s="127">
        <f>IF(AND(H99=0,NOT(C99="N/A")),IF(VLOOKUP($C99,'6. Metrics Worksheet'!$C:$K,8,FALSE)=CONCATENATE($H$4,$I$5),VLOOKUP($C99,'6. Metrics Worksheet'!$C:$K,9,FALSE),0),H99-1)</f>
        <v>0</v>
      </c>
      <c r="J99" s="127">
        <f>IF(AND(I99=0,NOT(C99="N/A")),IF(VLOOKUP($C99,'6. Metrics Worksheet'!$C:$K,8,FALSE)=CONCATENATE($H$4,$J$5),VLOOKUP($C99,'6. Metrics Worksheet'!$C:$K,9,FALSE),0),I99-1)</f>
        <v>0</v>
      </c>
      <c r="K99" s="128">
        <f>IF(AND(J99=0,NOT(C99="N/A")),IF(VLOOKUP($C99,'6. Metrics Worksheet'!$C:$K,8,FALSE)=CONCATENATE($H$4,$K$5),VLOOKUP($C99,'6. Metrics Worksheet'!$C:$K,9,FALSE),0),J99-1)</f>
        <v>0</v>
      </c>
      <c r="L99" s="127">
        <f>IF(AND(K99=0,NOT(C99="N/A")),IF(VLOOKUP($C99,'6. Metrics Worksheet'!$C:$K,8,FALSE)=CONCATENATE($L$4,$L$5),VLOOKUP($C99,'6. Metrics Worksheet'!$C:$K,9,FALSE),0),K99-1)</f>
        <v>0</v>
      </c>
      <c r="M99" s="127">
        <f>IF(AND(L99=0,NOT(C99="N/A")),IF(VLOOKUP($C99,'6. Metrics Worksheet'!$C:$K,8,FALSE)=CONCATENATE($L$4,$M$5),VLOOKUP($C99,'6. Metrics Worksheet'!$C:$K,9,FALSE),0),L99-1)</f>
        <v>0</v>
      </c>
      <c r="N99" s="127">
        <f>IF(AND(M99=0,NOT(C99="N/A")),IF(VLOOKUP($C99,'6. Metrics Worksheet'!$C:$K,8,FALSE)=CONCATENATE($L$4,$N$5),VLOOKUP($C99,'6. Metrics Worksheet'!$C:$K,9,FALSE),0),M99-1)</f>
        <v>0</v>
      </c>
      <c r="O99" s="128">
        <f>IF(AND(N99=0,NOT(C99="N/A")),IF(VLOOKUP($C99,'6. Metrics Worksheet'!$C:$K,8,FALSE)=CONCATENATE($L$4,$O$5),VLOOKUP($C99,'6. Metrics Worksheet'!$C:$K,9,FALSE),0),N99-1)</f>
        <v>0</v>
      </c>
      <c r="P99" s="127">
        <f>IF(AND(O99=0,NOT(C99="N/A")),IF(VLOOKUP($C99,'6. Metrics Worksheet'!$C:$K,8,FALSE)=CONCATENATE($P$4,$P$5),VLOOKUP($C99,'6. Metrics Worksheet'!$C:$K,9,FALSE),0),O99-1)</f>
        <v>0</v>
      </c>
      <c r="Q99" s="127">
        <f>IF(AND(P99=0,NOT(C99="N/A")),IF(VLOOKUP($C99,'6. Metrics Worksheet'!$C:$K,8,FALSE)=CONCATENATE($P$4,$Q$5),VLOOKUP($C99,'6. Metrics Worksheet'!$C:$K,9,FALSE),0),P99-1)</f>
        <v>0</v>
      </c>
      <c r="R99" s="127">
        <f>IF(AND(Q99=0,NOT(C99="N/A")),IF(VLOOKUP($C99,'6. Metrics Worksheet'!$C:$K,8,FALSE)=CONCATENATE($P$4,$R$5),VLOOKUP($C99,'6. Metrics Worksheet'!$C:$K,9,FALSE),0),Q99-1)</f>
        <v>0</v>
      </c>
      <c r="S99" s="128">
        <f>IF(AND(R99=0,NOT(C99="N/A")),IF(VLOOKUP($C99,'6. Metrics Worksheet'!$C:$K,8,FALSE)=CONCATENATE($P$4,$S$5),VLOOKUP($C99,'6. Metrics Worksheet'!$C:$K,9,FALSE),0),R99-1)</f>
        <v>0</v>
      </c>
      <c r="T99" s="127">
        <f>IF(AND(S99=0,NOT(C99="N/A")),IF(VLOOKUP($C99,'6. Metrics Worksheet'!$C:$K,8,FALSE)=CONCATENATE($T$4,$T$5),VLOOKUP($C99,'6. Metrics Worksheet'!$C:$K,9,FALSE),0),S99-1)</f>
        <v>0</v>
      </c>
      <c r="U99" s="127">
        <f>IF(AND(T99=0,NOT(C99="N/A")),IF(VLOOKUP($C99,'6. Metrics Worksheet'!$C:$K,8,FALSE)=CONCATENATE($T$4,$U$5),VLOOKUP($C99,'6. Metrics Worksheet'!$C:$K,9,FALSE),0),T99-1)</f>
        <v>0</v>
      </c>
      <c r="V99" s="127">
        <f>IF(AND(U99=0,NOT(C99="N/A")),IF(VLOOKUP($C99,'6. Metrics Worksheet'!$C:$K,8,FALSE)=CONCATENATE($T$4,$V$5),VLOOKUP($C99,'6. Metrics Worksheet'!$C:$K,9,FALSE),0),U99-1)</f>
        <v>0</v>
      </c>
      <c r="W99" s="127">
        <f>IF(AND(V99=0,NOT(C99="N/A")),IF(VLOOKUP($C99,'6. Metrics Worksheet'!$C:$K,8,FALSE)=CONCATENATE($T$4,$W$5),VLOOKUP($C99,'6. Metrics Worksheet'!$C:$K,9,FALSE),0),V99-1)</f>
        <v>0</v>
      </c>
      <c r="X99" s="139" t="str">
        <f>IF('6. Metrics Worksheet'!H99=0,"",'6. Metrics Worksheet'!H99)</f>
        <v/>
      </c>
      <c r="Y99" s="171"/>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32"/>
      <c r="BA99" s="32"/>
      <c r="BB99" s="32"/>
      <c r="BC99" s="32"/>
      <c r="BD99" s="32"/>
      <c r="BE99" s="33"/>
      <c r="BF99" s="6"/>
      <c r="BG99" s="6"/>
      <c r="BH99" s="6"/>
      <c r="BI99" s="6"/>
      <c r="BJ99" s="26" t="b">
        <f t="shared" si="1"/>
        <v>0</v>
      </c>
      <c r="BK99" s="6"/>
      <c r="BL99" s="6"/>
      <c r="BM99" s="157"/>
      <c r="BN99" s="157"/>
      <c r="BO99" s="157"/>
      <c r="BP99" s="157"/>
      <c r="BQ99" s="157"/>
      <c r="BR99" s="157"/>
    </row>
    <row r="100" spans="1:70" ht="30" customHeight="1" thickBot="1">
      <c r="A100" s="170"/>
      <c r="B100" s="225"/>
      <c r="C100" s="59" t="str">
        <f>WorksheetHidden2!F6</f>
        <v>Disaster recovery test results</v>
      </c>
      <c r="D100" s="127">
        <f>IF(VLOOKUP(C100,'6. Metrics Worksheet'!$C:$K,8,FALSE)=CONCATENATE($D$4,$D$5),VLOOKUP(C100,'6. Metrics Worksheet'!$C:$K,9,FALSE),0)</f>
        <v>0</v>
      </c>
      <c r="E100" s="127">
        <f>IF(AND(D100=0,NOT(C100="N/A")),IF(VLOOKUP($C100,'6. Metrics Worksheet'!$C:$K,8,FALSE)=CONCATENATE($D$4,$E$5),VLOOKUP($C100,'6. Metrics Worksheet'!$C:$K,9,FALSE),0),D100-1)</f>
        <v>0</v>
      </c>
      <c r="F100" s="127">
        <f>IF(AND(E100=0,NOT(C100="N/A")),IF(VLOOKUP($C100,'6. Metrics Worksheet'!$C:$K,8,FALSE)=CONCATENATE($D$4,$F$5),VLOOKUP($C100,'6. Metrics Worksheet'!$C:$K,9,FALSE),0),E100-1)</f>
        <v>0</v>
      </c>
      <c r="G100" s="128">
        <f>IF(AND(F100=0,NOT(C100="N/A")),IF(VLOOKUP($C100,'6. Metrics Worksheet'!$C:$K,8,FALSE)=CONCATENATE($D$4,$G$5),VLOOKUP($C100,'6. Metrics Worksheet'!$C:$K,9,FALSE),0),F100-1)</f>
        <v>0</v>
      </c>
      <c r="H100" s="127">
        <f>IF(AND(G100=0,NOT(C100="N/A")),IF(VLOOKUP($C100,'6. Metrics Worksheet'!$C:$K,8,FALSE)=CONCATENATE($H$4,$H$5),VLOOKUP($C100,'6. Metrics Worksheet'!$C:$K,9,FALSE),0),G100-1)</f>
        <v>0</v>
      </c>
      <c r="I100" s="127">
        <f>IF(AND(H100=0,NOT(C100="N/A")),IF(VLOOKUP($C100,'6. Metrics Worksheet'!$C:$K,8,FALSE)=CONCATENATE($H$4,$I$5),VLOOKUP($C100,'6. Metrics Worksheet'!$C:$K,9,FALSE),0),H100-1)</f>
        <v>0</v>
      </c>
      <c r="J100" s="127">
        <f>IF(AND(I100=0,NOT(C100="N/A")),IF(VLOOKUP($C100,'6. Metrics Worksheet'!$C:$K,8,FALSE)=CONCATENATE($H$4,$J$5),VLOOKUP($C100,'6. Metrics Worksheet'!$C:$K,9,FALSE),0),I100-1)</f>
        <v>0</v>
      </c>
      <c r="K100" s="128">
        <f>IF(AND(J100=0,NOT(C100="N/A")),IF(VLOOKUP($C100,'6. Metrics Worksheet'!$C:$K,8,FALSE)=CONCATENATE($H$4,$K$5),VLOOKUP($C100,'6. Metrics Worksheet'!$C:$K,9,FALSE),0),J100-1)</f>
        <v>0</v>
      </c>
      <c r="L100" s="127">
        <f>IF(AND(K100=0,NOT(C100="N/A")),IF(VLOOKUP($C100,'6. Metrics Worksheet'!$C:$K,8,FALSE)=CONCATENATE($L$4,$L$5),VLOOKUP($C100,'6. Metrics Worksheet'!$C:$K,9,FALSE),0),K100-1)</f>
        <v>0</v>
      </c>
      <c r="M100" s="127">
        <f>IF(AND(L100=0,NOT(C100="N/A")),IF(VLOOKUP($C100,'6. Metrics Worksheet'!$C:$K,8,FALSE)=CONCATENATE($L$4,$M$5),VLOOKUP($C100,'6. Metrics Worksheet'!$C:$K,9,FALSE),0),L100-1)</f>
        <v>0</v>
      </c>
      <c r="N100" s="127">
        <f>IF(AND(M100=0,NOT(C100="N/A")),IF(VLOOKUP($C100,'6. Metrics Worksheet'!$C:$K,8,FALSE)=CONCATENATE($L$4,$N$5),VLOOKUP($C100,'6. Metrics Worksheet'!$C:$K,9,FALSE),0),M100-1)</f>
        <v>0</v>
      </c>
      <c r="O100" s="128">
        <f>IF(AND(N100=0,NOT(C100="N/A")),IF(VLOOKUP($C100,'6. Metrics Worksheet'!$C:$K,8,FALSE)=CONCATENATE($L$4,$O$5),VLOOKUP($C100,'6. Metrics Worksheet'!$C:$K,9,FALSE),0),N100-1)</f>
        <v>0</v>
      </c>
      <c r="P100" s="127">
        <f>IF(AND(O100=0,NOT(C100="N/A")),IF(VLOOKUP($C100,'6. Metrics Worksheet'!$C:$K,8,FALSE)=CONCATENATE($P$4,$P$5),VLOOKUP($C100,'6. Metrics Worksheet'!$C:$K,9,FALSE),0),O100-1)</f>
        <v>0</v>
      </c>
      <c r="Q100" s="127">
        <f>IF(AND(P100=0,NOT(C100="N/A")),IF(VLOOKUP($C100,'6. Metrics Worksheet'!$C:$K,8,FALSE)=CONCATENATE($P$4,$Q$5),VLOOKUP($C100,'6. Metrics Worksheet'!$C:$K,9,FALSE),0),P100-1)</f>
        <v>0</v>
      </c>
      <c r="R100" s="127">
        <f>IF(AND(Q100=0,NOT(C100="N/A")),IF(VLOOKUP($C100,'6. Metrics Worksheet'!$C:$K,8,FALSE)=CONCATENATE($P$4,$R$5),VLOOKUP($C100,'6. Metrics Worksheet'!$C:$K,9,FALSE),0),Q100-1)</f>
        <v>0</v>
      </c>
      <c r="S100" s="128">
        <f>IF(AND(R100=0,NOT(C100="N/A")),IF(VLOOKUP($C100,'6. Metrics Worksheet'!$C:$K,8,FALSE)=CONCATENATE($P$4,$S$5),VLOOKUP($C100,'6. Metrics Worksheet'!$C:$K,9,FALSE),0),R100-1)</f>
        <v>0</v>
      </c>
      <c r="T100" s="127">
        <f>IF(AND(S100=0,NOT(C100="N/A")),IF(VLOOKUP($C100,'6. Metrics Worksheet'!$C:$K,8,FALSE)=CONCATENATE($T$4,$T$5),VLOOKUP($C100,'6. Metrics Worksheet'!$C:$K,9,FALSE),0),S100-1)</f>
        <v>0</v>
      </c>
      <c r="U100" s="127">
        <f>IF(AND(T100=0,NOT(C100="N/A")),IF(VLOOKUP($C100,'6. Metrics Worksheet'!$C:$K,8,FALSE)=CONCATENATE($T$4,$U$5),VLOOKUP($C100,'6. Metrics Worksheet'!$C:$K,9,FALSE),0),T100-1)</f>
        <v>0</v>
      </c>
      <c r="V100" s="127">
        <f>IF(AND(U100=0,NOT(C100="N/A")),IF(VLOOKUP($C100,'6. Metrics Worksheet'!$C:$K,8,FALSE)=CONCATENATE($T$4,$V$5),VLOOKUP($C100,'6. Metrics Worksheet'!$C:$K,9,FALSE),0),U100-1)</f>
        <v>0</v>
      </c>
      <c r="W100" s="127">
        <f>IF(AND(V100=0,NOT(C100="N/A")),IF(VLOOKUP($C100,'6. Metrics Worksheet'!$C:$K,8,FALSE)=CONCATENATE($T$4,$W$5),VLOOKUP($C100,'6. Metrics Worksheet'!$C:$K,9,FALSE),0),V100-1)</f>
        <v>0</v>
      </c>
      <c r="X100" s="139" t="str">
        <f>IF('6. Metrics Worksheet'!H100=0,"",'6. Metrics Worksheet'!H100)</f>
        <v/>
      </c>
      <c r="Y100" s="171"/>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32"/>
      <c r="BA100" s="32"/>
      <c r="BB100" s="32"/>
      <c r="BC100" s="32"/>
      <c r="BD100" s="32"/>
      <c r="BE100" s="33"/>
      <c r="BF100" s="6"/>
      <c r="BG100" s="6"/>
      <c r="BH100" s="6"/>
      <c r="BI100" s="6"/>
      <c r="BJ100" s="26" t="b">
        <f t="shared" si="1"/>
        <v>0</v>
      </c>
      <c r="BK100" s="6"/>
      <c r="BL100" s="6"/>
      <c r="BM100" s="157"/>
      <c r="BN100" s="157"/>
      <c r="BO100" s="157"/>
      <c r="BP100" s="157"/>
      <c r="BQ100" s="157"/>
      <c r="BR100" s="157"/>
    </row>
    <row r="101" spans="1:70" ht="63.95" hidden="1" customHeight="1">
      <c r="A101" s="33"/>
      <c r="B101" s="225"/>
      <c r="C101" s="59">
        <f>WorksheetHidden2!F7</f>
        <v>0</v>
      </c>
      <c r="D101" s="127">
        <f>IF(VLOOKUP(C101,'6. Metrics Worksheet'!$C:$K,8,FALSE)=CONCATENATE($D$4,$D$5),VLOOKUP(C101,'6. Metrics Worksheet'!$C:$K,9,FALSE),0)</f>
        <v>0</v>
      </c>
      <c r="E101" s="127">
        <f>IF(AND(D101=0,NOT(C101="N/A")),IF(VLOOKUP($C101,'6. Metrics Worksheet'!$C:$K,8,FALSE)=CONCATENATE($D$4,$E$5),VLOOKUP($C101,'6. Metrics Worksheet'!$C:$K,9,FALSE),0),D101-1)</f>
        <v>0</v>
      </c>
      <c r="F101" s="127">
        <f>IF(AND(E101=0,NOT(C101="N/A")),IF(VLOOKUP($C101,'6. Metrics Worksheet'!$C:$K,8,FALSE)=CONCATENATE($D$4,$F$5),VLOOKUP($C101,'6. Metrics Worksheet'!$C:$K,9,FALSE),0),E101-1)</f>
        <v>0</v>
      </c>
      <c r="G101" s="128">
        <f>IF(AND(F101=0,NOT(C101="N/A")),IF(VLOOKUP($C101,'6. Metrics Worksheet'!$C:$K,8,FALSE)=CONCATENATE($D$4,$G$5),VLOOKUP($C101,'6. Metrics Worksheet'!$C:$K,9,FALSE),0),F101-1)</f>
        <v>0</v>
      </c>
      <c r="H101" s="127">
        <f>IF(AND(G101=0,NOT(C101="N/A")),IF(VLOOKUP($C101,'6. Metrics Worksheet'!$C:$K,8,FALSE)=CONCATENATE($H$4,$H$5),VLOOKUP($C101,'6. Metrics Worksheet'!$C:$K,9,FALSE),0),G101-1)</f>
        <v>0</v>
      </c>
      <c r="I101" s="127">
        <f>IF(AND(H101=0,NOT(C101="N/A")),IF(VLOOKUP($C101,'6. Metrics Worksheet'!$C:$K,8,FALSE)=CONCATENATE($H$4,$I$5),VLOOKUP($C101,'6. Metrics Worksheet'!$C:$K,9,FALSE),0),H101-1)</f>
        <v>0</v>
      </c>
      <c r="J101" s="127">
        <f>IF(AND(I101=0,NOT(C101="N/A")),IF(VLOOKUP($C101,'6. Metrics Worksheet'!$C:$K,8,FALSE)=CONCATENATE($H$4,$J$5),VLOOKUP($C101,'6. Metrics Worksheet'!$C:$K,9,FALSE),0),I101-1)</f>
        <v>0</v>
      </c>
      <c r="K101" s="128">
        <f>IF(AND(J101=0,NOT(C101="N/A")),IF(VLOOKUP($C101,'6. Metrics Worksheet'!$C:$K,8,FALSE)=CONCATENATE($H$4,$K$5),VLOOKUP($C101,'6. Metrics Worksheet'!$C:$K,9,FALSE),0),J101-1)</f>
        <v>0</v>
      </c>
      <c r="L101" s="127">
        <f>IF(AND(K101=0,NOT(C101="N/A")),IF(VLOOKUP($C101,'6. Metrics Worksheet'!$C:$K,8,FALSE)=CONCATENATE($L$4,$L$5),VLOOKUP($C101,'6. Metrics Worksheet'!$C:$K,9,FALSE),0),K101-1)</f>
        <v>0</v>
      </c>
      <c r="M101" s="127">
        <f>IF(AND(L101=0,NOT(C101="N/A")),IF(VLOOKUP($C101,'6. Metrics Worksheet'!$C:$K,8,FALSE)=CONCATENATE($L$4,$M$5),VLOOKUP($C101,'6. Metrics Worksheet'!$C:$K,9,FALSE),0),L101-1)</f>
        <v>0</v>
      </c>
      <c r="N101" s="127">
        <f>IF(AND(M101=0,NOT(C101="N/A")),IF(VLOOKUP($C101,'6. Metrics Worksheet'!$C:$K,8,FALSE)=CONCATENATE($L$4,$N$5),VLOOKUP($C101,'6. Metrics Worksheet'!$C:$K,9,FALSE),0),M101-1)</f>
        <v>0</v>
      </c>
      <c r="O101" s="128">
        <f>IF(AND(N101=0,NOT(C101="N/A")),IF(VLOOKUP($C101,'6. Metrics Worksheet'!$C:$K,8,FALSE)=CONCATENATE($L$4,$O$5),VLOOKUP($C101,'6. Metrics Worksheet'!$C:$K,9,FALSE),0),N101-1)</f>
        <v>0</v>
      </c>
      <c r="P101" s="127">
        <f>IF(AND(O101=0,NOT(C101="N/A")),IF(VLOOKUP($C101,'6. Metrics Worksheet'!$C:$K,8,FALSE)=CONCATENATE($P$4,$P$5),VLOOKUP($C101,'6. Metrics Worksheet'!$C:$K,9,FALSE),0),O101-1)</f>
        <v>0</v>
      </c>
      <c r="Q101" s="127">
        <f>IF(AND(P101=0,NOT(C101="N/A")),IF(VLOOKUP($C101,'6. Metrics Worksheet'!$C:$K,8,FALSE)=CONCATENATE($P$4,$Q$5),VLOOKUP($C101,'6. Metrics Worksheet'!$C:$K,9,FALSE),0),P101-1)</f>
        <v>0</v>
      </c>
      <c r="R101" s="127">
        <f>IF(AND(Q101=0,NOT(C101="N/A")),IF(VLOOKUP($C101,'6. Metrics Worksheet'!$C:$K,8,FALSE)=CONCATENATE($P$4,$R$5),VLOOKUP($C101,'6. Metrics Worksheet'!$C:$K,9,FALSE),0),Q101-1)</f>
        <v>0</v>
      </c>
      <c r="S101" s="128">
        <f>IF(AND(R101=0,NOT(C101="N/A")),IF(VLOOKUP($C101,'6. Metrics Worksheet'!$C:$K,8,FALSE)=CONCATENATE($P$4,$S$5),VLOOKUP($C101,'6. Metrics Worksheet'!$C:$K,9,FALSE),0),R101-1)</f>
        <v>0</v>
      </c>
      <c r="T101" s="127">
        <f>IF(AND(S101=0,NOT(C101="N/A")),IF(VLOOKUP($C101,'6. Metrics Worksheet'!$C:$K,8,FALSE)=CONCATENATE($T$4,$T$5),VLOOKUP($C101,'6. Metrics Worksheet'!$C:$K,9,FALSE),0),S101-1)</f>
        <v>0</v>
      </c>
      <c r="U101" s="127">
        <f>IF(AND(T101=0,NOT(C101="N/A")),IF(VLOOKUP($C101,'6. Metrics Worksheet'!$C:$K,8,FALSE)=CONCATENATE($T$4,$U$5),VLOOKUP($C101,'6. Metrics Worksheet'!$C:$K,9,FALSE),0),T101-1)</f>
        <v>0</v>
      </c>
      <c r="V101" s="127">
        <f>IF(AND(U101=0,NOT(C101="N/A")),IF(VLOOKUP($C101,'6. Metrics Worksheet'!$C:$K,8,FALSE)=CONCATENATE($T$4,$V$5),VLOOKUP($C101,'6. Metrics Worksheet'!$C:$K,9,FALSE),0),U101-1)</f>
        <v>0</v>
      </c>
      <c r="W101" s="127">
        <f>IF(AND(V101=0,NOT(C101="N/A")),IF(VLOOKUP($C101,'6. Metrics Worksheet'!$C:$K,8,FALSE)=CONCATENATE($T$4,$W$5),VLOOKUP($C101,'6. Metrics Worksheet'!$C:$K,9,FALSE),0),V101-1)</f>
        <v>0</v>
      </c>
      <c r="X101" s="139" t="str">
        <f>IF('6. Metrics Worksheet'!H101=0,"",'6. Metrics Worksheet'!H101)</f>
        <v/>
      </c>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c r="BE101" s="33"/>
      <c r="BF101" s="6"/>
      <c r="BG101" s="6"/>
      <c r="BH101" s="6"/>
      <c r="BI101" s="6"/>
      <c r="BJ101" s="26" t="b">
        <f t="shared" si="1"/>
        <v>1</v>
      </c>
      <c r="BK101" s="6"/>
      <c r="BL101" s="6"/>
    </row>
    <row r="102" spans="1:70" ht="63.95" hidden="1" customHeight="1">
      <c r="A102" s="33"/>
      <c r="B102" s="225"/>
      <c r="C102" s="59">
        <f>WorksheetHidden2!F8</f>
        <v>0</v>
      </c>
      <c r="D102" s="127">
        <f>IF(VLOOKUP(C102,'6. Metrics Worksheet'!$C:$K,8,FALSE)=CONCATENATE($D$4,$D$5),VLOOKUP(C102,'6. Metrics Worksheet'!$C:$K,9,FALSE),0)</f>
        <v>0</v>
      </c>
      <c r="E102" s="127">
        <f>IF(AND(D102=0,NOT(C102="N/A")),IF(VLOOKUP($C102,'6. Metrics Worksheet'!$C:$K,8,FALSE)=CONCATENATE($D$4,$E$5),VLOOKUP($C102,'6. Metrics Worksheet'!$C:$K,9,FALSE),0),D102-1)</f>
        <v>0</v>
      </c>
      <c r="F102" s="127">
        <f>IF(AND(E102=0,NOT(C102="N/A")),IF(VLOOKUP($C102,'6. Metrics Worksheet'!$C:$K,8,FALSE)=CONCATENATE($D$4,$F$5),VLOOKUP($C102,'6. Metrics Worksheet'!$C:$K,9,FALSE),0),E102-1)</f>
        <v>0</v>
      </c>
      <c r="G102" s="128">
        <f>IF(AND(F102=0,NOT(C102="N/A")),IF(VLOOKUP($C102,'6. Metrics Worksheet'!$C:$K,8,FALSE)=CONCATENATE($D$4,$G$5),VLOOKUP($C102,'6. Metrics Worksheet'!$C:$K,9,FALSE),0),F102-1)</f>
        <v>0</v>
      </c>
      <c r="H102" s="127">
        <f>IF(AND(G102=0,NOT(C102="N/A")),IF(VLOOKUP($C102,'6. Metrics Worksheet'!$C:$K,8,FALSE)=CONCATENATE($H$4,$H$5),VLOOKUP($C102,'6. Metrics Worksheet'!$C:$K,9,FALSE),0),G102-1)</f>
        <v>0</v>
      </c>
      <c r="I102" s="127">
        <f>IF(AND(H102=0,NOT(C102="N/A")),IF(VLOOKUP($C102,'6. Metrics Worksheet'!$C:$K,8,FALSE)=CONCATENATE($H$4,$I$5),VLOOKUP($C102,'6. Metrics Worksheet'!$C:$K,9,FALSE),0),H102-1)</f>
        <v>0</v>
      </c>
      <c r="J102" s="127">
        <f>IF(AND(I102=0,NOT(C102="N/A")),IF(VLOOKUP($C102,'6. Metrics Worksheet'!$C:$K,8,FALSE)=CONCATENATE($H$4,$J$5),VLOOKUP($C102,'6. Metrics Worksheet'!$C:$K,9,FALSE),0),I102-1)</f>
        <v>0</v>
      </c>
      <c r="K102" s="128">
        <f>IF(AND(J102=0,NOT(C102="N/A")),IF(VLOOKUP($C102,'6. Metrics Worksheet'!$C:$K,8,FALSE)=CONCATENATE($H$4,$K$5),VLOOKUP($C102,'6. Metrics Worksheet'!$C:$K,9,FALSE),0),J102-1)</f>
        <v>0</v>
      </c>
      <c r="L102" s="127">
        <f>IF(AND(K102=0,NOT(C102="N/A")),IF(VLOOKUP($C102,'6. Metrics Worksheet'!$C:$K,8,FALSE)=CONCATENATE($L$4,$L$5),VLOOKUP($C102,'6. Metrics Worksheet'!$C:$K,9,FALSE),0),K102-1)</f>
        <v>0</v>
      </c>
      <c r="M102" s="127">
        <f>IF(AND(L102=0,NOT(C102="N/A")),IF(VLOOKUP($C102,'6. Metrics Worksheet'!$C:$K,8,FALSE)=CONCATENATE($L$4,$M$5),VLOOKUP($C102,'6. Metrics Worksheet'!$C:$K,9,FALSE),0),L102-1)</f>
        <v>0</v>
      </c>
      <c r="N102" s="127">
        <f>IF(AND(M102=0,NOT(C102="N/A")),IF(VLOOKUP($C102,'6. Metrics Worksheet'!$C:$K,8,FALSE)=CONCATENATE($L$4,$N$5),VLOOKUP($C102,'6. Metrics Worksheet'!$C:$K,9,FALSE),0),M102-1)</f>
        <v>0</v>
      </c>
      <c r="O102" s="128">
        <f>IF(AND(N102=0,NOT(C102="N/A")),IF(VLOOKUP($C102,'6. Metrics Worksheet'!$C:$K,8,FALSE)=CONCATENATE($L$4,$O$5),VLOOKUP($C102,'6. Metrics Worksheet'!$C:$K,9,FALSE),0),N102-1)</f>
        <v>0</v>
      </c>
      <c r="P102" s="127">
        <f>IF(AND(O102=0,NOT(C102="N/A")),IF(VLOOKUP($C102,'6. Metrics Worksheet'!$C:$K,8,FALSE)=CONCATENATE($P$4,$P$5),VLOOKUP($C102,'6. Metrics Worksheet'!$C:$K,9,FALSE),0),O102-1)</f>
        <v>0</v>
      </c>
      <c r="Q102" s="127">
        <f>IF(AND(P102=0,NOT(C102="N/A")),IF(VLOOKUP($C102,'6. Metrics Worksheet'!$C:$K,8,FALSE)=CONCATENATE($P$4,$Q$5),VLOOKUP($C102,'6. Metrics Worksheet'!$C:$K,9,FALSE),0),P102-1)</f>
        <v>0</v>
      </c>
      <c r="R102" s="127">
        <f>IF(AND(Q102=0,NOT(C102="N/A")),IF(VLOOKUP($C102,'6. Metrics Worksheet'!$C:$K,8,FALSE)=CONCATENATE($P$4,$R$5),VLOOKUP($C102,'6. Metrics Worksheet'!$C:$K,9,FALSE),0),Q102-1)</f>
        <v>0</v>
      </c>
      <c r="S102" s="128">
        <f>IF(AND(R102=0,NOT(C102="N/A")),IF(VLOOKUP($C102,'6. Metrics Worksheet'!$C:$K,8,FALSE)=CONCATENATE($P$4,$S$5),VLOOKUP($C102,'6. Metrics Worksheet'!$C:$K,9,FALSE),0),R102-1)</f>
        <v>0</v>
      </c>
      <c r="T102" s="127">
        <f>IF(AND(S102=0,NOT(C102="N/A")),IF(VLOOKUP($C102,'6. Metrics Worksheet'!$C:$K,8,FALSE)=CONCATENATE($T$4,$T$5),VLOOKUP($C102,'6. Metrics Worksheet'!$C:$K,9,FALSE),0),S102-1)</f>
        <v>0</v>
      </c>
      <c r="U102" s="127">
        <f>IF(AND(T102=0,NOT(C102="N/A")),IF(VLOOKUP($C102,'6. Metrics Worksheet'!$C:$K,8,FALSE)=CONCATENATE($T$4,$U$5),VLOOKUP($C102,'6. Metrics Worksheet'!$C:$K,9,FALSE),0),T102-1)</f>
        <v>0</v>
      </c>
      <c r="V102" s="127">
        <f>IF(AND(U102=0,NOT(C102="N/A")),IF(VLOOKUP($C102,'6. Metrics Worksheet'!$C:$K,8,FALSE)=CONCATENATE($T$4,$V$5),VLOOKUP($C102,'6. Metrics Worksheet'!$C:$K,9,FALSE),0),U102-1)</f>
        <v>0</v>
      </c>
      <c r="W102" s="127">
        <f>IF(AND(V102=0,NOT(C102="N/A")),IF(VLOOKUP($C102,'6. Metrics Worksheet'!$C:$K,8,FALSE)=CONCATENATE($T$4,$W$5),VLOOKUP($C102,'6. Metrics Worksheet'!$C:$K,9,FALSE),0),V102-1)</f>
        <v>0</v>
      </c>
      <c r="X102" s="139" t="str">
        <f>IF('6. Metrics Worksheet'!H102=0,"",'6. Metrics Worksheet'!H102)</f>
        <v/>
      </c>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c r="BE102" s="33"/>
      <c r="BF102" s="6"/>
      <c r="BG102" s="6"/>
      <c r="BH102" s="6"/>
      <c r="BI102" s="6"/>
      <c r="BJ102" s="26" t="b">
        <f t="shared" si="1"/>
        <v>1</v>
      </c>
      <c r="BK102" s="6"/>
      <c r="BL102" s="6"/>
    </row>
    <row r="103" spans="1:70" ht="63.95" hidden="1" customHeight="1">
      <c r="A103" s="33"/>
      <c r="B103" s="225"/>
      <c r="C103" s="59">
        <f>WorksheetHidden2!F9</f>
        <v>0</v>
      </c>
      <c r="D103" s="127">
        <f>IF(VLOOKUP(C103,'6. Metrics Worksheet'!$C:$K,8,FALSE)=CONCATENATE($D$4,$D$5),VLOOKUP(C103,'6. Metrics Worksheet'!$C:$K,9,FALSE),0)</f>
        <v>0</v>
      </c>
      <c r="E103" s="127">
        <f>IF(AND(D103=0,NOT(C103="N/A")),IF(VLOOKUP($C103,'6. Metrics Worksheet'!$C:$K,8,FALSE)=CONCATENATE($D$4,$E$5),VLOOKUP($C103,'6. Metrics Worksheet'!$C:$K,9,FALSE),0),D103-1)</f>
        <v>0</v>
      </c>
      <c r="F103" s="127">
        <f>IF(AND(E103=0,NOT(C103="N/A")),IF(VLOOKUP($C103,'6. Metrics Worksheet'!$C:$K,8,FALSE)=CONCATENATE($D$4,$F$5),VLOOKUP($C103,'6. Metrics Worksheet'!$C:$K,9,FALSE),0),E103-1)</f>
        <v>0</v>
      </c>
      <c r="G103" s="128">
        <f>IF(AND(F103=0,NOT(C103="N/A")),IF(VLOOKUP($C103,'6. Metrics Worksheet'!$C:$K,8,FALSE)=CONCATENATE($D$4,$G$5),VLOOKUP($C103,'6. Metrics Worksheet'!$C:$K,9,FALSE),0),F103-1)</f>
        <v>0</v>
      </c>
      <c r="H103" s="127">
        <f>IF(AND(G103=0,NOT(C103="N/A")),IF(VLOOKUP($C103,'6. Metrics Worksheet'!$C:$K,8,FALSE)=CONCATENATE($H$4,$H$5),VLOOKUP($C103,'6. Metrics Worksheet'!$C:$K,9,FALSE),0),G103-1)</f>
        <v>0</v>
      </c>
      <c r="I103" s="127">
        <f>IF(AND(H103=0,NOT(C103="N/A")),IF(VLOOKUP($C103,'6. Metrics Worksheet'!$C:$K,8,FALSE)=CONCATENATE($H$4,$I$5),VLOOKUP($C103,'6. Metrics Worksheet'!$C:$K,9,FALSE),0),H103-1)</f>
        <v>0</v>
      </c>
      <c r="J103" s="127">
        <f>IF(AND(I103=0,NOT(C103="N/A")),IF(VLOOKUP($C103,'6. Metrics Worksheet'!$C:$K,8,FALSE)=CONCATENATE($H$4,$J$5),VLOOKUP($C103,'6. Metrics Worksheet'!$C:$K,9,FALSE),0),I103-1)</f>
        <v>0</v>
      </c>
      <c r="K103" s="128">
        <f>IF(AND(J103=0,NOT(C103="N/A")),IF(VLOOKUP($C103,'6. Metrics Worksheet'!$C:$K,8,FALSE)=CONCATENATE($H$4,$K$5),VLOOKUP($C103,'6. Metrics Worksheet'!$C:$K,9,FALSE),0),J103-1)</f>
        <v>0</v>
      </c>
      <c r="L103" s="127">
        <f>IF(AND(K103=0,NOT(C103="N/A")),IF(VLOOKUP($C103,'6. Metrics Worksheet'!$C:$K,8,FALSE)=CONCATENATE($L$4,$L$5),VLOOKUP($C103,'6. Metrics Worksheet'!$C:$K,9,FALSE),0),K103-1)</f>
        <v>0</v>
      </c>
      <c r="M103" s="127">
        <f>IF(AND(L103=0,NOT(C103="N/A")),IF(VLOOKUP($C103,'6. Metrics Worksheet'!$C:$K,8,FALSE)=CONCATENATE($L$4,$M$5),VLOOKUP($C103,'6. Metrics Worksheet'!$C:$K,9,FALSE),0),L103-1)</f>
        <v>0</v>
      </c>
      <c r="N103" s="127">
        <f>IF(AND(M103=0,NOT(C103="N/A")),IF(VLOOKUP($C103,'6. Metrics Worksheet'!$C:$K,8,FALSE)=CONCATENATE($L$4,$N$5),VLOOKUP($C103,'6. Metrics Worksheet'!$C:$K,9,FALSE),0),M103-1)</f>
        <v>0</v>
      </c>
      <c r="O103" s="128">
        <f>IF(AND(N103=0,NOT(C103="N/A")),IF(VLOOKUP($C103,'6. Metrics Worksheet'!$C:$K,8,FALSE)=CONCATENATE($L$4,$O$5),VLOOKUP($C103,'6. Metrics Worksheet'!$C:$K,9,FALSE),0),N103-1)</f>
        <v>0</v>
      </c>
      <c r="P103" s="127">
        <f>IF(AND(O103=0,NOT(C103="N/A")),IF(VLOOKUP($C103,'6. Metrics Worksheet'!$C:$K,8,FALSE)=CONCATENATE($P$4,$P$5),VLOOKUP($C103,'6. Metrics Worksheet'!$C:$K,9,FALSE),0),O103-1)</f>
        <v>0</v>
      </c>
      <c r="Q103" s="127">
        <f>IF(AND(P103=0,NOT(C103="N/A")),IF(VLOOKUP($C103,'6. Metrics Worksheet'!$C:$K,8,FALSE)=CONCATENATE($P$4,$Q$5),VLOOKUP($C103,'6. Metrics Worksheet'!$C:$K,9,FALSE),0),P103-1)</f>
        <v>0</v>
      </c>
      <c r="R103" s="127">
        <f>IF(AND(Q103=0,NOT(C103="N/A")),IF(VLOOKUP($C103,'6. Metrics Worksheet'!$C:$K,8,FALSE)=CONCATENATE($P$4,$R$5),VLOOKUP($C103,'6. Metrics Worksheet'!$C:$K,9,FALSE),0),Q103-1)</f>
        <v>0</v>
      </c>
      <c r="S103" s="128">
        <f>IF(AND(R103=0,NOT(C103="N/A")),IF(VLOOKUP($C103,'6. Metrics Worksheet'!$C:$K,8,FALSE)=CONCATENATE($P$4,$S$5),VLOOKUP($C103,'6. Metrics Worksheet'!$C:$K,9,FALSE),0),R103-1)</f>
        <v>0</v>
      </c>
      <c r="T103" s="127">
        <f>IF(AND(S103=0,NOT(C103="N/A")),IF(VLOOKUP($C103,'6. Metrics Worksheet'!$C:$K,8,FALSE)=CONCATENATE($T$4,$T$5),VLOOKUP($C103,'6. Metrics Worksheet'!$C:$K,9,FALSE),0),S103-1)</f>
        <v>0</v>
      </c>
      <c r="U103" s="127">
        <f>IF(AND(T103=0,NOT(C103="N/A")),IF(VLOOKUP($C103,'6. Metrics Worksheet'!$C:$K,8,FALSE)=CONCATENATE($T$4,$U$5),VLOOKUP($C103,'6. Metrics Worksheet'!$C:$K,9,FALSE),0),T103-1)</f>
        <v>0</v>
      </c>
      <c r="V103" s="127">
        <f>IF(AND(U103=0,NOT(C103="N/A")),IF(VLOOKUP($C103,'6. Metrics Worksheet'!$C:$K,8,FALSE)=CONCATENATE($T$4,$V$5),VLOOKUP($C103,'6. Metrics Worksheet'!$C:$K,9,FALSE),0),U103-1)</f>
        <v>0</v>
      </c>
      <c r="W103" s="127">
        <f>IF(AND(V103=0,NOT(C103="N/A")),IF(VLOOKUP($C103,'6. Metrics Worksheet'!$C:$K,8,FALSE)=CONCATENATE($T$4,$W$5),VLOOKUP($C103,'6. Metrics Worksheet'!$C:$K,9,FALSE),0),V103-1)</f>
        <v>0</v>
      </c>
      <c r="X103" s="139" t="str">
        <f>IF('6. Metrics Worksheet'!H103=0,"",'6. Metrics Worksheet'!H103)</f>
        <v/>
      </c>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c r="BE103" s="33"/>
      <c r="BF103" s="6"/>
      <c r="BG103" s="6"/>
      <c r="BH103" s="6"/>
      <c r="BI103" s="6"/>
      <c r="BJ103" s="26" t="b">
        <f t="shared" si="1"/>
        <v>1</v>
      </c>
      <c r="BK103" s="6"/>
      <c r="BL103" s="6"/>
    </row>
    <row r="104" spans="1:70" ht="63.95" hidden="1" customHeight="1">
      <c r="A104" s="33"/>
      <c r="B104" s="225"/>
      <c r="C104" s="59">
        <f>WorksheetHidden2!F10</f>
        <v>0</v>
      </c>
      <c r="D104" s="127">
        <f>IF(VLOOKUP(C104,'6. Metrics Worksheet'!$C:$K,8,FALSE)=CONCATENATE($D$4,$D$5),VLOOKUP(C104,'6. Metrics Worksheet'!$C:$K,9,FALSE),0)</f>
        <v>0</v>
      </c>
      <c r="E104" s="127">
        <f>IF(AND(D104=0,NOT(C104="N/A")),IF(VLOOKUP($C104,'6. Metrics Worksheet'!$C:$K,8,FALSE)=CONCATENATE($D$4,$E$5),VLOOKUP($C104,'6. Metrics Worksheet'!$C:$K,9,FALSE),0),D104-1)</f>
        <v>0</v>
      </c>
      <c r="F104" s="127">
        <f>IF(AND(E104=0,NOT(C104="N/A")),IF(VLOOKUP($C104,'6. Metrics Worksheet'!$C:$K,8,FALSE)=CONCATENATE($D$4,$F$5),VLOOKUP($C104,'6. Metrics Worksheet'!$C:$K,9,FALSE),0),E104-1)</f>
        <v>0</v>
      </c>
      <c r="G104" s="128">
        <f>IF(AND(F104=0,NOT(C104="N/A")),IF(VLOOKUP($C104,'6. Metrics Worksheet'!$C:$K,8,FALSE)=CONCATENATE($D$4,$G$5),VLOOKUP($C104,'6. Metrics Worksheet'!$C:$K,9,FALSE),0),F104-1)</f>
        <v>0</v>
      </c>
      <c r="H104" s="127">
        <f>IF(AND(G104=0,NOT(C104="N/A")),IF(VLOOKUP($C104,'6. Metrics Worksheet'!$C:$K,8,FALSE)=CONCATENATE($H$4,$H$5),VLOOKUP($C104,'6. Metrics Worksheet'!$C:$K,9,FALSE),0),G104-1)</f>
        <v>0</v>
      </c>
      <c r="I104" s="127">
        <f>IF(AND(H104=0,NOT(C104="N/A")),IF(VLOOKUP($C104,'6. Metrics Worksheet'!$C:$K,8,FALSE)=CONCATENATE($H$4,$I$5),VLOOKUP($C104,'6. Metrics Worksheet'!$C:$K,9,FALSE),0),H104-1)</f>
        <v>0</v>
      </c>
      <c r="J104" s="127">
        <f>IF(AND(I104=0,NOT(C104="N/A")),IF(VLOOKUP($C104,'6. Metrics Worksheet'!$C:$K,8,FALSE)=CONCATENATE($H$4,$J$5),VLOOKUP($C104,'6. Metrics Worksheet'!$C:$K,9,FALSE),0),I104-1)</f>
        <v>0</v>
      </c>
      <c r="K104" s="128">
        <f>IF(AND(J104=0,NOT(C104="N/A")),IF(VLOOKUP($C104,'6. Metrics Worksheet'!$C:$K,8,FALSE)=CONCATENATE($H$4,$K$5),VLOOKUP($C104,'6. Metrics Worksheet'!$C:$K,9,FALSE),0),J104-1)</f>
        <v>0</v>
      </c>
      <c r="L104" s="127">
        <f>IF(AND(K104=0,NOT(C104="N/A")),IF(VLOOKUP($C104,'6. Metrics Worksheet'!$C:$K,8,FALSE)=CONCATENATE($L$4,$L$5),VLOOKUP($C104,'6. Metrics Worksheet'!$C:$K,9,FALSE),0),K104-1)</f>
        <v>0</v>
      </c>
      <c r="M104" s="127">
        <f>IF(AND(L104=0,NOT(C104="N/A")),IF(VLOOKUP($C104,'6. Metrics Worksheet'!$C:$K,8,FALSE)=CONCATENATE($L$4,$M$5),VLOOKUP($C104,'6. Metrics Worksheet'!$C:$K,9,FALSE),0),L104-1)</f>
        <v>0</v>
      </c>
      <c r="N104" s="127">
        <f>IF(AND(M104=0,NOT(C104="N/A")),IF(VLOOKUP($C104,'6. Metrics Worksheet'!$C:$K,8,FALSE)=CONCATENATE($L$4,$N$5),VLOOKUP($C104,'6. Metrics Worksheet'!$C:$K,9,FALSE),0),M104-1)</f>
        <v>0</v>
      </c>
      <c r="O104" s="128">
        <f>IF(AND(N104=0,NOT(C104="N/A")),IF(VLOOKUP($C104,'6. Metrics Worksheet'!$C:$K,8,FALSE)=CONCATENATE($L$4,$O$5),VLOOKUP($C104,'6. Metrics Worksheet'!$C:$K,9,FALSE),0),N104-1)</f>
        <v>0</v>
      </c>
      <c r="P104" s="127">
        <f>IF(AND(O104=0,NOT(C104="N/A")),IF(VLOOKUP($C104,'6. Metrics Worksheet'!$C:$K,8,FALSE)=CONCATENATE($P$4,$P$5),VLOOKUP($C104,'6. Metrics Worksheet'!$C:$K,9,FALSE),0),O104-1)</f>
        <v>0</v>
      </c>
      <c r="Q104" s="127">
        <f>IF(AND(P104=0,NOT(C104="N/A")),IF(VLOOKUP($C104,'6. Metrics Worksheet'!$C:$K,8,FALSE)=CONCATENATE($P$4,$Q$5),VLOOKUP($C104,'6. Metrics Worksheet'!$C:$K,9,FALSE),0),P104-1)</f>
        <v>0</v>
      </c>
      <c r="R104" s="127">
        <f>IF(AND(Q104=0,NOT(C104="N/A")),IF(VLOOKUP($C104,'6. Metrics Worksheet'!$C:$K,8,FALSE)=CONCATENATE($P$4,$R$5),VLOOKUP($C104,'6. Metrics Worksheet'!$C:$K,9,FALSE),0),Q104-1)</f>
        <v>0</v>
      </c>
      <c r="S104" s="128">
        <f>IF(AND(R104=0,NOT(C104="N/A")),IF(VLOOKUP($C104,'6. Metrics Worksheet'!$C:$K,8,FALSE)=CONCATENATE($P$4,$S$5),VLOOKUP($C104,'6. Metrics Worksheet'!$C:$K,9,FALSE),0),R104-1)</f>
        <v>0</v>
      </c>
      <c r="T104" s="127">
        <f>IF(AND(S104=0,NOT(C104="N/A")),IF(VLOOKUP($C104,'6. Metrics Worksheet'!$C:$K,8,FALSE)=CONCATENATE($T$4,$T$5),VLOOKUP($C104,'6. Metrics Worksheet'!$C:$K,9,FALSE),0),S104-1)</f>
        <v>0</v>
      </c>
      <c r="U104" s="127">
        <f>IF(AND(T104=0,NOT(C104="N/A")),IF(VLOOKUP($C104,'6. Metrics Worksheet'!$C:$K,8,FALSE)=CONCATENATE($T$4,$U$5),VLOOKUP($C104,'6. Metrics Worksheet'!$C:$K,9,FALSE),0),T104-1)</f>
        <v>0</v>
      </c>
      <c r="V104" s="127">
        <f>IF(AND(U104=0,NOT(C104="N/A")),IF(VLOOKUP($C104,'6. Metrics Worksheet'!$C:$K,8,FALSE)=CONCATENATE($T$4,$V$5),VLOOKUP($C104,'6. Metrics Worksheet'!$C:$K,9,FALSE),0),U104-1)</f>
        <v>0</v>
      </c>
      <c r="W104" s="127">
        <f>IF(AND(V104=0,NOT(C104="N/A")),IF(VLOOKUP($C104,'6. Metrics Worksheet'!$C:$K,8,FALSE)=CONCATENATE($T$4,$W$5),VLOOKUP($C104,'6. Metrics Worksheet'!$C:$K,9,FALSE),0),V104-1)</f>
        <v>0</v>
      </c>
      <c r="X104" s="139" t="str">
        <f>IF('6. Metrics Worksheet'!H104=0,"",'6. Metrics Worksheet'!H104)</f>
        <v/>
      </c>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3"/>
      <c r="BF104" s="6"/>
      <c r="BG104" s="6"/>
      <c r="BH104" s="6"/>
      <c r="BI104" s="6"/>
      <c r="BJ104" s="26" t="b">
        <f t="shared" si="1"/>
        <v>1</v>
      </c>
      <c r="BK104" s="6"/>
      <c r="BL104" s="6"/>
    </row>
    <row r="105" spans="1:70" ht="63.95" hidden="1" customHeight="1">
      <c r="A105" s="33"/>
      <c r="B105" s="225"/>
      <c r="C105" s="59">
        <f>WorksheetHidden2!F11</f>
        <v>0</v>
      </c>
      <c r="D105" s="127">
        <f>IF(VLOOKUP(C105,'6. Metrics Worksheet'!$C:$K,8,FALSE)=CONCATENATE($D$4,$D$5),VLOOKUP(C105,'6. Metrics Worksheet'!$C:$K,9,FALSE),0)</f>
        <v>0</v>
      </c>
      <c r="E105" s="127">
        <f>IF(AND(D105=0,NOT(C105="N/A")),IF(VLOOKUP($C105,'6. Metrics Worksheet'!$C:$K,8,FALSE)=CONCATENATE($D$4,$E$5),VLOOKUP($C105,'6. Metrics Worksheet'!$C:$K,9,FALSE),0),D105-1)</f>
        <v>0</v>
      </c>
      <c r="F105" s="127">
        <f>IF(AND(E105=0,NOT(C105="N/A")),IF(VLOOKUP($C105,'6. Metrics Worksheet'!$C:$K,8,FALSE)=CONCATENATE($D$4,$F$5),VLOOKUP($C105,'6. Metrics Worksheet'!$C:$K,9,FALSE),0),E105-1)</f>
        <v>0</v>
      </c>
      <c r="G105" s="128">
        <f>IF(AND(F105=0,NOT(C105="N/A")),IF(VLOOKUP($C105,'6. Metrics Worksheet'!$C:$K,8,FALSE)=CONCATENATE($D$4,$G$5),VLOOKUP($C105,'6. Metrics Worksheet'!$C:$K,9,FALSE),0),F105-1)</f>
        <v>0</v>
      </c>
      <c r="H105" s="127">
        <f>IF(AND(G105=0,NOT(C105="N/A")),IF(VLOOKUP($C105,'6. Metrics Worksheet'!$C:$K,8,FALSE)=CONCATENATE($H$4,$H$5),VLOOKUP($C105,'6. Metrics Worksheet'!$C:$K,9,FALSE),0),G105-1)</f>
        <v>0</v>
      </c>
      <c r="I105" s="127">
        <f>IF(AND(H105=0,NOT(C105="N/A")),IF(VLOOKUP($C105,'6. Metrics Worksheet'!$C:$K,8,FALSE)=CONCATENATE($H$4,$I$5),VLOOKUP($C105,'6. Metrics Worksheet'!$C:$K,9,FALSE),0),H105-1)</f>
        <v>0</v>
      </c>
      <c r="J105" s="127">
        <f>IF(AND(I105=0,NOT(C105="N/A")),IF(VLOOKUP($C105,'6. Metrics Worksheet'!$C:$K,8,FALSE)=CONCATENATE($H$4,$J$5),VLOOKUP($C105,'6. Metrics Worksheet'!$C:$K,9,FALSE),0),I105-1)</f>
        <v>0</v>
      </c>
      <c r="K105" s="128">
        <f>IF(AND(J105=0,NOT(C105="N/A")),IF(VLOOKUP($C105,'6. Metrics Worksheet'!$C:$K,8,FALSE)=CONCATENATE($H$4,$K$5),VLOOKUP($C105,'6. Metrics Worksheet'!$C:$K,9,FALSE),0),J105-1)</f>
        <v>0</v>
      </c>
      <c r="L105" s="127">
        <f>IF(AND(K105=0,NOT(C105="N/A")),IF(VLOOKUP($C105,'6. Metrics Worksheet'!$C:$K,8,FALSE)=CONCATENATE($L$4,$L$5),VLOOKUP($C105,'6. Metrics Worksheet'!$C:$K,9,FALSE),0),K105-1)</f>
        <v>0</v>
      </c>
      <c r="M105" s="127">
        <f>IF(AND(L105=0,NOT(C105="N/A")),IF(VLOOKUP($C105,'6. Metrics Worksheet'!$C:$K,8,FALSE)=CONCATENATE($L$4,$M$5),VLOOKUP($C105,'6. Metrics Worksheet'!$C:$K,9,FALSE),0),L105-1)</f>
        <v>0</v>
      </c>
      <c r="N105" s="127">
        <f>IF(AND(M105=0,NOT(C105="N/A")),IF(VLOOKUP($C105,'6. Metrics Worksheet'!$C:$K,8,FALSE)=CONCATENATE($L$4,$N$5),VLOOKUP($C105,'6. Metrics Worksheet'!$C:$K,9,FALSE),0),M105-1)</f>
        <v>0</v>
      </c>
      <c r="O105" s="128">
        <f>IF(AND(N105=0,NOT(C105="N/A")),IF(VLOOKUP($C105,'6. Metrics Worksheet'!$C:$K,8,FALSE)=CONCATENATE($L$4,$O$5),VLOOKUP($C105,'6. Metrics Worksheet'!$C:$K,9,FALSE),0),N105-1)</f>
        <v>0</v>
      </c>
      <c r="P105" s="127">
        <f>IF(AND(O105=0,NOT(C105="N/A")),IF(VLOOKUP($C105,'6. Metrics Worksheet'!$C:$K,8,FALSE)=CONCATENATE($P$4,$P$5),VLOOKUP($C105,'6. Metrics Worksheet'!$C:$K,9,FALSE),0),O105-1)</f>
        <v>0</v>
      </c>
      <c r="Q105" s="127">
        <f>IF(AND(P105=0,NOT(C105="N/A")),IF(VLOOKUP($C105,'6. Metrics Worksheet'!$C:$K,8,FALSE)=CONCATENATE($P$4,$Q$5),VLOOKUP($C105,'6. Metrics Worksheet'!$C:$K,9,FALSE),0),P105-1)</f>
        <v>0</v>
      </c>
      <c r="R105" s="127">
        <f>IF(AND(Q105=0,NOT(C105="N/A")),IF(VLOOKUP($C105,'6. Metrics Worksheet'!$C:$K,8,FALSE)=CONCATENATE($P$4,$R$5),VLOOKUP($C105,'6. Metrics Worksheet'!$C:$K,9,FALSE),0),Q105-1)</f>
        <v>0</v>
      </c>
      <c r="S105" s="128">
        <f>IF(AND(R105=0,NOT(C105="N/A")),IF(VLOOKUP($C105,'6. Metrics Worksheet'!$C:$K,8,FALSE)=CONCATENATE($P$4,$S$5),VLOOKUP($C105,'6. Metrics Worksheet'!$C:$K,9,FALSE),0),R105-1)</f>
        <v>0</v>
      </c>
      <c r="T105" s="127">
        <f>IF(AND(S105=0,NOT(C105="N/A")),IF(VLOOKUP($C105,'6. Metrics Worksheet'!$C:$K,8,FALSE)=CONCATENATE($T$4,$T$5),VLOOKUP($C105,'6. Metrics Worksheet'!$C:$K,9,FALSE),0),S105-1)</f>
        <v>0</v>
      </c>
      <c r="U105" s="127">
        <f>IF(AND(T105=0,NOT(C105="N/A")),IF(VLOOKUP($C105,'6. Metrics Worksheet'!$C:$K,8,FALSE)=CONCATENATE($T$4,$U$5),VLOOKUP($C105,'6. Metrics Worksheet'!$C:$K,9,FALSE),0),T105-1)</f>
        <v>0</v>
      </c>
      <c r="V105" s="127">
        <f>IF(AND(U105=0,NOT(C105="N/A")),IF(VLOOKUP($C105,'6. Metrics Worksheet'!$C:$K,8,FALSE)=CONCATENATE($T$4,$V$5),VLOOKUP($C105,'6. Metrics Worksheet'!$C:$K,9,FALSE),0),U105-1)</f>
        <v>0</v>
      </c>
      <c r="W105" s="127">
        <f>IF(AND(V105=0,NOT(C105="N/A")),IF(VLOOKUP($C105,'6. Metrics Worksheet'!$C:$K,8,FALSE)=CONCATENATE($T$4,$W$5),VLOOKUP($C105,'6. Metrics Worksheet'!$C:$K,9,FALSE),0),V105-1)</f>
        <v>0</v>
      </c>
      <c r="X105" s="139" t="str">
        <f>IF('6. Metrics Worksheet'!H105=0,"",'6. Metrics Worksheet'!H105)</f>
        <v/>
      </c>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c r="BE105" s="33"/>
      <c r="BF105" s="6"/>
      <c r="BG105" s="6"/>
      <c r="BH105" s="6"/>
      <c r="BI105" s="6"/>
      <c r="BJ105" s="26" t="b">
        <f t="shared" si="1"/>
        <v>1</v>
      </c>
      <c r="BK105" s="6"/>
      <c r="BL105" s="6"/>
    </row>
    <row r="106" spans="1:70" ht="63.95" hidden="1" customHeight="1">
      <c r="A106" s="33"/>
      <c r="B106" s="225"/>
      <c r="C106" s="59">
        <f>WorksheetHidden2!F12</f>
        <v>0</v>
      </c>
      <c r="D106" s="127">
        <f>IF(VLOOKUP(C106,'6. Metrics Worksheet'!$C:$K,8,FALSE)=CONCATENATE($D$4,$D$5),VLOOKUP(C106,'6. Metrics Worksheet'!$C:$K,9,FALSE),0)</f>
        <v>0</v>
      </c>
      <c r="E106" s="127">
        <f>IF(AND(D106=0,NOT(C106="N/A")),IF(VLOOKUP($C106,'6. Metrics Worksheet'!$C:$K,8,FALSE)=CONCATENATE($D$4,$E$5),VLOOKUP($C106,'6. Metrics Worksheet'!$C:$K,9,FALSE),0),D106-1)</f>
        <v>0</v>
      </c>
      <c r="F106" s="127">
        <f>IF(AND(E106=0,NOT(C106="N/A")),IF(VLOOKUP($C106,'6. Metrics Worksheet'!$C:$K,8,FALSE)=CONCATENATE($D$4,$F$5),VLOOKUP($C106,'6. Metrics Worksheet'!$C:$K,9,FALSE),0),E106-1)</f>
        <v>0</v>
      </c>
      <c r="G106" s="128">
        <f>IF(AND(F106=0,NOT(C106="N/A")),IF(VLOOKUP($C106,'6. Metrics Worksheet'!$C:$K,8,FALSE)=CONCATENATE($D$4,$G$5),VLOOKUP($C106,'6. Metrics Worksheet'!$C:$K,9,FALSE),0),F106-1)</f>
        <v>0</v>
      </c>
      <c r="H106" s="127">
        <f>IF(AND(G106=0,NOT(C106="N/A")),IF(VLOOKUP($C106,'6. Metrics Worksheet'!$C:$K,8,FALSE)=CONCATENATE($H$4,$H$5),VLOOKUP($C106,'6. Metrics Worksheet'!$C:$K,9,FALSE),0),G106-1)</f>
        <v>0</v>
      </c>
      <c r="I106" s="127">
        <f>IF(AND(H106=0,NOT(C106="N/A")),IF(VLOOKUP($C106,'6. Metrics Worksheet'!$C:$K,8,FALSE)=CONCATENATE($H$4,$I$5),VLOOKUP($C106,'6. Metrics Worksheet'!$C:$K,9,FALSE),0),H106-1)</f>
        <v>0</v>
      </c>
      <c r="J106" s="127">
        <f>IF(AND(I106=0,NOT(C106="N/A")),IF(VLOOKUP($C106,'6. Metrics Worksheet'!$C:$K,8,FALSE)=CONCATENATE($H$4,$J$5),VLOOKUP($C106,'6. Metrics Worksheet'!$C:$K,9,FALSE),0),I106-1)</f>
        <v>0</v>
      </c>
      <c r="K106" s="128">
        <f>IF(AND(J106=0,NOT(C106="N/A")),IF(VLOOKUP($C106,'6. Metrics Worksheet'!$C:$K,8,FALSE)=CONCATENATE($H$4,$K$5),VLOOKUP($C106,'6. Metrics Worksheet'!$C:$K,9,FALSE),0),J106-1)</f>
        <v>0</v>
      </c>
      <c r="L106" s="127">
        <f>IF(AND(K106=0,NOT(C106="N/A")),IF(VLOOKUP($C106,'6. Metrics Worksheet'!$C:$K,8,FALSE)=CONCATENATE($L$4,$L$5),VLOOKUP($C106,'6. Metrics Worksheet'!$C:$K,9,FALSE),0),K106-1)</f>
        <v>0</v>
      </c>
      <c r="M106" s="127">
        <f>IF(AND(L106=0,NOT(C106="N/A")),IF(VLOOKUP($C106,'6. Metrics Worksheet'!$C:$K,8,FALSE)=CONCATENATE($L$4,$M$5),VLOOKUP($C106,'6. Metrics Worksheet'!$C:$K,9,FALSE),0),L106-1)</f>
        <v>0</v>
      </c>
      <c r="N106" s="127">
        <f>IF(AND(M106=0,NOT(C106="N/A")),IF(VLOOKUP($C106,'6. Metrics Worksheet'!$C:$K,8,FALSE)=CONCATENATE($L$4,$N$5),VLOOKUP($C106,'6. Metrics Worksheet'!$C:$K,9,FALSE),0),M106-1)</f>
        <v>0</v>
      </c>
      <c r="O106" s="128">
        <f>IF(AND(N106=0,NOT(C106="N/A")),IF(VLOOKUP($C106,'6. Metrics Worksheet'!$C:$K,8,FALSE)=CONCATENATE($L$4,$O$5),VLOOKUP($C106,'6. Metrics Worksheet'!$C:$K,9,FALSE),0),N106-1)</f>
        <v>0</v>
      </c>
      <c r="P106" s="127">
        <f>IF(AND(O106=0,NOT(C106="N/A")),IF(VLOOKUP($C106,'6. Metrics Worksheet'!$C:$K,8,FALSE)=CONCATENATE($P$4,$P$5),VLOOKUP($C106,'6. Metrics Worksheet'!$C:$K,9,FALSE),0),O106-1)</f>
        <v>0</v>
      </c>
      <c r="Q106" s="127">
        <f>IF(AND(P106=0,NOT(C106="N/A")),IF(VLOOKUP($C106,'6. Metrics Worksheet'!$C:$K,8,FALSE)=CONCATENATE($P$4,$Q$5),VLOOKUP($C106,'6. Metrics Worksheet'!$C:$K,9,FALSE),0),P106-1)</f>
        <v>0</v>
      </c>
      <c r="R106" s="127">
        <f>IF(AND(Q106=0,NOT(C106="N/A")),IF(VLOOKUP($C106,'6. Metrics Worksheet'!$C:$K,8,FALSE)=CONCATENATE($P$4,$R$5),VLOOKUP($C106,'6. Metrics Worksheet'!$C:$K,9,FALSE),0),Q106-1)</f>
        <v>0</v>
      </c>
      <c r="S106" s="128">
        <f>IF(AND(R106=0,NOT(C106="N/A")),IF(VLOOKUP($C106,'6. Metrics Worksheet'!$C:$K,8,FALSE)=CONCATENATE($P$4,$S$5),VLOOKUP($C106,'6. Metrics Worksheet'!$C:$K,9,FALSE),0),R106-1)</f>
        <v>0</v>
      </c>
      <c r="T106" s="127">
        <f>IF(AND(S106=0,NOT(C106="N/A")),IF(VLOOKUP($C106,'6. Metrics Worksheet'!$C:$K,8,FALSE)=CONCATENATE($T$4,$T$5),VLOOKUP($C106,'6. Metrics Worksheet'!$C:$K,9,FALSE),0),S106-1)</f>
        <v>0</v>
      </c>
      <c r="U106" s="127">
        <f>IF(AND(T106=0,NOT(C106="N/A")),IF(VLOOKUP($C106,'6. Metrics Worksheet'!$C:$K,8,FALSE)=CONCATENATE($T$4,$U$5),VLOOKUP($C106,'6. Metrics Worksheet'!$C:$K,9,FALSE),0),T106-1)</f>
        <v>0</v>
      </c>
      <c r="V106" s="127">
        <f>IF(AND(U106=0,NOT(C106="N/A")),IF(VLOOKUP($C106,'6. Metrics Worksheet'!$C:$K,8,FALSE)=CONCATENATE($T$4,$V$5),VLOOKUP($C106,'6. Metrics Worksheet'!$C:$K,9,FALSE),0),U106-1)</f>
        <v>0</v>
      </c>
      <c r="W106" s="127">
        <f>IF(AND(V106=0,NOT(C106="N/A")),IF(VLOOKUP($C106,'6. Metrics Worksheet'!$C:$K,8,FALSE)=CONCATENATE($T$4,$W$5),VLOOKUP($C106,'6. Metrics Worksheet'!$C:$K,9,FALSE),0),V106-1)</f>
        <v>0</v>
      </c>
      <c r="X106" s="139" t="str">
        <f>IF('6. Metrics Worksheet'!H106=0,"",'6. Metrics Worksheet'!H106)</f>
        <v/>
      </c>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c r="BE106" s="33"/>
      <c r="BF106" s="6"/>
      <c r="BG106" s="6"/>
      <c r="BH106" s="6"/>
      <c r="BI106" s="6"/>
      <c r="BJ106" s="26" t="b">
        <f t="shared" si="1"/>
        <v>1</v>
      </c>
      <c r="BK106" s="6"/>
      <c r="BL106" s="6"/>
    </row>
    <row r="107" spans="1:70" ht="63.95" hidden="1" customHeight="1">
      <c r="A107" s="33"/>
      <c r="B107" s="225"/>
      <c r="C107" s="59">
        <f>WorksheetHidden2!F13</f>
        <v>0</v>
      </c>
      <c r="D107" s="127">
        <f>IF(VLOOKUP(C107,'6. Metrics Worksheet'!$C:$K,8,FALSE)=CONCATENATE($D$4,$D$5),VLOOKUP(C107,'6. Metrics Worksheet'!$C:$K,9,FALSE),0)</f>
        <v>0</v>
      </c>
      <c r="E107" s="127">
        <f>IF(AND(D107=0,NOT(C107="N/A")),IF(VLOOKUP($C107,'6. Metrics Worksheet'!$C:$K,8,FALSE)=CONCATENATE($D$4,$E$5),VLOOKUP($C107,'6. Metrics Worksheet'!$C:$K,9,FALSE),0),D107-1)</f>
        <v>0</v>
      </c>
      <c r="F107" s="127">
        <f>IF(AND(E107=0,NOT(C107="N/A")),IF(VLOOKUP($C107,'6. Metrics Worksheet'!$C:$K,8,FALSE)=CONCATENATE($D$4,$F$5),VLOOKUP($C107,'6. Metrics Worksheet'!$C:$K,9,FALSE),0),E107-1)</f>
        <v>0</v>
      </c>
      <c r="G107" s="128">
        <f>IF(AND(F107=0,NOT(C107="N/A")),IF(VLOOKUP($C107,'6. Metrics Worksheet'!$C:$K,8,FALSE)=CONCATENATE($D$4,$G$5),VLOOKUP($C107,'6. Metrics Worksheet'!$C:$K,9,FALSE),0),F107-1)</f>
        <v>0</v>
      </c>
      <c r="H107" s="127">
        <f>IF(AND(G107=0,NOT(C107="N/A")),IF(VLOOKUP($C107,'6. Metrics Worksheet'!$C:$K,8,FALSE)=CONCATENATE($H$4,$H$5),VLOOKUP($C107,'6. Metrics Worksheet'!$C:$K,9,FALSE),0),G107-1)</f>
        <v>0</v>
      </c>
      <c r="I107" s="127">
        <f>IF(AND(H107=0,NOT(C107="N/A")),IF(VLOOKUP($C107,'6. Metrics Worksheet'!$C:$K,8,FALSE)=CONCATENATE($H$4,$I$5),VLOOKUP($C107,'6. Metrics Worksheet'!$C:$K,9,FALSE),0),H107-1)</f>
        <v>0</v>
      </c>
      <c r="J107" s="127">
        <f>IF(AND(I107=0,NOT(C107="N/A")),IF(VLOOKUP($C107,'6. Metrics Worksheet'!$C:$K,8,FALSE)=CONCATENATE($H$4,$J$5),VLOOKUP($C107,'6. Metrics Worksheet'!$C:$K,9,FALSE),0),I107-1)</f>
        <v>0</v>
      </c>
      <c r="K107" s="128">
        <f>IF(AND(J107=0,NOT(C107="N/A")),IF(VLOOKUP($C107,'6. Metrics Worksheet'!$C:$K,8,FALSE)=CONCATENATE($H$4,$K$5),VLOOKUP($C107,'6. Metrics Worksheet'!$C:$K,9,FALSE),0),J107-1)</f>
        <v>0</v>
      </c>
      <c r="L107" s="127">
        <f>IF(AND(K107=0,NOT(C107="N/A")),IF(VLOOKUP($C107,'6. Metrics Worksheet'!$C:$K,8,FALSE)=CONCATENATE($L$4,$L$5),VLOOKUP($C107,'6. Metrics Worksheet'!$C:$K,9,FALSE),0),K107-1)</f>
        <v>0</v>
      </c>
      <c r="M107" s="127">
        <f>IF(AND(L107=0,NOT(C107="N/A")),IF(VLOOKUP($C107,'6. Metrics Worksheet'!$C:$K,8,FALSE)=CONCATENATE($L$4,$M$5),VLOOKUP($C107,'6. Metrics Worksheet'!$C:$K,9,FALSE),0),L107-1)</f>
        <v>0</v>
      </c>
      <c r="N107" s="127">
        <f>IF(AND(M107=0,NOT(C107="N/A")),IF(VLOOKUP($C107,'6. Metrics Worksheet'!$C:$K,8,FALSE)=CONCATENATE($L$4,$N$5),VLOOKUP($C107,'6. Metrics Worksheet'!$C:$K,9,FALSE),0),M107-1)</f>
        <v>0</v>
      </c>
      <c r="O107" s="128">
        <f>IF(AND(N107=0,NOT(C107="N/A")),IF(VLOOKUP($C107,'6. Metrics Worksheet'!$C:$K,8,FALSE)=CONCATENATE($L$4,$O$5),VLOOKUP($C107,'6. Metrics Worksheet'!$C:$K,9,FALSE),0),N107-1)</f>
        <v>0</v>
      </c>
      <c r="P107" s="127">
        <f>IF(AND(O107=0,NOT(C107="N/A")),IF(VLOOKUP($C107,'6. Metrics Worksheet'!$C:$K,8,FALSE)=CONCATENATE($P$4,$P$5),VLOOKUP($C107,'6. Metrics Worksheet'!$C:$K,9,FALSE),0),O107-1)</f>
        <v>0</v>
      </c>
      <c r="Q107" s="127">
        <f>IF(AND(P107=0,NOT(C107="N/A")),IF(VLOOKUP($C107,'6. Metrics Worksheet'!$C:$K,8,FALSE)=CONCATENATE($P$4,$Q$5),VLOOKUP($C107,'6. Metrics Worksheet'!$C:$K,9,FALSE),0),P107-1)</f>
        <v>0</v>
      </c>
      <c r="R107" s="127">
        <f>IF(AND(Q107=0,NOT(C107="N/A")),IF(VLOOKUP($C107,'6. Metrics Worksheet'!$C:$K,8,FALSE)=CONCATENATE($P$4,$R$5),VLOOKUP($C107,'6. Metrics Worksheet'!$C:$K,9,FALSE),0),Q107-1)</f>
        <v>0</v>
      </c>
      <c r="S107" s="128">
        <f>IF(AND(R107=0,NOT(C107="N/A")),IF(VLOOKUP($C107,'6. Metrics Worksheet'!$C:$K,8,FALSE)=CONCATENATE($P$4,$S$5),VLOOKUP($C107,'6. Metrics Worksheet'!$C:$K,9,FALSE),0),R107-1)</f>
        <v>0</v>
      </c>
      <c r="T107" s="127">
        <f>IF(AND(S107=0,NOT(C107="N/A")),IF(VLOOKUP($C107,'6. Metrics Worksheet'!$C:$K,8,FALSE)=CONCATENATE($T$4,$T$5),VLOOKUP($C107,'6. Metrics Worksheet'!$C:$K,9,FALSE),0),S107-1)</f>
        <v>0</v>
      </c>
      <c r="U107" s="127">
        <f>IF(AND(T107=0,NOT(C107="N/A")),IF(VLOOKUP($C107,'6. Metrics Worksheet'!$C:$K,8,FALSE)=CONCATENATE($T$4,$U$5),VLOOKUP($C107,'6. Metrics Worksheet'!$C:$K,9,FALSE),0),T107-1)</f>
        <v>0</v>
      </c>
      <c r="V107" s="127">
        <f>IF(AND(U107=0,NOT(C107="N/A")),IF(VLOOKUP($C107,'6. Metrics Worksheet'!$C:$K,8,FALSE)=CONCATENATE($T$4,$V$5),VLOOKUP($C107,'6. Metrics Worksheet'!$C:$K,9,FALSE),0),U107-1)</f>
        <v>0</v>
      </c>
      <c r="W107" s="127">
        <f>IF(AND(V107=0,NOT(C107="N/A")),IF(VLOOKUP($C107,'6. Metrics Worksheet'!$C:$K,8,FALSE)=CONCATENATE($T$4,$W$5),VLOOKUP($C107,'6. Metrics Worksheet'!$C:$K,9,FALSE),0),V107-1)</f>
        <v>0</v>
      </c>
      <c r="X107" s="139" t="str">
        <f>IF('6. Metrics Worksheet'!H107=0,"",'6. Metrics Worksheet'!H107)</f>
        <v/>
      </c>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c r="BE107" s="33"/>
      <c r="BF107" s="6"/>
      <c r="BG107" s="6"/>
      <c r="BH107" s="6"/>
      <c r="BI107" s="6"/>
      <c r="BJ107" s="26" t="b">
        <f t="shared" si="1"/>
        <v>1</v>
      </c>
      <c r="BK107" s="6"/>
      <c r="BL107" s="6"/>
    </row>
    <row r="108" spans="1:70" ht="63.95" hidden="1" customHeight="1">
      <c r="A108" s="33"/>
      <c r="B108" s="225"/>
      <c r="C108" s="59">
        <f>WorksheetHidden2!F14</f>
        <v>0</v>
      </c>
      <c r="D108" s="127">
        <f>IF(VLOOKUP(C108,'6. Metrics Worksheet'!$C:$K,8,FALSE)=CONCATENATE($D$4,$D$5),VLOOKUP(C108,'6. Metrics Worksheet'!$C:$K,9,FALSE),0)</f>
        <v>0</v>
      </c>
      <c r="E108" s="127">
        <f>IF(AND(D108=0,NOT(C108="N/A")),IF(VLOOKUP($C108,'6. Metrics Worksheet'!$C:$K,8,FALSE)=CONCATENATE($D$4,$E$5),VLOOKUP($C108,'6. Metrics Worksheet'!$C:$K,9,FALSE),0),D108-1)</f>
        <v>0</v>
      </c>
      <c r="F108" s="127">
        <f>IF(AND(E108=0,NOT(C108="N/A")),IF(VLOOKUP($C108,'6. Metrics Worksheet'!$C:$K,8,FALSE)=CONCATENATE($D$4,$F$5),VLOOKUP($C108,'6. Metrics Worksheet'!$C:$K,9,FALSE),0),E108-1)</f>
        <v>0</v>
      </c>
      <c r="G108" s="128">
        <f>IF(AND(F108=0,NOT(C108="N/A")),IF(VLOOKUP($C108,'6. Metrics Worksheet'!$C:$K,8,FALSE)=CONCATENATE($D$4,$G$5),VLOOKUP($C108,'6. Metrics Worksheet'!$C:$K,9,FALSE),0),F108-1)</f>
        <v>0</v>
      </c>
      <c r="H108" s="127">
        <f>IF(AND(G108=0,NOT(C108="N/A")),IF(VLOOKUP($C108,'6. Metrics Worksheet'!$C:$K,8,FALSE)=CONCATENATE($H$4,$H$5),VLOOKUP($C108,'6. Metrics Worksheet'!$C:$K,9,FALSE),0),G108-1)</f>
        <v>0</v>
      </c>
      <c r="I108" s="127">
        <f>IF(AND(H108=0,NOT(C108="N/A")),IF(VLOOKUP($C108,'6. Metrics Worksheet'!$C:$K,8,FALSE)=CONCATENATE($H$4,$I$5),VLOOKUP($C108,'6. Metrics Worksheet'!$C:$K,9,FALSE),0),H108-1)</f>
        <v>0</v>
      </c>
      <c r="J108" s="127">
        <f>IF(AND(I108=0,NOT(C108="N/A")),IF(VLOOKUP($C108,'6. Metrics Worksheet'!$C:$K,8,FALSE)=CONCATENATE($H$4,$J$5),VLOOKUP($C108,'6. Metrics Worksheet'!$C:$K,9,FALSE),0),I108-1)</f>
        <v>0</v>
      </c>
      <c r="K108" s="128">
        <f>IF(AND(J108=0,NOT(C108="N/A")),IF(VLOOKUP($C108,'6. Metrics Worksheet'!$C:$K,8,FALSE)=CONCATENATE($H$4,$K$5),VLOOKUP($C108,'6. Metrics Worksheet'!$C:$K,9,FALSE),0),J108-1)</f>
        <v>0</v>
      </c>
      <c r="L108" s="127">
        <f>IF(AND(K108=0,NOT(C108="N/A")),IF(VLOOKUP($C108,'6. Metrics Worksheet'!$C:$K,8,FALSE)=CONCATENATE($L$4,$L$5),VLOOKUP($C108,'6. Metrics Worksheet'!$C:$K,9,FALSE),0),K108-1)</f>
        <v>0</v>
      </c>
      <c r="M108" s="127">
        <f>IF(AND(L108=0,NOT(C108="N/A")),IF(VLOOKUP($C108,'6. Metrics Worksheet'!$C:$K,8,FALSE)=CONCATENATE($L$4,$M$5),VLOOKUP($C108,'6. Metrics Worksheet'!$C:$K,9,FALSE),0),L108-1)</f>
        <v>0</v>
      </c>
      <c r="N108" s="127">
        <f>IF(AND(M108=0,NOT(C108="N/A")),IF(VLOOKUP($C108,'6. Metrics Worksheet'!$C:$K,8,FALSE)=CONCATENATE($L$4,$N$5),VLOOKUP($C108,'6. Metrics Worksheet'!$C:$K,9,FALSE),0),M108-1)</f>
        <v>0</v>
      </c>
      <c r="O108" s="128">
        <f>IF(AND(N108=0,NOT(C108="N/A")),IF(VLOOKUP($C108,'6. Metrics Worksheet'!$C:$K,8,FALSE)=CONCATENATE($L$4,$O$5),VLOOKUP($C108,'6. Metrics Worksheet'!$C:$K,9,FALSE),0),N108-1)</f>
        <v>0</v>
      </c>
      <c r="P108" s="127">
        <f>IF(AND(O108=0,NOT(C108="N/A")),IF(VLOOKUP($C108,'6. Metrics Worksheet'!$C:$K,8,FALSE)=CONCATENATE($P$4,$P$5),VLOOKUP($C108,'6. Metrics Worksheet'!$C:$K,9,FALSE),0),O108-1)</f>
        <v>0</v>
      </c>
      <c r="Q108" s="127">
        <f>IF(AND(P108=0,NOT(C108="N/A")),IF(VLOOKUP($C108,'6. Metrics Worksheet'!$C:$K,8,FALSE)=CONCATENATE($P$4,$Q$5),VLOOKUP($C108,'6. Metrics Worksheet'!$C:$K,9,FALSE),0),P108-1)</f>
        <v>0</v>
      </c>
      <c r="R108" s="127">
        <f>IF(AND(Q108=0,NOT(C108="N/A")),IF(VLOOKUP($C108,'6. Metrics Worksheet'!$C:$K,8,FALSE)=CONCATENATE($P$4,$R$5),VLOOKUP($C108,'6. Metrics Worksheet'!$C:$K,9,FALSE),0),Q108-1)</f>
        <v>0</v>
      </c>
      <c r="S108" s="128">
        <f>IF(AND(R108=0,NOT(C108="N/A")),IF(VLOOKUP($C108,'6. Metrics Worksheet'!$C:$K,8,FALSE)=CONCATENATE($P$4,$S$5),VLOOKUP($C108,'6. Metrics Worksheet'!$C:$K,9,FALSE),0),R108-1)</f>
        <v>0</v>
      </c>
      <c r="T108" s="127">
        <f>IF(AND(S108=0,NOT(C108="N/A")),IF(VLOOKUP($C108,'6. Metrics Worksheet'!$C:$K,8,FALSE)=CONCATENATE($T$4,$T$5),VLOOKUP($C108,'6. Metrics Worksheet'!$C:$K,9,FALSE),0),S108-1)</f>
        <v>0</v>
      </c>
      <c r="U108" s="127">
        <f>IF(AND(T108=0,NOT(C108="N/A")),IF(VLOOKUP($C108,'6. Metrics Worksheet'!$C:$K,8,FALSE)=CONCATENATE($T$4,$U$5),VLOOKUP($C108,'6. Metrics Worksheet'!$C:$K,9,FALSE),0),T108-1)</f>
        <v>0</v>
      </c>
      <c r="V108" s="127">
        <f>IF(AND(U108=0,NOT(C108="N/A")),IF(VLOOKUP($C108,'6. Metrics Worksheet'!$C:$K,8,FALSE)=CONCATENATE($T$4,$V$5),VLOOKUP($C108,'6. Metrics Worksheet'!$C:$K,9,FALSE),0),U108-1)</f>
        <v>0</v>
      </c>
      <c r="W108" s="127">
        <f>IF(AND(V108=0,NOT(C108="N/A")),IF(VLOOKUP($C108,'6. Metrics Worksheet'!$C:$K,8,FALSE)=CONCATENATE($T$4,$W$5),VLOOKUP($C108,'6. Metrics Worksheet'!$C:$K,9,FALSE),0),V108-1)</f>
        <v>0</v>
      </c>
      <c r="X108" s="139" t="str">
        <f>IF('6. Metrics Worksheet'!H108=0,"",'6. Metrics Worksheet'!H108)</f>
        <v/>
      </c>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c r="BE108" s="33"/>
      <c r="BF108" s="6"/>
      <c r="BG108" s="6"/>
      <c r="BH108" s="6"/>
      <c r="BI108" s="6"/>
      <c r="BJ108" s="26" t="b">
        <f t="shared" si="1"/>
        <v>1</v>
      </c>
      <c r="BK108" s="6"/>
      <c r="BL108" s="6"/>
    </row>
    <row r="109" spans="1:70" ht="63.95" hidden="1" customHeight="1">
      <c r="A109" s="33"/>
      <c r="B109" s="225"/>
      <c r="C109" s="59">
        <f>WorksheetHidden2!F15</f>
        <v>0</v>
      </c>
      <c r="D109" s="127">
        <f>IF(VLOOKUP(C109,'6. Metrics Worksheet'!$C:$K,8,FALSE)=CONCATENATE($D$4,$D$5),VLOOKUP(C109,'6. Metrics Worksheet'!$C:$K,9,FALSE),0)</f>
        <v>0</v>
      </c>
      <c r="E109" s="127">
        <f>IF(AND(D109=0,NOT(C109="N/A")),IF(VLOOKUP($C109,'6. Metrics Worksheet'!$C:$K,8,FALSE)=CONCATENATE($D$4,$E$5),VLOOKUP($C109,'6. Metrics Worksheet'!$C:$K,9,FALSE),0),D109-1)</f>
        <v>0</v>
      </c>
      <c r="F109" s="127">
        <f>IF(AND(E109=0,NOT(C109="N/A")),IF(VLOOKUP($C109,'6. Metrics Worksheet'!$C:$K,8,FALSE)=CONCATENATE($D$4,$F$5),VLOOKUP($C109,'6. Metrics Worksheet'!$C:$K,9,FALSE),0),E109-1)</f>
        <v>0</v>
      </c>
      <c r="G109" s="128">
        <f>IF(AND(F109=0,NOT(C109="N/A")),IF(VLOOKUP($C109,'6. Metrics Worksheet'!$C:$K,8,FALSE)=CONCATENATE($D$4,$G$5),VLOOKUP($C109,'6. Metrics Worksheet'!$C:$K,9,FALSE),0),F109-1)</f>
        <v>0</v>
      </c>
      <c r="H109" s="127">
        <f>IF(AND(G109=0,NOT(C109="N/A")),IF(VLOOKUP($C109,'6. Metrics Worksheet'!$C:$K,8,FALSE)=CONCATENATE($H$4,$H$5),VLOOKUP($C109,'6. Metrics Worksheet'!$C:$K,9,FALSE),0),G109-1)</f>
        <v>0</v>
      </c>
      <c r="I109" s="127">
        <f>IF(AND(H109=0,NOT(C109="N/A")),IF(VLOOKUP($C109,'6. Metrics Worksheet'!$C:$K,8,FALSE)=CONCATENATE($H$4,$I$5),VLOOKUP($C109,'6. Metrics Worksheet'!$C:$K,9,FALSE),0),H109-1)</f>
        <v>0</v>
      </c>
      <c r="J109" s="127">
        <f>IF(AND(I109=0,NOT(C109="N/A")),IF(VLOOKUP($C109,'6. Metrics Worksheet'!$C:$K,8,FALSE)=CONCATENATE($H$4,$J$5),VLOOKUP($C109,'6. Metrics Worksheet'!$C:$K,9,FALSE),0),I109-1)</f>
        <v>0</v>
      </c>
      <c r="K109" s="128">
        <f>IF(AND(J109=0,NOT(C109="N/A")),IF(VLOOKUP($C109,'6. Metrics Worksheet'!$C:$K,8,FALSE)=CONCATENATE($H$4,$K$5),VLOOKUP($C109,'6. Metrics Worksheet'!$C:$K,9,FALSE),0),J109-1)</f>
        <v>0</v>
      </c>
      <c r="L109" s="127">
        <f>IF(AND(K109=0,NOT(C109="N/A")),IF(VLOOKUP($C109,'6. Metrics Worksheet'!$C:$K,8,FALSE)=CONCATENATE($L$4,$L$5),VLOOKUP($C109,'6. Metrics Worksheet'!$C:$K,9,FALSE),0),K109-1)</f>
        <v>0</v>
      </c>
      <c r="M109" s="127">
        <f>IF(AND(L109=0,NOT(C109="N/A")),IF(VLOOKUP($C109,'6. Metrics Worksheet'!$C:$K,8,FALSE)=CONCATENATE($L$4,$M$5),VLOOKUP($C109,'6. Metrics Worksheet'!$C:$K,9,FALSE),0),L109-1)</f>
        <v>0</v>
      </c>
      <c r="N109" s="127">
        <f>IF(AND(M109=0,NOT(C109="N/A")),IF(VLOOKUP($C109,'6. Metrics Worksheet'!$C:$K,8,FALSE)=CONCATENATE($L$4,$N$5),VLOOKUP($C109,'6. Metrics Worksheet'!$C:$K,9,FALSE),0),M109-1)</f>
        <v>0</v>
      </c>
      <c r="O109" s="128">
        <f>IF(AND(N109=0,NOT(C109="N/A")),IF(VLOOKUP($C109,'6. Metrics Worksheet'!$C:$K,8,FALSE)=CONCATENATE($L$4,$O$5),VLOOKUP($C109,'6. Metrics Worksheet'!$C:$K,9,FALSE),0),N109-1)</f>
        <v>0</v>
      </c>
      <c r="P109" s="127">
        <f>IF(AND(O109=0,NOT(C109="N/A")),IF(VLOOKUP($C109,'6. Metrics Worksheet'!$C:$K,8,FALSE)=CONCATENATE($P$4,$P$5),VLOOKUP($C109,'6. Metrics Worksheet'!$C:$K,9,FALSE),0),O109-1)</f>
        <v>0</v>
      </c>
      <c r="Q109" s="127">
        <f>IF(AND(P109=0,NOT(C109="N/A")),IF(VLOOKUP($C109,'6. Metrics Worksheet'!$C:$K,8,FALSE)=CONCATENATE($P$4,$Q$5),VLOOKUP($C109,'6. Metrics Worksheet'!$C:$K,9,FALSE),0),P109-1)</f>
        <v>0</v>
      </c>
      <c r="R109" s="127">
        <f>IF(AND(Q109=0,NOT(C109="N/A")),IF(VLOOKUP($C109,'6. Metrics Worksheet'!$C:$K,8,FALSE)=CONCATENATE($P$4,$R$5),VLOOKUP($C109,'6. Metrics Worksheet'!$C:$K,9,FALSE),0),Q109-1)</f>
        <v>0</v>
      </c>
      <c r="S109" s="128">
        <f>IF(AND(R109=0,NOT(C109="N/A")),IF(VLOOKUP($C109,'6. Metrics Worksheet'!$C:$K,8,FALSE)=CONCATENATE($P$4,$S$5),VLOOKUP($C109,'6. Metrics Worksheet'!$C:$K,9,FALSE),0),R109-1)</f>
        <v>0</v>
      </c>
      <c r="T109" s="127">
        <f>IF(AND(S109=0,NOT(C109="N/A")),IF(VLOOKUP($C109,'6. Metrics Worksheet'!$C:$K,8,FALSE)=CONCATENATE($T$4,$T$5),VLOOKUP($C109,'6. Metrics Worksheet'!$C:$K,9,FALSE),0),S109-1)</f>
        <v>0</v>
      </c>
      <c r="U109" s="127">
        <f>IF(AND(T109=0,NOT(C109="N/A")),IF(VLOOKUP($C109,'6. Metrics Worksheet'!$C:$K,8,FALSE)=CONCATENATE($T$4,$U$5),VLOOKUP($C109,'6. Metrics Worksheet'!$C:$K,9,FALSE),0),T109-1)</f>
        <v>0</v>
      </c>
      <c r="V109" s="127">
        <f>IF(AND(U109=0,NOT(C109="N/A")),IF(VLOOKUP($C109,'6. Metrics Worksheet'!$C:$K,8,FALSE)=CONCATENATE($T$4,$V$5),VLOOKUP($C109,'6. Metrics Worksheet'!$C:$K,9,FALSE),0),U109-1)</f>
        <v>0</v>
      </c>
      <c r="W109" s="127">
        <f>IF(AND(V109=0,NOT(C109="N/A")),IF(VLOOKUP($C109,'6. Metrics Worksheet'!$C:$K,8,FALSE)=CONCATENATE($T$4,$W$5),VLOOKUP($C109,'6. Metrics Worksheet'!$C:$K,9,FALSE),0),V109-1)</f>
        <v>0</v>
      </c>
      <c r="X109" s="139" t="str">
        <f>IF('6. Metrics Worksheet'!H109=0,"",'6. Metrics Worksheet'!H109)</f>
        <v/>
      </c>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c r="BE109" s="33"/>
      <c r="BF109" s="6"/>
      <c r="BG109" s="6"/>
      <c r="BH109" s="6"/>
      <c r="BI109" s="6"/>
      <c r="BJ109" s="26" t="b">
        <f t="shared" si="1"/>
        <v>1</v>
      </c>
      <c r="BK109" s="6"/>
      <c r="BL109" s="6"/>
    </row>
    <row r="110" spans="1:70" ht="63.95" hidden="1" customHeight="1">
      <c r="A110" s="33"/>
      <c r="B110" s="225"/>
      <c r="C110" s="59">
        <f>WorksheetHidden2!F16</f>
        <v>0</v>
      </c>
      <c r="D110" s="127">
        <f>IF(VLOOKUP(C110,'6. Metrics Worksheet'!$C:$K,8,FALSE)=CONCATENATE($D$4,$D$5),VLOOKUP(C110,'6. Metrics Worksheet'!$C:$K,9,FALSE),0)</f>
        <v>0</v>
      </c>
      <c r="E110" s="127">
        <f>IF(AND(D110=0,NOT(C110="N/A")),IF(VLOOKUP($C110,'6. Metrics Worksheet'!$C:$K,8,FALSE)=CONCATENATE($D$4,$E$5),VLOOKUP($C110,'6. Metrics Worksheet'!$C:$K,9,FALSE),0),D110-1)</f>
        <v>0</v>
      </c>
      <c r="F110" s="127">
        <f>IF(AND(E110=0,NOT(C110="N/A")),IF(VLOOKUP($C110,'6. Metrics Worksheet'!$C:$K,8,FALSE)=CONCATENATE($D$4,$F$5),VLOOKUP($C110,'6. Metrics Worksheet'!$C:$K,9,FALSE),0),E110-1)</f>
        <v>0</v>
      </c>
      <c r="G110" s="128">
        <f>IF(AND(F110=0,NOT(C110="N/A")),IF(VLOOKUP($C110,'6. Metrics Worksheet'!$C:$K,8,FALSE)=CONCATENATE($D$4,$G$5),VLOOKUP($C110,'6. Metrics Worksheet'!$C:$K,9,FALSE),0),F110-1)</f>
        <v>0</v>
      </c>
      <c r="H110" s="127">
        <f>IF(AND(G110=0,NOT(C110="N/A")),IF(VLOOKUP($C110,'6. Metrics Worksheet'!$C:$K,8,FALSE)=CONCATENATE($H$4,$H$5),VLOOKUP($C110,'6. Metrics Worksheet'!$C:$K,9,FALSE),0),G110-1)</f>
        <v>0</v>
      </c>
      <c r="I110" s="127">
        <f>IF(AND(H110=0,NOT(C110="N/A")),IF(VLOOKUP($C110,'6. Metrics Worksheet'!$C:$K,8,FALSE)=CONCATENATE($H$4,$I$5),VLOOKUP($C110,'6. Metrics Worksheet'!$C:$K,9,FALSE),0),H110-1)</f>
        <v>0</v>
      </c>
      <c r="J110" s="127">
        <f>IF(AND(I110=0,NOT(C110="N/A")),IF(VLOOKUP($C110,'6. Metrics Worksheet'!$C:$K,8,FALSE)=CONCATENATE($H$4,$J$5),VLOOKUP($C110,'6. Metrics Worksheet'!$C:$K,9,FALSE),0),I110-1)</f>
        <v>0</v>
      </c>
      <c r="K110" s="128">
        <f>IF(AND(J110=0,NOT(C110="N/A")),IF(VLOOKUP($C110,'6. Metrics Worksheet'!$C:$K,8,FALSE)=CONCATENATE($H$4,$K$5),VLOOKUP($C110,'6. Metrics Worksheet'!$C:$K,9,FALSE),0),J110-1)</f>
        <v>0</v>
      </c>
      <c r="L110" s="127">
        <f>IF(AND(K110=0,NOT(C110="N/A")),IF(VLOOKUP($C110,'6. Metrics Worksheet'!$C:$K,8,FALSE)=CONCATENATE($L$4,$L$5),VLOOKUP($C110,'6. Metrics Worksheet'!$C:$K,9,FALSE),0),K110-1)</f>
        <v>0</v>
      </c>
      <c r="M110" s="127">
        <f>IF(AND(L110=0,NOT(C110="N/A")),IF(VLOOKUP($C110,'6. Metrics Worksheet'!$C:$K,8,FALSE)=CONCATENATE($L$4,$M$5),VLOOKUP($C110,'6. Metrics Worksheet'!$C:$K,9,FALSE),0),L110-1)</f>
        <v>0</v>
      </c>
      <c r="N110" s="127">
        <f>IF(AND(M110=0,NOT(C110="N/A")),IF(VLOOKUP($C110,'6. Metrics Worksheet'!$C:$K,8,FALSE)=CONCATENATE($L$4,$N$5),VLOOKUP($C110,'6. Metrics Worksheet'!$C:$K,9,FALSE),0),M110-1)</f>
        <v>0</v>
      </c>
      <c r="O110" s="128">
        <f>IF(AND(N110=0,NOT(C110="N/A")),IF(VLOOKUP($C110,'6. Metrics Worksheet'!$C:$K,8,FALSE)=CONCATENATE($L$4,$O$5),VLOOKUP($C110,'6. Metrics Worksheet'!$C:$K,9,FALSE),0),N110-1)</f>
        <v>0</v>
      </c>
      <c r="P110" s="127">
        <f>IF(AND(O110=0,NOT(C110="N/A")),IF(VLOOKUP($C110,'6. Metrics Worksheet'!$C:$K,8,FALSE)=CONCATENATE($P$4,$P$5),VLOOKUP($C110,'6. Metrics Worksheet'!$C:$K,9,FALSE),0),O110-1)</f>
        <v>0</v>
      </c>
      <c r="Q110" s="127">
        <f>IF(AND(P110=0,NOT(C110="N/A")),IF(VLOOKUP($C110,'6. Metrics Worksheet'!$C:$K,8,FALSE)=CONCATENATE($P$4,$Q$5),VLOOKUP($C110,'6. Metrics Worksheet'!$C:$K,9,FALSE),0),P110-1)</f>
        <v>0</v>
      </c>
      <c r="R110" s="127">
        <f>IF(AND(Q110=0,NOT(C110="N/A")),IF(VLOOKUP($C110,'6. Metrics Worksheet'!$C:$K,8,FALSE)=CONCATENATE($P$4,$R$5),VLOOKUP($C110,'6. Metrics Worksheet'!$C:$K,9,FALSE),0),Q110-1)</f>
        <v>0</v>
      </c>
      <c r="S110" s="128">
        <f>IF(AND(R110=0,NOT(C110="N/A")),IF(VLOOKUP($C110,'6. Metrics Worksheet'!$C:$K,8,FALSE)=CONCATENATE($P$4,$S$5),VLOOKUP($C110,'6. Metrics Worksheet'!$C:$K,9,FALSE),0),R110-1)</f>
        <v>0</v>
      </c>
      <c r="T110" s="127">
        <f>IF(AND(S110=0,NOT(C110="N/A")),IF(VLOOKUP($C110,'6. Metrics Worksheet'!$C:$K,8,FALSE)=CONCATENATE($T$4,$T$5),VLOOKUP($C110,'6. Metrics Worksheet'!$C:$K,9,FALSE),0),S110-1)</f>
        <v>0</v>
      </c>
      <c r="U110" s="127">
        <f>IF(AND(T110=0,NOT(C110="N/A")),IF(VLOOKUP($C110,'6. Metrics Worksheet'!$C:$K,8,FALSE)=CONCATENATE($T$4,$U$5),VLOOKUP($C110,'6. Metrics Worksheet'!$C:$K,9,FALSE),0),T110-1)</f>
        <v>0</v>
      </c>
      <c r="V110" s="127">
        <f>IF(AND(U110=0,NOT(C110="N/A")),IF(VLOOKUP($C110,'6. Metrics Worksheet'!$C:$K,8,FALSE)=CONCATENATE($T$4,$V$5),VLOOKUP($C110,'6. Metrics Worksheet'!$C:$K,9,FALSE),0),U110-1)</f>
        <v>0</v>
      </c>
      <c r="W110" s="127">
        <f>IF(AND(V110=0,NOT(C110="N/A")),IF(VLOOKUP($C110,'6. Metrics Worksheet'!$C:$K,8,FALSE)=CONCATENATE($T$4,$W$5),VLOOKUP($C110,'6. Metrics Worksheet'!$C:$K,9,FALSE),0),V110-1)</f>
        <v>0</v>
      </c>
      <c r="X110" s="139" t="str">
        <f>IF('6. Metrics Worksheet'!H110=0,"",'6. Metrics Worksheet'!H110)</f>
        <v/>
      </c>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3"/>
      <c r="BF110" s="6"/>
      <c r="BG110" s="6"/>
      <c r="BH110" s="6"/>
      <c r="BI110" s="6"/>
      <c r="BJ110" s="26" t="b">
        <f t="shared" si="1"/>
        <v>1</v>
      </c>
      <c r="BK110" s="6"/>
      <c r="BL110" s="6"/>
    </row>
    <row r="111" spans="1:70" ht="63.95" hidden="1" customHeight="1">
      <c r="A111" s="33"/>
      <c r="B111" s="225"/>
      <c r="C111" s="59">
        <f>WorksheetHidden2!F17</f>
        <v>0</v>
      </c>
      <c r="D111" s="127">
        <f>IF(VLOOKUP(C111,'6. Metrics Worksheet'!$C:$K,8,FALSE)=CONCATENATE($D$4,$D$5),VLOOKUP(C111,'6. Metrics Worksheet'!$C:$K,9,FALSE),0)</f>
        <v>0</v>
      </c>
      <c r="E111" s="127">
        <f>IF(AND(D111=0,NOT(C111="N/A")),IF(VLOOKUP($C111,'6. Metrics Worksheet'!$C:$K,8,FALSE)=CONCATENATE($D$4,$E$5),VLOOKUP($C111,'6. Metrics Worksheet'!$C:$K,9,FALSE),0),D111-1)</f>
        <v>0</v>
      </c>
      <c r="F111" s="127">
        <f>IF(AND(E111=0,NOT(C111="N/A")),IF(VLOOKUP($C111,'6. Metrics Worksheet'!$C:$K,8,FALSE)=CONCATENATE($D$4,$F$5),VLOOKUP($C111,'6. Metrics Worksheet'!$C:$K,9,FALSE),0),E111-1)</f>
        <v>0</v>
      </c>
      <c r="G111" s="128">
        <f>IF(AND(F111=0,NOT(C111="N/A")),IF(VLOOKUP($C111,'6. Metrics Worksheet'!$C:$K,8,FALSE)=CONCATENATE($D$4,$G$5),VLOOKUP($C111,'6. Metrics Worksheet'!$C:$K,9,FALSE),0),F111-1)</f>
        <v>0</v>
      </c>
      <c r="H111" s="127">
        <f>IF(AND(G111=0,NOT(C111="N/A")),IF(VLOOKUP($C111,'6. Metrics Worksheet'!$C:$K,8,FALSE)=CONCATENATE($H$4,$H$5),VLOOKUP($C111,'6. Metrics Worksheet'!$C:$K,9,FALSE),0),G111-1)</f>
        <v>0</v>
      </c>
      <c r="I111" s="127">
        <f>IF(AND(H111=0,NOT(C111="N/A")),IF(VLOOKUP($C111,'6. Metrics Worksheet'!$C:$K,8,FALSE)=CONCATENATE($H$4,$I$5),VLOOKUP($C111,'6. Metrics Worksheet'!$C:$K,9,FALSE),0),H111-1)</f>
        <v>0</v>
      </c>
      <c r="J111" s="127">
        <f>IF(AND(I111=0,NOT(C111="N/A")),IF(VLOOKUP($C111,'6. Metrics Worksheet'!$C:$K,8,FALSE)=CONCATENATE($H$4,$J$5),VLOOKUP($C111,'6. Metrics Worksheet'!$C:$K,9,FALSE),0),I111-1)</f>
        <v>0</v>
      </c>
      <c r="K111" s="128">
        <f>IF(AND(J111=0,NOT(C111="N/A")),IF(VLOOKUP($C111,'6. Metrics Worksheet'!$C:$K,8,FALSE)=CONCATENATE($H$4,$K$5),VLOOKUP($C111,'6. Metrics Worksheet'!$C:$K,9,FALSE),0),J111-1)</f>
        <v>0</v>
      </c>
      <c r="L111" s="127">
        <f>IF(AND(K111=0,NOT(C111="N/A")),IF(VLOOKUP($C111,'6. Metrics Worksheet'!$C:$K,8,FALSE)=CONCATENATE($L$4,$L$5),VLOOKUP($C111,'6. Metrics Worksheet'!$C:$K,9,FALSE),0),K111-1)</f>
        <v>0</v>
      </c>
      <c r="M111" s="127">
        <f>IF(AND(L111=0,NOT(C111="N/A")),IF(VLOOKUP($C111,'6. Metrics Worksheet'!$C:$K,8,FALSE)=CONCATENATE($L$4,$M$5),VLOOKUP($C111,'6. Metrics Worksheet'!$C:$K,9,FALSE),0),L111-1)</f>
        <v>0</v>
      </c>
      <c r="N111" s="127">
        <f>IF(AND(M111=0,NOT(C111="N/A")),IF(VLOOKUP($C111,'6. Metrics Worksheet'!$C:$K,8,FALSE)=CONCATENATE($L$4,$N$5),VLOOKUP($C111,'6. Metrics Worksheet'!$C:$K,9,FALSE),0),M111-1)</f>
        <v>0</v>
      </c>
      <c r="O111" s="128">
        <f>IF(AND(N111=0,NOT(C111="N/A")),IF(VLOOKUP($C111,'6. Metrics Worksheet'!$C:$K,8,FALSE)=CONCATENATE($L$4,$O$5),VLOOKUP($C111,'6. Metrics Worksheet'!$C:$K,9,FALSE),0),N111-1)</f>
        <v>0</v>
      </c>
      <c r="P111" s="127">
        <f>IF(AND(O111=0,NOT(C111="N/A")),IF(VLOOKUP($C111,'6. Metrics Worksheet'!$C:$K,8,FALSE)=CONCATENATE($P$4,$P$5),VLOOKUP($C111,'6. Metrics Worksheet'!$C:$K,9,FALSE),0),O111-1)</f>
        <v>0</v>
      </c>
      <c r="Q111" s="127">
        <f>IF(AND(P111=0,NOT(C111="N/A")),IF(VLOOKUP($C111,'6. Metrics Worksheet'!$C:$K,8,FALSE)=CONCATENATE($P$4,$Q$5),VLOOKUP($C111,'6. Metrics Worksheet'!$C:$K,9,FALSE),0),P111-1)</f>
        <v>0</v>
      </c>
      <c r="R111" s="127">
        <f>IF(AND(Q111=0,NOT(C111="N/A")),IF(VLOOKUP($C111,'6. Metrics Worksheet'!$C:$K,8,FALSE)=CONCATENATE($P$4,$R$5),VLOOKUP($C111,'6. Metrics Worksheet'!$C:$K,9,FALSE),0),Q111-1)</f>
        <v>0</v>
      </c>
      <c r="S111" s="128">
        <f>IF(AND(R111=0,NOT(C111="N/A")),IF(VLOOKUP($C111,'6. Metrics Worksheet'!$C:$K,8,FALSE)=CONCATENATE($P$4,$S$5),VLOOKUP($C111,'6. Metrics Worksheet'!$C:$K,9,FALSE),0),R111-1)</f>
        <v>0</v>
      </c>
      <c r="T111" s="127">
        <f>IF(AND(S111=0,NOT(C111="N/A")),IF(VLOOKUP($C111,'6. Metrics Worksheet'!$C:$K,8,FALSE)=CONCATENATE($T$4,$T$5),VLOOKUP($C111,'6. Metrics Worksheet'!$C:$K,9,FALSE),0),S111-1)</f>
        <v>0</v>
      </c>
      <c r="U111" s="127">
        <f>IF(AND(T111=0,NOT(C111="N/A")),IF(VLOOKUP($C111,'6. Metrics Worksheet'!$C:$K,8,FALSE)=CONCATENATE($T$4,$U$5),VLOOKUP($C111,'6. Metrics Worksheet'!$C:$K,9,FALSE),0),T111-1)</f>
        <v>0</v>
      </c>
      <c r="V111" s="127">
        <f>IF(AND(U111=0,NOT(C111="N/A")),IF(VLOOKUP($C111,'6. Metrics Worksheet'!$C:$K,8,FALSE)=CONCATENATE($T$4,$V$5),VLOOKUP($C111,'6. Metrics Worksheet'!$C:$K,9,FALSE),0),U111-1)</f>
        <v>0</v>
      </c>
      <c r="W111" s="127">
        <f>IF(AND(V111=0,NOT(C111="N/A")),IF(VLOOKUP($C111,'6. Metrics Worksheet'!$C:$K,8,FALSE)=CONCATENATE($T$4,$W$5),VLOOKUP($C111,'6. Metrics Worksheet'!$C:$K,9,FALSE),0),V111-1)</f>
        <v>0</v>
      </c>
      <c r="X111" s="139" t="str">
        <f>IF('6. Metrics Worksheet'!H111=0,"",'6. Metrics Worksheet'!H111)</f>
        <v/>
      </c>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3"/>
      <c r="BF111" s="6"/>
      <c r="BG111" s="6"/>
      <c r="BH111" s="6"/>
      <c r="BI111" s="6"/>
      <c r="BJ111" s="26" t="b">
        <f t="shared" si="1"/>
        <v>1</v>
      </c>
      <c r="BK111" s="6"/>
      <c r="BL111" s="6"/>
    </row>
    <row r="112" spans="1:70" ht="63.95" hidden="1" customHeight="1">
      <c r="A112" s="33"/>
      <c r="B112" s="225"/>
      <c r="C112" s="59">
        <f>WorksheetHidden2!F18</f>
        <v>0</v>
      </c>
      <c r="D112" s="127">
        <f>IF(VLOOKUP(C112,'6. Metrics Worksheet'!$C:$K,8,FALSE)=CONCATENATE($D$4,$D$5),VLOOKUP(C112,'6. Metrics Worksheet'!$C:$K,9,FALSE),0)</f>
        <v>0</v>
      </c>
      <c r="E112" s="127">
        <f>IF(AND(D112=0,NOT(C112="N/A")),IF(VLOOKUP($C112,'6. Metrics Worksheet'!$C:$K,8,FALSE)=CONCATENATE($D$4,$E$5),VLOOKUP($C112,'6. Metrics Worksheet'!$C:$K,9,FALSE),0),D112-1)</f>
        <v>0</v>
      </c>
      <c r="F112" s="127">
        <f>IF(AND(E112=0,NOT(C112="N/A")),IF(VLOOKUP($C112,'6. Metrics Worksheet'!$C:$K,8,FALSE)=CONCATENATE($D$4,$F$5),VLOOKUP($C112,'6. Metrics Worksheet'!$C:$K,9,FALSE),0),E112-1)</f>
        <v>0</v>
      </c>
      <c r="G112" s="128">
        <f>IF(AND(F112=0,NOT(C112="N/A")),IF(VLOOKUP($C112,'6. Metrics Worksheet'!$C:$K,8,FALSE)=CONCATENATE($D$4,$G$5),VLOOKUP($C112,'6. Metrics Worksheet'!$C:$K,9,FALSE),0),F112-1)</f>
        <v>0</v>
      </c>
      <c r="H112" s="127">
        <f>IF(AND(G112=0,NOT(C112="N/A")),IF(VLOOKUP($C112,'6. Metrics Worksheet'!$C:$K,8,FALSE)=CONCATENATE($H$4,$H$5),VLOOKUP($C112,'6. Metrics Worksheet'!$C:$K,9,FALSE),0),G112-1)</f>
        <v>0</v>
      </c>
      <c r="I112" s="127">
        <f>IF(AND(H112=0,NOT(C112="N/A")),IF(VLOOKUP($C112,'6. Metrics Worksheet'!$C:$K,8,FALSE)=CONCATENATE($H$4,$I$5),VLOOKUP($C112,'6. Metrics Worksheet'!$C:$K,9,FALSE),0),H112-1)</f>
        <v>0</v>
      </c>
      <c r="J112" s="127">
        <f>IF(AND(I112=0,NOT(C112="N/A")),IF(VLOOKUP($C112,'6. Metrics Worksheet'!$C:$K,8,FALSE)=CONCATENATE($H$4,$J$5),VLOOKUP($C112,'6. Metrics Worksheet'!$C:$K,9,FALSE),0),I112-1)</f>
        <v>0</v>
      </c>
      <c r="K112" s="128">
        <f>IF(AND(J112=0,NOT(C112="N/A")),IF(VLOOKUP($C112,'6. Metrics Worksheet'!$C:$K,8,FALSE)=CONCATENATE($H$4,$K$5),VLOOKUP($C112,'6. Metrics Worksheet'!$C:$K,9,FALSE),0),J112-1)</f>
        <v>0</v>
      </c>
      <c r="L112" s="127">
        <f>IF(AND(K112=0,NOT(C112="N/A")),IF(VLOOKUP($C112,'6. Metrics Worksheet'!$C:$K,8,FALSE)=CONCATENATE($L$4,$L$5),VLOOKUP($C112,'6. Metrics Worksheet'!$C:$K,9,FALSE),0),K112-1)</f>
        <v>0</v>
      </c>
      <c r="M112" s="127">
        <f>IF(AND(L112=0,NOT(C112="N/A")),IF(VLOOKUP($C112,'6. Metrics Worksheet'!$C:$K,8,FALSE)=CONCATENATE($L$4,$M$5),VLOOKUP($C112,'6. Metrics Worksheet'!$C:$K,9,FALSE),0),L112-1)</f>
        <v>0</v>
      </c>
      <c r="N112" s="127">
        <f>IF(AND(M112=0,NOT(C112="N/A")),IF(VLOOKUP($C112,'6. Metrics Worksheet'!$C:$K,8,FALSE)=CONCATENATE($L$4,$N$5),VLOOKUP($C112,'6. Metrics Worksheet'!$C:$K,9,FALSE),0),M112-1)</f>
        <v>0</v>
      </c>
      <c r="O112" s="128">
        <f>IF(AND(N112=0,NOT(C112="N/A")),IF(VLOOKUP($C112,'6. Metrics Worksheet'!$C:$K,8,FALSE)=CONCATENATE($L$4,$O$5),VLOOKUP($C112,'6. Metrics Worksheet'!$C:$K,9,FALSE),0),N112-1)</f>
        <v>0</v>
      </c>
      <c r="P112" s="127">
        <f>IF(AND(O112=0,NOT(C112="N/A")),IF(VLOOKUP($C112,'6. Metrics Worksheet'!$C:$K,8,FALSE)=CONCATENATE($P$4,$P$5),VLOOKUP($C112,'6. Metrics Worksheet'!$C:$K,9,FALSE),0),O112-1)</f>
        <v>0</v>
      </c>
      <c r="Q112" s="127">
        <f>IF(AND(P112=0,NOT(C112="N/A")),IF(VLOOKUP($C112,'6. Metrics Worksheet'!$C:$K,8,FALSE)=CONCATENATE($P$4,$Q$5),VLOOKUP($C112,'6. Metrics Worksheet'!$C:$K,9,FALSE),0),P112-1)</f>
        <v>0</v>
      </c>
      <c r="R112" s="127">
        <f>IF(AND(Q112=0,NOT(C112="N/A")),IF(VLOOKUP($C112,'6. Metrics Worksheet'!$C:$K,8,FALSE)=CONCATENATE($P$4,$R$5),VLOOKUP($C112,'6. Metrics Worksheet'!$C:$K,9,FALSE),0),Q112-1)</f>
        <v>0</v>
      </c>
      <c r="S112" s="128">
        <f>IF(AND(R112=0,NOT(C112="N/A")),IF(VLOOKUP($C112,'6. Metrics Worksheet'!$C:$K,8,FALSE)=CONCATENATE($P$4,$S$5),VLOOKUP($C112,'6. Metrics Worksheet'!$C:$K,9,FALSE),0),R112-1)</f>
        <v>0</v>
      </c>
      <c r="T112" s="127">
        <f>IF(AND(S112=0,NOT(C112="N/A")),IF(VLOOKUP($C112,'6. Metrics Worksheet'!$C:$K,8,FALSE)=CONCATENATE($T$4,$T$5),VLOOKUP($C112,'6. Metrics Worksheet'!$C:$K,9,FALSE),0),S112-1)</f>
        <v>0</v>
      </c>
      <c r="U112" s="127">
        <f>IF(AND(T112=0,NOT(C112="N/A")),IF(VLOOKUP($C112,'6. Metrics Worksheet'!$C:$K,8,FALSE)=CONCATENATE($T$4,$U$5),VLOOKUP($C112,'6. Metrics Worksheet'!$C:$K,9,FALSE),0),T112-1)</f>
        <v>0</v>
      </c>
      <c r="V112" s="127">
        <f>IF(AND(U112=0,NOT(C112="N/A")),IF(VLOOKUP($C112,'6. Metrics Worksheet'!$C:$K,8,FALSE)=CONCATENATE($T$4,$V$5),VLOOKUP($C112,'6. Metrics Worksheet'!$C:$K,9,FALSE),0),U112-1)</f>
        <v>0</v>
      </c>
      <c r="W112" s="127">
        <f>IF(AND(V112=0,NOT(C112="N/A")),IF(VLOOKUP($C112,'6. Metrics Worksheet'!$C:$K,8,FALSE)=CONCATENATE($T$4,$W$5),VLOOKUP($C112,'6. Metrics Worksheet'!$C:$K,9,FALSE),0),V112-1)</f>
        <v>0</v>
      </c>
      <c r="X112" s="139" t="str">
        <f>IF('6. Metrics Worksheet'!H112=0,"",'6. Metrics Worksheet'!H112)</f>
        <v/>
      </c>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3"/>
      <c r="BF112" s="6"/>
      <c r="BG112" s="6"/>
      <c r="BH112" s="6"/>
      <c r="BI112" s="6"/>
      <c r="BJ112" s="26" t="b">
        <f t="shared" si="1"/>
        <v>1</v>
      </c>
      <c r="BK112" s="6"/>
      <c r="BL112" s="6"/>
    </row>
    <row r="113" spans="1:70" ht="63.95" hidden="1" customHeight="1">
      <c r="A113" s="33"/>
      <c r="B113" s="225"/>
      <c r="C113" s="59">
        <f>WorksheetHidden2!F19</f>
        <v>0</v>
      </c>
      <c r="D113" s="127">
        <f>IF(VLOOKUP(C113,'6. Metrics Worksheet'!$C:$K,8,FALSE)=CONCATENATE($D$4,$D$5),VLOOKUP(C113,'6. Metrics Worksheet'!$C:$K,9,FALSE),0)</f>
        <v>0</v>
      </c>
      <c r="E113" s="127">
        <f>IF(AND(D113=0,NOT(C113="N/A")),IF(VLOOKUP($C113,'6. Metrics Worksheet'!$C:$K,8,FALSE)=CONCATENATE($D$4,$E$5),VLOOKUP($C113,'6. Metrics Worksheet'!$C:$K,9,FALSE),0),D113-1)</f>
        <v>0</v>
      </c>
      <c r="F113" s="127">
        <f>IF(AND(E113=0,NOT(C113="N/A")),IF(VLOOKUP($C113,'6. Metrics Worksheet'!$C:$K,8,FALSE)=CONCATENATE($D$4,$F$5),VLOOKUP($C113,'6. Metrics Worksheet'!$C:$K,9,FALSE),0),E113-1)</f>
        <v>0</v>
      </c>
      <c r="G113" s="128">
        <f>IF(AND(F113=0,NOT(C113="N/A")),IF(VLOOKUP($C113,'6. Metrics Worksheet'!$C:$K,8,FALSE)=CONCATENATE($D$4,$G$5),VLOOKUP($C113,'6. Metrics Worksheet'!$C:$K,9,FALSE),0),F113-1)</f>
        <v>0</v>
      </c>
      <c r="H113" s="127">
        <f>IF(AND(G113=0,NOT(C113="N/A")),IF(VLOOKUP($C113,'6. Metrics Worksheet'!$C:$K,8,FALSE)=CONCATENATE($H$4,$H$5),VLOOKUP($C113,'6. Metrics Worksheet'!$C:$K,9,FALSE),0),G113-1)</f>
        <v>0</v>
      </c>
      <c r="I113" s="127">
        <f>IF(AND(H113=0,NOT(C113="N/A")),IF(VLOOKUP($C113,'6. Metrics Worksheet'!$C:$K,8,FALSE)=CONCATENATE($H$4,$I$5),VLOOKUP($C113,'6. Metrics Worksheet'!$C:$K,9,FALSE),0),H113-1)</f>
        <v>0</v>
      </c>
      <c r="J113" s="127">
        <f>IF(AND(I113=0,NOT(C113="N/A")),IF(VLOOKUP($C113,'6. Metrics Worksheet'!$C:$K,8,FALSE)=CONCATENATE($H$4,$J$5),VLOOKUP($C113,'6. Metrics Worksheet'!$C:$K,9,FALSE),0),I113-1)</f>
        <v>0</v>
      </c>
      <c r="K113" s="128">
        <f>IF(AND(J113=0,NOT(C113="N/A")),IF(VLOOKUP($C113,'6. Metrics Worksheet'!$C:$K,8,FALSE)=CONCATENATE($H$4,$K$5),VLOOKUP($C113,'6. Metrics Worksheet'!$C:$K,9,FALSE),0),J113-1)</f>
        <v>0</v>
      </c>
      <c r="L113" s="127">
        <f>IF(AND(K113=0,NOT(C113="N/A")),IF(VLOOKUP($C113,'6. Metrics Worksheet'!$C:$K,8,FALSE)=CONCATENATE($L$4,$L$5),VLOOKUP($C113,'6. Metrics Worksheet'!$C:$K,9,FALSE),0),K113-1)</f>
        <v>0</v>
      </c>
      <c r="M113" s="127">
        <f>IF(AND(L113=0,NOT(C113="N/A")),IF(VLOOKUP($C113,'6. Metrics Worksheet'!$C:$K,8,FALSE)=CONCATENATE($L$4,$M$5),VLOOKUP($C113,'6. Metrics Worksheet'!$C:$K,9,FALSE),0),L113-1)</f>
        <v>0</v>
      </c>
      <c r="N113" s="127">
        <f>IF(AND(M113=0,NOT(C113="N/A")),IF(VLOOKUP($C113,'6. Metrics Worksheet'!$C:$K,8,FALSE)=CONCATENATE($L$4,$N$5),VLOOKUP($C113,'6. Metrics Worksheet'!$C:$K,9,FALSE),0),M113-1)</f>
        <v>0</v>
      </c>
      <c r="O113" s="128">
        <f>IF(AND(N113=0,NOT(C113="N/A")),IF(VLOOKUP($C113,'6. Metrics Worksheet'!$C:$K,8,FALSE)=CONCATENATE($L$4,$O$5),VLOOKUP($C113,'6. Metrics Worksheet'!$C:$K,9,FALSE),0),N113-1)</f>
        <v>0</v>
      </c>
      <c r="P113" s="127">
        <f>IF(AND(O113=0,NOT(C113="N/A")),IF(VLOOKUP($C113,'6. Metrics Worksheet'!$C:$K,8,FALSE)=CONCATENATE($P$4,$P$5),VLOOKUP($C113,'6. Metrics Worksheet'!$C:$K,9,FALSE),0),O113-1)</f>
        <v>0</v>
      </c>
      <c r="Q113" s="127">
        <f>IF(AND(P113=0,NOT(C113="N/A")),IF(VLOOKUP($C113,'6. Metrics Worksheet'!$C:$K,8,FALSE)=CONCATENATE($P$4,$Q$5),VLOOKUP($C113,'6. Metrics Worksheet'!$C:$K,9,FALSE),0),P113-1)</f>
        <v>0</v>
      </c>
      <c r="R113" s="127">
        <f>IF(AND(Q113=0,NOT(C113="N/A")),IF(VLOOKUP($C113,'6. Metrics Worksheet'!$C:$K,8,FALSE)=CONCATENATE($P$4,$R$5),VLOOKUP($C113,'6. Metrics Worksheet'!$C:$K,9,FALSE),0),Q113-1)</f>
        <v>0</v>
      </c>
      <c r="S113" s="128">
        <f>IF(AND(R113=0,NOT(C113="N/A")),IF(VLOOKUP($C113,'6. Metrics Worksheet'!$C:$K,8,FALSE)=CONCATENATE($P$4,$S$5),VLOOKUP($C113,'6. Metrics Worksheet'!$C:$K,9,FALSE),0),R113-1)</f>
        <v>0</v>
      </c>
      <c r="T113" s="127">
        <f>IF(AND(S113=0,NOT(C113="N/A")),IF(VLOOKUP($C113,'6. Metrics Worksheet'!$C:$K,8,FALSE)=CONCATENATE($T$4,$T$5),VLOOKUP($C113,'6. Metrics Worksheet'!$C:$K,9,FALSE),0),S113-1)</f>
        <v>0</v>
      </c>
      <c r="U113" s="127">
        <f>IF(AND(T113=0,NOT(C113="N/A")),IF(VLOOKUP($C113,'6. Metrics Worksheet'!$C:$K,8,FALSE)=CONCATENATE($T$4,$U$5),VLOOKUP($C113,'6. Metrics Worksheet'!$C:$K,9,FALSE),0),T113-1)</f>
        <v>0</v>
      </c>
      <c r="V113" s="127">
        <f>IF(AND(U113=0,NOT(C113="N/A")),IF(VLOOKUP($C113,'6. Metrics Worksheet'!$C:$K,8,FALSE)=CONCATENATE($T$4,$V$5),VLOOKUP($C113,'6. Metrics Worksheet'!$C:$K,9,FALSE),0),U113-1)</f>
        <v>0</v>
      </c>
      <c r="W113" s="127">
        <f>IF(AND(V113=0,NOT(C113="N/A")),IF(VLOOKUP($C113,'6. Metrics Worksheet'!$C:$K,8,FALSE)=CONCATENATE($T$4,$W$5),VLOOKUP($C113,'6. Metrics Worksheet'!$C:$K,9,FALSE),0),V113-1)</f>
        <v>0</v>
      </c>
      <c r="X113" s="139" t="str">
        <f>IF('6. Metrics Worksheet'!H113=0,"",'6. Metrics Worksheet'!H113)</f>
        <v/>
      </c>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c r="BE113" s="33"/>
      <c r="BF113" s="6"/>
      <c r="BG113" s="6"/>
      <c r="BH113" s="6"/>
      <c r="BI113" s="6"/>
      <c r="BJ113" s="26" t="b">
        <f t="shared" si="1"/>
        <v>1</v>
      </c>
      <c r="BK113" s="6"/>
      <c r="BL113" s="6"/>
    </row>
    <row r="114" spans="1:70" ht="63.95" hidden="1" customHeight="1">
      <c r="A114" s="33"/>
      <c r="B114" s="225"/>
      <c r="C114" s="59">
        <f>WorksheetHidden2!F20</f>
        <v>0</v>
      </c>
      <c r="D114" s="127">
        <f>IF(VLOOKUP(C114,'6. Metrics Worksheet'!$C:$K,8,FALSE)=CONCATENATE($D$4,$D$5),VLOOKUP(C114,'6. Metrics Worksheet'!$C:$K,9,FALSE),0)</f>
        <v>0</v>
      </c>
      <c r="E114" s="127">
        <f>IF(AND(D114=0,NOT(C114="N/A")),IF(VLOOKUP($C114,'6. Metrics Worksheet'!$C:$K,8,FALSE)=CONCATENATE($D$4,$E$5),VLOOKUP($C114,'6. Metrics Worksheet'!$C:$K,9,FALSE),0),D114-1)</f>
        <v>0</v>
      </c>
      <c r="F114" s="127">
        <f>IF(AND(E114=0,NOT(C114="N/A")),IF(VLOOKUP($C114,'6. Metrics Worksheet'!$C:$K,8,FALSE)=CONCATENATE($D$4,$F$5),VLOOKUP($C114,'6. Metrics Worksheet'!$C:$K,9,FALSE),0),E114-1)</f>
        <v>0</v>
      </c>
      <c r="G114" s="128">
        <f>IF(AND(F114=0,NOT(C114="N/A")),IF(VLOOKUP($C114,'6. Metrics Worksheet'!$C:$K,8,FALSE)=CONCATENATE($D$4,$G$5),VLOOKUP($C114,'6. Metrics Worksheet'!$C:$K,9,FALSE),0),F114-1)</f>
        <v>0</v>
      </c>
      <c r="H114" s="127">
        <f>IF(AND(G114=0,NOT(C114="N/A")),IF(VLOOKUP($C114,'6. Metrics Worksheet'!$C:$K,8,FALSE)=CONCATENATE($H$4,$H$5),VLOOKUP($C114,'6. Metrics Worksheet'!$C:$K,9,FALSE),0),G114-1)</f>
        <v>0</v>
      </c>
      <c r="I114" s="127">
        <f>IF(AND(H114=0,NOT(C114="N/A")),IF(VLOOKUP($C114,'6. Metrics Worksheet'!$C:$K,8,FALSE)=CONCATENATE($H$4,$I$5),VLOOKUP($C114,'6. Metrics Worksheet'!$C:$K,9,FALSE),0),H114-1)</f>
        <v>0</v>
      </c>
      <c r="J114" s="127">
        <f>IF(AND(I114=0,NOT(C114="N/A")),IF(VLOOKUP($C114,'6. Metrics Worksheet'!$C:$K,8,FALSE)=CONCATENATE($H$4,$J$5),VLOOKUP($C114,'6. Metrics Worksheet'!$C:$K,9,FALSE),0),I114-1)</f>
        <v>0</v>
      </c>
      <c r="K114" s="128">
        <f>IF(AND(J114=0,NOT(C114="N/A")),IF(VLOOKUP($C114,'6. Metrics Worksheet'!$C:$K,8,FALSE)=CONCATENATE($H$4,$K$5),VLOOKUP($C114,'6. Metrics Worksheet'!$C:$K,9,FALSE),0),J114-1)</f>
        <v>0</v>
      </c>
      <c r="L114" s="127">
        <f>IF(AND(K114=0,NOT(C114="N/A")),IF(VLOOKUP($C114,'6. Metrics Worksheet'!$C:$K,8,FALSE)=CONCATENATE($L$4,$L$5),VLOOKUP($C114,'6. Metrics Worksheet'!$C:$K,9,FALSE),0),K114-1)</f>
        <v>0</v>
      </c>
      <c r="M114" s="127">
        <f>IF(AND(L114=0,NOT(C114="N/A")),IF(VLOOKUP($C114,'6. Metrics Worksheet'!$C:$K,8,FALSE)=CONCATENATE($L$4,$M$5),VLOOKUP($C114,'6. Metrics Worksheet'!$C:$K,9,FALSE),0),L114-1)</f>
        <v>0</v>
      </c>
      <c r="N114" s="127">
        <f>IF(AND(M114=0,NOT(C114="N/A")),IF(VLOOKUP($C114,'6. Metrics Worksheet'!$C:$K,8,FALSE)=CONCATENATE($L$4,$N$5),VLOOKUP($C114,'6. Metrics Worksheet'!$C:$K,9,FALSE),0),M114-1)</f>
        <v>0</v>
      </c>
      <c r="O114" s="128">
        <f>IF(AND(N114=0,NOT(C114="N/A")),IF(VLOOKUP($C114,'6. Metrics Worksheet'!$C:$K,8,FALSE)=CONCATENATE($L$4,$O$5),VLOOKUP($C114,'6. Metrics Worksheet'!$C:$K,9,FALSE),0),N114-1)</f>
        <v>0</v>
      </c>
      <c r="P114" s="127">
        <f>IF(AND(O114=0,NOT(C114="N/A")),IF(VLOOKUP($C114,'6. Metrics Worksheet'!$C:$K,8,FALSE)=CONCATENATE($P$4,$P$5),VLOOKUP($C114,'6. Metrics Worksheet'!$C:$K,9,FALSE),0),O114-1)</f>
        <v>0</v>
      </c>
      <c r="Q114" s="127">
        <f>IF(AND(P114=0,NOT(C114="N/A")),IF(VLOOKUP($C114,'6. Metrics Worksheet'!$C:$K,8,FALSE)=CONCATENATE($P$4,$Q$5),VLOOKUP($C114,'6. Metrics Worksheet'!$C:$K,9,FALSE),0),P114-1)</f>
        <v>0</v>
      </c>
      <c r="R114" s="127">
        <f>IF(AND(Q114=0,NOT(C114="N/A")),IF(VLOOKUP($C114,'6. Metrics Worksheet'!$C:$K,8,FALSE)=CONCATENATE($P$4,$R$5),VLOOKUP($C114,'6. Metrics Worksheet'!$C:$K,9,FALSE),0),Q114-1)</f>
        <v>0</v>
      </c>
      <c r="S114" s="128">
        <f>IF(AND(R114=0,NOT(C114="N/A")),IF(VLOOKUP($C114,'6. Metrics Worksheet'!$C:$K,8,FALSE)=CONCATENATE($P$4,$S$5),VLOOKUP($C114,'6. Metrics Worksheet'!$C:$K,9,FALSE),0),R114-1)</f>
        <v>0</v>
      </c>
      <c r="T114" s="127">
        <f>IF(AND(S114=0,NOT(C114="N/A")),IF(VLOOKUP($C114,'6. Metrics Worksheet'!$C:$K,8,FALSE)=CONCATENATE($T$4,$T$5),VLOOKUP($C114,'6. Metrics Worksheet'!$C:$K,9,FALSE),0),S114-1)</f>
        <v>0</v>
      </c>
      <c r="U114" s="127">
        <f>IF(AND(T114=0,NOT(C114="N/A")),IF(VLOOKUP($C114,'6. Metrics Worksheet'!$C:$K,8,FALSE)=CONCATENATE($T$4,$U$5),VLOOKUP($C114,'6. Metrics Worksheet'!$C:$K,9,FALSE),0),T114-1)</f>
        <v>0</v>
      </c>
      <c r="V114" s="127">
        <f>IF(AND(U114=0,NOT(C114="N/A")),IF(VLOOKUP($C114,'6. Metrics Worksheet'!$C:$K,8,FALSE)=CONCATENATE($T$4,$V$5),VLOOKUP($C114,'6. Metrics Worksheet'!$C:$K,9,FALSE),0),U114-1)</f>
        <v>0</v>
      </c>
      <c r="W114" s="127">
        <f>IF(AND(V114=0,NOT(C114="N/A")),IF(VLOOKUP($C114,'6. Metrics Worksheet'!$C:$K,8,FALSE)=CONCATENATE($T$4,$W$5),VLOOKUP($C114,'6. Metrics Worksheet'!$C:$K,9,FALSE),0),V114-1)</f>
        <v>0</v>
      </c>
      <c r="X114" s="139" t="str">
        <f>IF('6. Metrics Worksheet'!H114=0,"",'6. Metrics Worksheet'!H114)</f>
        <v/>
      </c>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c r="BE114" s="33"/>
      <c r="BF114" s="6"/>
      <c r="BG114" s="6"/>
      <c r="BH114" s="6"/>
      <c r="BI114" s="6"/>
      <c r="BJ114" s="26" t="b">
        <f t="shared" si="1"/>
        <v>1</v>
      </c>
      <c r="BK114" s="6"/>
      <c r="BL114" s="6"/>
    </row>
    <row r="115" spans="1:70" ht="63.95" hidden="1" customHeight="1">
      <c r="A115" s="33"/>
      <c r="B115" s="225"/>
      <c r="C115" s="59">
        <f>WorksheetHidden2!F21</f>
        <v>0</v>
      </c>
      <c r="D115" s="127">
        <f>IF(VLOOKUP(C115,'6. Metrics Worksheet'!$C:$K,8,FALSE)=CONCATENATE($D$4,$D$5),VLOOKUP(C115,'6. Metrics Worksheet'!$C:$K,9,FALSE),0)</f>
        <v>0</v>
      </c>
      <c r="E115" s="127">
        <f>IF(AND(D115=0,NOT(C115="N/A")),IF(VLOOKUP($C115,'6. Metrics Worksheet'!$C:$K,8,FALSE)=CONCATENATE($D$4,$E$5),VLOOKUP($C115,'6. Metrics Worksheet'!$C:$K,9,FALSE),0),D115-1)</f>
        <v>0</v>
      </c>
      <c r="F115" s="127">
        <f>IF(AND(E115=0,NOT(C115="N/A")),IF(VLOOKUP($C115,'6. Metrics Worksheet'!$C:$K,8,FALSE)=CONCATENATE($D$4,$F$5),VLOOKUP($C115,'6. Metrics Worksheet'!$C:$K,9,FALSE),0),E115-1)</f>
        <v>0</v>
      </c>
      <c r="G115" s="128">
        <f>IF(AND(F115=0,NOT(C115="N/A")),IF(VLOOKUP($C115,'6. Metrics Worksheet'!$C:$K,8,FALSE)=CONCATENATE($D$4,$G$5),VLOOKUP($C115,'6. Metrics Worksheet'!$C:$K,9,FALSE),0),F115-1)</f>
        <v>0</v>
      </c>
      <c r="H115" s="127">
        <f>IF(AND(G115=0,NOT(C115="N/A")),IF(VLOOKUP($C115,'6. Metrics Worksheet'!$C:$K,8,FALSE)=CONCATENATE($H$4,$H$5),VLOOKUP($C115,'6. Metrics Worksheet'!$C:$K,9,FALSE),0),G115-1)</f>
        <v>0</v>
      </c>
      <c r="I115" s="127">
        <f>IF(AND(H115=0,NOT(C115="N/A")),IF(VLOOKUP($C115,'6. Metrics Worksheet'!$C:$K,8,FALSE)=CONCATENATE($H$4,$I$5),VLOOKUP($C115,'6. Metrics Worksheet'!$C:$K,9,FALSE),0),H115-1)</f>
        <v>0</v>
      </c>
      <c r="J115" s="127">
        <f>IF(AND(I115=0,NOT(C115="N/A")),IF(VLOOKUP($C115,'6. Metrics Worksheet'!$C:$K,8,FALSE)=CONCATENATE($H$4,$J$5),VLOOKUP($C115,'6. Metrics Worksheet'!$C:$K,9,FALSE),0),I115-1)</f>
        <v>0</v>
      </c>
      <c r="K115" s="128">
        <f>IF(AND(J115=0,NOT(C115="N/A")),IF(VLOOKUP($C115,'6. Metrics Worksheet'!$C:$K,8,FALSE)=CONCATENATE($H$4,$K$5),VLOOKUP($C115,'6. Metrics Worksheet'!$C:$K,9,FALSE),0),J115-1)</f>
        <v>0</v>
      </c>
      <c r="L115" s="127">
        <f>IF(AND(K115=0,NOT(C115="N/A")),IF(VLOOKUP($C115,'6. Metrics Worksheet'!$C:$K,8,FALSE)=CONCATENATE($L$4,$L$5),VLOOKUP($C115,'6. Metrics Worksheet'!$C:$K,9,FALSE),0),K115-1)</f>
        <v>0</v>
      </c>
      <c r="M115" s="127">
        <f>IF(AND(L115=0,NOT(C115="N/A")),IF(VLOOKUP($C115,'6. Metrics Worksheet'!$C:$K,8,FALSE)=CONCATENATE($L$4,$M$5),VLOOKUP($C115,'6. Metrics Worksheet'!$C:$K,9,FALSE),0),L115-1)</f>
        <v>0</v>
      </c>
      <c r="N115" s="127">
        <f>IF(AND(M115=0,NOT(C115="N/A")),IF(VLOOKUP($C115,'6. Metrics Worksheet'!$C:$K,8,FALSE)=CONCATENATE($L$4,$N$5),VLOOKUP($C115,'6. Metrics Worksheet'!$C:$K,9,FALSE),0),M115-1)</f>
        <v>0</v>
      </c>
      <c r="O115" s="128">
        <f>IF(AND(N115=0,NOT(C115="N/A")),IF(VLOOKUP($C115,'6. Metrics Worksheet'!$C:$K,8,FALSE)=CONCATENATE($L$4,$O$5),VLOOKUP($C115,'6. Metrics Worksheet'!$C:$K,9,FALSE),0),N115-1)</f>
        <v>0</v>
      </c>
      <c r="P115" s="127">
        <f>IF(AND(O115=0,NOT(C115="N/A")),IF(VLOOKUP($C115,'6. Metrics Worksheet'!$C:$K,8,FALSE)=CONCATENATE($P$4,$P$5),VLOOKUP($C115,'6. Metrics Worksheet'!$C:$K,9,FALSE),0),O115-1)</f>
        <v>0</v>
      </c>
      <c r="Q115" s="127">
        <f>IF(AND(P115=0,NOT(C115="N/A")),IF(VLOOKUP($C115,'6. Metrics Worksheet'!$C:$K,8,FALSE)=CONCATENATE($P$4,$Q$5),VLOOKUP($C115,'6. Metrics Worksheet'!$C:$K,9,FALSE),0),P115-1)</f>
        <v>0</v>
      </c>
      <c r="R115" s="127">
        <f>IF(AND(Q115=0,NOT(C115="N/A")),IF(VLOOKUP($C115,'6. Metrics Worksheet'!$C:$K,8,FALSE)=CONCATENATE($P$4,$R$5),VLOOKUP($C115,'6. Metrics Worksheet'!$C:$K,9,FALSE),0),Q115-1)</f>
        <v>0</v>
      </c>
      <c r="S115" s="128">
        <f>IF(AND(R115=0,NOT(C115="N/A")),IF(VLOOKUP($C115,'6. Metrics Worksheet'!$C:$K,8,FALSE)=CONCATENATE($P$4,$S$5),VLOOKUP($C115,'6. Metrics Worksheet'!$C:$K,9,FALSE),0),R115-1)</f>
        <v>0</v>
      </c>
      <c r="T115" s="127">
        <f>IF(AND(S115=0,NOT(C115="N/A")),IF(VLOOKUP($C115,'6. Metrics Worksheet'!$C:$K,8,FALSE)=CONCATENATE($T$4,$T$5),VLOOKUP($C115,'6. Metrics Worksheet'!$C:$K,9,FALSE),0),S115-1)</f>
        <v>0</v>
      </c>
      <c r="U115" s="127">
        <f>IF(AND(T115=0,NOT(C115="N/A")),IF(VLOOKUP($C115,'6. Metrics Worksheet'!$C:$K,8,FALSE)=CONCATENATE($T$4,$U$5),VLOOKUP($C115,'6. Metrics Worksheet'!$C:$K,9,FALSE),0),T115-1)</f>
        <v>0</v>
      </c>
      <c r="V115" s="127">
        <f>IF(AND(U115=0,NOT(C115="N/A")),IF(VLOOKUP($C115,'6. Metrics Worksheet'!$C:$K,8,FALSE)=CONCATENATE($T$4,$V$5),VLOOKUP($C115,'6. Metrics Worksheet'!$C:$K,9,FALSE),0),U115-1)</f>
        <v>0</v>
      </c>
      <c r="W115" s="127">
        <f>IF(AND(V115=0,NOT(C115="N/A")),IF(VLOOKUP($C115,'6. Metrics Worksheet'!$C:$K,8,FALSE)=CONCATENATE($T$4,$W$5),VLOOKUP($C115,'6. Metrics Worksheet'!$C:$K,9,FALSE),0),V115-1)</f>
        <v>0</v>
      </c>
      <c r="X115" s="139" t="str">
        <f>IF('6. Metrics Worksheet'!H115=0,"",'6. Metrics Worksheet'!H115)</f>
        <v/>
      </c>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c r="BE115" s="33"/>
      <c r="BF115" s="6"/>
      <c r="BG115" s="6"/>
      <c r="BH115" s="6"/>
      <c r="BI115" s="6"/>
      <c r="BJ115" s="26" t="b">
        <f t="shared" si="1"/>
        <v>1</v>
      </c>
      <c r="BK115" s="6"/>
      <c r="BL115" s="6"/>
    </row>
    <row r="116" spans="1:70" ht="63.95" hidden="1" customHeight="1">
      <c r="A116" s="33"/>
      <c r="B116" s="225"/>
      <c r="C116" s="59">
        <f>WorksheetHidden2!F22</f>
        <v>0</v>
      </c>
      <c r="D116" s="127">
        <f>IF(VLOOKUP(C116,'6. Metrics Worksheet'!$C:$K,8,FALSE)=CONCATENATE($D$4,$D$5),VLOOKUP(C116,'6. Metrics Worksheet'!$C:$K,9,FALSE),0)</f>
        <v>0</v>
      </c>
      <c r="E116" s="127">
        <f>IF(AND(D116=0,NOT(C116="N/A")),IF(VLOOKUP($C116,'6. Metrics Worksheet'!$C:$K,8,FALSE)=CONCATENATE($D$4,$E$5),VLOOKUP($C116,'6. Metrics Worksheet'!$C:$K,9,FALSE),0),D116-1)</f>
        <v>0</v>
      </c>
      <c r="F116" s="127">
        <f>IF(AND(E116=0,NOT(C116="N/A")),IF(VLOOKUP($C116,'6. Metrics Worksheet'!$C:$K,8,FALSE)=CONCATENATE($D$4,$F$5),VLOOKUP($C116,'6. Metrics Worksheet'!$C:$K,9,FALSE),0),E116-1)</f>
        <v>0</v>
      </c>
      <c r="G116" s="128">
        <f>IF(AND(F116=0,NOT(C116="N/A")),IF(VLOOKUP($C116,'6. Metrics Worksheet'!$C:$K,8,FALSE)=CONCATENATE($D$4,$G$5),VLOOKUP($C116,'6. Metrics Worksheet'!$C:$K,9,FALSE),0),F116-1)</f>
        <v>0</v>
      </c>
      <c r="H116" s="127">
        <f>IF(AND(G116=0,NOT(C116="N/A")),IF(VLOOKUP($C116,'6. Metrics Worksheet'!$C:$K,8,FALSE)=CONCATENATE($H$4,$H$5),VLOOKUP($C116,'6. Metrics Worksheet'!$C:$K,9,FALSE),0),G116-1)</f>
        <v>0</v>
      </c>
      <c r="I116" s="127">
        <f>IF(AND(H116=0,NOT(C116="N/A")),IF(VLOOKUP($C116,'6. Metrics Worksheet'!$C:$K,8,FALSE)=CONCATENATE($H$4,$I$5),VLOOKUP($C116,'6. Metrics Worksheet'!$C:$K,9,FALSE),0),H116-1)</f>
        <v>0</v>
      </c>
      <c r="J116" s="127">
        <f>IF(AND(I116=0,NOT(C116="N/A")),IF(VLOOKUP($C116,'6. Metrics Worksheet'!$C:$K,8,FALSE)=CONCATENATE($H$4,$J$5),VLOOKUP($C116,'6. Metrics Worksheet'!$C:$K,9,FALSE),0),I116-1)</f>
        <v>0</v>
      </c>
      <c r="K116" s="128">
        <f>IF(AND(J116=0,NOT(C116="N/A")),IF(VLOOKUP($C116,'6. Metrics Worksheet'!$C:$K,8,FALSE)=CONCATENATE($H$4,$K$5),VLOOKUP($C116,'6. Metrics Worksheet'!$C:$K,9,FALSE),0),J116-1)</f>
        <v>0</v>
      </c>
      <c r="L116" s="127">
        <f>IF(AND(K116=0,NOT(C116="N/A")),IF(VLOOKUP($C116,'6. Metrics Worksheet'!$C:$K,8,FALSE)=CONCATENATE($L$4,$L$5),VLOOKUP($C116,'6. Metrics Worksheet'!$C:$K,9,FALSE),0),K116-1)</f>
        <v>0</v>
      </c>
      <c r="M116" s="127">
        <f>IF(AND(L116=0,NOT(C116="N/A")),IF(VLOOKUP($C116,'6. Metrics Worksheet'!$C:$K,8,FALSE)=CONCATENATE($L$4,$M$5),VLOOKUP($C116,'6. Metrics Worksheet'!$C:$K,9,FALSE),0),L116-1)</f>
        <v>0</v>
      </c>
      <c r="N116" s="127">
        <f>IF(AND(M116=0,NOT(C116="N/A")),IF(VLOOKUP($C116,'6. Metrics Worksheet'!$C:$K,8,FALSE)=CONCATENATE($L$4,$N$5),VLOOKUP($C116,'6. Metrics Worksheet'!$C:$K,9,FALSE),0),M116-1)</f>
        <v>0</v>
      </c>
      <c r="O116" s="128">
        <f>IF(AND(N116=0,NOT(C116="N/A")),IF(VLOOKUP($C116,'6. Metrics Worksheet'!$C:$K,8,FALSE)=CONCATENATE($L$4,$O$5),VLOOKUP($C116,'6. Metrics Worksheet'!$C:$K,9,FALSE),0),N116-1)</f>
        <v>0</v>
      </c>
      <c r="P116" s="127">
        <f>IF(AND(O116=0,NOT(C116="N/A")),IF(VLOOKUP($C116,'6. Metrics Worksheet'!$C:$K,8,FALSE)=CONCATENATE($P$4,$P$5),VLOOKUP($C116,'6. Metrics Worksheet'!$C:$K,9,FALSE),0),O116-1)</f>
        <v>0</v>
      </c>
      <c r="Q116" s="127">
        <f>IF(AND(P116=0,NOT(C116="N/A")),IF(VLOOKUP($C116,'6. Metrics Worksheet'!$C:$K,8,FALSE)=CONCATENATE($P$4,$Q$5),VLOOKUP($C116,'6. Metrics Worksheet'!$C:$K,9,FALSE),0),P116-1)</f>
        <v>0</v>
      </c>
      <c r="R116" s="127">
        <f>IF(AND(Q116=0,NOT(C116="N/A")),IF(VLOOKUP($C116,'6. Metrics Worksheet'!$C:$K,8,FALSE)=CONCATENATE($P$4,$R$5),VLOOKUP($C116,'6. Metrics Worksheet'!$C:$K,9,FALSE),0),Q116-1)</f>
        <v>0</v>
      </c>
      <c r="S116" s="128">
        <f>IF(AND(R116=0,NOT(C116="N/A")),IF(VLOOKUP($C116,'6. Metrics Worksheet'!$C:$K,8,FALSE)=CONCATENATE($P$4,$S$5),VLOOKUP($C116,'6. Metrics Worksheet'!$C:$K,9,FALSE),0),R116-1)</f>
        <v>0</v>
      </c>
      <c r="T116" s="127">
        <f>IF(AND(S116=0,NOT(C116="N/A")),IF(VLOOKUP($C116,'6. Metrics Worksheet'!$C:$K,8,FALSE)=CONCATENATE($T$4,$T$5),VLOOKUP($C116,'6. Metrics Worksheet'!$C:$K,9,FALSE),0),S116-1)</f>
        <v>0</v>
      </c>
      <c r="U116" s="127">
        <f>IF(AND(T116=0,NOT(C116="N/A")),IF(VLOOKUP($C116,'6. Metrics Worksheet'!$C:$K,8,FALSE)=CONCATENATE($T$4,$U$5),VLOOKUP($C116,'6. Metrics Worksheet'!$C:$K,9,FALSE),0),T116-1)</f>
        <v>0</v>
      </c>
      <c r="V116" s="127">
        <f>IF(AND(U116=0,NOT(C116="N/A")),IF(VLOOKUP($C116,'6. Metrics Worksheet'!$C:$K,8,FALSE)=CONCATENATE($T$4,$V$5),VLOOKUP($C116,'6. Metrics Worksheet'!$C:$K,9,FALSE),0),U116-1)</f>
        <v>0</v>
      </c>
      <c r="W116" s="127">
        <f>IF(AND(V116=0,NOT(C116="N/A")),IF(VLOOKUP($C116,'6. Metrics Worksheet'!$C:$K,8,FALSE)=CONCATENATE($T$4,$W$5),VLOOKUP($C116,'6. Metrics Worksheet'!$C:$K,9,FALSE),0),V116-1)</f>
        <v>0</v>
      </c>
      <c r="X116" s="139" t="str">
        <f>IF('6. Metrics Worksheet'!H116=0,"",'6. Metrics Worksheet'!H116)</f>
        <v/>
      </c>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c r="BE116" s="33"/>
      <c r="BF116" s="6"/>
      <c r="BG116" s="6"/>
      <c r="BH116" s="6"/>
      <c r="BI116" s="6"/>
      <c r="BJ116" s="26" t="b">
        <f t="shared" si="1"/>
        <v>1</v>
      </c>
      <c r="BK116" s="6"/>
      <c r="BL116" s="6"/>
    </row>
    <row r="117" spans="1:70" ht="63.95" hidden="1" customHeight="1">
      <c r="A117" s="33"/>
      <c r="B117" s="225"/>
      <c r="C117" s="59">
        <f>WorksheetHidden2!F23</f>
        <v>0</v>
      </c>
      <c r="D117" s="127">
        <f>IF(VLOOKUP(C117,'6. Metrics Worksheet'!$C:$K,8,FALSE)=CONCATENATE($D$4,$D$5),VLOOKUP(C117,'6. Metrics Worksheet'!$C:$K,9,FALSE),0)</f>
        <v>0</v>
      </c>
      <c r="E117" s="127">
        <f>IF(AND(D117=0,NOT(C117="N/A")),IF(VLOOKUP($C117,'6. Metrics Worksheet'!$C:$K,8,FALSE)=CONCATENATE($D$4,$E$5),VLOOKUP($C117,'6. Metrics Worksheet'!$C:$K,9,FALSE),0),D117-1)</f>
        <v>0</v>
      </c>
      <c r="F117" s="127">
        <f>IF(AND(E117=0,NOT(C117="N/A")),IF(VLOOKUP($C117,'6. Metrics Worksheet'!$C:$K,8,FALSE)=CONCATENATE($D$4,$F$5),VLOOKUP($C117,'6. Metrics Worksheet'!$C:$K,9,FALSE),0),E117-1)</f>
        <v>0</v>
      </c>
      <c r="G117" s="128">
        <f>IF(AND(F117=0,NOT(C117="N/A")),IF(VLOOKUP($C117,'6. Metrics Worksheet'!$C:$K,8,FALSE)=CONCATENATE($D$4,$G$5),VLOOKUP($C117,'6. Metrics Worksheet'!$C:$K,9,FALSE),0),F117-1)</f>
        <v>0</v>
      </c>
      <c r="H117" s="127">
        <f>IF(AND(G117=0,NOT(C117="N/A")),IF(VLOOKUP($C117,'6. Metrics Worksheet'!$C:$K,8,FALSE)=CONCATENATE($H$4,$H$5),VLOOKUP($C117,'6. Metrics Worksheet'!$C:$K,9,FALSE),0),G117-1)</f>
        <v>0</v>
      </c>
      <c r="I117" s="127">
        <f>IF(AND(H117=0,NOT(C117="N/A")),IF(VLOOKUP($C117,'6. Metrics Worksheet'!$C:$K,8,FALSE)=CONCATENATE($H$4,$I$5),VLOOKUP($C117,'6. Metrics Worksheet'!$C:$K,9,FALSE),0),H117-1)</f>
        <v>0</v>
      </c>
      <c r="J117" s="127">
        <f>IF(AND(I117=0,NOT(C117="N/A")),IF(VLOOKUP($C117,'6. Metrics Worksheet'!$C:$K,8,FALSE)=CONCATENATE($H$4,$J$5),VLOOKUP($C117,'6. Metrics Worksheet'!$C:$K,9,FALSE),0),I117-1)</f>
        <v>0</v>
      </c>
      <c r="K117" s="128">
        <f>IF(AND(J117=0,NOT(C117="N/A")),IF(VLOOKUP($C117,'6. Metrics Worksheet'!$C:$K,8,FALSE)=CONCATENATE($H$4,$K$5),VLOOKUP($C117,'6. Metrics Worksheet'!$C:$K,9,FALSE),0),J117-1)</f>
        <v>0</v>
      </c>
      <c r="L117" s="127">
        <f>IF(AND(K117=0,NOT(C117="N/A")),IF(VLOOKUP($C117,'6. Metrics Worksheet'!$C:$K,8,FALSE)=CONCATENATE($L$4,$L$5),VLOOKUP($C117,'6. Metrics Worksheet'!$C:$K,9,FALSE),0),K117-1)</f>
        <v>0</v>
      </c>
      <c r="M117" s="127">
        <f>IF(AND(L117=0,NOT(C117="N/A")),IF(VLOOKUP($C117,'6. Metrics Worksheet'!$C:$K,8,FALSE)=CONCATENATE($L$4,$M$5),VLOOKUP($C117,'6. Metrics Worksheet'!$C:$K,9,FALSE),0),L117-1)</f>
        <v>0</v>
      </c>
      <c r="N117" s="127">
        <f>IF(AND(M117=0,NOT(C117="N/A")),IF(VLOOKUP($C117,'6. Metrics Worksheet'!$C:$K,8,FALSE)=CONCATENATE($L$4,$N$5),VLOOKUP($C117,'6. Metrics Worksheet'!$C:$K,9,FALSE),0),M117-1)</f>
        <v>0</v>
      </c>
      <c r="O117" s="128">
        <f>IF(AND(N117=0,NOT(C117="N/A")),IF(VLOOKUP($C117,'6. Metrics Worksheet'!$C:$K,8,FALSE)=CONCATENATE($L$4,$O$5),VLOOKUP($C117,'6. Metrics Worksheet'!$C:$K,9,FALSE),0),N117-1)</f>
        <v>0</v>
      </c>
      <c r="P117" s="127">
        <f>IF(AND(O117=0,NOT(C117="N/A")),IF(VLOOKUP($C117,'6. Metrics Worksheet'!$C:$K,8,FALSE)=CONCATENATE($P$4,$P$5),VLOOKUP($C117,'6. Metrics Worksheet'!$C:$K,9,FALSE),0),O117-1)</f>
        <v>0</v>
      </c>
      <c r="Q117" s="127">
        <f>IF(AND(P117=0,NOT(C117="N/A")),IF(VLOOKUP($C117,'6. Metrics Worksheet'!$C:$K,8,FALSE)=CONCATENATE($P$4,$Q$5),VLOOKUP($C117,'6. Metrics Worksheet'!$C:$K,9,FALSE),0),P117-1)</f>
        <v>0</v>
      </c>
      <c r="R117" s="127">
        <f>IF(AND(Q117=0,NOT(C117="N/A")),IF(VLOOKUP($C117,'6. Metrics Worksheet'!$C:$K,8,FALSE)=CONCATENATE($P$4,$R$5),VLOOKUP($C117,'6. Metrics Worksheet'!$C:$K,9,FALSE),0),Q117-1)</f>
        <v>0</v>
      </c>
      <c r="S117" s="128">
        <f>IF(AND(R117=0,NOT(C117="N/A")),IF(VLOOKUP($C117,'6. Metrics Worksheet'!$C:$K,8,FALSE)=CONCATENATE($P$4,$S$5),VLOOKUP($C117,'6. Metrics Worksheet'!$C:$K,9,FALSE),0),R117-1)</f>
        <v>0</v>
      </c>
      <c r="T117" s="127">
        <f>IF(AND(S117=0,NOT(C117="N/A")),IF(VLOOKUP($C117,'6. Metrics Worksheet'!$C:$K,8,FALSE)=CONCATENATE($T$4,$T$5),VLOOKUP($C117,'6. Metrics Worksheet'!$C:$K,9,FALSE),0),S117-1)</f>
        <v>0</v>
      </c>
      <c r="U117" s="127">
        <f>IF(AND(T117=0,NOT(C117="N/A")),IF(VLOOKUP($C117,'6. Metrics Worksheet'!$C:$K,8,FALSE)=CONCATENATE($T$4,$U$5),VLOOKUP($C117,'6. Metrics Worksheet'!$C:$K,9,FALSE),0),T117-1)</f>
        <v>0</v>
      </c>
      <c r="V117" s="127">
        <f>IF(AND(U117=0,NOT(C117="N/A")),IF(VLOOKUP($C117,'6. Metrics Worksheet'!$C:$K,8,FALSE)=CONCATENATE($T$4,$V$5),VLOOKUP($C117,'6. Metrics Worksheet'!$C:$K,9,FALSE),0),U117-1)</f>
        <v>0</v>
      </c>
      <c r="W117" s="127">
        <f>IF(AND(V117=0,NOT(C117="N/A")),IF(VLOOKUP($C117,'6. Metrics Worksheet'!$C:$K,8,FALSE)=CONCATENATE($T$4,$W$5),VLOOKUP($C117,'6. Metrics Worksheet'!$C:$K,9,FALSE),0),V117-1)</f>
        <v>0</v>
      </c>
      <c r="X117" s="139" t="str">
        <f>IF('6. Metrics Worksheet'!H117=0,"",'6. Metrics Worksheet'!H117)</f>
        <v/>
      </c>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c r="BE117" s="33"/>
      <c r="BF117" s="6"/>
      <c r="BG117" s="6"/>
      <c r="BH117" s="6"/>
      <c r="BI117" s="6"/>
      <c r="BJ117" s="26" t="b">
        <f t="shared" si="1"/>
        <v>1</v>
      </c>
      <c r="BK117" s="6"/>
      <c r="BL117" s="6"/>
    </row>
    <row r="118" spans="1:70" ht="63.95" hidden="1" customHeight="1">
      <c r="A118" s="33"/>
      <c r="B118" s="225"/>
      <c r="C118" s="59">
        <f>WorksheetHidden2!F24</f>
        <v>0</v>
      </c>
      <c r="D118" s="127">
        <f>IF(VLOOKUP(C118,'6. Metrics Worksheet'!$C:$K,8,FALSE)=CONCATENATE($D$4,$D$5),VLOOKUP(C118,'6. Metrics Worksheet'!$C:$K,9,FALSE),0)</f>
        <v>0</v>
      </c>
      <c r="E118" s="127">
        <f>IF(AND(D118=0,NOT(C118="N/A")),IF(VLOOKUP($C118,'6. Metrics Worksheet'!$C:$K,8,FALSE)=CONCATENATE($D$4,$E$5),VLOOKUP($C118,'6. Metrics Worksheet'!$C:$K,9,FALSE),0),D118-1)</f>
        <v>0</v>
      </c>
      <c r="F118" s="127">
        <f>IF(AND(E118=0,NOT(C118="N/A")),IF(VLOOKUP($C118,'6. Metrics Worksheet'!$C:$K,8,FALSE)=CONCATENATE($D$4,$F$5),VLOOKUP($C118,'6. Metrics Worksheet'!$C:$K,9,FALSE),0),E118-1)</f>
        <v>0</v>
      </c>
      <c r="G118" s="128">
        <f>IF(AND(F118=0,NOT(C118="N/A")),IF(VLOOKUP($C118,'6. Metrics Worksheet'!$C:$K,8,FALSE)=CONCATENATE($D$4,$G$5),VLOOKUP($C118,'6. Metrics Worksheet'!$C:$K,9,FALSE),0),F118-1)</f>
        <v>0</v>
      </c>
      <c r="H118" s="127">
        <f>IF(AND(G118=0,NOT(C118="N/A")),IF(VLOOKUP($C118,'6. Metrics Worksheet'!$C:$K,8,FALSE)=CONCATENATE($H$4,$H$5),VLOOKUP($C118,'6. Metrics Worksheet'!$C:$K,9,FALSE),0),G118-1)</f>
        <v>0</v>
      </c>
      <c r="I118" s="127">
        <f>IF(AND(H118=0,NOT(C118="N/A")),IF(VLOOKUP($C118,'6. Metrics Worksheet'!$C:$K,8,FALSE)=CONCATENATE($H$4,$I$5),VLOOKUP($C118,'6. Metrics Worksheet'!$C:$K,9,FALSE),0),H118-1)</f>
        <v>0</v>
      </c>
      <c r="J118" s="127">
        <f>IF(AND(I118=0,NOT(C118="N/A")),IF(VLOOKUP($C118,'6. Metrics Worksheet'!$C:$K,8,FALSE)=CONCATENATE($H$4,$J$5),VLOOKUP($C118,'6. Metrics Worksheet'!$C:$K,9,FALSE),0),I118-1)</f>
        <v>0</v>
      </c>
      <c r="K118" s="128">
        <f>IF(AND(J118=0,NOT(C118="N/A")),IF(VLOOKUP($C118,'6. Metrics Worksheet'!$C:$K,8,FALSE)=CONCATENATE($H$4,$K$5),VLOOKUP($C118,'6. Metrics Worksheet'!$C:$K,9,FALSE),0),J118-1)</f>
        <v>0</v>
      </c>
      <c r="L118" s="127">
        <f>IF(AND(K118=0,NOT(C118="N/A")),IF(VLOOKUP($C118,'6. Metrics Worksheet'!$C:$K,8,FALSE)=CONCATENATE($L$4,$L$5),VLOOKUP($C118,'6. Metrics Worksheet'!$C:$K,9,FALSE),0),K118-1)</f>
        <v>0</v>
      </c>
      <c r="M118" s="127">
        <f>IF(AND(L118=0,NOT(C118="N/A")),IF(VLOOKUP($C118,'6. Metrics Worksheet'!$C:$K,8,FALSE)=CONCATENATE($L$4,$M$5),VLOOKUP($C118,'6. Metrics Worksheet'!$C:$K,9,FALSE),0),L118-1)</f>
        <v>0</v>
      </c>
      <c r="N118" s="127">
        <f>IF(AND(M118=0,NOT(C118="N/A")),IF(VLOOKUP($C118,'6. Metrics Worksheet'!$C:$K,8,FALSE)=CONCATENATE($L$4,$N$5),VLOOKUP($C118,'6. Metrics Worksheet'!$C:$K,9,FALSE),0),M118-1)</f>
        <v>0</v>
      </c>
      <c r="O118" s="128">
        <f>IF(AND(N118=0,NOT(C118="N/A")),IF(VLOOKUP($C118,'6. Metrics Worksheet'!$C:$K,8,FALSE)=CONCATENATE($L$4,$O$5),VLOOKUP($C118,'6. Metrics Worksheet'!$C:$K,9,FALSE),0),N118-1)</f>
        <v>0</v>
      </c>
      <c r="P118" s="127">
        <f>IF(AND(O118=0,NOT(C118="N/A")),IF(VLOOKUP($C118,'6. Metrics Worksheet'!$C:$K,8,FALSE)=CONCATENATE($P$4,$P$5),VLOOKUP($C118,'6. Metrics Worksheet'!$C:$K,9,FALSE),0),O118-1)</f>
        <v>0</v>
      </c>
      <c r="Q118" s="127">
        <f>IF(AND(P118=0,NOT(C118="N/A")),IF(VLOOKUP($C118,'6. Metrics Worksheet'!$C:$K,8,FALSE)=CONCATENATE($P$4,$Q$5),VLOOKUP($C118,'6. Metrics Worksheet'!$C:$K,9,FALSE),0),P118-1)</f>
        <v>0</v>
      </c>
      <c r="R118" s="127">
        <f>IF(AND(Q118=0,NOT(C118="N/A")),IF(VLOOKUP($C118,'6. Metrics Worksheet'!$C:$K,8,FALSE)=CONCATENATE($P$4,$R$5),VLOOKUP($C118,'6. Metrics Worksheet'!$C:$K,9,FALSE),0),Q118-1)</f>
        <v>0</v>
      </c>
      <c r="S118" s="128">
        <f>IF(AND(R118=0,NOT(C118="N/A")),IF(VLOOKUP($C118,'6. Metrics Worksheet'!$C:$K,8,FALSE)=CONCATENATE($P$4,$S$5),VLOOKUP($C118,'6. Metrics Worksheet'!$C:$K,9,FALSE),0),R118-1)</f>
        <v>0</v>
      </c>
      <c r="T118" s="127">
        <f>IF(AND(S118=0,NOT(C118="N/A")),IF(VLOOKUP($C118,'6. Metrics Worksheet'!$C:$K,8,FALSE)=CONCATENATE($T$4,$T$5),VLOOKUP($C118,'6. Metrics Worksheet'!$C:$K,9,FALSE),0),S118-1)</f>
        <v>0</v>
      </c>
      <c r="U118" s="127">
        <f>IF(AND(T118=0,NOT(C118="N/A")),IF(VLOOKUP($C118,'6. Metrics Worksheet'!$C:$K,8,FALSE)=CONCATENATE($T$4,$U$5),VLOOKUP($C118,'6. Metrics Worksheet'!$C:$K,9,FALSE),0),T118-1)</f>
        <v>0</v>
      </c>
      <c r="V118" s="127">
        <f>IF(AND(U118=0,NOT(C118="N/A")),IF(VLOOKUP($C118,'6. Metrics Worksheet'!$C:$K,8,FALSE)=CONCATENATE($T$4,$V$5),VLOOKUP($C118,'6. Metrics Worksheet'!$C:$K,9,FALSE),0),U118-1)</f>
        <v>0</v>
      </c>
      <c r="W118" s="127">
        <f>IF(AND(V118=0,NOT(C118="N/A")),IF(VLOOKUP($C118,'6. Metrics Worksheet'!$C:$K,8,FALSE)=CONCATENATE($T$4,$W$5),VLOOKUP($C118,'6. Metrics Worksheet'!$C:$K,9,FALSE),0),V118-1)</f>
        <v>0</v>
      </c>
      <c r="X118" s="139" t="str">
        <f>IF('6. Metrics Worksheet'!H118=0,"",'6. Metrics Worksheet'!H118)</f>
        <v/>
      </c>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3"/>
      <c r="BF118" s="6"/>
      <c r="BG118" s="6"/>
      <c r="BH118" s="6"/>
      <c r="BI118" s="6"/>
      <c r="BJ118" s="26" t="b">
        <f t="shared" si="1"/>
        <v>1</v>
      </c>
      <c r="BK118" s="6"/>
      <c r="BL118" s="6"/>
    </row>
    <row r="119" spans="1:70" ht="63.95" hidden="1" customHeight="1">
      <c r="A119" s="33"/>
      <c r="B119" s="225"/>
      <c r="C119" s="59">
        <f>WorksheetHidden2!F25</f>
        <v>0</v>
      </c>
      <c r="D119" s="127">
        <f>IF(VLOOKUP(C119,'6. Metrics Worksheet'!$C:$K,8,FALSE)=CONCATENATE($D$4,$D$5),VLOOKUP(C119,'6. Metrics Worksheet'!$C:$K,9,FALSE),0)</f>
        <v>0</v>
      </c>
      <c r="E119" s="127">
        <f>IF(AND(D119=0,NOT(C119="N/A")),IF(VLOOKUP($C119,'6. Metrics Worksheet'!$C:$K,8,FALSE)=CONCATENATE($D$4,$E$5),VLOOKUP($C119,'6. Metrics Worksheet'!$C:$K,9,FALSE),0),D119-1)</f>
        <v>0</v>
      </c>
      <c r="F119" s="127">
        <f>IF(AND(E119=0,NOT(C119="N/A")),IF(VLOOKUP($C119,'6. Metrics Worksheet'!$C:$K,8,FALSE)=CONCATENATE($D$4,$F$5),VLOOKUP($C119,'6. Metrics Worksheet'!$C:$K,9,FALSE),0),E119-1)</f>
        <v>0</v>
      </c>
      <c r="G119" s="128">
        <f>IF(AND(F119=0,NOT(C119="N/A")),IF(VLOOKUP($C119,'6. Metrics Worksheet'!$C:$K,8,FALSE)=CONCATENATE($D$4,$G$5),VLOOKUP($C119,'6. Metrics Worksheet'!$C:$K,9,FALSE),0),F119-1)</f>
        <v>0</v>
      </c>
      <c r="H119" s="127">
        <f>IF(AND(G119=0,NOT(C119="N/A")),IF(VLOOKUP($C119,'6. Metrics Worksheet'!$C:$K,8,FALSE)=CONCATENATE($H$4,$H$5),VLOOKUP($C119,'6. Metrics Worksheet'!$C:$K,9,FALSE),0),G119-1)</f>
        <v>0</v>
      </c>
      <c r="I119" s="127">
        <f>IF(AND(H119=0,NOT(C119="N/A")),IF(VLOOKUP($C119,'6. Metrics Worksheet'!$C:$K,8,FALSE)=CONCATENATE($H$4,$I$5),VLOOKUP($C119,'6. Metrics Worksheet'!$C:$K,9,FALSE),0),H119-1)</f>
        <v>0</v>
      </c>
      <c r="J119" s="127">
        <f>IF(AND(I119=0,NOT(C119="N/A")),IF(VLOOKUP($C119,'6. Metrics Worksheet'!$C:$K,8,FALSE)=CONCATENATE($H$4,$J$5),VLOOKUP($C119,'6. Metrics Worksheet'!$C:$K,9,FALSE),0),I119-1)</f>
        <v>0</v>
      </c>
      <c r="K119" s="128">
        <f>IF(AND(J119=0,NOT(C119="N/A")),IF(VLOOKUP($C119,'6. Metrics Worksheet'!$C:$K,8,FALSE)=CONCATENATE($H$4,$K$5),VLOOKUP($C119,'6. Metrics Worksheet'!$C:$K,9,FALSE),0),J119-1)</f>
        <v>0</v>
      </c>
      <c r="L119" s="127">
        <f>IF(AND(K119=0,NOT(C119="N/A")),IF(VLOOKUP($C119,'6. Metrics Worksheet'!$C:$K,8,FALSE)=CONCATENATE($L$4,$L$5),VLOOKUP($C119,'6. Metrics Worksheet'!$C:$K,9,FALSE),0),K119-1)</f>
        <v>0</v>
      </c>
      <c r="M119" s="127">
        <f>IF(AND(L119=0,NOT(C119="N/A")),IF(VLOOKUP($C119,'6. Metrics Worksheet'!$C:$K,8,FALSE)=CONCATENATE($L$4,$M$5),VLOOKUP($C119,'6. Metrics Worksheet'!$C:$K,9,FALSE),0),L119-1)</f>
        <v>0</v>
      </c>
      <c r="N119" s="127">
        <f>IF(AND(M119=0,NOT(C119="N/A")),IF(VLOOKUP($C119,'6. Metrics Worksheet'!$C:$K,8,FALSE)=CONCATENATE($L$4,$N$5),VLOOKUP($C119,'6. Metrics Worksheet'!$C:$K,9,FALSE),0),M119-1)</f>
        <v>0</v>
      </c>
      <c r="O119" s="128">
        <f>IF(AND(N119=0,NOT(C119="N/A")),IF(VLOOKUP($C119,'6. Metrics Worksheet'!$C:$K,8,FALSE)=CONCATENATE($L$4,$O$5),VLOOKUP($C119,'6. Metrics Worksheet'!$C:$K,9,FALSE),0),N119-1)</f>
        <v>0</v>
      </c>
      <c r="P119" s="127">
        <f>IF(AND(O119=0,NOT(C119="N/A")),IF(VLOOKUP($C119,'6. Metrics Worksheet'!$C:$K,8,FALSE)=CONCATENATE($P$4,$P$5),VLOOKUP($C119,'6. Metrics Worksheet'!$C:$K,9,FALSE),0),O119-1)</f>
        <v>0</v>
      </c>
      <c r="Q119" s="127">
        <f>IF(AND(P119=0,NOT(C119="N/A")),IF(VLOOKUP($C119,'6. Metrics Worksheet'!$C:$K,8,FALSE)=CONCATENATE($P$4,$Q$5),VLOOKUP($C119,'6. Metrics Worksheet'!$C:$K,9,FALSE),0),P119-1)</f>
        <v>0</v>
      </c>
      <c r="R119" s="127">
        <f>IF(AND(Q119=0,NOT(C119="N/A")),IF(VLOOKUP($C119,'6. Metrics Worksheet'!$C:$K,8,FALSE)=CONCATENATE($P$4,$R$5),VLOOKUP($C119,'6. Metrics Worksheet'!$C:$K,9,FALSE),0),Q119-1)</f>
        <v>0</v>
      </c>
      <c r="S119" s="128">
        <f>IF(AND(R119=0,NOT(C119="N/A")),IF(VLOOKUP($C119,'6. Metrics Worksheet'!$C:$K,8,FALSE)=CONCATENATE($P$4,$S$5),VLOOKUP($C119,'6. Metrics Worksheet'!$C:$K,9,FALSE),0),R119-1)</f>
        <v>0</v>
      </c>
      <c r="T119" s="127">
        <f>IF(AND(S119=0,NOT(C119="N/A")),IF(VLOOKUP($C119,'6. Metrics Worksheet'!$C:$K,8,FALSE)=CONCATENATE($T$4,$T$5),VLOOKUP($C119,'6. Metrics Worksheet'!$C:$K,9,FALSE),0),S119-1)</f>
        <v>0</v>
      </c>
      <c r="U119" s="127">
        <f>IF(AND(T119=0,NOT(C119="N/A")),IF(VLOOKUP($C119,'6. Metrics Worksheet'!$C:$K,8,FALSE)=CONCATENATE($T$4,$U$5),VLOOKUP($C119,'6. Metrics Worksheet'!$C:$K,9,FALSE),0),T119-1)</f>
        <v>0</v>
      </c>
      <c r="V119" s="127">
        <f>IF(AND(U119=0,NOT(C119="N/A")),IF(VLOOKUP($C119,'6. Metrics Worksheet'!$C:$K,8,FALSE)=CONCATENATE($T$4,$V$5),VLOOKUP($C119,'6. Metrics Worksheet'!$C:$K,9,FALSE),0),U119-1)</f>
        <v>0</v>
      </c>
      <c r="W119" s="127">
        <f>IF(AND(V119=0,NOT(C119="N/A")),IF(VLOOKUP($C119,'6. Metrics Worksheet'!$C:$K,8,FALSE)=CONCATENATE($T$4,$W$5),VLOOKUP($C119,'6. Metrics Worksheet'!$C:$K,9,FALSE),0),V119-1)</f>
        <v>0</v>
      </c>
      <c r="X119" s="139" t="str">
        <f>IF('6. Metrics Worksheet'!H119=0,"",'6. Metrics Worksheet'!H119)</f>
        <v/>
      </c>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3"/>
      <c r="BF119" s="6"/>
      <c r="BG119" s="6"/>
      <c r="BH119" s="6"/>
      <c r="BI119" s="6"/>
      <c r="BJ119" s="26" t="b">
        <f t="shared" si="1"/>
        <v>1</v>
      </c>
      <c r="BK119" s="6"/>
      <c r="BL119" s="6"/>
    </row>
    <row r="120" spans="1:70" ht="63.95" hidden="1" customHeight="1">
      <c r="A120" s="33"/>
      <c r="B120" s="225"/>
      <c r="C120" s="59">
        <f>WorksheetHidden2!F26</f>
        <v>0</v>
      </c>
      <c r="D120" s="127">
        <f>IF(VLOOKUP(C120,'6. Metrics Worksheet'!$C:$K,8,FALSE)=CONCATENATE($D$4,$D$5),VLOOKUP(C120,'6. Metrics Worksheet'!$C:$K,9,FALSE),0)</f>
        <v>0</v>
      </c>
      <c r="E120" s="127">
        <f>IF(AND(D120=0,NOT(C120="N/A")),IF(VLOOKUP($C120,'6. Metrics Worksheet'!$C:$K,8,FALSE)=CONCATENATE($D$4,$E$5),VLOOKUP($C120,'6. Metrics Worksheet'!$C:$K,9,FALSE),0),D120-1)</f>
        <v>0</v>
      </c>
      <c r="F120" s="127">
        <f>IF(AND(E120=0,NOT(C120="N/A")),IF(VLOOKUP($C120,'6. Metrics Worksheet'!$C:$K,8,FALSE)=CONCATENATE($D$4,$F$5),VLOOKUP($C120,'6. Metrics Worksheet'!$C:$K,9,FALSE),0),E120-1)</f>
        <v>0</v>
      </c>
      <c r="G120" s="128">
        <f>IF(AND(F120=0,NOT(C120="N/A")),IF(VLOOKUP($C120,'6. Metrics Worksheet'!$C:$K,8,FALSE)=CONCATENATE($D$4,$G$5),VLOOKUP($C120,'6. Metrics Worksheet'!$C:$K,9,FALSE),0),F120-1)</f>
        <v>0</v>
      </c>
      <c r="H120" s="127">
        <f>IF(AND(G120=0,NOT(C120="N/A")),IF(VLOOKUP($C120,'6. Metrics Worksheet'!$C:$K,8,FALSE)=CONCATENATE($H$4,$H$5),VLOOKUP($C120,'6. Metrics Worksheet'!$C:$K,9,FALSE),0),G120-1)</f>
        <v>0</v>
      </c>
      <c r="I120" s="127">
        <f>IF(AND(H120=0,NOT(C120="N/A")),IF(VLOOKUP($C120,'6. Metrics Worksheet'!$C:$K,8,FALSE)=CONCATENATE($H$4,$I$5),VLOOKUP($C120,'6. Metrics Worksheet'!$C:$K,9,FALSE),0),H120-1)</f>
        <v>0</v>
      </c>
      <c r="J120" s="127">
        <f>IF(AND(I120=0,NOT(C120="N/A")),IF(VLOOKUP($C120,'6. Metrics Worksheet'!$C:$K,8,FALSE)=CONCATENATE($H$4,$J$5),VLOOKUP($C120,'6. Metrics Worksheet'!$C:$K,9,FALSE),0),I120-1)</f>
        <v>0</v>
      </c>
      <c r="K120" s="128">
        <f>IF(AND(J120=0,NOT(C120="N/A")),IF(VLOOKUP($C120,'6. Metrics Worksheet'!$C:$K,8,FALSE)=CONCATENATE($H$4,$K$5),VLOOKUP($C120,'6. Metrics Worksheet'!$C:$K,9,FALSE),0),J120-1)</f>
        <v>0</v>
      </c>
      <c r="L120" s="127">
        <f>IF(AND(K120=0,NOT(C120="N/A")),IF(VLOOKUP($C120,'6. Metrics Worksheet'!$C:$K,8,FALSE)=CONCATENATE($L$4,$L$5),VLOOKUP($C120,'6. Metrics Worksheet'!$C:$K,9,FALSE),0),K120-1)</f>
        <v>0</v>
      </c>
      <c r="M120" s="127">
        <f>IF(AND(L120=0,NOT(C120="N/A")),IF(VLOOKUP($C120,'6. Metrics Worksheet'!$C:$K,8,FALSE)=CONCATENATE($L$4,$M$5),VLOOKUP($C120,'6. Metrics Worksheet'!$C:$K,9,FALSE),0),L120-1)</f>
        <v>0</v>
      </c>
      <c r="N120" s="127">
        <f>IF(AND(M120=0,NOT(C120="N/A")),IF(VLOOKUP($C120,'6. Metrics Worksheet'!$C:$K,8,FALSE)=CONCATENATE($L$4,$N$5),VLOOKUP($C120,'6. Metrics Worksheet'!$C:$K,9,FALSE),0),M120-1)</f>
        <v>0</v>
      </c>
      <c r="O120" s="128">
        <f>IF(AND(N120=0,NOT(C120="N/A")),IF(VLOOKUP($C120,'6. Metrics Worksheet'!$C:$K,8,FALSE)=CONCATENATE($L$4,$O$5),VLOOKUP($C120,'6. Metrics Worksheet'!$C:$K,9,FALSE),0),N120-1)</f>
        <v>0</v>
      </c>
      <c r="P120" s="127">
        <f>IF(AND(O120=0,NOT(C120="N/A")),IF(VLOOKUP($C120,'6. Metrics Worksheet'!$C:$K,8,FALSE)=CONCATENATE($P$4,$P$5),VLOOKUP($C120,'6. Metrics Worksheet'!$C:$K,9,FALSE),0),O120-1)</f>
        <v>0</v>
      </c>
      <c r="Q120" s="127">
        <f>IF(AND(P120=0,NOT(C120="N/A")),IF(VLOOKUP($C120,'6. Metrics Worksheet'!$C:$K,8,FALSE)=CONCATENATE($P$4,$Q$5),VLOOKUP($C120,'6. Metrics Worksheet'!$C:$K,9,FALSE),0),P120-1)</f>
        <v>0</v>
      </c>
      <c r="R120" s="127">
        <f>IF(AND(Q120=0,NOT(C120="N/A")),IF(VLOOKUP($C120,'6. Metrics Worksheet'!$C:$K,8,FALSE)=CONCATENATE($P$4,$R$5),VLOOKUP($C120,'6. Metrics Worksheet'!$C:$K,9,FALSE),0),Q120-1)</f>
        <v>0</v>
      </c>
      <c r="S120" s="128">
        <f>IF(AND(R120=0,NOT(C120="N/A")),IF(VLOOKUP($C120,'6. Metrics Worksheet'!$C:$K,8,FALSE)=CONCATENATE($P$4,$S$5),VLOOKUP($C120,'6. Metrics Worksheet'!$C:$K,9,FALSE),0),R120-1)</f>
        <v>0</v>
      </c>
      <c r="T120" s="127">
        <f>IF(AND(S120=0,NOT(C120="N/A")),IF(VLOOKUP($C120,'6. Metrics Worksheet'!$C:$K,8,FALSE)=CONCATENATE($T$4,$T$5),VLOOKUP($C120,'6. Metrics Worksheet'!$C:$K,9,FALSE),0),S120-1)</f>
        <v>0</v>
      </c>
      <c r="U120" s="127">
        <f>IF(AND(T120=0,NOT(C120="N/A")),IF(VLOOKUP($C120,'6. Metrics Worksheet'!$C:$K,8,FALSE)=CONCATENATE($T$4,$U$5),VLOOKUP($C120,'6. Metrics Worksheet'!$C:$K,9,FALSE),0),T120-1)</f>
        <v>0</v>
      </c>
      <c r="V120" s="127">
        <f>IF(AND(U120=0,NOT(C120="N/A")),IF(VLOOKUP($C120,'6. Metrics Worksheet'!$C:$K,8,FALSE)=CONCATENATE($T$4,$V$5),VLOOKUP($C120,'6. Metrics Worksheet'!$C:$K,9,FALSE),0),U120-1)</f>
        <v>0</v>
      </c>
      <c r="W120" s="127">
        <f>IF(AND(V120=0,NOT(C120="N/A")),IF(VLOOKUP($C120,'6. Metrics Worksheet'!$C:$K,8,FALSE)=CONCATENATE($T$4,$W$5),VLOOKUP($C120,'6. Metrics Worksheet'!$C:$K,9,FALSE),0),V120-1)</f>
        <v>0</v>
      </c>
      <c r="X120" s="139" t="str">
        <f>IF('6. Metrics Worksheet'!H120=0,"",'6. Metrics Worksheet'!H120)</f>
        <v/>
      </c>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c r="BE120" s="33"/>
      <c r="BF120" s="6"/>
      <c r="BG120" s="6"/>
      <c r="BH120" s="6"/>
      <c r="BI120" s="6"/>
      <c r="BJ120" s="26" t="b">
        <f t="shared" si="1"/>
        <v>1</v>
      </c>
      <c r="BK120" s="6"/>
      <c r="BL120" s="6"/>
    </row>
    <row r="121" spans="1:70" ht="63.95" hidden="1" customHeight="1">
      <c r="A121" s="33"/>
      <c r="B121" s="225"/>
      <c r="C121" s="59">
        <f>WorksheetHidden2!F27</f>
        <v>0</v>
      </c>
      <c r="D121" s="127">
        <f>IF(VLOOKUP(C121,'6. Metrics Worksheet'!$C:$K,8,FALSE)=CONCATENATE($D$4,$D$5),VLOOKUP(C121,'6. Metrics Worksheet'!$C:$K,9,FALSE),0)</f>
        <v>0</v>
      </c>
      <c r="E121" s="127">
        <f>IF(AND(D121=0,NOT(C121="N/A")),IF(VLOOKUP($C121,'6. Metrics Worksheet'!$C:$K,8,FALSE)=CONCATENATE($D$4,$E$5),VLOOKUP($C121,'6. Metrics Worksheet'!$C:$K,9,FALSE),0),D121-1)</f>
        <v>0</v>
      </c>
      <c r="F121" s="127">
        <f>IF(AND(E121=0,NOT(C121="N/A")),IF(VLOOKUP($C121,'6. Metrics Worksheet'!$C:$K,8,FALSE)=CONCATENATE($D$4,$F$5),VLOOKUP($C121,'6. Metrics Worksheet'!$C:$K,9,FALSE),0),E121-1)</f>
        <v>0</v>
      </c>
      <c r="G121" s="128">
        <f>IF(AND(F121=0,NOT(C121="N/A")),IF(VLOOKUP($C121,'6. Metrics Worksheet'!$C:$K,8,FALSE)=CONCATENATE($D$4,$G$5),VLOOKUP($C121,'6. Metrics Worksheet'!$C:$K,9,FALSE),0),F121-1)</f>
        <v>0</v>
      </c>
      <c r="H121" s="127">
        <f>IF(AND(G121=0,NOT(C121="N/A")),IF(VLOOKUP($C121,'6. Metrics Worksheet'!$C:$K,8,FALSE)=CONCATENATE($H$4,$H$5),VLOOKUP($C121,'6. Metrics Worksheet'!$C:$K,9,FALSE),0),G121-1)</f>
        <v>0</v>
      </c>
      <c r="I121" s="127">
        <f>IF(AND(H121=0,NOT(C121="N/A")),IF(VLOOKUP($C121,'6. Metrics Worksheet'!$C:$K,8,FALSE)=CONCATENATE($H$4,$I$5),VLOOKUP($C121,'6. Metrics Worksheet'!$C:$K,9,FALSE),0),H121-1)</f>
        <v>0</v>
      </c>
      <c r="J121" s="127">
        <f>IF(AND(I121=0,NOT(C121="N/A")),IF(VLOOKUP($C121,'6. Metrics Worksheet'!$C:$K,8,FALSE)=CONCATENATE($H$4,$J$5),VLOOKUP($C121,'6. Metrics Worksheet'!$C:$K,9,FALSE),0),I121-1)</f>
        <v>0</v>
      </c>
      <c r="K121" s="128">
        <f>IF(AND(J121=0,NOT(C121="N/A")),IF(VLOOKUP($C121,'6. Metrics Worksheet'!$C:$K,8,FALSE)=CONCATENATE($H$4,$K$5),VLOOKUP($C121,'6. Metrics Worksheet'!$C:$K,9,FALSE),0),J121-1)</f>
        <v>0</v>
      </c>
      <c r="L121" s="127">
        <f>IF(AND(K121=0,NOT(C121="N/A")),IF(VLOOKUP($C121,'6. Metrics Worksheet'!$C:$K,8,FALSE)=CONCATENATE($L$4,$L$5),VLOOKUP($C121,'6. Metrics Worksheet'!$C:$K,9,FALSE),0),K121-1)</f>
        <v>0</v>
      </c>
      <c r="M121" s="127">
        <f>IF(AND(L121=0,NOT(C121="N/A")),IF(VLOOKUP($C121,'6. Metrics Worksheet'!$C:$K,8,FALSE)=CONCATENATE($L$4,$M$5),VLOOKUP($C121,'6. Metrics Worksheet'!$C:$K,9,FALSE),0),L121-1)</f>
        <v>0</v>
      </c>
      <c r="N121" s="127">
        <f>IF(AND(M121=0,NOT(C121="N/A")),IF(VLOOKUP($C121,'6. Metrics Worksheet'!$C:$K,8,FALSE)=CONCATENATE($L$4,$N$5),VLOOKUP($C121,'6. Metrics Worksheet'!$C:$K,9,FALSE),0),M121-1)</f>
        <v>0</v>
      </c>
      <c r="O121" s="128">
        <f>IF(AND(N121=0,NOT(C121="N/A")),IF(VLOOKUP($C121,'6. Metrics Worksheet'!$C:$K,8,FALSE)=CONCATENATE($L$4,$O$5),VLOOKUP($C121,'6. Metrics Worksheet'!$C:$K,9,FALSE),0),N121-1)</f>
        <v>0</v>
      </c>
      <c r="P121" s="127">
        <f>IF(AND(O121=0,NOT(C121="N/A")),IF(VLOOKUP($C121,'6. Metrics Worksheet'!$C:$K,8,FALSE)=CONCATENATE($P$4,$P$5),VLOOKUP($C121,'6. Metrics Worksheet'!$C:$K,9,FALSE),0),O121-1)</f>
        <v>0</v>
      </c>
      <c r="Q121" s="127">
        <f>IF(AND(P121=0,NOT(C121="N/A")),IF(VLOOKUP($C121,'6. Metrics Worksheet'!$C:$K,8,FALSE)=CONCATENATE($P$4,$Q$5),VLOOKUP($C121,'6. Metrics Worksheet'!$C:$K,9,FALSE),0),P121-1)</f>
        <v>0</v>
      </c>
      <c r="R121" s="127">
        <f>IF(AND(Q121=0,NOT(C121="N/A")),IF(VLOOKUP($C121,'6. Metrics Worksheet'!$C:$K,8,FALSE)=CONCATENATE($P$4,$R$5),VLOOKUP($C121,'6. Metrics Worksheet'!$C:$K,9,FALSE),0),Q121-1)</f>
        <v>0</v>
      </c>
      <c r="S121" s="128">
        <f>IF(AND(R121=0,NOT(C121="N/A")),IF(VLOOKUP($C121,'6. Metrics Worksheet'!$C:$K,8,FALSE)=CONCATENATE($P$4,$S$5),VLOOKUP($C121,'6. Metrics Worksheet'!$C:$K,9,FALSE),0),R121-1)</f>
        <v>0</v>
      </c>
      <c r="T121" s="127">
        <f>IF(AND(S121=0,NOT(C121="N/A")),IF(VLOOKUP($C121,'6. Metrics Worksheet'!$C:$K,8,FALSE)=CONCATENATE($T$4,$T$5),VLOOKUP($C121,'6. Metrics Worksheet'!$C:$K,9,FALSE),0),S121-1)</f>
        <v>0</v>
      </c>
      <c r="U121" s="127">
        <f>IF(AND(T121=0,NOT(C121="N/A")),IF(VLOOKUP($C121,'6. Metrics Worksheet'!$C:$K,8,FALSE)=CONCATENATE($T$4,$U$5),VLOOKUP($C121,'6. Metrics Worksheet'!$C:$K,9,FALSE),0),T121-1)</f>
        <v>0</v>
      </c>
      <c r="V121" s="127">
        <f>IF(AND(U121=0,NOT(C121="N/A")),IF(VLOOKUP($C121,'6. Metrics Worksheet'!$C:$K,8,FALSE)=CONCATENATE($T$4,$V$5),VLOOKUP($C121,'6. Metrics Worksheet'!$C:$K,9,FALSE),0),U121-1)</f>
        <v>0</v>
      </c>
      <c r="W121" s="127">
        <f>IF(AND(V121=0,NOT(C121="N/A")),IF(VLOOKUP($C121,'6. Metrics Worksheet'!$C:$K,8,FALSE)=CONCATENATE($T$4,$W$5),VLOOKUP($C121,'6. Metrics Worksheet'!$C:$K,9,FALSE),0),V121-1)</f>
        <v>0</v>
      </c>
      <c r="X121" s="139" t="str">
        <f>IF('6. Metrics Worksheet'!H121=0,"",'6. Metrics Worksheet'!H121)</f>
        <v/>
      </c>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c r="BE121" s="33"/>
      <c r="BF121" s="6"/>
      <c r="BG121" s="6"/>
      <c r="BH121" s="6"/>
      <c r="BI121" s="6"/>
      <c r="BJ121" s="26" t="b">
        <f t="shared" si="1"/>
        <v>1</v>
      </c>
      <c r="BK121" s="6"/>
      <c r="BL121" s="6"/>
    </row>
    <row r="122" spans="1:70" ht="63.95" hidden="1" customHeight="1">
      <c r="A122" s="33"/>
      <c r="B122" s="225"/>
      <c r="C122" s="59">
        <f>WorksheetHidden2!F28</f>
        <v>0</v>
      </c>
      <c r="D122" s="127">
        <f>IF(VLOOKUP(C122,'6. Metrics Worksheet'!$C:$K,8,FALSE)=CONCATENATE($D$4,$D$5),VLOOKUP(C122,'6. Metrics Worksheet'!$C:$K,9,FALSE),0)</f>
        <v>0</v>
      </c>
      <c r="E122" s="127">
        <f>IF(AND(D122=0,NOT(C122="N/A")),IF(VLOOKUP($C122,'6. Metrics Worksheet'!$C:$K,8,FALSE)=CONCATENATE($D$4,$E$5),VLOOKUP($C122,'6. Metrics Worksheet'!$C:$K,9,FALSE),0),D122-1)</f>
        <v>0</v>
      </c>
      <c r="F122" s="127">
        <f>IF(AND(E122=0,NOT(C122="N/A")),IF(VLOOKUP($C122,'6. Metrics Worksheet'!$C:$K,8,FALSE)=CONCATENATE($D$4,$F$5),VLOOKUP($C122,'6. Metrics Worksheet'!$C:$K,9,FALSE),0),E122-1)</f>
        <v>0</v>
      </c>
      <c r="G122" s="128">
        <f>IF(AND(F122=0,NOT(C122="N/A")),IF(VLOOKUP($C122,'6. Metrics Worksheet'!$C:$K,8,FALSE)=CONCATENATE($D$4,$G$5),VLOOKUP($C122,'6. Metrics Worksheet'!$C:$K,9,FALSE),0),F122-1)</f>
        <v>0</v>
      </c>
      <c r="H122" s="127">
        <f>IF(AND(G122=0,NOT(C122="N/A")),IF(VLOOKUP($C122,'6. Metrics Worksheet'!$C:$K,8,FALSE)=CONCATENATE($H$4,$H$5),VLOOKUP($C122,'6. Metrics Worksheet'!$C:$K,9,FALSE),0),G122-1)</f>
        <v>0</v>
      </c>
      <c r="I122" s="127">
        <f>IF(AND(H122=0,NOT(C122="N/A")),IF(VLOOKUP($C122,'6. Metrics Worksheet'!$C:$K,8,FALSE)=CONCATENATE($H$4,$I$5),VLOOKUP($C122,'6. Metrics Worksheet'!$C:$K,9,FALSE),0),H122-1)</f>
        <v>0</v>
      </c>
      <c r="J122" s="127">
        <f>IF(AND(I122=0,NOT(C122="N/A")),IF(VLOOKUP($C122,'6. Metrics Worksheet'!$C:$K,8,FALSE)=CONCATENATE($H$4,$J$5),VLOOKUP($C122,'6. Metrics Worksheet'!$C:$K,9,FALSE),0),I122-1)</f>
        <v>0</v>
      </c>
      <c r="K122" s="128">
        <f>IF(AND(J122=0,NOT(C122="N/A")),IF(VLOOKUP($C122,'6. Metrics Worksheet'!$C:$K,8,FALSE)=CONCATENATE($H$4,$K$5),VLOOKUP($C122,'6. Metrics Worksheet'!$C:$K,9,FALSE),0),J122-1)</f>
        <v>0</v>
      </c>
      <c r="L122" s="127">
        <f>IF(AND(K122=0,NOT(C122="N/A")),IF(VLOOKUP($C122,'6. Metrics Worksheet'!$C:$K,8,FALSE)=CONCATENATE($L$4,$L$5),VLOOKUP($C122,'6. Metrics Worksheet'!$C:$K,9,FALSE),0),K122-1)</f>
        <v>0</v>
      </c>
      <c r="M122" s="127">
        <f>IF(AND(L122=0,NOT(C122="N/A")),IF(VLOOKUP($C122,'6. Metrics Worksheet'!$C:$K,8,FALSE)=CONCATENATE($L$4,$M$5),VLOOKUP($C122,'6. Metrics Worksheet'!$C:$K,9,FALSE),0),L122-1)</f>
        <v>0</v>
      </c>
      <c r="N122" s="127">
        <f>IF(AND(M122=0,NOT(C122="N/A")),IF(VLOOKUP($C122,'6. Metrics Worksheet'!$C:$K,8,FALSE)=CONCATENATE($L$4,$N$5),VLOOKUP($C122,'6. Metrics Worksheet'!$C:$K,9,FALSE),0),M122-1)</f>
        <v>0</v>
      </c>
      <c r="O122" s="128">
        <f>IF(AND(N122=0,NOT(C122="N/A")),IF(VLOOKUP($C122,'6. Metrics Worksheet'!$C:$K,8,FALSE)=CONCATENATE($L$4,$O$5),VLOOKUP($C122,'6. Metrics Worksheet'!$C:$K,9,FALSE),0),N122-1)</f>
        <v>0</v>
      </c>
      <c r="P122" s="127">
        <f>IF(AND(O122=0,NOT(C122="N/A")),IF(VLOOKUP($C122,'6. Metrics Worksheet'!$C:$K,8,FALSE)=CONCATENATE($P$4,$P$5),VLOOKUP($C122,'6. Metrics Worksheet'!$C:$K,9,FALSE),0),O122-1)</f>
        <v>0</v>
      </c>
      <c r="Q122" s="127">
        <f>IF(AND(P122=0,NOT(C122="N/A")),IF(VLOOKUP($C122,'6. Metrics Worksheet'!$C:$K,8,FALSE)=CONCATENATE($P$4,$Q$5),VLOOKUP($C122,'6. Metrics Worksheet'!$C:$K,9,FALSE),0),P122-1)</f>
        <v>0</v>
      </c>
      <c r="R122" s="127">
        <f>IF(AND(Q122=0,NOT(C122="N/A")),IF(VLOOKUP($C122,'6. Metrics Worksheet'!$C:$K,8,FALSE)=CONCATENATE($P$4,$R$5),VLOOKUP($C122,'6. Metrics Worksheet'!$C:$K,9,FALSE),0),Q122-1)</f>
        <v>0</v>
      </c>
      <c r="S122" s="128">
        <f>IF(AND(R122=0,NOT(C122="N/A")),IF(VLOOKUP($C122,'6. Metrics Worksheet'!$C:$K,8,FALSE)=CONCATENATE($P$4,$S$5),VLOOKUP($C122,'6. Metrics Worksheet'!$C:$K,9,FALSE),0),R122-1)</f>
        <v>0</v>
      </c>
      <c r="T122" s="127">
        <f>IF(AND(S122=0,NOT(C122="N/A")),IF(VLOOKUP($C122,'6. Metrics Worksheet'!$C:$K,8,FALSE)=CONCATENATE($T$4,$T$5),VLOOKUP($C122,'6. Metrics Worksheet'!$C:$K,9,FALSE),0),S122-1)</f>
        <v>0</v>
      </c>
      <c r="U122" s="127">
        <f>IF(AND(T122=0,NOT(C122="N/A")),IF(VLOOKUP($C122,'6. Metrics Worksheet'!$C:$K,8,FALSE)=CONCATENATE($T$4,$U$5),VLOOKUP($C122,'6. Metrics Worksheet'!$C:$K,9,FALSE),0),T122-1)</f>
        <v>0</v>
      </c>
      <c r="V122" s="127">
        <f>IF(AND(U122=0,NOT(C122="N/A")),IF(VLOOKUP($C122,'6. Metrics Worksheet'!$C:$K,8,FALSE)=CONCATENATE($T$4,$V$5),VLOOKUP($C122,'6. Metrics Worksheet'!$C:$K,9,FALSE),0),U122-1)</f>
        <v>0</v>
      </c>
      <c r="W122" s="127">
        <f>IF(AND(V122=0,NOT(C122="N/A")),IF(VLOOKUP($C122,'6. Metrics Worksheet'!$C:$K,8,FALSE)=CONCATENATE($T$4,$W$5),VLOOKUP($C122,'6. Metrics Worksheet'!$C:$K,9,FALSE),0),V122-1)</f>
        <v>0</v>
      </c>
      <c r="X122" s="139" t="str">
        <f>IF('6. Metrics Worksheet'!H122=0,"",'6. Metrics Worksheet'!H122)</f>
        <v/>
      </c>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c r="BE122" s="33"/>
      <c r="BF122" s="6"/>
      <c r="BG122" s="6"/>
      <c r="BH122" s="6"/>
      <c r="BI122" s="6"/>
      <c r="BJ122" s="26" t="b">
        <f t="shared" si="1"/>
        <v>1</v>
      </c>
      <c r="BK122" s="6"/>
      <c r="BL122" s="6"/>
    </row>
    <row r="123" spans="1:70" ht="63.95" hidden="1" customHeight="1">
      <c r="A123" s="33"/>
      <c r="B123" s="225"/>
      <c r="C123" s="59">
        <f>WorksheetHidden2!F29</f>
        <v>0</v>
      </c>
      <c r="D123" s="127">
        <f>IF(VLOOKUP(C123,'6. Metrics Worksheet'!$C:$K,8,FALSE)=CONCATENATE($D$4,$D$5),VLOOKUP(C123,'6. Metrics Worksheet'!$C:$K,9,FALSE),0)</f>
        <v>0</v>
      </c>
      <c r="E123" s="127">
        <f>IF(AND(D123=0,NOT(C123="N/A")),IF(VLOOKUP($C123,'6. Metrics Worksheet'!$C:$K,8,FALSE)=CONCATENATE($D$4,$E$5),VLOOKUP($C123,'6. Metrics Worksheet'!$C:$K,9,FALSE),0),D123-1)</f>
        <v>0</v>
      </c>
      <c r="F123" s="127">
        <f>IF(AND(E123=0,NOT(C123="N/A")),IF(VLOOKUP($C123,'6. Metrics Worksheet'!$C:$K,8,FALSE)=CONCATENATE($D$4,$F$5),VLOOKUP($C123,'6. Metrics Worksheet'!$C:$K,9,FALSE),0),E123-1)</f>
        <v>0</v>
      </c>
      <c r="G123" s="128">
        <f>IF(AND(F123=0,NOT(C123="N/A")),IF(VLOOKUP($C123,'6. Metrics Worksheet'!$C:$K,8,FALSE)=CONCATENATE($D$4,$G$5),VLOOKUP($C123,'6. Metrics Worksheet'!$C:$K,9,FALSE),0),F123-1)</f>
        <v>0</v>
      </c>
      <c r="H123" s="127">
        <f>IF(AND(G123=0,NOT(C123="N/A")),IF(VLOOKUP($C123,'6. Metrics Worksheet'!$C:$K,8,FALSE)=CONCATENATE($H$4,$H$5),VLOOKUP($C123,'6. Metrics Worksheet'!$C:$K,9,FALSE),0),G123-1)</f>
        <v>0</v>
      </c>
      <c r="I123" s="127">
        <f>IF(AND(H123=0,NOT(C123="N/A")),IF(VLOOKUP($C123,'6. Metrics Worksheet'!$C:$K,8,FALSE)=CONCATENATE($H$4,$I$5),VLOOKUP($C123,'6. Metrics Worksheet'!$C:$K,9,FALSE),0),H123-1)</f>
        <v>0</v>
      </c>
      <c r="J123" s="127">
        <f>IF(AND(I123=0,NOT(C123="N/A")),IF(VLOOKUP($C123,'6. Metrics Worksheet'!$C:$K,8,FALSE)=CONCATENATE($H$4,$J$5),VLOOKUP($C123,'6. Metrics Worksheet'!$C:$K,9,FALSE),0),I123-1)</f>
        <v>0</v>
      </c>
      <c r="K123" s="128">
        <f>IF(AND(J123=0,NOT(C123="N/A")),IF(VLOOKUP($C123,'6. Metrics Worksheet'!$C:$K,8,FALSE)=CONCATENATE($H$4,$K$5),VLOOKUP($C123,'6. Metrics Worksheet'!$C:$K,9,FALSE),0),J123-1)</f>
        <v>0</v>
      </c>
      <c r="L123" s="127">
        <f>IF(AND(K123=0,NOT(C123="N/A")),IF(VLOOKUP($C123,'6. Metrics Worksheet'!$C:$K,8,FALSE)=CONCATENATE($L$4,$L$5),VLOOKUP($C123,'6. Metrics Worksheet'!$C:$K,9,FALSE),0),K123-1)</f>
        <v>0</v>
      </c>
      <c r="M123" s="127">
        <f>IF(AND(L123=0,NOT(C123="N/A")),IF(VLOOKUP($C123,'6. Metrics Worksheet'!$C:$K,8,FALSE)=CONCATENATE($L$4,$M$5),VLOOKUP($C123,'6. Metrics Worksheet'!$C:$K,9,FALSE),0),L123-1)</f>
        <v>0</v>
      </c>
      <c r="N123" s="127">
        <f>IF(AND(M123=0,NOT(C123="N/A")),IF(VLOOKUP($C123,'6. Metrics Worksheet'!$C:$K,8,FALSE)=CONCATENATE($L$4,$N$5),VLOOKUP($C123,'6. Metrics Worksheet'!$C:$K,9,FALSE),0),M123-1)</f>
        <v>0</v>
      </c>
      <c r="O123" s="128">
        <f>IF(AND(N123=0,NOT(C123="N/A")),IF(VLOOKUP($C123,'6. Metrics Worksheet'!$C:$K,8,FALSE)=CONCATENATE($L$4,$O$5),VLOOKUP($C123,'6. Metrics Worksheet'!$C:$K,9,FALSE),0),N123-1)</f>
        <v>0</v>
      </c>
      <c r="P123" s="127">
        <f>IF(AND(O123=0,NOT(C123="N/A")),IF(VLOOKUP($C123,'6. Metrics Worksheet'!$C:$K,8,FALSE)=CONCATENATE($P$4,$P$5),VLOOKUP($C123,'6. Metrics Worksheet'!$C:$K,9,FALSE),0),O123-1)</f>
        <v>0</v>
      </c>
      <c r="Q123" s="127">
        <f>IF(AND(P123=0,NOT(C123="N/A")),IF(VLOOKUP($C123,'6. Metrics Worksheet'!$C:$K,8,FALSE)=CONCATENATE($P$4,$Q$5),VLOOKUP($C123,'6. Metrics Worksheet'!$C:$K,9,FALSE),0),P123-1)</f>
        <v>0</v>
      </c>
      <c r="R123" s="127">
        <f>IF(AND(Q123=0,NOT(C123="N/A")),IF(VLOOKUP($C123,'6. Metrics Worksheet'!$C:$K,8,FALSE)=CONCATENATE($P$4,$R$5),VLOOKUP($C123,'6. Metrics Worksheet'!$C:$K,9,FALSE),0),Q123-1)</f>
        <v>0</v>
      </c>
      <c r="S123" s="128">
        <f>IF(AND(R123=0,NOT(C123="N/A")),IF(VLOOKUP($C123,'6. Metrics Worksheet'!$C:$K,8,FALSE)=CONCATENATE($P$4,$S$5),VLOOKUP($C123,'6. Metrics Worksheet'!$C:$K,9,FALSE),0),R123-1)</f>
        <v>0</v>
      </c>
      <c r="T123" s="127">
        <f>IF(AND(S123=0,NOT(C123="N/A")),IF(VLOOKUP($C123,'6. Metrics Worksheet'!$C:$K,8,FALSE)=CONCATENATE($T$4,$T$5),VLOOKUP($C123,'6. Metrics Worksheet'!$C:$K,9,FALSE),0),S123-1)</f>
        <v>0</v>
      </c>
      <c r="U123" s="127">
        <f>IF(AND(T123=0,NOT(C123="N/A")),IF(VLOOKUP($C123,'6. Metrics Worksheet'!$C:$K,8,FALSE)=CONCATENATE($T$4,$U$5),VLOOKUP($C123,'6. Metrics Worksheet'!$C:$K,9,FALSE),0),T123-1)</f>
        <v>0</v>
      </c>
      <c r="V123" s="127">
        <f>IF(AND(U123=0,NOT(C123="N/A")),IF(VLOOKUP($C123,'6. Metrics Worksheet'!$C:$K,8,FALSE)=CONCATENATE($T$4,$V$5),VLOOKUP($C123,'6. Metrics Worksheet'!$C:$K,9,FALSE),0),U123-1)</f>
        <v>0</v>
      </c>
      <c r="W123" s="127">
        <f>IF(AND(V123=0,NOT(C123="N/A")),IF(VLOOKUP($C123,'6. Metrics Worksheet'!$C:$K,8,FALSE)=CONCATENATE($T$4,$W$5),VLOOKUP($C123,'6. Metrics Worksheet'!$C:$K,9,FALSE),0),V123-1)</f>
        <v>0</v>
      </c>
      <c r="X123" s="139" t="str">
        <f>IF('6. Metrics Worksheet'!H123=0,"",'6. Metrics Worksheet'!H123)</f>
        <v/>
      </c>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c r="BE123" s="33"/>
      <c r="BF123" s="6"/>
      <c r="BG123" s="6"/>
      <c r="BH123" s="6"/>
      <c r="BI123" s="6"/>
      <c r="BJ123" s="26" t="b">
        <f t="shared" si="1"/>
        <v>1</v>
      </c>
      <c r="BK123" s="6"/>
      <c r="BL123" s="6"/>
    </row>
    <row r="124" spans="1:70" ht="63.95" hidden="1" customHeight="1" thickBot="1">
      <c r="A124" s="33"/>
      <c r="B124" s="225"/>
      <c r="C124" s="58">
        <f>WorksheetHidden2!F30</f>
        <v>0</v>
      </c>
      <c r="D124" s="127">
        <f>IF(VLOOKUP(C124,'6. Metrics Worksheet'!$C:$K,8,FALSE)=CONCATENATE($D$4,$D$5),VLOOKUP(C124,'6. Metrics Worksheet'!$C:$K,9,FALSE),0)</f>
        <v>0</v>
      </c>
      <c r="E124" s="127">
        <f>IF(AND(D124=0,NOT(C124="N/A")),IF(VLOOKUP($C124,'6. Metrics Worksheet'!$C:$K,8,FALSE)=CONCATENATE($D$4,$E$5),VLOOKUP($C124,'6. Metrics Worksheet'!$C:$K,9,FALSE),0),D124-1)</f>
        <v>0</v>
      </c>
      <c r="F124" s="127">
        <f>IF(AND(E124=0,NOT(C124="N/A")),IF(VLOOKUP($C124,'6. Metrics Worksheet'!$C:$K,8,FALSE)=CONCATENATE($D$4,$F$5),VLOOKUP($C124,'6. Metrics Worksheet'!$C:$K,9,FALSE),0),E124-1)</f>
        <v>0</v>
      </c>
      <c r="G124" s="128">
        <f>IF(AND(F124=0,NOT(C124="N/A")),IF(VLOOKUP($C124,'6. Metrics Worksheet'!$C:$K,8,FALSE)=CONCATENATE($D$4,$G$5),VLOOKUP($C124,'6. Metrics Worksheet'!$C:$K,9,FALSE),0),F124-1)</f>
        <v>0</v>
      </c>
      <c r="H124" s="127">
        <f>IF(AND(G124=0,NOT(C124="N/A")),IF(VLOOKUP($C124,'6. Metrics Worksheet'!$C:$K,8,FALSE)=CONCATENATE($H$4,$H$5),VLOOKUP($C124,'6. Metrics Worksheet'!$C:$K,9,FALSE),0),G124-1)</f>
        <v>0</v>
      </c>
      <c r="I124" s="127">
        <f>IF(AND(H124=0,NOT(C124="N/A")),IF(VLOOKUP($C124,'6. Metrics Worksheet'!$C:$K,8,FALSE)=CONCATENATE($H$4,$I$5),VLOOKUP($C124,'6. Metrics Worksheet'!$C:$K,9,FALSE),0),H124-1)</f>
        <v>0</v>
      </c>
      <c r="J124" s="127">
        <f>IF(AND(I124=0,NOT(C124="N/A")),IF(VLOOKUP($C124,'6. Metrics Worksheet'!$C:$K,8,FALSE)=CONCATENATE($H$4,$J$5),VLOOKUP($C124,'6. Metrics Worksheet'!$C:$K,9,FALSE),0),I124-1)</f>
        <v>0</v>
      </c>
      <c r="K124" s="128">
        <f>IF(AND(J124=0,NOT(C124="N/A")),IF(VLOOKUP($C124,'6. Metrics Worksheet'!$C:$K,8,FALSE)=CONCATENATE($H$4,$K$5),VLOOKUP($C124,'6. Metrics Worksheet'!$C:$K,9,FALSE),0),J124-1)</f>
        <v>0</v>
      </c>
      <c r="L124" s="127">
        <f>IF(AND(K124=0,NOT(C124="N/A")),IF(VLOOKUP($C124,'6. Metrics Worksheet'!$C:$K,8,FALSE)=CONCATENATE($L$4,$L$5),VLOOKUP($C124,'6. Metrics Worksheet'!$C:$K,9,FALSE),0),K124-1)</f>
        <v>0</v>
      </c>
      <c r="M124" s="127">
        <f>IF(AND(L124=0,NOT(C124="N/A")),IF(VLOOKUP($C124,'6. Metrics Worksheet'!$C:$K,8,FALSE)=CONCATENATE($L$4,$M$5),VLOOKUP($C124,'6. Metrics Worksheet'!$C:$K,9,FALSE),0),L124-1)</f>
        <v>0</v>
      </c>
      <c r="N124" s="127">
        <f>IF(AND(M124=0,NOT(C124="N/A")),IF(VLOOKUP($C124,'6. Metrics Worksheet'!$C:$K,8,FALSE)=CONCATENATE($L$4,$N$5),VLOOKUP($C124,'6. Metrics Worksheet'!$C:$K,9,FALSE),0),M124-1)</f>
        <v>0</v>
      </c>
      <c r="O124" s="128">
        <f>IF(AND(N124=0,NOT(C124="N/A")),IF(VLOOKUP($C124,'6. Metrics Worksheet'!$C:$K,8,FALSE)=CONCATENATE($L$4,$O$5),VLOOKUP($C124,'6. Metrics Worksheet'!$C:$K,9,FALSE),0),N124-1)</f>
        <v>0</v>
      </c>
      <c r="P124" s="127">
        <f>IF(AND(O124=0,NOT(C124="N/A")),IF(VLOOKUP($C124,'6. Metrics Worksheet'!$C:$K,8,FALSE)=CONCATENATE($P$4,$P$5),VLOOKUP($C124,'6. Metrics Worksheet'!$C:$K,9,FALSE),0),O124-1)</f>
        <v>0</v>
      </c>
      <c r="Q124" s="127">
        <f>IF(AND(P124=0,NOT(C124="N/A")),IF(VLOOKUP($C124,'6. Metrics Worksheet'!$C:$K,8,FALSE)=CONCATENATE($P$4,$Q$5),VLOOKUP($C124,'6. Metrics Worksheet'!$C:$K,9,FALSE),0),P124-1)</f>
        <v>0</v>
      </c>
      <c r="R124" s="127">
        <f>IF(AND(Q124=0,NOT(C124="N/A")),IF(VLOOKUP($C124,'6. Metrics Worksheet'!$C:$K,8,FALSE)=CONCATENATE($P$4,$R$5),VLOOKUP($C124,'6. Metrics Worksheet'!$C:$K,9,FALSE),0),Q124-1)</f>
        <v>0</v>
      </c>
      <c r="S124" s="128">
        <f>IF(AND(R124=0,NOT(C124="N/A")),IF(VLOOKUP($C124,'6. Metrics Worksheet'!$C:$K,8,FALSE)=CONCATENATE($P$4,$S$5),VLOOKUP($C124,'6. Metrics Worksheet'!$C:$K,9,FALSE),0),R124-1)</f>
        <v>0</v>
      </c>
      <c r="T124" s="127">
        <f>IF(AND(S124=0,NOT(C124="N/A")),IF(VLOOKUP($C124,'6. Metrics Worksheet'!$C:$K,8,FALSE)=CONCATENATE($T$4,$T$5),VLOOKUP($C124,'6. Metrics Worksheet'!$C:$K,9,FALSE),0),S124-1)</f>
        <v>0</v>
      </c>
      <c r="U124" s="127">
        <f>IF(AND(T124=0,NOT(C124="N/A")),IF(VLOOKUP($C124,'6. Metrics Worksheet'!$C:$K,8,FALSE)=CONCATENATE($T$4,$U$5),VLOOKUP($C124,'6. Metrics Worksheet'!$C:$K,9,FALSE),0),T124-1)</f>
        <v>0</v>
      </c>
      <c r="V124" s="127">
        <f>IF(AND(U124=0,NOT(C124="N/A")),IF(VLOOKUP($C124,'6. Metrics Worksheet'!$C:$K,8,FALSE)=CONCATENATE($T$4,$V$5),VLOOKUP($C124,'6. Metrics Worksheet'!$C:$K,9,FALSE),0),U124-1)</f>
        <v>0</v>
      </c>
      <c r="W124" s="127">
        <f>IF(AND(V124=0,NOT(C124="N/A")),IF(VLOOKUP($C124,'6. Metrics Worksheet'!$C:$K,8,FALSE)=CONCATENATE($T$4,$W$5),VLOOKUP($C124,'6. Metrics Worksheet'!$C:$K,9,FALSE),0),V124-1)</f>
        <v>0</v>
      </c>
      <c r="X124" s="139" t="str">
        <f>IF('6. Metrics Worksheet'!H124=0,"",'6. Metrics Worksheet'!H124)</f>
        <v/>
      </c>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c r="BE124" s="33"/>
      <c r="BF124" s="6"/>
      <c r="BG124" s="6"/>
      <c r="BH124" s="6"/>
      <c r="BI124" s="6"/>
      <c r="BJ124" s="26" t="b">
        <f t="shared" si="1"/>
        <v>1</v>
      </c>
      <c r="BK124" s="6"/>
      <c r="BL124" s="6"/>
    </row>
    <row r="125" spans="1:70" ht="30" customHeight="1">
      <c r="A125" s="170"/>
      <c r="B125" s="234" t="str">
        <f>WorksheetHidden2!G2</f>
        <v>Security Configuration, Vulnerability, and Patch Management</v>
      </c>
      <c r="C125" s="85" t="str">
        <f>WorksheetHidden2!G3</f>
        <v>Percentage of IT devices not securely configured</v>
      </c>
      <c r="D125" s="127">
        <f>IF(VLOOKUP(C125,'6. Metrics Worksheet'!$C:$K,8,FALSE)=CONCATENATE($D$4,$D$5),VLOOKUP(C125,'6. Metrics Worksheet'!$C:$K,9,FALSE),0)</f>
        <v>0</v>
      </c>
      <c r="E125" s="127">
        <f>IF(AND(D125=0,NOT(C125="N/A")),IF(VLOOKUP($C125,'6. Metrics Worksheet'!$C:$K,8,FALSE)=CONCATENATE($D$4,$E$5),VLOOKUP($C125,'6. Metrics Worksheet'!$C:$K,9,FALSE),0),D125-1)</f>
        <v>0</v>
      </c>
      <c r="F125" s="127">
        <f>IF(AND(E125=0,NOT(C125="N/A")),IF(VLOOKUP($C125,'6. Metrics Worksheet'!$C:$K,8,FALSE)=CONCATENATE($D$4,$F$5),VLOOKUP($C125,'6. Metrics Worksheet'!$C:$K,9,FALSE),0),E125-1)</f>
        <v>0</v>
      </c>
      <c r="G125" s="128">
        <f>IF(AND(F125=0,NOT(C125="N/A")),IF(VLOOKUP($C125,'6. Metrics Worksheet'!$C:$K,8,FALSE)=CONCATENATE($D$4,$G$5),VLOOKUP($C125,'6. Metrics Worksheet'!$C:$K,9,FALSE),0),F125-1)</f>
        <v>0</v>
      </c>
      <c r="H125" s="127">
        <f>IF(AND(G125=0,NOT(C125="N/A")),IF(VLOOKUP($C125,'6. Metrics Worksheet'!$C:$K,8,FALSE)=CONCATENATE($H$4,$H$5),VLOOKUP($C125,'6. Metrics Worksheet'!$C:$K,9,FALSE),0),G125-1)</f>
        <v>0</v>
      </c>
      <c r="I125" s="127">
        <f>IF(AND(H125=0,NOT(C125="N/A")),IF(VLOOKUP($C125,'6. Metrics Worksheet'!$C:$K,8,FALSE)=CONCATENATE($H$4,$I$5),VLOOKUP($C125,'6. Metrics Worksheet'!$C:$K,9,FALSE),0),H125-1)</f>
        <v>0</v>
      </c>
      <c r="J125" s="127">
        <f>IF(AND(I125=0,NOT(C125="N/A")),IF(VLOOKUP($C125,'6. Metrics Worksheet'!$C:$K,8,FALSE)=CONCATENATE($H$4,$J$5),VLOOKUP($C125,'6. Metrics Worksheet'!$C:$K,9,FALSE),0),I125-1)</f>
        <v>0</v>
      </c>
      <c r="K125" s="128">
        <f>IF(AND(J125=0,NOT(C125="N/A")),IF(VLOOKUP($C125,'6. Metrics Worksheet'!$C:$K,8,FALSE)=CONCATENATE($H$4,$K$5),VLOOKUP($C125,'6. Metrics Worksheet'!$C:$K,9,FALSE),0),J125-1)</f>
        <v>0</v>
      </c>
      <c r="L125" s="127">
        <f>IF(AND(K125=0,NOT(C125="N/A")),IF(VLOOKUP($C125,'6. Metrics Worksheet'!$C:$K,8,FALSE)=CONCATENATE($L$4,$L$5),VLOOKUP($C125,'6. Metrics Worksheet'!$C:$K,9,FALSE),0),K125-1)</f>
        <v>0</v>
      </c>
      <c r="M125" s="127">
        <f>IF(AND(L125=0,NOT(C125="N/A")),IF(VLOOKUP($C125,'6. Metrics Worksheet'!$C:$K,8,FALSE)=CONCATENATE($L$4,$M$5),VLOOKUP($C125,'6. Metrics Worksheet'!$C:$K,9,FALSE),0),L125-1)</f>
        <v>0</v>
      </c>
      <c r="N125" s="127">
        <f>IF(AND(M125=0,NOT(C125="N/A")),IF(VLOOKUP($C125,'6. Metrics Worksheet'!$C:$K,8,FALSE)=CONCATENATE($L$4,$N$5),VLOOKUP($C125,'6. Metrics Worksheet'!$C:$K,9,FALSE),0),M125-1)</f>
        <v>0</v>
      </c>
      <c r="O125" s="128">
        <f>IF(AND(N125=0,NOT(C125="N/A")),IF(VLOOKUP($C125,'6. Metrics Worksheet'!$C:$K,8,FALSE)=CONCATENATE($L$4,$O$5),VLOOKUP($C125,'6. Metrics Worksheet'!$C:$K,9,FALSE),0),N125-1)</f>
        <v>0</v>
      </c>
      <c r="P125" s="127">
        <f>IF(AND(O125=0,NOT(C125="N/A")),IF(VLOOKUP($C125,'6. Metrics Worksheet'!$C:$K,8,FALSE)=CONCATENATE($P$4,$P$5),VLOOKUP($C125,'6. Metrics Worksheet'!$C:$K,9,FALSE),0),O125-1)</f>
        <v>0</v>
      </c>
      <c r="Q125" s="127">
        <f>IF(AND(P125=0,NOT(C125="N/A")),IF(VLOOKUP($C125,'6. Metrics Worksheet'!$C:$K,8,FALSE)=CONCATENATE($P$4,$Q$5),VLOOKUP($C125,'6. Metrics Worksheet'!$C:$K,9,FALSE),0),P125-1)</f>
        <v>0</v>
      </c>
      <c r="R125" s="127">
        <f>IF(AND(Q125=0,NOT(C125="N/A")),IF(VLOOKUP($C125,'6. Metrics Worksheet'!$C:$K,8,FALSE)=CONCATENATE($P$4,$R$5),VLOOKUP($C125,'6. Metrics Worksheet'!$C:$K,9,FALSE),0),Q125-1)</f>
        <v>0</v>
      </c>
      <c r="S125" s="128">
        <f>IF(AND(R125=0,NOT(C125="N/A")),IF(VLOOKUP($C125,'6. Metrics Worksheet'!$C:$K,8,FALSE)=CONCATENATE($P$4,$S$5),VLOOKUP($C125,'6. Metrics Worksheet'!$C:$K,9,FALSE),0),R125-1)</f>
        <v>0</v>
      </c>
      <c r="T125" s="127">
        <f>IF(AND(S125=0,NOT(C125="N/A")),IF(VLOOKUP($C125,'6. Metrics Worksheet'!$C:$K,8,FALSE)=CONCATENATE($T$4,$T$5),VLOOKUP($C125,'6. Metrics Worksheet'!$C:$K,9,FALSE),0),S125-1)</f>
        <v>0</v>
      </c>
      <c r="U125" s="127">
        <f>IF(AND(T125=0,NOT(C125="N/A")),IF(VLOOKUP($C125,'6. Metrics Worksheet'!$C:$K,8,FALSE)=CONCATENATE($T$4,$U$5),VLOOKUP($C125,'6. Metrics Worksheet'!$C:$K,9,FALSE),0),T125-1)</f>
        <v>0</v>
      </c>
      <c r="V125" s="127">
        <f>IF(AND(U125=0,NOT(C125="N/A")),IF(VLOOKUP($C125,'6. Metrics Worksheet'!$C:$K,8,FALSE)=CONCATENATE($T$4,$V$5),VLOOKUP($C125,'6. Metrics Worksheet'!$C:$K,9,FALSE),0),U125-1)</f>
        <v>0</v>
      </c>
      <c r="W125" s="127">
        <f>IF(AND(V125=0,NOT(C125="N/A")),IF(VLOOKUP($C125,'6. Metrics Worksheet'!$C:$K,8,FALSE)=CONCATENATE($T$4,$W$5),VLOOKUP($C125,'6. Metrics Worksheet'!$C:$K,9,FALSE),0),V125-1)</f>
        <v>0</v>
      </c>
      <c r="X125" s="139" t="str">
        <f>IF('6. Metrics Worksheet'!H125=0,"",'6. Metrics Worksheet'!H125)</f>
        <v/>
      </c>
      <c r="Y125" s="171"/>
      <c r="Z125" s="171"/>
      <c r="AA125" s="171"/>
      <c r="AB125" s="171"/>
      <c r="AC125" s="171"/>
      <c r="AD125" s="171"/>
      <c r="AE125" s="171"/>
      <c r="AF125" s="171"/>
      <c r="AG125" s="171"/>
      <c r="AH125" s="171"/>
      <c r="AI125" s="171"/>
      <c r="AJ125" s="171"/>
      <c r="AK125" s="171"/>
      <c r="AL125" s="171"/>
      <c r="AM125" s="171"/>
      <c r="AN125" s="171"/>
      <c r="AO125" s="171"/>
      <c r="AP125" s="171"/>
      <c r="AQ125" s="171"/>
      <c r="AR125" s="171"/>
      <c r="AS125" s="171"/>
      <c r="AT125" s="171"/>
      <c r="AU125" s="171"/>
      <c r="AV125" s="171"/>
      <c r="AW125" s="171"/>
      <c r="AX125" s="171"/>
      <c r="AY125" s="171"/>
      <c r="AZ125" s="32"/>
      <c r="BA125" s="32"/>
      <c r="BB125" s="32"/>
      <c r="BC125" s="32"/>
      <c r="BD125" s="32"/>
      <c r="BE125" s="33"/>
      <c r="BF125" s="6"/>
      <c r="BG125" s="6"/>
      <c r="BH125" s="6"/>
      <c r="BI125" s="6"/>
      <c r="BJ125" s="26" t="b">
        <f t="shared" si="1"/>
        <v>0</v>
      </c>
      <c r="BK125" s="6"/>
      <c r="BL125" s="6"/>
      <c r="BM125" s="157"/>
      <c r="BN125" s="157"/>
      <c r="BO125" s="157"/>
      <c r="BP125" s="157"/>
      <c r="BQ125" s="157"/>
      <c r="BR125" s="157"/>
    </row>
    <row r="126" spans="1:70" ht="30" customHeight="1">
      <c r="A126" s="170"/>
      <c r="B126" s="235"/>
      <c r="C126" s="100" t="str">
        <f>WorksheetHidden2!G4</f>
        <v>Number of unpatched technical vulnerabilities</v>
      </c>
      <c r="D126" s="127">
        <f>IF(VLOOKUP(C126,'6. Metrics Worksheet'!$C:$K,8,FALSE)=CONCATENATE($D$4,$D$5),VLOOKUP(C126,'6. Metrics Worksheet'!$C:$K,9,FALSE),0)</f>
        <v>0</v>
      </c>
      <c r="E126" s="127">
        <f>IF(AND(D126=0,NOT(C126="N/A")),IF(VLOOKUP($C126,'6. Metrics Worksheet'!$C:$K,8,FALSE)=CONCATENATE($D$4,$E$5),VLOOKUP($C126,'6. Metrics Worksheet'!$C:$K,9,FALSE),0),D126-1)</f>
        <v>0</v>
      </c>
      <c r="F126" s="127">
        <f>IF(AND(E126=0,NOT(C126="N/A")),IF(VLOOKUP($C126,'6. Metrics Worksheet'!$C:$K,8,FALSE)=CONCATENATE($D$4,$F$5),VLOOKUP($C126,'6. Metrics Worksheet'!$C:$K,9,FALSE),0),E126-1)</f>
        <v>0</v>
      </c>
      <c r="G126" s="128">
        <f>IF(AND(F126=0,NOT(C126="N/A")),IF(VLOOKUP($C126,'6. Metrics Worksheet'!$C:$K,8,FALSE)=CONCATENATE($D$4,$G$5),VLOOKUP($C126,'6. Metrics Worksheet'!$C:$K,9,FALSE),0),F126-1)</f>
        <v>0</v>
      </c>
      <c r="H126" s="127">
        <f>IF(AND(G126=0,NOT(C126="N/A")),IF(VLOOKUP($C126,'6. Metrics Worksheet'!$C:$K,8,FALSE)=CONCATENATE($H$4,$H$5),VLOOKUP($C126,'6. Metrics Worksheet'!$C:$K,9,FALSE),0),G126-1)</f>
        <v>0</v>
      </c>
      <c r="I126" s="127">
        <f>IF(AND(H126=0,NOT(C126="N/A")),IF(VLOOKUP($C126,'6. Metrics Worksheet'!$C:$K,8,FALSE)=CONCATENATE($H$4,$I$5),VLOOKUP($C126,'6. Metrics Worksheet'!$C:$K,9,FALSE),0),H126-1)</f>
        <v>0</v>
      </c>
      <c r="J126" s="127">
        <f>IF(AND(I126=0,NOT(C126="N/A")),IF(VLOOKUP($C126,'6. Metrics Worksheet'!$C:$K,8,FALSE)=CONCATENATE($H$4,$J$5),VLOOKUP($C126,'6. Metrics Worksheet'!$C:$K,9,FALSE),0),I126-1)</f>
        <v>0</v>
      </c>
      <c r="K126" s="128">
        <f>IF(AND(J126=0,NOT(C126="N/A")),IF(VLOOKUP($C126,'6. Metrics Worksheet'!$C:$K,8,FALSE)=CONCATENATE($H$4,$K$5),VLOOKUP($C126,'6. Metrics Worksheet'!$C:$K,9,FALSE),0),J126-1)</f>
        <v>0</v>
      </c>
      <c r="L126" s="127">
        <f>IF(AND(K126=0,NOT(C126="N/A")),IF(VLOOKUP($C126,'6. Metrics Worksheet'!$C:$K,8,FALSE)=CONCATENATE($L$4,$L$5),VLOOKUP($C126,'6. Metrics Worksheet'!$C:$K,9,FALSE),0),K126-1)</f>
        <v>0</v>
      </c>
      <c r="M126" s="127">
        <f>IF(AND(L126=0,NOT(C126="N/A")),IF(VLOOKUP($C126,'6. Metrics Worksheet'!$C:$K,8,FALSE)=CONCATENATE($L$4,$M$5),VLOOKUP($C126,'6. Metrics Worksheet'!$C:$K,9,FALSE),0),L126-1)</f>
        <v>0</v>
      </c>
      <c r="N126" s="127">
        <f>IF(AND(M126=0,NOT(C126="N/A")),IF(VLOOKUP($C126,'6. Metrics Worksheet'!$C:$K,8,FALSE)=CONCATENATE($L$4,$N$5),VLOOKUP($C126,'6. Metrics Worksheet'!$C:$K,9,FALSE),0),M126-1)</f>
        <v>0</v>
      </c>
      <c r="O126" s="128">
        <f>IF(AND(N126=0,NOT(C126="N/A")),IF(VLOOKUP($C126,'6. Metrics Worksheet'!$C:$K,8,FALSE)=CONCATENATE($L$4,$O$5),VLOOKUP($C126,'6. Metrics Worksheet'!$C:$K,9,FALSE),0),N126-1)</f>
        <v>0</v>
      </c>
      <c r="P126" s="127">
        <f>IF(AND(O126=0,NOT(C126="N/A")),IF(VLOOKUP($C126,'6. Metrics Worksheet'!$C:$K,8,FALSE)=CONCATENATE($P$4,$P$5),VLOOKUP($C126,'6. Metrics Worksheet'!$C:$K,9,FALSE),0),O126-1)</f>
        <v>0</v>
      </c>
      <c r="Q126" s="127">
        <f>IF(AND(P126=0,NOT(C126="N/A")),IF(VLOOKUP($C126,'6. Metrics Worksheet'!$C:$K,8,FALSE)=CONCATENATE($P$4,$Q$5),VLOOKUP($C126,'6. Metrics Worksheet'!$C:$K,9,FALSE),0),P126-1)</f>
        <v>0</v>
      </c>
      <c r="R126" s="127">
        <f>IF(AND(Q126=0,NOT(C126="N/A")),IF(VLOOKUP($C126,'6. Metrics Worksheet'!$C:$K,8,FALSE)=CONCATENATE($P$4,$R$5),VLOOKUP($C126,'6. Metrics Worksheet'!$C:$K,9,FALSE),0),Q126-1)</f>
        <v>0</v>
      </c>
      <c r="S126" s="128">
        <f>IF(AND(R126=0,NOT(C126="N/A")),IF(VLOOKUP($C126,'6. Metrics Worksheet'!$C:$K,8,FALSE)=CONCATENATE($P$4,$S$5),VLOOKUP($C126,'6. Metrics Worksheet'!$C:$K,9,FALSE),0),R126-1)</f>
        <v>0</v>
      </c>
      <c r="T126" s="127">
        <f>IF(AND(S126=0,NOT(C126="N/A")),IF(VLOOKUP($C126,'6. Metrics Worksheet'!$C:$K,8,FALSE)=CONCATENATE($T$4,$T$5),VLOOKUP($C126,'6. Metrics Worksheet'!$C:$K,9,FALSE),0),S126-1)</f>
        <v>0</v>
      </c>
      <c r="U126" s="127">
        <f>IF(AND(T126=0,NOT(C126="N/A")),IF(VLOOKUP($C126,'6. Metrics Worksheet'!$C:$K,8,FALSE)=CONCATENATE($T$4,$U$5),VLOOKUP($C126,'6. Metrics Worksheet'!$C:$K,9,FALSE),0),T126-1)</f>
        <v>0</v>
      </c>
      <c r="V126" s="127">
        <f>IF(AND(U126=0,NOT(C126="N/A")),IF(VLOOKUP($C126,'6. Metrics Worksheet'!$C:$K,8,FALSE)=CONCATENATE($T$4,$V$5),VLOOKUP($C126,'6. Metrics Worksheet'!$C:$K,9,FALSE),0),U126-1)</f>
        <v>0</v>
      </c>
      <c r="W126" s="127">
        <f>IF(AND(V126=0,NOT(C126="N/A")),IF(VLOOKUP($C126,'6. Metrics Worksheet'!$C:$K,8,FALSE)=CONCATENATE($T$4,$W$5),VLOOKUP($C126,'6. Metrics Worksheet'!$C:$K,9,FALSE),0),V126-1)</f>
        <v>0</v>
      </c>
      <c r="X126" s="139" t="str">
        <f>IF('6. Metrics Worksheet'!H126=0,"",'6. Metrics Worksheet'!H126)</f>
        <v/>
      </c>
      <c r="Y126" s="171"/>
      <c r="Z126" s="171"/>
      <c r="AA126" s="171"/>
      <c r="AB126" s="171"/>
      <c r="AC126" s="171"/>
      <c r="AD126" s="171"/>
      <c r="AE126" s="171"/>
      <c r="AF126" s="171"/>
      <c r="AG126" s="171"/>
      <c r="AH126" s="171"/>
      <c r="AI126" s="171"/>
      <c r="AJ126" s="171"/>
      <c r="AK126" s="171"/>
      <c r="AL126" s="171"/>
      <c r="AM126" s="171"/>
      <c r="AN126" s="171"/>
      <c r="AO126" s="171"/>
      <c r="AP126" s="171"/>
      <c r="AQ126" s="171"/>
      <c r="AR126" s="171"/>
      <c r="AS126" s="171"/>
      <c r="AT126" s="171"/>
      <c r="AU126" s="171"/>
      <c r="AV126" s="171"/>
      <c r="AW126" s="171"/>
      <c r="AX126" s="171"/>
      <c r="AY126" s="171"/>
      <c r="AZ126" s="32"/>
      <c r="BA126" s="32"/>
      <c r="BB126" s="32"/>
      <c r="BC126" s="32"/>
      <c r="BD126" s="32"/>
      <c r="BE126" s="33"/>
      <c r="BF126" s="6"/>
      <c r="BG126" s="6"/>
      <c r="BH126" s="6"/>
      <c r="BI126" s="6"/>
      <c r="BJ126" s="26" t="b">
        <f t="shared" si="1"/>
        <v>0</v>
      </c>
      <c r="BK126" s="6"/>
      <c r="BL126" s="6"/>
      <c r="BM126" s="157"/>
      <c r="BN126" s="157"/>
      <c r="BO126" s="157"/>
      <c r="BP126" s="157"/>
      <c r="BQ126" s="157"/>
      <c r="BR126" s="157"/>
    </row>
    <row r="127" spans="1:70" ht="30" customHeight="1">
      <c r="A127" s="170"/>
      <c r="B127" s="235"/>
      <c r="C127" s="100" t="str">
        <f>WorksheetHidden2!G5</f>
        <v>Percentage of servers needing OS updates</v>
      </c>
      <c r="D127" s="127">
        <f>IF(VLOOKUP(C127,'6. Metrics Worksheet'!$C:$K,8,FALSE)=CONCATENATE($D$4,$D$5),VLOOKUP(C127,'6. Metrics Worksheet'!$C:$K,9,FALSE),0)</f>
        <v>0</v>
      </c>
      <c r="E127" s="127">
        <f>IF(AND(D127=0,NOT(C127="N/A")),IF(VLOOKUP($C127,'6. Metrics Worksheet'!$C:$K,8,FALSE)=CONCATENATE($D$4,$E$5),VLOOKUP($C127,'6. Metrics Worksheet'!$C:$K,9,FALSE),0),D127-1)</f>
        <v>0</v>
      </c>
      <c r="F127" s="127">
        <f>IF(AND(E127=0,NOT(C127="N/A")),IF(VLOOKUP($C127,'6. Metrics Worksheet'!$C:$K,8,FALSE)=CONCATENATE($D$4,$F$5),VLOOKUP($C127,'6. Metrics Worksheet'!$C:$K,9,FALSE),0),E127-1)</f>
        <v>0</v>
      </c>
      <c r="G127" s="128">
        <f>IF(AND(F127=0,NOT(C127="N/A")),IF(VLOOKUP($C127,'6. Metrics Worksheet'!$C:$K,8,FALSE)=CONCATENATE($D$4,$G$5),VLOOKUP($C127,'6. Metrics Worksheet'!$C:$K,9,FALSE),0),F127-1)</f>
        <v>0</v>
      </c>
      <c r="H127" s="127">
        <f>IF(AND(G127=0,NOT(C127="N/A")),IF(VLOOKUP($C127,'6. Metrics Worksheet'!$C:$K,8,FALSE)=CONCATENATE($H$4,$H$5),VLOOKUP($C127,'6. Metrics Worksheet'!$C:$K,9,FALSE),0),G127-1)</f>
        <v>0</v>
      </c>
      <c r="I127" s="127">
        <f>IF(AND(H127=0,NOT(C127="N/A")),IF(VLOOKUP($C127,'6. Metrics Worksheet'!$C:$K,8,FALSE)=CONCATENATE($H$4,$I$5),VLOOKUP($C127,'6. Metrics Worksheet'!$C:$K,9,FALSE),0),H127-1)</f>
        <v>0</v>
      </c>
      <c r="J127" s="127">
        <f>IF(AND(I127=0,NOT(C127="N/A")),IF(VLOOKUP($C127,'6. Metrics Worksheet'!$C:$K,8,FALSE)=CONCATENATE($H$4,$J$5),VLOOKUP($C127,'6. Metrics Worksheet'!$C:$K,9,FALSE),0),I127-1)</f>
        <v>0</v>
      </c>
      <c r="K127" s="128">
        <f>IF(AND(J127=0,NOT(C127="N/A")),IF(VLOOKUP($C127,'6. Metrics Worksheet'!$C:$K,8,FALSE)=CONCATENATE($H$4,$K$5),VLOOKUP($C127,'6. Metrics Worksheet'!$C:$K,9,FALSE),0),J127-1)</f>
        <v>0</v>
      </c>
      <c r="L127" s="127">
        <f>IF(AND(K127=0,NOT(C127="N/A")),IF(VLOOKUP($C127,'6. Metrics Worksheet'!$C:$K,8,FALSE)=CONCATENATE($L$4,$L$5),VLOOKUP($C127,'6. Metrics Worksheet'!$C:$K,9,FALSE),0),K127-1)</f>
        <v>0</v>
      </c>
      <c r="M127" s="127">
        <f>IF(AND(L127=0,NOT(C127="N/A")),IF(VLOOKUP($C127,'6. Metrics Worksheet'!$C:$K,8,FALSE)=CONCATENATE($L$4,$M$5),VLOOKUP($C127,'6. Metrics Worksheet'!$C:$K,9,FALSE),0),L127-1)</f>
        <v>0</v>
      </c>
      <c r="N127" s="127">
        <f>IF(AND(M127=0,NOT(C127="N/A")),IF(VLOOKUP($C127,'6. Metrics Worksheet'!$C:$K,8,FALSE)=CONCATENATE($L$4,$N$5),VLOOKUP($C127,'6. Metrics Worksheet'!$C:$K,9,FALSE),0),M127-1)</f>
        <v>0</v>
      </c>
      <c r="O127" s="128">
        <f>IF(AND(N127=0,NOT(C127="N/A")),IF(VLOOKUP($C127,'6. Metrics Worksheet'!$C:$K,8,FALSE)=CONCATENATE($L$4,$O$5),VLOOKUP($C127,'6. Metrics Worksheet'!$C:$K,9,FALSE),0),N127-1)</f>
        <v>0</v>
      </c>
      <c r="P127" s="127">
        <f>IF(AND(O127=0,NOT(C127="N/A")),IF(VLOOKUP($C127,'6. Metrics Worksheet'!$C:$K,8,FALSE)=CONCATENATE($P$4,$P$5),VLOOKUP($C127,'6. Metrics Worksheet'!$C:$K,9,FALSE),0),O127-1)</f>
        <v>0</v>
      </c>
      <c r="Q127" s="127">
        <f>IF(AND(P127=0,NOT(C127="N/A")),IF(VLOOKUP($C127,'6. Metrics Worksheet'!$C:$K,8,FALSE)=CONCATENATE($P$4,$Q$5),VLOOKUP($C127,'6. Metrics Worksheet'!$C:$K,9,FALSE),0),P127-1)</f>
        <v>0</v>
      </c>
      <c r="R127" s="127">
        <f>IF(AND(Q127=0,NOT(C127="N/A")),IF(VLOOKUP($C127,'6. Metrics Worksheet'!$C:$K,8,FALSE)=CONCATENATE($P$4,$R$5),VLOOKUP($C127,'6. Metrics Worksheet'!$C:$K,9,FALSE),0),Q127-1)</f>
        <v>0</v>
      </c>
      <c r="S127" s="128">
        <f>IF(AND(R127=0,NOT(C127="N/A")),IF(VLOOKUP($C127,'6. Metrics Worksheet'!$C:$K,8,FALSE)=CONCATENATE($P$4,$S$5),VLOOKUP($C127,'6. Metrics Worksheet'!$C:$K,9,FALSE),0),R127-1)</f>
        <v>0</v>
      </c>
      <c r="T127" s="127">
        <f>IF(AND(S127=0,NOT(C127="N/A")),IF(VLOOKUP($C127,'6. Metrics Worksheet'!$C:$K,8,FALSE)=CONCATENATE($T$4,$T$5),VLOOKUP($C127,'6. Metrics Worksheet'!$C:$K,9,FALSE),0),S127-1)</f>
        <v>0</v>
      </c>
      <c r="U127" s="127">
        <f>IF(AND(T127=0,NOT(C127="N/A")),IF(VLOOKUP($C127,'6. Metrics Worksheet'!$C:$K,8,FALSE)=CONCATENATE($T$4,$U$5),VLOOKUP($C127,'6. Metrics Worksheet'!$C:$K,9,FALSE),0),T127-1)</f>
        <v>0</v>
      </c>
      <c r="V127" s="127">
        <f>IF(AND(U127=0,NOT(C127="N/A")),IF(VLOOKUP($C127,'6. Metrics Worksheet'!$C:$K,8,FALSE)=CONCATENATE($T$4,$V$5),VLOOKUP($C127,'6. Metrics Worksheet'!$C:$K,9,FALSE),0),U127-1)</f>
        <v>0</v>
      </c>
      <c r="W127" s="127">
        <f>IF(AND(V127=0,NOT(C127="N/A")),IF(VLOOKUP($C127,'6. Metrics Worksheet'!$C:$K,8,FALSE)=CONCATENATE($T$4,$W$5),VLOOKUP($C127,'6. Metrics Worksheet'!$C:$K,9,FALSE),0),V127-1)</f>
        <v>0</v>
      </c>
      <c r="X127" s="139" t="str">
        <f>IF('6. Metrics Worksheet'!H127=0,"",'6. Metrics Worksheet'!H127)</f>
        <v/>
      </c>
      <c r="Y127" s="171"/>
      <c r="Z127" s="171"/>
      <c r="AA127" s="171"/>
      <c r="AB127" s="171"/>
      <c r="AC127" s="171"/>
      <c r="AD127" s="171"/>
      <c r="AE127" s="171"/>
      <c r="AF127" s="171"/>
      <c r="AG127" s="171"/>
      <c r="AH127" s="171"/>
      <c r="AI127" s="171"/>
      <c r="AJ127" s="171"/>
      <c r="AK127" s="171"/>
      <c r="AL127" s="171"/>
      <c r="AM127" s="171"/>
      <c r="AN127" s="171"/>
      <c r="AO127" s="171"/>
      <c r="AP127" s="171"/>
      <c r="AQ127" s="171"/>
      <c r="AR127" s="171"/>
      <c r="AS127" s="171"/>
      <c r="AT127" s="171"/>
      <c r="AU127" s="171"/>
      <c r="AV127" s="171"/>
      <c r="AW127" s="171"/>
      <c r="AX127" s="171"/>
      <c r="AY127" s="171"/>
      <c r="AZ127" s="32"/>
      <c r="BA127" s="32"/>
      <c r="BB127" s="32"/>
      <c r="BC127" s="32"/>
      <c r="BD127" s="32"/>
      <c r="BE127" s="33"/>
      <c r="BF127" s="6"/>
      <c r="BG127" s="6"/>
      <c r="BH127" s="6"/>
      <c r="BI127" s="6"/>
      <c r="BJ127" s="26" t="b">
        <f t="shared" si="1"/>
        <v>0</v>
      </c>
      <c r="BK127" s="6"/>
      <c r="BL127" s="6"/>
      <c r="BM127" s="157"/>
      <c r="BN127" s="157"/>
      <c r="BO127" s="157"/>
      <c r="BP127" s="157"/>
      <c r="BQ127" s="157"/>
      <c r="BR127" s="157"/>
    </row>
    <row r="128" spans="1:70" ht="30" customHeight="1">
      <c r="A128" s="170"/>
      <c r="B128" s="235"/>
      <c r="C128" s="100" t="str">
        <f>WorksheetHidden2!G6</f>
        <v>Percentage of end-user devices needing OS updates</v>
      </c>
      <c r="D128" s="127">
        <f>IF(VLOOKUP(C128,'6. Metrics Worksheet'!$C:$K,8,FALSE)=CONCATENATE($D$4,$D$5),VLOOKUP(C128,'6. Metrics Worksheet'!$C:$K,9,FALSE),0)</f>
        <v>0</v>
      </c>
      <c r="E128" s="127">
        <f>IF(AND(D128=0,NOT(C128="N/A")),IF(VLOOKUP($C128,'6. Metrics Worksheet'!$C:$K,8,FALSE)=CONCATENATE($D$4,$E$5),VLOOKUP($C128,'6. Metrics Worksheet'!$C:$K,9,FALSE),0),D128-1)</f>
        <v>0</v>
      </c>
      <c r="F128" s="127">
        <f>IF(AND(E128=0,NOT(C128="N/A")),IF(VLOOKUP($C128,'6. Metrics Worksheet'!$C:$K,8,FALSE)=CONCATENATE($D$4,$F$5),VLOOKUP($C128,'6. Metrics Worksheet'!$C:$K,9,FALSE),0),E128-1)</f>
        <v>0</v>
      </c>
      <c r="G128" s="128">
        <f>IF(AND(F128=0,NOT(C128="N/A")),IF(VLOOKUP($C128,'6. Metrics Worksheet'!$C:$K,8,FALSE)=CONCATENATE($D$4,$G$5),VLOOKUP($C128,'6. Metrics Worksheet'!$C:$K,9,FALSE),0),F128-1)</f>
        <v>0</v>
      </c>
      <c r="H128" s="127">
        <f>IF(AND(G128=0,NOT(C128="N/A")),IF(VLOOKUP($C128,'6. Metrics Worksheet'!$C:$K,8,FALSE)=CONCATENATE($H$4,$H$5),VLOOKUP($C128,'6. Metrics Worksheet'!$C:$K,9,FALSE),0),G128-1)</f>
        <v>0</v>
      </c>
      <c r="I128" s="127">
        <f>IF(AND(H128=0,NOT(C128="N/A")),IF(VLOOKUP($C128,'6. Metrics Worksheet'!$C:$K,8,FALSE)=CONCATENATE($H$4,$I$5),VLOOKUP($C128,'6. Metrics Worksheet'!$C:$K,9,FALSE),0),H128-1)</f>
        <v>0</v>
      </c>
      <c r="J128" s="127">
        <f>IF(AND(I128=0,NOT(C128="N/A")),IF(VLOOKUP($C128,'6. Metrics Worksheet'!$C:$K,8,FALSE)=CONCATENATE($H$4,$J$5),VLOOKUP($C128,'6. Metrics Worksheet'!$C:$K,9,FALSE),0),I128-1)</f>
        <v>0</v>
      </c>
      <c r="K128" s="128">
        <f>IF(AND(J128=0,NOT(C128="N/A")),IF(VLOOKUP($C128,'6. Metrics Worksheet'!$C:$K,8,FALSE)=CONCATENATE($H$4,$K$5),VLOOKUP($C128,'6. Metrics Worksheet'!$C:$K,9,FALSE),0),J128-1)</f>
        <v>0</v>
      </c>
      <c r="L128" s="127">
        <f>IF(AND(K128=0,NOT(C128="N/A")),IF(VLOOKUP($C128,'6. Metrics Worksheet'!$C:$K,8,FALSE)=CONCATENATE($L$4,$L$5),VLOOKUP($C128,'6. Metrics Worksheet'!$C:$K,9,FALSE),0),K128-1)</f>
        <v>0</v>
      </c>
      <c r="M128" s="127">
        <f>IF(AND(L128=0,NOT(C128="N/A")),IF(VLOOKUP($C128,'6. Metrics Worksheet'!$C:$K,8,FALSE)=CONCATENATE($L$4,$M$5),VLOOKUP($C128,'6. Metrics Worksheet'!$C:$K,9,FALSE),0),L128-1)</f>
        <v>0</v>
      </c>
      <c r="N128" s="127">
        <f>IF(AND(M128=0,NOT(C128="N/A")),IF(VLOOKUP($C128,'6. Metrics Worksheet'!$C:$K,8,FALSE)=CONCATENATE($L$4,$N$5),VLOOKUP($C128,'6. Metrics Worksheet'!$C:$K,9,FALSE),0),M128-1)</f>
        <v>0</v>
      </c>
      <c r="O128" s="128">
        <f>IF(AND(N128=0,NOT(C128="N/A")),IF(VLOOKUP($C128,'6. Metrics Worksheet'!$C:$K,8,FALSE)=CONCATENATE($L$4,$O$5),VLOOKUP($C128,'6. Metrics Worksheet'!$C:$K,9,FALSE),0),N128-1)</f>
        <v>0</v>
      </c>
      <c r="P128" s="127">
        <f>IF(AND(O128=0,NOT(C128="N/A")),IF(VLOOKUP($C128,'6. Metrics Worksheet'!$C:$K,8,FALSE)=CONCATENATE($P$4,$P$5),VLOOKUP($C128,'6. Metrics Worksheet'!$C:$K,9,FALSE),0),O128-1)</f>
        <v>0</v>
      </c>
      <c r="Q128" s="127">
        <f>IF(AND(P128=0,NOT(C128="N/A")),IF(VLOOKUP($C128,'6. Metrics Worksheet'!$C:$K,8,FALSE)=CONCATENATE($P$4,$Q$5),VLOOKUP($C128,'6. Metrics Worksheet'!$C:$K,9,FALSE),0),P128-1)</f>
        <v>0</v>
      </c>
      <c r="R128" s="127">
        <f>IF(AND(Q128=0,NOT(C128="N/A")),IF(VLOOKUP($C128,'6. Metrics Worksheet'!$C:$K,8,FALSE)=CONCATENATE($P$4,$R$5),VLOOKUP($C128,'6. Metrics Worksheet'!$C:$K,9,FALSE),0),Q128-1)</f>
        <v>0</v>
      </c>
      <c r="S128" s="128">
        <f>IF(AND(R128=0,NOT(C128="N/A")),IF(VLOOKUP($C128,'6. Metrics Worksheet'!$C:$K,8,FALSE)=CONCATENATE($P$4,$S$5),VLOOKUP($C128,'6. Metrics Worksheet'!$C:$K,9,FALSE),0),R128-1)</f>
        <v>0</v>
      </c>
      <c r="T128" s="127">
        <f>IF(AND(S128=0,NOT(C128="N/A")),IF(VLOOKUP($C128,'6. Metrics Worksheet'!$C:$K,8,FALSE)=CONCATENATE($T$4,$T$5),VLOOKUP($C128,'6. Metrics Worksheet'!$C:$K,9,FALSE),0),S128-1)</f>
        <v>0</v>
      </c>
      <c r="U128" s="127">
        <f>IF(AND(T128=0,NOT(C128="N/A")),IF(VLOOKUP($C128,'6. Metrics Worksheet'!$C:$K,8,FALSE)=CONCATENATE($T$4,$U$5),VLOOKUP($C128,'6. Metrics Worksheet'!$C:$K,9,FALSE),0),T128-1)</f>
        <v>0</v>
      </c>
      <c r="V128" s="127">
        <f>IF(AND(U128=0,NOT(C128="N/A")),IF(VLOOKUP($C128,'6. Metrics Worksheet'!$C:$K,8,FALSE)=CONCATENATE($T$4,$V$5),VLOOKUP($C128,'6. Metrics Worksheet'!$C:$K,9,FALSE),0),U128-1)</f>
        <v>0</v>
      </c>
      <c r="W128" s="127">
        <f>IF(AND(V128=0,NOT(C128="N/A")),IF(VLOOKUP($C128,'6. Metrics Worksheet'!$C:$K,8,FALSE)=CONCATENATE($T$4,$W$5),VLOOKUP($C128,'6. Metrics Worksheet'!$C:$K,9,FALSE),0),V128-1)</f>
        <v>0</v>
      </c>
      <c r="X128" s="139" t="str">
        <f>IF('6. Metrics Worksheet'!H128=0,"",'6. Metrics Worksheet'!H128)</f>
        <v/>
      </c>
      <c r="Y128" s="171"/>
      <c r="Z128" s="171"/>
      <c r="AA128" s="171"/>
      <c r="AB128" s="171"/>
      <c r="AC128" s="171"/>
      <c r="AD128" s="171"/>
      <c r="AE128" s="171"/>
      <c r="AF128" s="171"/>
      <c r="AG128" s="171"/>
      <c r="AH128" s="171"/>
      <c r="AI128" s="171"/>
      <c r="AJ128" s="171"/>
      <c r="AK128" s="171"/>
      <c r="AL128" s="171"/>
      <c r="AM128" s="171"/>
      <c r="AN128" s="171"/>
      <c r="AO128" s="171"/>
      <c r="AP128" s="171"/>
      <c r="AQ128" s="171"/>
      <c r="AR128" s="171"/>
      <c r="AS128" s="171"/>
      <c r="AT128" s="171"/>
      <c r="AU128" s="171"/>
      <c r="AV128" s="171"/>
      <c r="AW128" s="171"/>
      <c r="AX128" s="171"/>
      <c r="AY128" s="171"/>
      <c r="AZ128" s="32"/>
      <c r="BA128" s="32"/>
      <c r="BB128" s="32"/>
      <c r="BC128" s="32"/>
      <c r="BD128" s="32"/>
      <c r="BE128" s="33"/>
      <c r="BF128" s="6"/>
      <c r="BG128" s="6"/>
      <c r="BH128" s="6"/>
      <c r="BI128" s="6"/>
      <c r="BJ128" s="26" t="b">
        <f t="shared" si="1"/>
        <v>0</v>
      </c>
      <c r="BK128" s="6"/>
      <c r="BL128" s="6"/>
      <c r="BM128" s="157"/>
      <c r="BN128" s="157"/>
      <c r="BO128" s="157"/>
      <c r="BP128" s="157"/>
      <c r="BQ128" s="157"/>
      <c r="BR128" s="157"/>
    </row>
    <row r="129" spans="1:70" ht="30" customHeight="1">
      <c r="A129" s="170"/>
      <c r="B129" s="235"/>
      <c r="C129" s="100" t="str">
        <f>WorksheetHidden2!G7</f>
        <v>Percentage of fleet needing anti-virus updates</v>
      </c>
      <c r="D129" s="127">
        <f>IF(VLOOKUP(C129,'6. Metrics Worksheet'!$C:$K,8,FALSE)=CONCATENATE($D$4,$D$5),VLOOKUP(C129,'6. Metrics Worksheet'!$C:$K,9,FALSE),0)</f>
        <v>0</v>
      </c>
      <c r="E129" s="127">
        <f>IF(AND(D129=0,NOT(C129="N/A")),IF(VLOOKUP($C129,'6. Metrics Worksheet'!$C:$K,8,FALSE)=CONCATENATE($D$4,$E$5),VLOOKUP($C129,'6. Metrics Worksheet'!$C:$K,9,FALSE),0),D129-1)</f>
        <v>0</v>
      </c>
      <c r="F129" s="127">
        <f>IF(AND(E129=0,NOT(C129="N/A")),IF(VLOOKUP($C129,'6. Metrics Worksheet'!$C:$K,8,FALSE)=CONCATENATE($D$4,$F$5),VLOOKUP($C129,'6. Metrics Worksheet'!$C:$K,9,FALSE),0),E129-1)</f>
        <v>0</v>
      </c>
      <c r="G129" s="128">
        <f>IF(AND(F129=0,NOT(C129="N/A")),IF(VLOOKUP($C129,'6. Metrics Worksheet'!$C:$K,8,FALSE)=CONCATENATE($D$4,$G$5),VLOOKUP($C129,'6. Metrics Worksheet'!$C:$K,9,FALSE),0),F129-1)</f>
        <v>0</v>
      </c>
      <c r="H129" s="127">
        <f>IF(AND(G129=0,NOT(C129="N/A")),IF(VLOOKUP($C129,'6. Metrics Worksheet'!$C:$K,8,FALSE)=CONCATENATE($H$4,$H$5),VLOOKUP($C129,'6. Metrics Worksheet'!$C:$K,9,FALSE),0),G129-1)</f>
        <v>0</v>
      </c>
      <c r="I129" s="127">
        <f>IF(AND(H129=0,NOT(C129="N/A")),IF(VLOOKUP($C129,'6. Metrics Worksheet'!$C:$K,8,FALSE)=CONCATENATE($H$4,$I$5),VLOOKUP($C129,'6. Metrics Worksheet'!$C:$K,9,FALSE),0),H129-1)</f>
        <v>0</v>
      </c>
      <c r="J129" s="127">
        <f>IF(AND(I129=0,NOT(C129="N/A")),IF(VLOOKUP($C129,'6. Metrics Worksheet'!$C:$K,8,FALSE)=CONCATENATE($H$4,$J$5),VLOOKUP($C129,'6. Metrics Worksheet'!$C:$K,9,FALSE),0),I129-1)</f>
        <v>0</v>
      </c>
      <c r="K129" s="128">
        <f>IF(AND(J129=0,NOT(C129="N/A")),IF(VLOOKUP($C129,'6. Metrics Worksheet'!$C:$K,8,FALSE)=CONCATENATE($H$4,$K$5),VLOOKUP($C129,'6. Metrics Worksheet'!$C:$K,9,FALSE),0),J129-1)</f>
        <v>0</v>
      </c>
      <c r="L129" s="127">
        <f>IF(AND(K129=0,NOT(C129="N/A")),IF(VLOOKUP($C129,'6. Metrics Worksheet'!$C:$K,8,FALSE)=CONCATENATE($L$4,$L$5),VLOOKUP($C129,'6. Metrics Worksheet'!$C:$K,9,FALSE),0),K129-1)</f>
        <v>0</v>
      </c>
      <c r="M129" s="127">
        <f>IF(AND(L129=0,NOT(C129="N/A")),IF(VLOOKUP($C129,'6. Metrics Worksheet'!$C:$K,8,FALSE)=CONCATENATE($L$4,$M$5),VLOOKUP($C129,'6. Metrics Worksheet'!$C:$K,9,FALSE),0),L129-1)</f>
        <v>0</v>
      </c>
      <c r="N129" s="127">
        <f>IF(AND(M129=0,NOT(C129="N/A")),IF(VLOOKUP($C129,'6. Metrics Worksheet'!$C:$K,8,FALSE)=CONCATENATE($L$4,$N$5),VLOOKUP($C129,'6. Metrics Worksheet'!$C:$K,9,FALSE),0),M129-1)</f>
        <v>0</v>
      </c>
      <c r="O129" s="128">
        <f>IF(AND(N129=0,NOT(C129="N/A")),IF(VLOOKUP($C129,'6. Metrics Worksheet'!$C:$K,8,FALSE)=CONCATENATE($L$4,$O$5),VLOOKUP($C129,'6. Metrics Worksheet'!$C:$K,9,FALSE),0),N129-1)</f>
        <v>0</v>
      </c>
      <c r="P129" s="127">
        <f>IF(AND(O129=0,NOT(C129="N/A")),IF(VLOOKUP($C129,'6. Metrics Worksheet'!$C:$K,8,FALSE)=CONCATENATE($P$4,$P$5),VLOOKUP($C129,'6. Metrics Worksheet'!$C:$K,9,FALSE),0),O129-1)</f>
        <v>0</v>
      </c>
      <c r="Q129" s="127">
        <f>IF(AND(P129=0,NOT(C129="N/A")),IF(VLOOKUP($C129,'6. Metrics Worksheet'!$C:$K,8,FALSE)=CONCATENATE($P$4,$Q$5),VLOOKUP($C129,'6. Metrics Worksheet'!$C:$K,9,FALSE),0),P129-1)</f>
        <v>0</v>
      </c>
      <c r="R129" s="127">
        <f>IF(AND(Q129=0,NOT(C129="N/A")),IF(VLOOKUP($C129,'6. Metrics Worksheet'!$C:$K,8,FALSE)=CONCATENATE($P$4,$R$5),VLOOKUP($C129,'6. Metrics Worksheet'!$C:$K,9,FALSE),0),Q129-1)</f>
        <v>0</v>
      </c>
      <c r="S129" s="128">
        <f>IF(AND(R129=0,NOT(C129="N/A")),IF(VLOOKUP($C129,'6. Metrics Worksheet'!$C:$K,8,FALSE)=CONCATENATE($P$4,$S$5),VLOOKUP($C129,'6. Metrics Worksheet'!$C:$K,9,FALSE),0),R129-1)</f>
        <v>0</v>
      </c>
      <c r="T129" s="127">
        <f>IF(AND(S129=0,NOT(C129="N/A")),IF(VLOOKUP($C129,'6. Metrics Worksheet'!$C:$K,8,FALSE)=CONCATENATE($T$4,$T$5),VLOOKUP($C129,'6. Metrics Worksheet'!$C:$K,9,FALSE),0),S129-1)</f>
        <v>0</v>
      </c>
      <c r="U129" s="127">
        <f>IF(AND(T129=0,NOT(C129="N/A")),IF(VLOOKUP($C129,'6. Metrics Worksheet'!$C:$K,8,FALSE)=CONCATENATE($T$4,$U$5),VLOOKUP($C129,'6. Metrics Worksheet'!$C:$K,9,FALSE),0),T129-1)</f>
        <v>0</v>
      </c>
      <c r="V129" s="127">
        <f>IF(AND(U129=0,NOT(C129="N/A")),IF(VLOOKUP($C129,'6. Metrics Worksheet'!$C:$K,8,FALSE)=CONCATENATE($T$4,$V$5),VLOOKUP($C129,'6. Metrics Worksheet'!$C:$K,9,FALSE),0),U129-1)</f>
        <v>0</v>
      </c>
      <c r="W129" s="127">
        <f>IF(AND(V129=0,NOT(C129="N/A")),IF(VLOOKUP($C129,'6. Metrics Worksheet'!$C:$K,8,FALSE)=CONCATENATE($T$4,$W$5),VLOOKUP($C129,'6. Metrics Worksheet'!$C:$K,9,FALSE),0),V129-1)</f>
        <v>0</v>
      </c>
      <c r="X129" s="139" t="str">
        <f>IF('6. Metrics Worksheet'!H129=0,"",'6. Metrics Worksheet'!H129)</f>
        <v/>
      </c>
      <c r="Y129" s="171"/>
      <c r="Z129" s="171"/>
      <c r="AA129" s="171"/>
      <c r="AB129" s="171"/>
      <c r="AC129" s="171"/>
      <c r="AD129" s="171"/>
      <c r="AE129" s="171"/>
      <c r="AF129" s="171"/>
      <c r="AG129" s="171"/>
      <c r="AH129" s="171"/>
      <c r="AI129" s="171"/>
      <c r="AJ129" s="171"/>
      <c r="AK129" s="171"/>
      <c r="AL129" s="171"/>
      <c r="AM129" s="171"/>
      <c r="AN129" s="171"/>
      <c r="AO129" s="171"/>
      <c r="AP129" s="171"/>
      <c r="AQ129" s="171"/>
      <c r="AR129" s="171"/>
      <c r="AS129" s="171"/>
      <c r="AT129" s="171"/>
      <c r="AU129" s="171"/>
      <c r="AV129" s="171"/>
      <c r="AW129" s="171"/>
      <c r="AX129" s="171"/>
      <c r="AY129" s="171"/>
      <c r="AZ129" s="32"/>
      <c r="BA129" s="32"/>
      <c r="BB129" s="32"/>
      <c r="BC129" s="32"/>
      <c r="BD129" s="32"/>
      <c r="BE129" s="33"/>
      <c r="BF129" s="6"/>
      <c r="BG129" s="6"/>
      <c r="BH129" s="6"/>
      <c r="BI129" s="6"/>
      <c r="BJ129" s="26" t="b">
        <f t="shared" si="1"/>
        <v>0</v>
      </c>
      <c r="BK129" s="6"/>
      <c r="BL129" s="6"/>
      <c r="BM129" s="157"/>
      <c r="BN129" s="157"/>
      <c r="BO129" s="157"/>
      <c r="BP129" s="157"/>
      <c r="BQ129" s="157"/>
      <c r="BR129" s="157"/>
    </row>
    <row r="130" spans="1:70" ht="30" customHeight="1">
      <c r="A130" s="170"/>
      <c r="B130" s="235"/>
      <c r="C130" s="100" t="str">
        <f>WorksheetHidden2!G8</f>
        <v>Number of vulnerabilities discovered (by severity)</v>
      </c>
      <c r="D130" s="127">
        <f>IF(VLOOKUP(C130,'6. Metrics Worksheet'!$C:$K,8,FALSE)=CONCATENATE($D$4,$D$5),VLOOKUP(C130,'6. Metrics Worksheet'!$C:$K,9,FALSE),0)</f>
        <v>0</v>
      </c>
      <c r="E130" s="127">
        <f>IF(AND(D130=0,NOT(C130="N/A")),IF(VLOOKUP($C130,'6. Metrics Worksheet'!$C:$K,8,FALSE)=CONCATENATE($D$4,$E$5),VLOOKUP($C130,'6. Metrics Worksheet'!$C:$K,9,FALSE),0),D130-1)</f>
        <v>0</v>
      </c>
      <c r="F130" s="127">
        <f>IF(AND(E130=0,NOT(C130="N/A")),IF(VLOOKUP($C130,'6. Metrics Worksheet'!$C:$K,8,FALSE)=CONCATENATE($D$4,$F$5),VLOOKUP($C130,'6. Metrics Worksheet'!$C:$K,9,FALSE),0),E130-1)</f>
        <v>0</v>
      </c>
      <c r="G130" s="128">
        <f>IF(AND(F130=0,NOT(C130="N/A")),IF(VLOOKUP($C130,'6. Metrics Worksheet'!$C:$K,8,FALSE)=CONCATENATE($D$4,$G$5),VLOOKUP($C130,'6. Metrics Worksheet'!$C:$K,9,FALSE),0),F130-1)</f>
        <v>0</v>
      </c>
      <c r="H130" s="127">
        <f>IF(AND(G130=0,NOT(C130="N/A")),IF(VLOOKUP($C130,'6. Metrics Worksheet'!$C:$K,8,FALSE)=CONCATENATE($H$4,$H$5),VLOOKUP($C130,'6. Metrics Worksheet'!$C:$K,9,FALSE),0),G130-1)</f>
        <v>0</v>
      </c>
      <c r="I130" s="127">
        <f>IF(AND(H130=0,NOT(C130="N/A")),IF(VLOOKUP($C130,'6. Metrics Worksheet'!$C:$K,8,FALSE)=CONCATENATE($H$4,$I$5),VLOOKUP($C130,'6. Metrics Worksheet'!$C:$K,9,FALSE),0),H130-1)</f>
        <v>0</v>
      </c>
      <c r="J130" s="127">
        <f>IF(AND(I130=0,NOT(C130="N/A")),IF(VLOOKUP($C130,'6. Metrics Worksheet'!$C:$K,8,FALSE)=CONCATENATE($H$4,$J$5),VLOOKUP($C130,'6. Metrics Worksheet'!$C:$K,9,FALSE),0),I130-1)</f>
        <v>0</v>
      </c>
      <c r="K130" s="128">
        <f>IF(AND(J130=0,NOT(C130="N/A")),IF(VLOOKUP($C130,'6. Metrics Worksheet'!$C:$K,8,FALSE)=CONCATENATE($H$4,$K$5),VLOOKUP($C130,'6. Metrics Worksheet'!$C:$K,9,FALSE),0),J130-1)</f>
        <v>0</v>
      </c>
      <c r="L130" s="127">
        <f>IF(AND(K130=0,NOT(C130="N/A")),IF(VLOOKUP($C130,'6. Metrics Worksheet'!$C:$K,8,FALSE)=CONCATENATE($L$4,$L$5),VLOOKUP($C130,'6. Metrics Worksheet'!$C:$K,9,FALSE),0),K130-1)</f>
        <v>0</v>
      </c>
      <c r="M130" s="127">
        <f>IF(AND(L130=0,NOT(C130="N/A")),IF(VLOOKUP($C130,'6. Metrics Worksheet'!$C:$K,8,FALSE)=CONCATENATE($L$4,$M$5),VLOOKUP($C130,'6. Metrics Worksheet'!$C:$K,9,FALSE),0),L130-1)</f>
        <v>0</v>
      </c>
      <c r="N130" s="127">
        <f>IF(AND(M130=0,NOT(C130="N/A")),IF(VLOOKUP($C130,'6. Metrics Worksheet'!$C:$K,8,FALSE)=CONCATENATE($L$4,$N$5),VLOOKUP($C130,'6. Metrics Worksheet'!$C:$K,9,FALSE),0),M130-1)</f>
        <v>0</v>
      </c>
      <c r="O130" s="128">
        <f>IF(AND(N130=0,NOT(C130="N/A")),IF(VLOOKUP($C130,'6. Metrics Worksheet'!$C:$K,8,FALSE)=CONCATENATE($L$4,$O$5),VLOOKUP($C130,'6. Metrics Worksheet'!$C:$K,9,FALSE),0),N130-1)</f>
        <v>0</v>
      </c>
      <c r="P130" s="127">
        <f>IF(AND(O130=0,NOT(C130="N/A")),IF(VLOOKUP($C130,'6. Metrics Worksheet'!$C:$K,8,FALSE)=CONCATENATE($P$4,$P$5),VLOOKUP($C130,'6. Metrics Worksheet'!$C:$K,9,FALSE),0),O130-1)</f>
        <v>0</v>
      </c>
      <c r="Q130" s="127">
        <f>IF(AND(P130=0,NOT(C130="N/A")),IF(VLOOKUP($C130,'6. Metrics Worksheet'!$C:$K,8,FALSE)=CONCATENATE($P$4,$Q$5),VLOOKUP($C130,'6. Metrics Worksheet'!$C:$K,9,FALSE),0),P130-1)</f>
        <v>0</v>
      </c>
      <c r="R130" s="127">
        <f>IF(AND(Q130=0,NOT(C130="N/A")),IF(VLOOKUP($C130,'6. Metrics Worksheet'!$C:$K,8,FALSE)=CONCATENATE($P$4,$R$5),VLOOKUP($C130,'6. Metrics Worksheet'!$C:$K,9,FALSE),0),Q130-1)</f>
        <v>0</v>
      </c>
      <c r="S130" s="128">
        <f>IF(AND(R130=0,NOT(C130="N/A")),IF(VLOOKUP($C130,'6. Metrics Worksheet'!$C:$K,8,FALSE)=CONCATENATE($P$4,$S$5),VLOOKUP($C130,'6. Metrics Worksheet'!$C:$K,9,FALSE),0),R130-1)</f>
        <v>0</v>
      </c>
      <c r="T130" s="127">
        <f>IF(AND(S130=0,NOT(C130="N/A")),IF(VLOOKUP($C130,'6. Metrics Worksheet'!$C:$K,8,FALSE)=CONCATENATE($T$4,$T$5),VLOOKUP($C130,'6. Metrics Worksheet'!$C:$K,9,FALSE),0),S130-1)</f>
        <v>0</v>
      </c>
      <c r="U130" s="127">
        <f>IF(AND(T130=0,NOT(C130="N/A")),IF(VLOOKUP($C130,'6. Metrics Worksheet'!$C:$K,8,FALSE)=CONCATENATE($T$4,$U$5),VLOOKUP($C130,'6. Metrics Worksheet'!$C:$K,9,FALSE),0),T130-1)</f>
        <v>0</v>
      </c>
      <c r="V130" s="127">
        <f>IF(AND(U130=0,NOT(C130="N/A")),IF(VLOOKUP($C130,'6. Metrics Worksheet'!$C:$K,8,FALSE)=CONCATENATE($T$4,$V$5),VLOOKUP($C130,'6. Metrics Worksheet'!$C:$K,9,FALSE),0),U130-1)</f>
        <v>0</v>
      </c>
      <c r="W130" s="127">
        <f>IF(AND(V130=0,NOT(C130="N/A")),IF(VLOOKUP($C130,'6. Metrics Worksheet'!$C:$K,8,FALSE)=CONCATENATE($T$4,$W$5),VLOOKUP($C130,'6. Metrics Worksheet'!$C:$K,9,FALSE),0),V130-1)</f>
        <v>0</v>
      </c>
      <c r="X130" s="139" t="str">
        <f>IF('6. Metrics Worksheet'!H130=0,"",'6. Metrics Worksheet'!H130)</f>
        <v/>
      </c>
      <c r="Y130" s="171"/>
      <c r="Z130" s="171"/>
      <c r="AA130" s="171"/>
      <c r="AB130" s="171"/>
      <c r="AC130" s="171"/>
      <c r="AD130" s="171"/>
      <c r="AE130" s="171"/>
      <c r="AF130" s="171"/>
      <c r="AG130" s="171"/>
      <c r="AH130" s="171"/>
      <c r="AI130" s="171"/>
      <c r="AJ130" s="171"/>
      <c r="AK130" s="171"/>
      <c r="AL130" s="171"/>
      <c r="AM130" s="171"/>
      <c r="AN130" s="171"/>
      <c r="AO130" s="171"/>
      <c r="AP130" s="171"/>
      <c r="AQ130" s="171"/>
      <c r="AR130" s="171"/>
      <c r="AS130" s="171"/>
      <c r="AT130" s="171"/>
      <c r="AU130" s="171"/>
      <c r="AV130" s="171"/>
      <c r="AW130" s="171"/>
      <c r="AX130" s="171"/>
      <c r="AY130" s="171"/>
      <c r="AZ130" s="32"/>
      <c r="BA130" s="32"/>
      <c r="BB130" s="32"/>
      <c r="BC130" s="32"/>
      <c r="BD130" s="32"/>
      <c r="BE130" s="33"/>
      <c r="BF130" s="6"/>
      <c r="BG130" s="6"/>
      <c r="BH130" s="6"/>
      <c r="BI130" s="6"/>
      <c r="BJ130" s="26" t="b">
        <f t="shared" si="1"/>
        <v>0</v>
      </c>
      <c r="BK130" s="6"/>
      <c r="BL130" s="6"/>
      <c r="BM130" s="157"/>
      <c r="BN130" s="157"/>
      <c r="BO130" s="157"/>
      <c r="BP130" s="157"/>
      <c r="BQ130" s="157"/>
      <c r="BR130" s="157"/>
    </row>
    <row r="131" spans="1:70" ht="30" customHeight="1" thickBot="1">
      <c r="A131" s="170"/>
      <c r="B131" s="235"/>
      <c r="C131" s="100" t="str">
        <f>WorksheetHidden2!G9</f>
        <v>Percentage of systems with/without known severe vulnerabilities</v>
      </c>
      <c r="D131" s="127">
        <f>IF(VLOOKUP(C131,'6. Metrics Worksheet'!$C:$K,8,FALSE)=CONCATENATE($D$4,$D$5),VLOOKUP(C131,'6. Metrics Worksheet'!$C:$K,9,FALSE),0)</f>
        <v>0</v>
      </c>
      <c r="E131" s="127">
        <f>IF(AND(D131=0,NOT(C131="N/A")),IF(VLOOKUP($C131,'6. Metrics Worksheet'!$C:$K,8,FALSE)=CONCATENATE($D$4,$E$5),VLOOKUP($C131,'6. Metrics Worksheet'!$C:$K,9,FALSE),0),D131-1)</f>
        <v>0</v>
      </c>
      <c r="F131" s="127">
        <f>IF(AND(E131=0,NOT(C131="N/A")),IF(VLOOKUP($C131,'6. Metrics Worksheet'!$C:$K,8,FALSE)=CONCATENATE($D$4,$F$5),VLOOKUP($C131,'6. Metrics Worksheet'!$C:$K,9,FALSE),0),E131-1)</f>
        <v>0</v>
      </c>
      <c r="G131" s="128">
        <f>IF(AND(F131=0,NOT(C131="N/A")),IF(VLOOKUP($C131,'6. Metrics Worksheet'!$C:$K,8,FALSE)=CONCATENATE($D$4,$G$5),VLOOKUP($C131,'6. Metrics Worksheet'!$C:$K,9,FALSE),0),F131-1)</f>
        <v>0</v>
      </c>
      <c r="H131" s="127">
        <f>IF(AND(G131=0,NOT(C131="N/A")),IF(VLOOKUP($C131,'6. Metrics Worksheet'!$C:$K,8,FALSE)=CONCATENATE($H$4,$H$5),VLOOKUP($C131,'6. Metrics Worksheet'!$C:$K,9,FALSE),0),G131-1)</f>
        <v>0</v>
      </c>
      <c r="I131" s="127">
        <f>IF(AND(H131=0,NOT(C131="N/A")),IF(VLOOKUP($C131,'6. Metrics Worksheet'!$C:$K,8,FALSE)=CONCATENATE($H$4,$I$5),VLOOKUP($C131,'6. Metrics Worksheet'!$C:$K,9,FALSE),0),H131-1)</f>
        <v>0</v>
      </c>
      <c r="J131" s="127">
        <f>IF(AND(I131=0,NOT(C131="N/A")),IF(VLOOKUP($C131,'6. Metrics Worksheet'!$C:$K,8,FALSE)=CONCATENATE($H$4,$J$5),VLOOKUP($C131,'6. Metrics Worksheet'!$C:$K,9,FALSE),0),I131-1)</f>
        <v>0</v>
      </c>
      <c r="K131" s="128">
        <f>IF(AND(J131=0,NOT(C131="N/A")),IF(VLOOKUP($C131,'6. Metrics Worksheet'!$C:$K,8,FALSE)=CONCATENATE($H$4,$K$5),VLOOKUP($C131,'6. Metrics Worksheet'!$C:$K,9,FALSE),0),J131-1)</f>
        <v>0</v>
      </c>
      <c r="L131" s="127">
        <f>IF(AND(K131=0,NOT(C131="N/A")),IF(VLOOKUP($C131,'6. Metrics Worksheet'!$C:$K,8,FALSE)=CONCATENATE($L$4,$L$5),VLOOKUP($C131,'6. Metrics Worksheet'!$C:$K,9,FALSE),0),K131-1)</f>
        <v>0</v>
      </c>
      <c r="M131" s="127">
        <f>IF(AND(L131=0,NOT(C131="N/A")),IF(VLOOKUP($C131,'6. Metrics Worksheet'!$C:$K,8,FALSE)=CONCATENATE($L$4,$M$5),VLOOKUP($C131,'6. Metrics Worksheet'!$C:$K,9,FALSE),0),L131-1)</f>
        <v>0</v>
      </c>
      <c r="N131" s="127">
        <f>IF(AND(M131=0,NOT(C131="N/A")),IF(VLOOKUP($C131,'6. Metrics Worksheet'!$C:$K,8,FALSE)=CONCATENATE($L$4,$N$5),VLOOKUP($C131,'6. Metrics Worksheet'!$C:$K,9,FALSE),0),M131-1)</f>
        <v>0</v>
      </c>
      <c r="O131" s="128">
        <f>IF(AND(N131=0,NOT(C131="N/A")),IF(VLOOKUP($C131,'6. Metrics Worksheet'!$C:$K,8,FALSE)=CONCATENATE($L$4,$O$5),VLOOKUP($C131,'6. Metrics Worksheet'!$C:$K,9,FALSE),0),N131-1)</f>
        <v>0</v>
      </c>
      <c r="P131" s="127">
        <f>IF(AND(O131=0,NOT(C131="N/A")),IF(VLOOKUP($C131,'6. Metrics Worksheet'!$C:$K,8,FALSE)=CONCATENATE($P$4,$P$5),VLOOKUP($C131,'6. Metrics Worksheet'!$C:$K,9,FALSE),0),O131-1)</f>
        <v>0</v>
      </c>
      <c r="Q131" s="127">
        <f>IF(AND(P131=0,NOT(C131="N/A")),IF(VLOOKUP($C131,'6. Metrics Worksheet'!$C:$K,8,FALSE)=CONCATENATE($P$4,$Q$5),VLOOKUP($C131,'6. Metrics Worksheet'!$C:$K,9,FALSE),0),P131-1)</f>
        <v>0</v>
      </c>
      <c r="R131" s="127">
        <f>IF(AND(Q131=0,NOT(C131="N/A")),IF(VLOOKUP($C131,'6. Metrics Worksheet'!$C:$K,8,FALSE)=CONCATENATE($P$4,$R$5),VLOOKUP($C131,'6. Metrics Worksheet'!$C:$K,9,FALSE),0),Q131-1)</f>
        <v>0</v>
      </c>
      <c r="S131" s="128">
        <f>IF(AND(R131=0,NOT(C131="N/A")),IF(VLOOKUP($C131,'6. Metrics Worksheet'!$C:$K,8,FALSE)=CONCATENATE($P$4,$S$5),VLOOKUP($C131,'6. Metrics Worksheet'!$C:$K,9,FALSE),0),R131-1)</f>
        <v>0</v>
      </c>
      <c r="T131" s="127">
        <f>IF(AND(S131=0,NOT(C131="N/A")),IF(VLOOKUP($C131,'6. Metrics Worksheet'!$C:$K,8,FALSE)=CONCATENATE($T$4,$T$5),VLOOKUP($C131,'6. Metrics Worksheet'!$C:$K,9,FALSE),0),S131-1)</f>
        <v>0</v>
      </c>
      <c r="U131" s="127">
        <f>IF(AND(T131=0,NOT(C131="N/A")),IF(VLOOKUP($C131,'6. Metrics Worksheet'!$C:$K,8,FALSE)=CONCATENATE($T$4,$U$5),VLOOKUP($C131,'6. Metrics Worksheet'!$C:$K,9,FALSE),0),T131-1)</f>
        <v>0</v>
      </c>
      <c r="V131" s="127">
        <f>IF(AND(U131=0,NOT(C131="N/A")),IF(VLOOKUP($C131,'6. Metrics Worksheet'!$C:$K,8,FALSE)=CONCATENATE($T$4,$V$5),VLOOKUP($C131,'6. Metrics Worksheet'!$C:$K,9,FALSE),0),U131-1)</f>
        <v>0</v>
      </c>
      <c r="W131" s="127">
        <f>IF(AND(V131=0,NOT(C131="N/A")),IF(VLOOKUP($C131,'6. Metrics Worksheet'!$C:$K,8,FALSE)=CONCATENATE($T$4,$W$5),VLOOKUP($C131,'6. Metrics Worksheet'!$C:$K,9,FALSE),0),V131-1)</f>
        <v>0</v>
      </c>
      <c r="X131" s="139" t="str">
        <f>IF('6. Metrics Worksheet'!H131=0,"",'6. Metrics Worksheet'!H131)</f>
        <v/>
      </c>
      <c r="Y131" s="171"/>
      <c r="Z131" s="171"/>
      <c r="AA131" s="171"/>
      <c r="AB131" s="171"/>
      <c r="AC131" s="171"/>
      <c r="AD131" s="171"/>
      <c r="AE131" s="171"/>
      <c r="AF131" s="171"/>
      <c r="AG131" s="171"/>
      <c r="AH131" s="171"/>
      <c r="AI131" s="171"/>
      <c r="AJ131" s="171"/>
      <c r="AK131" s="171"/>
      <c r="AL131" s="171"/>
      <c r="AM131" s="171"/>
      <c r="AN131" s="171"/>
      <c r="AO131" s="171"/>
      <c r="AP131" s="171"/>
      <c r="AQ131" s="171"/>
      <c r="AR131" s="171"/>
      <c r="AS131" s="171"/>
      <c r="AT131" s="171"/>
      <c r="AU131" s="171"/>
      <c r="AV131" s="171"/>
      <c r="AW131" s="171"/>
      <c r="AX131" s="171"/>
      <c r="AY131" s="171"/>
      <c r="AZ131" s="32"/>
      <c r="BA131" s="32"/>
      <c r="BB131" s="32"/>
      <c r="BC131" s="32"/>
      <c r="BD131" s="32"/>
      <c r="BE131" s="33"/>
      <c r="BF131" s="6"/>
      <c r="BG131" s="6"/>
      <c r="BH131" s="6"/>
      <c r="BI131" s="6"/>
      <c r="BJ131" s="26" t="b">
        <f t="shared" si="1"/>
        <v>0</v>
      </c>
      <c r="BK131" s="6"/>
      <c r="BL131" s="6"/>
      <c r="BM131" s="157"/>
      <c r="BN131" s="157"/>
      <c r="BO131" s="157"/>
      <c r="BP131" s="157"/>
      <c r="BQ131" s="157"/>
      <c r="BR131" s="157"/>
    </row>
    <row r="132" spans="1:70" ht="63.95" hidden="1" customHeight="1">
      <c r="A132" s="33"/>
      <c r="B132" s="235"/>
      <c r="C132" s="100">
        <f>WorksheetHidden2!G10</f>
        <v>0</v>
      </c>
      <c r="D132" s="127">
        <f>IF(VLOOKUP(C132,'6. Metrics Worksheet'!$C:$K,8,FALSE)=CONCATENATE($D$4,$D$5),VLOOKUP(C132,'6. Metrics Worksheet'!$C:$K,9,FALSE),0)</f>
        <v>0</v>
      </c>
      <c r="E132" s="127">
        <f>IF(AND(D132=0,NOT(C132="N/A")),IF(VLOOKUP($C132,'6. Metrics Worksheet'!$C:$K,8,FALSE)=CONCATENATE($D$4,$E$5),VLOOKUP($C132,'6. Metrics Worksheet'!$C:$K,9,FALSE),0),D132-1)</f>
        <v>0</v>
      </c>
      <c r="F132" s="127">
        <f>IF(AND(E132=0,NOT(C132="N/A")),IF(VLOOKUP($C132,'6. Metrics Worksheet'!$C:$K,8,FALSE)=CONCATENATE($D$4,$F$5),VLOOKUP($C132,'6. Metrics Worksheet'!$C:$K,9,FALSE),0),E132-1)</f>
        <v>0</v>
      </c>
      <c r="G132" s="128">
        <f>IF(AND(F132=0,NOT(C132="N/A")),IF(VLOOKUP($C132,'6. Metrics Worksheet'!$C:$K,8,FALSE)=CONCATENATE($D$4,$G$5),VLOOKUP($C132,'6. Metrics Worksheet'!$C:$K,9,FALSE),0),F132-1)</f>
        <v>0</v>
      </c>
      <c r="H132" s="127">
        <f>IF(AND(G132=0,NOT(C132="N/A")),IF(VLOOKUP($C132,'6. Metrics Worksheet'!$C:$K,8,FALSE)=CONCATENATE($H$4,$H$5),VLOOKUP($C132,'6. Metrics Worksheet'!$C:$K,9,FALSE),0),G132-1)</f>
        <v>0</v>
      </c>
      <c r="I132" s="127">
        <f>IF(AND(H132=0,NOT(C132="N/A")),IF(VLOOKUP($C132,'6. Metrics Worksheet'!$C:$K,8,FALSE)=CONCATENATE($H$4,$I$5),VLOOKUP($C132,'6. Metrics Worksheet'!$C:$K,9,FALSE),0),H132-1)</f>
        <v>0</v>
      </c>
      <c r="J132" s="127">
        <f>IF(AND(I132=0,NOT(C132="N/A")),IF(VLOOKUP($C132,'6. Metrics Worksheet'!$C:$K,8,FALSE)=CONCATENATE($H$4,$J$5),VLOOKUP($C132,'6. Metrics Worksheet'!$C:$K,9,FALSE),0),I132-1)</f>
        <v>0</v>
      </c>
      <c r="K132" s="128">
        <f>IF(AND(J132=0,NOT(C132="N/A")),IF(VLOOKUP($C132,'6. Metrics Worksheet'!$C:$K,8,FALSE)=CONCATENATE($H$4,$K$5),VLOOKUP($C132,'6. Metrics Worksheet'!$C:$K,9,FALSE),0),J132-1)</f>
        <v>0</v>
      </c>
      <c r="L132" s="127">
        <f>IF(AND(K132=0,NOT(C132="N/A")),IF(VLOOKUP($C132,'6. Metrics Worksheet'!$C:$K,8,FALSE)=CONCATENATE($L$4,$L$5),VLOOKUP($C132,'6. Metrics Worksheet'!$C:$K,9,FALSE),0),K132-1)</f>
        <v>0</v>
      </c>
      <c r="M132" s="127">
        <f>IF(AND(L132=0,NOT(C132="N/A")),IF(VLOOKUP($C132,'6. Metrics Worksheet'!$C:$K,8,FALSE)=CONCATENATE($L$4,$M$5),VLOOKUP($C132,'6. Metrics Worksheet'!$C:$K,9,FALSE),0),L132-1)</f>
        <v>0</v>
      </c>
      <c r="N132" s="127">
        <f>IF(AND(M132=0,NOT(C132="N/A")),IF(VLOOKUP($C132,'6. Metrics Worksheet'!$C:$K,8,FALSE)=CONCATENATE($L$4,$N$5),VLOOKUP($C132,'6. Metrics Worksheet'!$C:$K,9,FALSE),0),M132-1)</f>
        <v>0</v>
      </c>
      <c r="O132" s="128">
        <f>IF(AND(N132=0,NOT(C132="N/A")),IF(VLOOKUP($C132,'6. Metrics Worksheet'!$C:$K,8,FALSE)=CONCATENATE($L$4,$O$5),VLOOKUP($C132,'6. Metrics Worksheet'!$C:$K,9,FALSE),0),N132-1)</f>
        <v>0</v>
      </c>
      <c r="P132" s="127">
        <f>IF(AND(O132=0,NOT(C132="N/A")),IF(VLOOKUP($C132,'6. Metrics Worksheet'!$C:$K,8,FALSE)=CONCATENATE($P$4,$P$5),VLOOKUP($C132,'6. Metrics Worksheet'!$C:$K,9,FALSE),0),O132-1)</f>
        <v>0</v>
      </c>
      <c r="Q132" s="127">
        <f>IF(AND(P132=0,NOT(C132="N/A")),IF(VLOOKUP($C132,'6. Metrics Worksheet'!$C:$K,8,FALSE)=CONCATENATE($P$4,$Q$5),VLOOKUP($C132,'6. Metrics Worksheet'!$C:$K,9,FALSE),0),P132-1)</f>
        <v>0</v>
      </c>
      <c r="R132" s="127">
        <f>IF(AND(Q132=0,NOT(C132="N/A")),IF(VLOOKUP($C132,'6. Metrics Worksheet'!$C:$K,8,FALSE)=CONCATENATE($P$4,$R$5),VLOOKUP($C132,'6. Metrics Worksheet'!$C:$K,9,FALSE),0),Q132-1)</f>
        <v>0</v>
      </c>
      <c r="S132" s="128">
        <f>IF(AND(R132=0,NOT(C132="N/A")),IF(VLOOKUP($C132,'6. Metrics Worksheet'!$C:$K,8,FALSE)=CONCATENATE($P$4,$S$5),VLOOKUP($C132,'6. Metrics Worksheet'!$C:$K,9,FALSE),0),R132-1)</f>
        <v>0</v>
      </c>
      <c r="T132" s="127">
        <f>IF(AND(S132=0,NOT(C132="N/A")),IF(VLOOKUP($C132,'6. Metrics Worksheet'!$C:$K,8,FALSE)=CONCATENATE($T$4,$T$5),VLOOKUP($C132,'6. Metrics Worksheet'!$C:$K,9,FALSE),0),S132-1)</f>
        <v>0</v>
      </c>
      <c r="U132" s="127">
        <f>IF(AND(T132=0,NOT(C132="N/A")),IF(VLOOKUP($C132,'6. Metrics Worksheet'!$C:$K,8,FALSE)=CONCATENATE($T$4,$U$5),VLOOKUP($C132,'6. Metrics Worksheet'!$C:$K,9,FALSE),0),T132-1)</f>
        <v>0</v>
      </c>
      <c r="V132" s="127">
        <f>IF(AND(U132=0,NOT(C132="N/A")),IF(VLOOKUP($C132,'6. Metrics Worksheet'!$C:$K,8,FALSE)=CONCATENATE($T$4,$V$5),VLOOKUP($C132,'6. Metrics Worksheet'!$C:$K,9,FALSE),0),U132-1)</f>
        <v>0</v>
      </c>
      <c r="W132" s="127">
        <f>IF(AND(V132=0,NOT(C132="N/A")),IF(VLOOKUP($C132,'6. Metrics Worksheet'!$C:$K,8,FALSE)=CONCATENATE($T$4,$W$5),VLOOKUP($C132,'6. Metrics Worksheet'!$C:$K,9,FALSE),0),V132-1)</f>
        <v>0</v>
      </c>
      <c r="X132" s="139" t="str">
        <f>IF('6. Metrics Worksheet'!H132=0,"",'6. Metrics Worksheet'!H132)</f>
        <v/>
      </c>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c r="BE132" s="33"/>
      <c r="BF132" s="6"/>
      <c r="BG132" s="6"/>
      <c r="BH132" s="6"/>
      <c r="BI132" s="6"/>
      <c r="BJ132" s="26" t="b">
        <f t="shared" si="1"/>
        <v>1</v>
      </c>
      <c r="BK132" s="6"/>
      <c r="BL132" s="6"/>
    </row>
    <row r="133" spans="1:70" ht="63.95" hidden="1" customHeight="1">
      <c r="A133" s="33"/>
      <c r="B133" s="235"/>
      <c r="C133" s="100">
        <f>WorksheetHidden2!G11</f>
        <v>0</v>
      </c>
      <c r="D133" s="127">
        <f>IF(VLOOKUP(C133,'6. Metrics Worksheet'!$C:$K,8,FALSE)=CONCATENATE($D$4,$D$5),VLOOKUP(C133,'6. Metrics Worksheet'!$C:$K,9,FALSE),0)</f>
        <v>0</v>
      </c>
      <c r="E133" s="127">
        <f>IF(AND(D133=0,NOT(C133="N/A")),IF(VLOOKUP($C133,'6. Metrics Worksheet'!$C:$K,8,FALSE)=CONCATENATE($D$4,$E$5),VLOOKUP($C133,'6. Metrics Worksheet'!$C:$K,9,FALSE),0),D133-1)</f>
        <v>0</v>
      </c>
      <c r="F133" s="127">
        <f>IF(AND(E133=0,NOT(C133="N/A")),IF(VLOOKUP($C133,'6. Metrics Worksheet'!$C:$K,8,FALSE)=CONCATENATE($D$4,$F$5),VLOOKUP($C133,'6. Metrics Worksheet'!$C:$K,9,FALSE),0),E133-1)</f>
        <v>0</v>
      </c>
      <c r="G133" s="128">
        <f>IF(AND(F133=0,NOT(C133="N/A")),IF(VLOOKUP($C133,'6. Metrics Worksheet'!$C:$K,8,FALSE)=CONCATENATE($D$4,$G$5),VLOOKUP($C133,'6. Metrics Worksheet'!$C:$K,9,FALSE),0),F133-1)</f>
        <v>0</v>
      </c>
      <c r="H133" s="127">
        <f>IF(AND(G133=0,NOT(C133="N/A")),IF(VLOOKUP($C133,'6. Metrics Worksheet'!$C:$K,8,FALSE)=CONCATENATE($H$4,$H$5),VLOOKUP($C133,'6. Metrics Worksheet'!$C:$K,9,FALSE),0),G133-1)</f>
        <v>0</v>
      </c>
      <c r="I133" s="127">
        <f>IF(AND(H133=0,NOT(C133="N/A")),IF(VLOOKUP($C133,'6. Metrics Worksheet'!$C:$K,8,FALSE)=CONCATENATE($H$4,$I$5),VLOOKUP($C133,'6. Metrics Worksheet'!$C:$K,9,FALSE),0),H133-1)</f>
        <v>0</v>
      </c>
      <c r="J133" s="127">
        <f>IF(AND(I133=0,NOT(C133="N/A")),IF(VLOOKUP($C133,'6. Metrics Worksheet'!$C:$K,8,FALSE)=CONCATENATE($H$4,$J$5),VLOOKUP($C133,'6. Metrics Worksheet'!$C:$K,9,FALSE),0),I133-1)</f>
        <v>0</v>
      </c>
      <c r="K133" s="128">
        <f>IF(AND(J133=0,NOT(C133="N/A")),IF(VLOOKUP($C133,'6. Metrics Worksheet'!$C:$K,8,FALSE)=CONCATENATE($H$4,$K$5),VLOOKUP($C133,'6. Metrics Worksheet'!$C:$K,9,FALSE),0),J133-1)</f>
        <v>0</v>
      </c>
      <c r="L133" s="127">
        <f>IF(AND(K133=0,NOT(C133="N/A")),IF(VLOOKUP($C133,'6. Metrics Worksheet'!$C:$K,8,FALSE)=CONCATENATE($L$4,$L$5),VLOOKUP($C133,'6. Metrics Worksheet'!$C:$K,9,FALSE),0),K133-1)</f>
        <v>0</v>
      </c>
      <c r="M133" s="127">
        <f>IF(AND(L133=0,NOT(C133="N/A")),IF(VLOOKUP($C133,'6. Metrics Worksheet'!$C:$K,8,FALSE)=CONCATENATE($L$4,$M$5),VLOOKUP($C133,'6. Metrics Worksheet'!$C:$K,9,FALSE),0),L133-1)</f>
        <v>0</v>
      </c>
      <c r="N133" s="127">
        <f>IF(AND(M133=0,NOT(C133="N/A")),IF(VLOOKUP($C133,'6. Metrics Worksheet'!$C:$K,8,FALSE)=CONCATENATE($L$4,$N$5),VLOOKUP($C133,'6. Metrics Worksheet'!$C:$K,9,FALSE),0),M133-1)</f>
        <v>0</v>
      </c>
      <c r="O133" s="128">
        <f>IF(AND(N133=0,NOT(C133="N/A")),IF(VLOOKUP($C133,'6. Metrics Worksheet'!$C:$K,8,FALSE)=CONCATENATE($L$4,$O$5),VLOOKUP($C133,'6. Metrics Worksheet'!$C:$K,9,FALSE),0),N133-1)</f>
        <v>0</v>
      </c>
      <c r="P133" s="127">
        <f>IF(AND(O133=0,NOT(C133="N/A")),IF(VLOOKUP($C133,'6. Metrics Worksheet'!$C:$K,8,FALSE)=CONCATENATE($P$4,$P$5),VLOOKUP($C133,'6. Metrics Worksheet'!$C:$K,9,FALSE),0),O133-1)</f>
        <v>0</v>
      </c>
      <c r="Q133" s="127">
        <f>IF(AND(P133=0,NOT(C133="N/A")),IF(VLOOKUP($C133,'6. Metrics Worksheet'!$C:$K,8,FALSE)=CONCATENATE($P$4,$Q$5),VLOOKUP($C133,'6. Metrics Worksheet'!$C:$K,9,FALSE),0),P133-1)</f>
        <v>0</v>
      </c>
      <c r="R133" s="127">
        <f>IF(AND(Q133=0,NOT(C133="N/A")),IF(VLOOKUP($C133,'6. Metrics Worksheet'!$C:$K,8,FALSE)=CONCATENATE($P$4,$R$5),VLOOKUP($C133,'6. Metrics Worksheet'!$C:$K,9,FALSE),0),Q133-1)</f>
        <v>0</v>
      </c>
      <c r="S133" s="128">
        <f>IF(AND(R133=0,NOT(C133="N/A")),IF(VLOOKUP($C133,'6. Metrics Worksheet'!$C:$K,8,FALSE)=CONCATENATE($P$4,$S$5),VLOOKUP($C133,'6. Metrics Worksheet'!$C:$K,9,FALSE),0),R133-1)</f>
        <v>0</v>
      </c>
      <c r="T133" s="127">
        <f>IF(AND(S133=0,NOT(C133="N/A")),IF(VLOOKUP($C133,'6. Metrics Worksheet'!$C:$K,8,FALSE)=CONCATENATE($T$4,$T$5),VLOOKUP($C133,'6. Metrics Worksheet'!$C:$K,9,FALSE),0),S133-1)</f>
        <v>0</v>
      </c>
      <c r="U133" s="127">
        <f>IF(AND(T133=0,NOT(C133="N/A")),IF(VLOOKUP($C133,'6. Metrics Worksheet'!$C:$K,8,FALSE)=CONCATENATE($T$4,$U$5),VLOOKUP($C133,'6. Metrics Worksheet'!$C:$K,9,FALSE),0),T133-1)</f>
        <v>0</v>
      </c>
      <c r="V133" s="127">
        <f>IF(AND(U133=0,NOT(C133="N/A")),IF(VLOOKUP($C133,'6. Metrics Worksheet'!$C:$K,8,FALSE)=CONCATENATE($T$4,$V$5),VLOOKUP($C133,'6. Metrics Worksheet'!$C:$K,9,FALSE),0),U133-1)</f>
        <v>0</v>
      </c>
      <c r="W133" s="127">
        <f>IF(AND(V133=0,NOT(C133="N/A")),IF(VLOOKUP($C133,'6. Metrics Worksheet'!$C:$K,8,FALSE)=CONCATENATE($T$4,$W$5),VLOOKUP($C133,'6. Metrics Worksheet'!$C:$K,9,FALSE),0),V133-1)</f>
        <v>0</v>
      </c>
      <c r="X133" s="139" t="str">
        <f>IF('6. Metrics Worksheet'!H133=0,"",'6. Metrics Worksheet'!H133)</f>
        <v/>
      </c>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c r="BE133" s="33"/>
      <c r="BF133" s="6"/>
      <c r="BG133" s="6"/>
      <c r="BH133" s="6"/>
      <c r="BI133" s="6"/>
      <c r="BJ133" s="26" t="b">
        <f t="shared" si="1"/>
        <v>1</v>
      </c>
      <c r="BK133" s="6"/>
      <c r="BL133" s="6"/>
    </row>
    <row r="134" spans="1:70" ht="63.95" hidden="1" customHeight="1">
      <c r="A134" s="33"/>
      <c r="B134" s="235"/>
      <c r="C134" s="100">
        <f>WorksheetHidden2!G12</f>
        <v>0</v>
      </c>
      <c r="D134" s="127">
        <f>IF(VLOOKUP(C134,'6. Metrics Worksheet'!$C:$K,8,FALSE)=CONCATENATE($D$4,$D$5),VLOOKUP(C134,'6. Metrics Worksheet'!$C:$K,9,FALSE),0)</f>
        <v>0</v>
      </c>
      <c r="E134" s="127">
        <f>IF(AND(D134=0,NOT(C134="N/A")),IF(VLOOKUP($C134,'6. Metrics Worksheet'!$C:$K,8,FALSE)=CONCATENATE($D$4,$E$5),VLOOKUP($C134,'6. Metrics Worksheet'!$C:$K,9,FALSE),0),D134-1)</f>
        <v>0</v>
      </c>
      <c r="F134" s="127">
        <f>IF(AND(E134=0,NOT(C134="N/A")),IF(VLOOKUP($C134,'6. Metrics Worksheet'!$C:$K,8,FALSE)=CONCATENATE($D$4,$F$5),VLOOKUP($C134,'6. Metrics Worksheet'!$C:$K,9,FALSE),0),E134-1)</f>
        <v>0</v>
      </c>
      <c r="G134" s="128">
        <f>IF(AND(F134=0,NOT(C134="N/A")),IF(VLOOKUP($C134,'6. Metrics Worksheet'!$C:$K,8,FALSE)=CONCATENATE($D$4,$G$5),VLOOKUP($C134,'6. Metrics Worksheet'!$C:$K,9,FALSE),0),F134-1)</f>
        <v>0</v>
      </c>
      <c r="H134" s="127">
        <f>IF(AND(G134=0,NOT(C134="N/A")),IF(VLOOKUP($C134,'6. Metrics Worksheet'!$C:$K,8,FALSE)=CONCATENATE($H$4,$H$5),VLOOKUP($C134,'6. Metrics Worksheet'!$C:$K,9,FALSE),0),G134-1)</f>
        <v>0</v>
      </c>
      <c r="I134" s="127">
        <f>IF(AND(H134=0,NOT(C134="N/A")),IF(VLOOKUP($C134,'6. Metrics Worksheet'!$C:$K,8,FALSE)=CONCATENATE($H$4,$I$5),VLOOKUP($C134,'6. Metrics Worksheet'!$C:$K,9,FALSE),0),H134-1)</f>
        <v>0</v>
      </c>
      <c r="J134" s="127">
        <f>IF(AND(I134=0,NOT(C134="N/A")),IF(VLOOKUP($C134,'6. Metrics Worksheet'!$C:$K,8,FALSE)=CONCATENATE($H$4,$J$5),VLOOKUP($C134,'6. Metrics Worksheet'!$C:$K,9,FALSE),0),I134-1)</f>
        <v>0</v>
      </c>
      <c r="K134" s="128">
        <f>IF(AND(J134=0,NOT(C134="N/A")),IF(VLOOKUP($C134,'6. Metrics Worksheet'!$C:$K,8,FALSE)=CONCATENATE($H$4,$K$5),VLOOKUP($C134,'6. Metrics Worksheet'!$C:$K,9,FALSE),0),J134-1)</f>
        <v>0</v>
      </c>
      <c r="L134" s="127">
        <f>IF(AND(K134=0,NOT(C134="N/A")),IF(VLOOKUP($C134,'6. Metrics Worksheet'!$C:$K,8,FALSE)=CONCATENATE($L$4,$L$5),VLOOKUP($C134,'6. Metrics Worksheet'!$C:$K,9,FALSE),0),K134-1)</f>
        <v>0</v>
      </c>
      <c r="M134" s="127">
        <f>IF(AND(L134=0,NOT(C134="N/A")),IF(VLOOKUP($C134,'6. Metrics Worksheet'!$C:$K,8,FALSE)=CONCATENATE($L$4,$M$5),VLOOKUP($C134,'6. Metrics Worksheet'!$C:$K,9,FALSE),0),L134-1)</f>
        <v>0</v>
      </c>
      <c r="N134" s="127">
        <f>IF(AND(M134=0,NOT(C134="N/A")),IF(VLOOKUP($C134,'6. Metrics Worksheet'!$C:$K,8,FALSE)=CONCATENATE($L$4,$N$5),VLOOKUP($C134,'6. Metrics Worksheet'!$C:$K,9,FALSE),0),M134-1)</f>
        <v>0</v>
      </c>
      <c r="O134" s="128">
        <f>IF(AND(N134=0,NOT(C134="N/A")),IF(VLOOKUP($C134,'6. Metrics Worksheet'!$C:$K,8,FALSE)=CONCATENATE($L$4,$O$5),VLOOKUP($C134,'6. Metrics Worksheet'!$C:$K,9,FALSE),0),N134-1)</f>
        <v>0</v>
      </c>
      <c r="P134" s="127">
        <f>IF(AND(O134=0,NOT(C134="N/A")),IF(VLOOKUP($C134,'6. Metrics Worksheet'!$C:$K,8,FALSE)=CONCATENATE($P$4,$P$5),VLOOKUP($C134,'6. Metrics Worksheet'!$C:$K,9,FALSE),0),O134-1)</f>
        <v>0</v>
      </c>
      <c r="Q134" s="127">
        <f>IF(AND(P134=0,NOT(C134="N/A")),IF(VLOOKUP($C134,'6. Metrics Worksheet'!$C:$K,8,FALSE)=CONCATENATE($P$4,$Q$5),VLOOKUP($C134,'6. Metrics Worksheet'!$C:$K,9,FALSE),0),P134-1)</f>
        <v>0</v>
      </c>
      <c r="R134" s="127">
        <f>IF(AND(Q134=0,NOT(C134="N/A")),IF(VLOOKUP($C134,'6. Metrics Worksheet'!$C:$K,8,FALSE)=CONCATENATE($P$4,$R$5),VLOOKUP($C134,'6. Metrics Worksheet'!$C:$K,9,FALSE),0),Q134-1)</f>
        <v>0</v>
      </c>
      <c r="S134" s="128">
        <f>IF(AND(R134=0,NOT(C134="N/A")),IF(VLOOKUP($C134,'6. Metrics Worksheet'!$C:$K,8,FALSE)=CONCATENATE($P$4,$S$5),VLOOKUP($C134,'6. Metrics Worksheet'!$C:$K,9,FALSE),0),R134-1)</f>
        <v>0</v>
      </c>
      <c r="T134" s="127">
        <f>IF(AND(S134=0,NOT(C134="N/A")),IF(VLOOKUP($C134,'6. Metrics Worksheet'!$C:$K,8,FALSE)=CONCATENATE($T$4,$T$5),VLOOKUP($C134,'6. Metrics Worksheet'!$C:$K,9,FALSE),0),S134-1)</f>
        <v>0</v>
      </c>
      <c r="U134" s="127">
        <f>IF(AND(T134=0,NOT(C134="N/A")),IF(VLOOKUP($C134,'6. Metrics Worksheet'!$C:$K,8,FALSE)=CONCATENATE($T$4,$U$5),VLOOKUP($C134,'6. Metrics Worksheet'!$C:$K,9,FALSE),0),T134-1)</f>
        <v>0</v>
      </c>
      <c r="V134" s="127">
        <f>IF(AND(U134=0,NOT(C134="N/A")),IF(VLOOKUP($C134,'6. Metrics Worksheet'!$C:$K,8,FALSE)=CONCATENATE($T$4,$V$5),VLOOKUP($C134,'6. Metrics Worksheet'!$C:$K,9,FALSE),0),U134-1)</f>
        <v>0</v>
      </c>
      <c r="W134" s="127">
        <f>IF(AND(V134=0,NOT(C134="N/A")),IF(VLOOKUP($C134,'6. Metrics Worksheet'!$C:$K,8,FALSE)=CONCATENATE($T$4,$W$5),VLOOKUP($C134,'6. Metrics Worksheet'!$C:$K,9,FALSE),0),V134-1)</f>
        <v>0</v>
      </c>
      <c r="X134" s="139" t="str">
        <f>IF('6. Metrics Worksheet'!H134=0,"",'6. Metrics Worksheet'!H134)</f>
        <v/>
      </c>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c r="BE134" s="33"/>
      <c r="BF134" s="6"/>
      <c r="BG134" s="6"/>
      <c r="BH134" s="6"/>
      <c r="BI134" s="6"/>
      <c r="BJ134" s="26" t="b">
        <f t="shared" si="1"/>
        <v>1</v>
      </c>
      <c r="BK134" s="6"/>
      <c r="BL134" s="6"/>
    </row>
    <row r="135" spans="1:70" ht="63.95" hidden="1" customHeight="1">
      <c r="A135" s="33"/>
      <c r="B135" s="235"/>
      <c r="C135" s="100">
        <f>WorksheetHidden2!G13</f>
        <v>0</v>
      </c>
      <c r="D135" s="127">
        <f>IF(VLOOKUP(C135,'6. Metrics Worksheet'!$C:$K,8,FALSE)=CONCATENATE($D$4,$D$5),VLOOKUP(C135,'6. Metrics Worksheet'!$C:$K,9,FALSE),0)</f>
        <v>0</v>
      </c>
      <c r="E135" s="127">
        <f>IF(AND(D135=0,NOT(C135="N/A")),IF(VLOOKUP($C135,'6. Metrics Worksheet'!$C:$K,8,FALSE)=CONCATENATE($D$4,$E$5),VLOOKUP($C135,'6. Metrics Worksheet'!$C:$K,9,FALSE),0),D135-1)</f>
        <v>0</v>
      </c>
      <c r="F135" s="127">
        <f>IF(AND(E135=0,NOT(C135="N/A")),IF(VLOOKUP($C135,'6. Metrics Worksheet'!$C:$K,8,FALSE)=CONCATENATE($D$4,$F$5),VLOOKUP($C135,'6. Metrics Worksheet'!$C:$K,9,FALSE),0),E135-1)</f>
        <v>0</v>
      </c>
      <c r="G135" s="128">
        <f>IF(AND(F135=0,NOT(C135="N/A")),IF(VLOOKUP($C135,'6. Metrics Worksheet'!$C:$K,8,FALSE)=CONCATENATE($D$4,$G$5),VLOOKUP($C135,'6. Metrics Worksheet'!$C:$K,9,FALSE),0),F135-1)</f>
        <v>0</v>
      </c>
      <c r="H135" s="127">
        <f>IF(AND(G135=0,NOT(C135="N/A")),IF(VLOOKUP($C135,'6. Metrics Worksheet'!$C:$K,8,FALSE)=CONCATENATE($H$4,$H$5),VLOOKUP($C135,'6. Metrics Worksheet'!$C:$K,9,FALSE),0),G135-1)</f>
        <v>0</v>
      </c>
      <c r="I135" s="127">
        <f>IF(AND(H135=0,NOT(C135="N/A")),IF(VLOOKUP($C135,'6. Metrics Worksheet'!$C:$K,8,FALSE)=CONCATENATE($H$4,$I$5),VLOOKUP($C135,'6. Metrics Worksheet'!$C:$K,9,FALSE),0),H135-1)</f>
        <v>0</v>
      </c>
      <c r="J135" s="127">
        <f>IF(AND(I135=0,NOT(C135="N/A")),IF(VLOOKUP($C135,'6. Metrics Worksheet'!$C:$K,8,FALSE)=CONCATENATE($H$4,$J$5),VLOOKUP($C135,'6. Metrics Worksheet'!$C:$K,9,FALSE),0),I135-1)</f>
        <v>0</v>
      </c>
      <c r="K135" s="128">
        <f>IF(AND(J135=0,NOT(C135="N/A")),IF(VLOOKUP($C135,'6. Metrics Worksheet'!$C:$K,8,FALSE)=CONCATENATE($H$4,$K$5),VLOOKUP($C135,'6. Metrics Worksheet'!$C:$K,9,FALSE),0),J135-1)</f>
        <v>0</v>
      </c>
      <c r="L135" s="127">
        <f>IF(AND(K135=0,NOT(C135="N/A")),IF(VLOOKUP($C135,'6. Metrics Worksheet'!$C:$K,8,FALSE)=CONCATENATE($L$4,$L$5),VLOOKUP($C135,'6. Metrics Worksheet'!$C:$K,9,FALSE),0),K135-1)</f>
        <v>0</v>
      </c>
      <c r="M135" s="127">
        <f>IF(AND(L135=0,NOT(C135="N/A")),IF(VLOOKUP($C135,'6. Metrics Worksheet'!$C:$K,8,FALSE)=CONCATENATE($L$4,$M$5),VLOOKUP($C135,'6. Metrics Worksheet'!$C:$K,9,FALSE),0),L135-1)</f>
        <v>0</v>
      </c>
      <c r="N135" s="127">
        <f>IF(AND(M135=0,NOT(C135="N/A")),IF(VLOOKUP($C135,'6. Metrics Worksheet'!$C:$K,8,FALSE)=CONCATENATE($L$4,$N$5),VLOOKUP($C135,'6. Metrics Worksheet'!$C:$K,9,FALSE),0),M135-1)</f>
        <v>0</v>
      </c>
      <c r="O135" s="128">
        <f>IF(AND(N135=0,NOT(C135="N/A")),IF(VLOOKUP($C135,'6. Metrics Worksheet'!$C:$K,8,FALSE)=CONCATENATE($L$4,$O$5),VLOOKUP($C135,'6. Metrics Worksheet'!$C:$K,9,FALSE),0),N135-1)</f>
        <v>0</v>
      </c>
      <c r="P135" s="127">
        <f>IF(AND(O135=0,NOT(C135="N/A")),IF(VLOOKUP($C135,'6. Metrics Worksheet'!$C:$K,8,FALSE)=CONCATENATE($P$4,$P$5),VLOOKUP($C135,'6. Metrics Worksheet'!$C:$K,9,FALSE),0),O135-1)</f>
        <v>0</v>
      </c>
      <c r="Q135" s="127">
        <f>IF(AND(P135=0,NOT(C135="N/A")),IF(VLOOKUP($C135,'6. Metrics Worksheet'!$C:$K,8,FALSE)=CONCATENATE($P$4,$Q$5),VLOOKUP($C135,'6. Metrics Worksheet'!$C:$K,9,FALSE),0),P135-1)</f>
        <v>0</v>
      </c>
      <c r="R135" s="127">
        <f>IF(AND(Q135=0,NOT(C135="N/A")),IF(VLOOKUP($C135,'6. Metrics Worksheet'!$C:$K,8,FALSE)=CONCATENATE($P$4,$R$5),VLOOKUP($C135,'6. Metrics Worksheet'!$C:$K,9,FALSE),0),Q135-1)</f>
        <v>0</v>
      </c>
      <c r="S135" s="128">
        <f>IF(AND(R135=0,NOT(C135="N/A")),IF(VLOOKUP($C135,'6. Metrics Worksheet'!$C:$K,8,FALSE)=CONCATENATE($P$4,$S$5),VLOOKUP($C135,'6. Metrics Worksheet'!$C:$K,9,FALSE),0),R135-1)</f>
        <v>0</v>
      </c>
      <c r="T135" s="127">
        <f>IF(AND(S135=0,NOT(C135="N/A")),IF(VLOOKUP($C135,'6. Metrics Worksheet'!$C:$K,8,FALSE)=CONCATENATE($T$4,$T$5),VLOOKUP($C135,'6. Metrics Worksheet'!$C:$K,9,FALSE),0),S135-1)</f>
        <v>0</v>
      </c>
      <c r="U135" s="127">
        <f>IF(AND(T135=0,NOT(C135="N/A")),IF(VLOOKUP($C135,'6. Metrics Worksheet'!$C:$K,8,FALSE)=CONCATENATE($T$4,$U$5),VLOOKUP($C135,'6. Metrics Worksheet'!$C:$K,9,FALSE),0),T135-1)</f>
        <v>0</v>
      </c>
      <c r="V135" s="127">
        <f>IF(AND(U135=0,NOT(C135="N/A")),IF(VLOOKUP($C135,'6. Metrics Worksheet'!$C:$K,8,FALSE)=CONCATENATE($T$4,$V$5),VLOOKUP($C135,'6. Metrics Worksheet'!$C:$K,9,FALSE),0),U135-1)</f>
        <v>0</v>
      </c>
      <c r="W135" s="127">
        <f>IF(AND(V135=0,NOT(C135="N/A")),IF(VLOOKUP($C135,'6. Metrics Worksheet'!$C:$K,8,FALSE)=CONCATENATE($T$4,$W$5),VLOOKUP($C135,'6. Metrics Worksheet'!$C:$K,9,FALSE),0),V135-1)</f>
        <v>0</v>
      </c>
      <c r="X135" s="139" t="str">
        <f>IF('6. Metrics Worksheet'!H135=0,"",'6. Metrics Worksheet'!H135)</f>
        <v/>
      </c>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c r="BE135" s="33"/>
      <c r="BF135" s="6"/>
      <c r="BG135" s="6"/>
      <c r="BH135" s="6"/>
      <c r="BI135" s="6"/>
      <c r="BJ135" s="26" t="b">
        <f t="shared" ref="BJ135:BJ198" si="2">IF(C135=0,TRUE,FALSE)</f>
        <v>1</v>
      </c>
      <c r="BK135" s="6"/>
      <c r="BL135" s="6"/>
    </row>
    <row r="136" spans="1:70" ht="63.95" hidden="1" customHeight="1">
      <c r="A136" s="33"/>
      <c r="B136" s="235"/>
      <c r="C136" s="100">
        <f>WorksheetHidden2!G14</f>
        <v>0</v>
      </c>
      <c r="D136" s="127">
        <f>IF(VLOOKUP(C136,'6. Metrics Worksheet'!$C:$K,8,FALSE)=CONCATENATE($D$4,$D$5),VLOOKUP(C136,'6. Metrics Worksheet'!$C:$K,9,FALSE),0)</f>
        <v>0</v>
      </c>
      <c r="E136" s="127">
        <f>IF(AND(D136=0,NOT(C136="N/A")),IF(VLOOKUP($C136,'6. Metrics Worksheet'!$C:$K,8,FALSE)=CONCATENATE($D$4,$E$5),VLOOKUP($C136,'6. Metrics Worksheet'!$C:$K,9,FALSE),0),D136-1)</f>
        <v>0</v>
      </c>
      <c r="F136" s="127">
        <f>IF(AND(E136=0,NOT(C136="N/A")),IF(VLOOKUP($C136,'6. Metrics Worksheet'!$C:$K,8,FALSE)=CONCATENATE($D$4,$F$5),VLOOKUP($C136,'6. Metrics Worksheet'!$C:$K,9,FALSE),0),E136-1)</f>
        <v>0</v>
      </c>
      <c r="G136" s="128">
        <f>IF(AND(F136=0,NOT(C136="N/A")),IF(VLOOKUP($C136,'6. Metrics Worksheet'!$C:$K,8,FALSE)=CONCATENATE($D$4,$G$5),VLOOKUP($C136,'6. Metrics Worksheet'!$C:$K,9,FALSE),0),F136-1)</f>
        <v>0</v>
      </c>
      <c r="H136" s="127">
        <f>IF(AND(G136=0,NOT(C136="N/A")),IF(VLOOKUP($C136,'6. Metrics Worksheet'!$C:$K,8,FALSE)=CONCATENATE($H$4,$H$5),VLOOKUP($C136,'6. Metrics Worksheet'!$C:$K,9,FALSE),0),G136-1)</f>
        <v>0</v>
      </c>
      <c r="I136" s="127">
        <f>IF(AND(H136=0,NOT(C136="N/A")),IF(VLOOKUP($C136,'6. Metrics Worksheet'!$C:$K,8,FALSE)=CONCATENATE($H$4,$I$5),VLOOKUP($C136,'6. Metrics Worksheet'!$C:$K,9,FALSE),0),H136-1)</f>
        <v>0</v>
      </c>
      <c r="J136" s="127">
        <f>IF(AND(I136=0,NOT(C136="N/A")),IF(VLOOKUP($C136,'6. Metrics Worksheet'!$C:$K,8,FALSE)=CONCATENATE($H$4,$J$5),VLOOKUP($C136,'6. Metrics Worksheet'!$C:$K,9,FALSE),0),I136-1)</f>
        <v>0</v>
      </c>
      <c r="K136" s="128">
        <f>IF(AND(J136=0,NOT(C136="N/A")),IF(VLOOKUP($C136,'6. Metrics Worksheet'!$C:$K,8,FALSE)=CONCATENATE($H$4,$K$5),VLOOKUP($C136,'6. Metrics Worksheet'!$C:$K,9,FALSE),0),J136-1)</f>
        <v>0</v>
      </c>
      <c r="L136" s="127">
        <f>IF(AND(K136=0,NOT(C136="N/A")),IF(VLOOKUP($C136,'6. Metrics Worksheet'!$C:$K,8,FALSE)=CONCATENATE($L$4,$L$5),VLOOKUP($C136,'6. Metrics Worksheet'!$C:$K,9,FALSE),0),K136-1)</f>
        <v>0</v>
      </c>
      <c r="M136" s="127">
        <f>IF(AND(L136=0,NOT(C136="N/A")),IF(VLOOKUP($C136,'6. Metrics Worksheet'!$C:$K,8,FALSE)=CONCATENATE($L$4,$M$5),VLOOKUP($C136,'6. Metrics Worksheet'!$C:$K,9,FALSE),0),L136-1)</f>
        <v>0</v>
      </c>
      <c r="N136" s="127">
        <f>IF(AND(M136=0,NOT(C136="N/A")),IF(VLOOKUP($C136,'6. Metrics Worksheet'!$C:$K,8,FALSE)=CONCATENATE($L$4,$N$5),VLOOKUP($C136,'6. Metrics Worksheet'!$C:$K,9,FALSE),0),M136-1)</f>
        <v>0</v>
      </c>
      <c r="O136" s="128">
        <f>IF(AND(N136=0,NOT(C136="N/A")),IF(VLOOKUP($C136,'6. Metrics Worksheet'!$C:$K,8,FALSE)=CONCATENATE($L$4,$O$5),VLOOKUP($C136,'6. Metrics Worksheet'!$C:$K,9,FALSE),0),N136-1)</f>
        <v>0</v>
      </c>
      <c r="P136" s="127">
        <f>IF(AND(O136=0,NOT(C136="N/A")),IF(VLOOKUP($C136,'6. Metrics Worksheet'!$C:$K,8,FALSE)=CONCATENATE($P$4,$P$5),VLOOKUP($C136,'6. Metrics Worksheet'!$C:$K,9,FALSE),0),O136-1)</f>
        <v>0</v>
      </c>
      <c r="Q136" s="127">
        <f>IF(AND(P136=0,NOT(C136="N/A")),IF(VLOOKUP($C136,'6. Metrics Worksheet'!$C:$K,8,FALSE)=CONCATENATE($P$4,$Q$5),VLOOKUP($C136,'6. Metrics Worksheet'!$C:$K,9,FALSE),0),P136-1)</f>
        <v>0</v>
      </c>
      <c r="R136" s="127">
        <f>IF(AND(Q136=0,NOT(C136="N/A")),IF(VLOOKUP($C136,'6. Metrics Worksheet'!$C:$K,8,FALSE)=CONCATENATE($P$4,$R$5),VLOOKUP($C136,'6. Metrics Worksheet'!$C:$K,9,FALSE),0),Q136-1)</f>
        <v>0</v>
      </c>
      <c r="S136" s="128">
        <f>IF(AND(R136=0,NOT(C136="N/A")),IF(VLOOKUP($C136,'6. Metrics Worksheet'!$C:$K,8,FALSE)=CONCATENATE($P$4,$S$5),VLOOKUP($C136,'6. Metrics Worksheet'!$C:$K,9,FALSE),0),R136-1)</f>
        <v>0</v>
      </c>
      <c r="T136" s="127">
        <f>IF(AND(S136=0,NOT(C136="N/A")),IF(VLOOKUP($C136,'6. Metrics Worksheet'!$C:$K,8,FALSE)=CONCATENATE($T$4,$T$5),VLOOKUP($C136,'6. Metrics Worksheet'!$C:$K,9,FALSE),0),S136-1)</f>
        <v>0</v>
      </c>
      <c r="U136" s="127">
        <f>IF(AND(T136=0,NOT(C136="N/A")),IF(VLOOKUP($C136,'6. Metrics Worksheet'!$C:$K,8,FALSE)=CONCATENATE($T$4,$U$5),VLOOKUP($C136,'6. Metrics Worksheet'!$C:$K,9,FALSE),0),T136-1)</f>
        <v>0</v>
      </c>
      <c r="V136" s="127">
        <f>IF(AND(U136=0,NOT(C136="N/A")),IF(VLOOKUP($C136,'6. Metrics Worksheet'!$C:$K,8,FALSE)=CONCATENATE($T$4,$V$5),VLOOKUP($C136,'6. Metrics Worksheet'!$C:$K,9,FALSE),0),U136-1)</f>
        <v>0</v>
      </c>
      <c r="W136" s="127">
        <f>IF(AND(V136=0,NOT(C136="N/A")),IF(VLOOKUP($C136,'6. Metrics Worksheet'!$C:$K,8,FALSE)=CONCATENATE($T$4,$W$5),VLOOKUP($C136,'6. Metrics Worksheet'!$C:$K,9,FALSE),0),V136-1)</f>
        <v>0</v>
      </c>
      <c r="X136" s="139" t="str">
        <f>IF('6. Metrics Worksheet'!H136=0,"",'6. Metrics Worksheet'!H136)</f>
        <v/>
      </c>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c r="BE136" s="33"/>
      <c r="BF136" s="6"/>
      <c r="BG136" s="6"/>
      <c r="BH136" s="6"/>
      <c r="BI136" s="6"/>
      <c r="BJ136" s="26" t="b">
        <f t="shared" si="2"/>
        <v>1</v>
      </c>
      <c r="BK136" s="6"/>
      <c r="BL136" s="6"/>
    </row>
    <row r="137" spans="1:70" ht="63.95" hidden="1" customHeight="1">
      <c r="A137" s="33"/>
      <c r="B137" s="235"/>
      <c r="C137" s="100">
        <f>WorksheetHidden2!G15</f>
        <v>0</v>
      </c>
      <c r="D137" s="127">
        <f>IF(VLOOKUP(C137,'6. Metrics Worksheet'!$C:$K,8,FALSE)=CONCATENATE($D$4,$D$5),VLOOKUP(C137,'6. Metrics Worksheet'!$C:$K,9,FALSE),0)</f>
        <v>0</v>
      </c>
      <c r="E137" s="127">
        <f>IF(AND(D137=0,NOT(C137="N/A")),IF(VLOOKUP($C137,'6. Metrics Worksheet'!$C:$K,8,FALSE)=CONCATENATE($D$4,$E$5),VLOOKUP($C137,'6. Metrics Worksheet'!$C:$K,9,FALSE),0),D137-1)</f>
        <v>0</v>
      </c>
      <c r="F137" s="127">
        <f>IF(AND(E137=0,NOT(C137="N/A")),IF(VLOOKUP($C137,'6. Metrics Worksheet'!$C:$K,8,FALSE)=CONCATENATE($D$4,$F$5),VLOOKUP($C137,'6. Metrics Worksheet'!$C:$K,9,FALSE),0),E137-1)</f>
        <v>0</v>
      </c>
      <c r="G137" s="128">
        <f>IF(AND(F137=0,NOT(C137="N/A")),IF(VLOOKUP($C137,'6. Metrics Worksheet'!$C:$K,8,FALSE)=CONCATENATE($D$4,$G$5),VLOOKUP($C137,'6. Metrics Worksheet'!$C:$K,9,FALSE),0),F137-1)</f>
        <v>0</v>
      </c>
      <c r="H137" s="127">
        <f>IF(AND(G137=0,NOT(C137="N/A")),IF(VLOOKUP($C137,'6. Metrics Worksheet'!$C:$K,8,FALSE)=CONCATENATE($H$4,$H$5),VLOOKUP($C137,'6. Metrics Worksheet'!$C:$K,9,FALSE),0),G137-1)</f>
        <v>0</v>
      </c>
      <c r="I137" s="127">
        <f>IF(AND(H137=0,NOT(C137="N/A")),IF(VLOOKUP($C137,'6. Metrics Worksheet'!$C:$K,8,FALSE)=CONCATENATE($H$4,$I$5),VLOOKUP($C137,'6. Metrics Worksheet'!$C:$K,9,FALSE),0),H137-1)</f>
        <v>0</v>
      </c>
      <c r="J137" s="127">
        <f>IF(AND(I137=0,NOT(C137="N/A")),IF(VLOOKUP($C137,'6. Metrics Worksheet'!$C:$K,8,FALSE)=CONCATENATE($H$4,$J$5),VLOOKUP($C137,'6. Metrics Worksheet'!$C:$K,9,FALSE),0),I137-1)</f>
        <v>0</v>
      </c>
      <c r="K137" s="128">
        <f>IF(AND(J137=0,NOT(C137="N/A")),IF(VLOOKUP($C137,'6. Metrics Worksheet'!$C:$K,8,FALSE)=CONCATENATE($H$4,$K$5),VLOOKUP($C137,'6. Metrics Worksheet'!$C:$K,9,FALSE),0),J137-1)</f>
        <v>0</v>
      </c>
      <c r="L137" s="127">
        <f>IF(AND(K137=0,NOT(C137="N/A")),IF(VLOOKUP($C137,'6. Metrics Worksheet'!$C:$K,8,FALSE)=CONCATENATE($L$4,$L$5),VLOOKUP($C137,'6. Metrics Worksheet'!$C:$K,9,FALSE),0),K137-1)</f>
        <v>0</v>
      </c>
      <c r="M137" s="127">
        <f>IF(AND(L137=0,NOT(C137="N/A")),IF(VLOOKUP($C137,'6. Metrics Worksheet'!$C:$K,8,FALSE)=CONCATENATE($L$4,$M$5),VLOOKUP($C137,'6. Metrics Worksheet'!$C:$K,9,FALSE),0),L137-1)</f>
        <v>0</v>
      </c>
      <c r="N137" s="127">
        <f>IF(AND(M137=0,NOT(C137="N/A")),IF(VLOOKUP($C137,'6. Metrics Worksheet'!$C:$K,8,FALSE)=CONCATENATE($L$4,$N$5),VLOOKUP($C137,'6. Metrics Worksheet'!$C:$K,9,FALSE),0),M137-1)</f>
        <v>0</v>
      </c>
      <c r="O137" s="128">
        <f>IF(AND(N137=0,NOT(C137="N/A")),IF(VLOOKUP($C137,'6. Metrics Worksheet'!$C:$K,8,FALSE)=CONCATENATE($L$4,$O$5),VLOOKUP($C137,'6. Metrics Worksheet'!$C:$K,9,FALSE),0),N137-1)</f>
        <v>0</v>
      </c>
      <c r="P137" s="127">
        <f>IF(AND(O137=0,NOT(C137="N/A")),IF(VLOOKUP($C137,'6. Metrics Worksheet'!$C:$K,8,FALSE)=CONCATENATE($P$4,$P$5),VLOOKUP($C137,'6. Metrics Worksheet'!$C:$K,9,FALSE),0),O137-1)</f>
        <v>0</v>
      </c>
      <c r="Q137" s="127">
        <f>IF(AND(P137=0,NOT(C137="N/A")),IF(VLOOKUP($C137,'6. Metrics Worksheet'!$C:$K,8,FALSE)=CONCATENATE($P$4,$Q$5),VLOOKUP($C137,'6. Metrics Worksheet'!$C:$K,9,FALSE),0),P137-1)</f>
        <v>0</v>
      </c>
      <c r="R137" s="127">
        <f>IF(AND(Q137=0,NOT(C137="N/A")),IF(VLOOKUP($C137,'6. Metrics Worksheet'!$C:$K,8,FALSE)=CONCATENATE($P$4,$R$5),VLOOKUP($C137,'6. Metrics Worksheet'!$C:$K,9,FALSE),0),Q137-1)</f>
        <v>0</v>
      </c>
      <c r="S137" s="128">
        <f>IF(AND(R137=0,NOT(C137="N/A")),IF(VLOOKUP($C137,'6. Metrics Worksheet'!$C:$K,8,FALSE)=CONCATENATE($P$4,$S$5),VLOOKUP($C137,'6. Metrics Worksheet'!$C:$K,9,FALSE),0),R137-1)</f>
        <v>0</v>
      </c>
      <c r="T137" s="127">
        <f>IF(AND(S137=0,NOT(C137="N/A")),IF(VLOOKUP($C137,'6. Metrics Worksheet'!$C:$K,8,FALSE)=CONCATENATE($T$4,$T$5),VLOOKUP($C137,'6. Metrics Worksheet'!$C:$K,9,FALSE),0),S137-1)</f>
        <v>0</v>
      </c>
      <c r="U137" s="127">
        <f>IF(AND(T137=0,NOT(C137="N/A")),IF(VLOOKUP($C137,'6. Metrics Worksheet'!$C:$K,8,FALSE)=CONCATENATE($T$4,$U$5),VLOOKUP($C137,'6. Metrics Worksheet'!$C:$K,9,FALSE),0),T137-1)</f>
        <v>0</v>
      </c>
      <c r="V137" s="127">
        <f>IF(AND(U137=0,NOT(C137="N/A")),IF(VLOOKUP($C137,'6. Metrics Worksheet'!$C:$K,8,FALSE)=CONCATENATE($T$4,$V$5),VLOOKUP($C137,'6. Metrics Worksheet'!$C:$K,9,FALSE),0),U137-1)</f>
        <v>0</v>
      </c>
      <c r="W137" s="127">
        <f>IF(AND(V137=0,NOT(C137="N/A")),IF(VLOOKUP($C137,'6. Metrics Worksheet'!$C:$K,8,FALSE)=CONCATENATE($T$4,$W$5),VLOOKUP($C137,'6. Metrics Worksheet'!$C:$K,9,FALSE),0),V137-1)</f>
        <v>0</v>
      </c>
      <c r="X137" s="139" t="str">
        <f>IF('6. Metrics Worksheet'!H137=0,"",'6. Metrics Worksheet'!H137)</f>
        <v/>
      </c>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c r="BE137" s="33"/>
      <c r="BF137" s="6"/>
      <c r="BG137" s="6"/>
      <c r="BH137" s="6"/>
      <c r="BI137" s="6"/>
      <c r="BJ137" s="26" t="b">
        <f t="shared" si="2"/>
        <v>1</v>
      </c>
      <c r="BK137" s="6"/>
      <c r="BL137" s="6"/>
    </row>
    <row r="138" spans="1:70" ht="63.95" hidden="1" customHeight="1">
      <c r="A138" s="33"/>
      <c r="B138" s="235"/>
      <c r="C138" s="100">
        <f>WorksheetHidden2!G16</f>
        <v>0</v>
      </c>
      <c r="D138" s="127">
        <f>IF(VLOOKUP(C138,'6. Metrics Worksheet'!$C:$K,8,FALSE)=CONCATENATE($D$4,$D$5),VLOOKUP(C138,'6. Metrics Worksheet'!$C:$K,9,FALSE),0)</f>
        <v>0</v>
      </c>
      <c r="E138" s="127">
        <f>IF(AND(D138=0,NOT(C138="N/A")),IF(VLOOKUP($C138,'6. Metrics Worksheet'!$C:$K,8,FALSE)=CONCATENATE($D$4,$E$5),VLOOKUP($C138,'6. Metrics Worksheet'!$C:$K,9,FALSE),0),D138-1)</f>
        <v>0</v>
      </c>
      <c r="F138" s="127">
        <f>IF(AND(E138=0,NOT(C138="N/A")),IF(VLOOKUP($C138,'6. Metrics Worksheet'!$C:$K,8,FALSE)=CONCATENATE($D$4,$F$5),VLOOKUP($C138,'6. Metrics Worksheet'!$C:$K,9,FALSE),0),E138-1)</f>
        <v>0</v>
      </c>
      <c r="G138" s="128">
        <f>IF(AND(F138=0,NOT(C138="N/A")),IF(VLOOKUP($C138,'6. Metrics Worksheet'!$C:$K,8,FALSE)=CONCATENATE($D$4,$G$5),VLOOKUP($C138,'6. Metrics Worksheet'!$C:$K,9,FALSE),0),F138-1)</f>
        <v>0</v>
      </c>
      <c r="H138" s="127">
        <f>IF(AND(G138=0,NOT(C138="N/A")),IF(VLOOKUP($C138,'6. Metrics Worksheet'!$C:$K,8,FALSE)=CONCATENATE($H$4,$H$5),VLOOKUP($C138,'6. Metrics Worksheet'!$C:$K,9,FALSE),0),G138-1)</f>
        <v>0</v>
      </c>
      <c r="I138" s="127">
        <f>IF(AND(H138=0,NOT(C138="N/A")),IF(VLOOKUP($C138,'6. Metrics Worksheet'!$C:$K,8,FALSE)=CONCATENATE($H$4,$I$5),VLOOKUP($C138,'6. Metrics Worksheet'!$C:$K,9,FALSE),0),H138-1)</f>
        <v>0</v>
      </c>
      <c r="J138" s="127">
        <f>IF(AND(I138=0,NOT(C138="N/A")),IF(VLOOKUP($C138,'6. Metrics Worksheet'!$C:$K,8,FALSE)=CONCATENATE($H$4,$J$5),VLOOKUP($C138,'6. Metrics Worksheet'!$C:$K,9,FALSE),0),I138-1)</f>
        <v>0</v>
      </c>
      <c r="K138" s="128">
        <f>IF(AND(J138=0,NOT(C138="N/A")),IF(VLOOKUP($C138,'6. Metrics Worksheet'!$C:$K,8,FALSE)=CONCATENATE($H$4,$K$5),VLOOKUP($C138,'6. Metrics Worksheet'!$C:$K,9,FALSE),0),J138-1)</f>
        <v>0</v>
      </c>
      <c r="L138" s="127">
        <f>IF(AND(K138=0,NOT(C138="N/A")),IF(VLOOKUP($C138,'6. Metrics Worksheet'!$C:$K,8,FALSE)=CONCATENATE($L$4,$L$5),VLOOKUP($C138,'6. Metrics Worksheet'!$C:$K,9,FALSE),0),K138-1)</f>
        <v>0</v>
      </c>
      <c r="M138" s="127">
        <f>IF(AND(L138=0,NOT(C138="N/A")),IF(VLOOKUP($C138,'6. Metrics Worksheet'!$C:$K,8,FALSE)=CONCATENATE($L$4,$M$5),VLOOKUP($C138,'6. Metrics Worksheet'!$C:$K,9,FALSE),0),L138-1)</f>
        <v>0</v>
      </c>
      <c r="N138" s="127">
        <f>IF(AND(M138=0,NOT(C138="N/A")),IF(VLOOKUP($C138,'6. Metrics Worksheet'!$C:$K,8,FALSE)=CONCATENATE($L$4,$N$5),VLOOKUP($C138,'6. Metrics Worksheet'!$C:$K,9,FALSE),0),M138-1)</f>
        <v>0</v>
      </c>
      <c r="O138" s="128">
        <f>IF(AND(N138=0,NOT(C138="N/A")),IF(VLOOKUP($C138,'6. Metrics Worksheet'!$C:$K,8,FALSE)=CONCATENATE($L$4,$O$5),VLOOKUP($C138,'6. Metrics Worksheet'!$C:$K,9,FALSE),0),N138-1)</f>
        <v>0</v>
      </c>
      <c r="P138" s="127">
        <f>IF(AND(O138=0,NOT(C138="N/A")),IF(VLOOKUP($C138,'6. Metrics Worksheet'!$C:$K,8,FALSE)=CONCATENATE($P$4,$P$5),VLOOKUP($C138,'6. Metrics Worksheet'!$C:$K,9,FALSE),0),O138-1)</f>
        <v>0</v>
      </c>
      <c r="Q138" s="127">
        <f>IF(AND(P138=0,NOT(C138="N/A")),IF(VLOOKUP($C138,'6. Metrics Worksheet'!$C:$K,8,FALSE)=CONCATENATE($P$4,$Q$5),VLOOKUP($C138,'6. Metrics Worksheet'!$C:$K,9,FALSE),0),P138-1)</f>
        <v>0</v>
      </c>
      <c r="R138" s="127">
        <f>IF(AND(Q138=0,NOT(C138="N/A")),IF(VLOOKUP($C138,'6. Metrics Worksheet'!$C:$K,8,FALSE)=CONCATENATE($P$4,$R$5),VLOOKUP($C138,'6. Metrics Worksheet'!$C:$K,9,FALSE),0),Q138-1)</f>
        <v>0</v>
      </c>
      <c r="S138" s="128">
        <f>IF(AND(R138=0,NOT(C138="N/A")),IF(VLOOKUP($C138,'6. Metrics Worksheet'!$C:$K,8,FALSE)=CONCATENATE($P$4,$S$5),VLOOKUP($C138,'6. Metrics Worksheet'!$C:$K,9,FALSE),0),R138-1)</f>
        <v>0</v>
      </c>
      <c r="T138" s="127">
        <f>IF(AND(S138=0,NOT(C138="N/A")),IF(VLOOKUP($C138,'6. Metrics Worksheet'!$C:$K,8,FALSE)=CONCATENATE($T$4,$T$5),VLOOKUP($C138,'6. Metrics Worksheet'!$C:$K,9,FALSE),0),S138-1)</f>
        <v>0</v>
      </c>
      <c r="U138" s="127">
        <f>IF(AND(T138=0,NOT(C138="N/A")),IF(VLOOKUP($C138,'6. Metrics Worksheet'!$C:$K,8,FALSE)=CONCATENATE($T$4,$U$5),VLOOKUP($C138,'6. Metrics Worksheet'!$C:$K,9,FALSE),0),T138-1)</f>
        <v>0</v>
      </c>
      <c r="V138" s="127">
        <f>IF(AND(U138=0,NOT(C138="N/A")),IF(VLOOKUP($C138,'6. Metrics Worksheet'!$C:$K,8,FALSE)=CONCATENATE($T$4,$V$5),VLOOKUP($C138,'6. Metrics Worksheet'!$C:$K,9,FALSE),0),U138-1)</f>
        <v>0</v>
      </c>
      <c r="W138" s="127">
        <f>IF(AND(V138=0,NOT(C138="N/A")),IF(VLOOKUP($C138,'6. Metrics Worksheet'!$C:$K,8,FALSE)=CONCATENATE($T$4,$W$5),VLOOKUP($C138,'6. Metrics Worksheet'!$C:$K,9,FALSE),0),V138-1)</f>
        <v>0</v>
      </c>
      <c r="X138" s="139" t="str">
        <f>IF('6. Metrics Worksheet'!H138=0,"",'6. Metrics Worksheet'!H138)</f>
        <v/>
      </c>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c r="BE138" s="33"/>
      <c r="BF138" s="6"/>
      <c r="BG138" s="6"/>
      <c r="BH138" s="6"/>
      <c r="BI138" s="6"/>
      <c r="BJ138" s="26" t="b">
        <f t="shared" si="2"/>
        <v>1</v>
      </c>
      <c r="BK138" s="6"/>
      <c r="BL138" s="6"/>
    </row>
    <row r="139" spans="1:70" ht="63.95" hidden="1" customHeight="1">
      <c r="A139" s="33"/>
      <c r="B139" s="235"/>
      <c r="C139" s="100">
        <f>WorksheetHidden2!G17</f>
        <v>0</v>
      </c>
      <c r="D139" s="127">
        <f>IF(VLOOKUP(C139,'6. Metrics Worksheet'!$C:$K,8,FALSE)=CONCATENATE($D$4,$D$5),VLOOKUP(C139,'6. Metrics Worksheet'!$C:$K,9,FALSE),0)</f>
        <v>0</v>
      </c>
      <c r="E139" s="127">
        <f>IF(AND(D139=0,NOT(C139="N/A")),IF(VLOOKUP($C139,'6. Metrics Worksheet'!$C:$K,8,FALSE)=CONCATENATE($D$4,$E$5),VLOOKUP($C139,'6. Metrics Worksheet'!$C:$K,9,FALSE),0),D139-1)</f>
        <v>0</v>
      </c>
      <c r="F139" s="127">
        <f>IF(AND(E139=0,NOT(C139="N/A")),IF(VLOOKUP($C139,'6. Metrics Worksheet'!$C:$K,8,FALSE)=CONCATENATE($D$4,$F$5),VLOOKUP($C139,'6. Metrics Worksheet'!$C:$K,9,FALSE),0),E139-1)</f>
        <v>0</v>
      </c>
      <c r="G139" s="128">
        <f>IF(AND(F139=0,NOT(C139="N/A")),IF(VLOOKUP($C139,'6. Metrics Worksheet'!$C:$K,8,FALSE)=CONCATENATE($D$4,$G$5),VLOOKUP($C139,'6. Metrics Worksheet'!$C:$K,9,FALSE),0),F139-1)</f>
        <v>0</v>
      </c>
      <c r="H139" s="127">
        <f>IF(AND(G139=0,NOT(C139="N/A")),IF(VLOOKUP($C139,'6. Metrics Worksheet'!$C:$K,8,FALSE)=CONCATENATE($H$4,$H$5),VLOOKUP($C139,'6. Metrics Worksheet'!$C:$K,9,FALSE),0),G139-1)</f>
        <v>0</v>
      </c>
      <c r="I139" s="127">
        <f>IF(AND(H139=0,NOT(C139="N/A")),IF(VLOOKUP($C139,'6. Metrics Worksheet'!$C:$K,8,FALSE)=CONCATENATE($H$4,$I$5),VLOOKUP($C139,'6. Metrics Worksheet'!$C:$K,9,FALSE),0),H139-1)</f>
        <v>0</v>
      </c>
      <c r="J139" s="127">
        <f>IF(AND(I139=0,NOT(C139="N/A")),IF(VLOOKUP($C139,'6. Metrics Worksheet'!$C:$K,8,FALSE)=CONCATENATE($H$4,$J$5),VLOOKUP($C139,'6. Metrics Worksheet'!$C:$K,9,FALSE),0),I139-1)</f>
        <v>0</v>
      </c>
      <c r="K139" s="128">
        <f>IF(AND(J139=0,NOT(C139="N/A")),IF(VLOOKUP($C139,'6. Metrics Worksheet'!$C:$K,8,FALSE)=CONCATENATE($H$4,$K$5),VLOOKUP($C139,'6. Metrics Worksheet'!$C:$K,9,FALSE),0),J139-1)</f>
        <v>0</v>
      </c>
      <c r="L139" s="127">
        <f>IF(AND(K139=0,NOT(C139="N/A")),IF(VLOOKUP($C139,'6. Metrics Worksheet'!$C:$K,8,FALSE)=CONCATENATE($L$4,$L$5),VLOOKUP($C139,'6. Metrics Worksheet'!$C:$K,9,FALSE),0),K139-1)</f>
        <v>0</v>
      </c>
      <c r="M139" s="127">
        <f>IF(AND(L139=0,NOT(C139="N/A")),IF(VLOOKUP($C139,'6. Metrics Worksheet'!$C:$K,8,FALSE)=CONCATENATE($L$4,$M$5),VLOOKUP($C139,'6. Metrics Worksheet'!$C:$K,9,FALSE),0),L139-1)</f>
        <v>0</v>
      </c>
      <c r="N139" s="127">
        <f>IF(AND(M139=0,NOT(C139="N/A")),IF(VLOOKUP($C139,'6. Metrics Worksheet'!$C:$K,8,FALSE)=CONCATENATE($L$4,$N$5),VLOOKUP($C139,'6. Metrics Worksheet'!$C:$K,9,FALSE),0),M139-1)</f>
        <v>0</v>
      </c>
      <c r="O139" s="128">
        <f>IF(AND(N139=0,NOT(C139="N/A")),IF(VLOOKUP($C139,'6. Metrics Worksheet'!$C:$K,8,FALSE)=CONCATENATE($L$4,$O$5),VLOOKUP($C139,'6. Metrics Worksheet'!$C:$K,9,FALSE),0),N139-1)</f>
        <v>0</v>
      </c>
      <c r="P139" s="127">
        <f>IF(AND(O139=0,NOT(C139="N/A")),IF(VLOOKUP($C139,'6. Metrics Worksheet'!$C:$K,8,FALSE)=CONCATENATE($P$4,$P$5),VLOOKUP($C139,'6. Metrics Worksheet'!$C:$K,9,FALSE),0),O139-1)</f>
        <v>0</v>
      </c>
      <c r="Q139" s="127">
        <f>IF(AND(P139=0,NOT(C139="N/A")),IF(VLOOKUP($C139,'6. Metrics Worksheet'!$C:$K,8,FALSE)=CONCATENATE($P$4,$Q$5),VLOOKUP($C139,'6. Metrics Worksheet'!$C:$K,9,FALSE),0),P139-1)</f>
        <v>0</v>
      </c>
      <c r="R139" s="127">
        <f>IF(AND(Q139=0,NOT(C139="N/A")),IF(VLOOKUP($C139,'6. Metrics Worksheet'!$C:$K,8,FALSE)=CONCATENATE($P$4,$R$5),VLOOKUP($C139,'6. Metrics Worksheet'!$C:$K,9,FALSE),0),Q139-1)</f>
        <v>0</v>
      </c>
      <c r="S139" s="128">
        <f>IF(AND(R139=0,NOT(C139="N/A")),IF(VLOOKUP($C139,'6. Metrics Worksheet'!$C:$K,8,FALSE)=CONCATENATE($P$4,$S$5),VLOOKUP($C139,'6. Metrics Worksheet'!$C:$K,9,FALSE),0),R139-1)</f>
        <v>0</v>
      </c>
      <c r="T139" s="127">
        <f>IF(AND(S139=0,NOT(C139="N/A")),IF(VLOOKUP($C139,'6. Metrics Worksheet'!$C:$K,8,FALSE)=CONCATENATE($T$4,$T$5),VLOOKUP($C139,'6. Metrics Worksheet'!$C:$K,9,FALSE),0),S139-1)</f>
        <v>0</v>
      </c>
      <c r="U139" s="127">
        <f>IF(AND(T139=0,NOT(C139="N/A")),IF(VLOOKUP($C139,'6. Metrics Worksheet'!$C:$K,8,FALSE)=CONCATENATE($T$4,$U$5),VLOOKUP($C139,'6. Metrics Worksheet'!$C:$K,9,FALSE),0),T139-1)</f>
        <v>0</v>
      </c>
      <c r="V139" s="127">
        <f>IF(AND(U139=0,NOT(C139="N/A")),IF(VLOOKUP($C139,'6. Metrics Worksheet'!$C:$K,8,FALSE)=CONCATENATE($T$4,$V$5),VLOOKUP($C139,'6. Metrics Worksheet'!$C:$K,9,FALSE),0),U139-1)</f>
        <v>0</v>
      </c>
      <c r="W139" s="127">
        <f>IF(AND(V139=0,NOT(C139="N/A")),IF(VLOOKUP($C139,'6. Metrics Worksheet'!$C:$K,8,FALSE)=CONCATENATE($T$4,$W$5),VLOOKUP($C139,'6. Metrics Worksheet'!$C:$K,9,FALSE),0),V139-1)</f>
        <v>0</v>
      </c>
      <c r="X139" s="139" t="str">
        <f>IF('6. Metrics Worksheet'!H139=0,"",'6. Metrics Worksheet'!H139)</f>
        <v/>
      </c>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3"/>
      <c r="BF139" s="6"/>
      <c r="BG139" s="6"/>
      <c r="BH139" s="6"/>
      <c r="BI139" s="6"/>
      <c r="BJ139" s="26" t="b">
        <f t="shared" si="2"/>
        <v>1</v>
      </c>
      <c r="BK139" s="6"/>
      <c r="BL139" s="6"/>
    </row>
    <row r="140" spans="1:70" ht="63.95" hidden="1" customHeight="1">
      <c r="A140" s="33"/>
      <c r="B140" s="235"/>
      <c r="C140" s="100">
        <f>WorksheetHidden2!G18</f>
        <v>0</v>
      </c>
      <c r="D140" s="127">
        <f>IF(VLOOKUP(C140,'6. Metrics Worksheet'!$C:$K,8,FALSE)=CONCATENATE($D$4,$D$5),VLOOKUP(C140,'6. Metrics Worksheet'!$C:$K,9,FALSE),0)</f>
        <v>0</v>
      </c>
      <c r="E140" s="127">
        <f>IF(AND(D140=0,NOT(C140="N/A")),IF(VLOOKUP($C140,'6. Metrics Worksheet'!$C:$K,8,FALSE)=CONCATENATE($D$4,$E$5),VLOOKUP($C140,'6. Metrics Worksheet'!$C:$K,9,FALSE),0),D140-1)</f>
        <v>0</v>
      </c>
      <c r="F140" s="127">
        <f>IF(AND(E140=0,NOT(C140="N/A")),IF(VLOOKUP($C140,'6. Metrics Worksheet'!$C:$K,8,FALSE)=CONCATENATE($D$4,$F$5),VLOOKUP($C140,'6. Metrics Worksheet'!$C:$K,9,FALSE),0),E140-1)</f>
        <v>0</v>
      </c>
      <c r="G140" s="128">
        <f>IF(AND(F140=0,NOT(C140="N/A")),IF(VLOOKUP($C140,'6. Metrics Worksheet'!$C:$K,8,FALSE)=CONCATENATE($D$4,$G$5),VLOOKUP($C140,'6. Metrics Worksheet'!$C:$K,9,FALSE),0),F140-1)</f>
        <v>0</v>
      </c>
      <c r="H140" s="127">
        <f>IF(AND(G140=0,NOT(C140="N/A")),IF(VLOOKUP($C140,'6. Metrics Worksheet'!$C:$K,8,FALSE)=CONCATENATE($H$4,$H$5),VLOOKUP($C140,'6. Metrics Worksheet'!$C:$K,9,FALSE),0),G140-1)</f>
        <v>0</v>
      </c>
      <c r="I140" s="127">
        <f>IF(AND(H140=0,NOT(C140="N/A")),IF(VLOOKUP($C140,'6. Metrics Worksheet'!$C:$K,8,FALSE)=CONCATENATE($H$4,$I$5),VLOOKUP($C140,'6. Metrics Worksheet'!$C:$K,9,FALSE),0),H140-1)</f>
        <v>0</v>
      </c>
      <c r="J140" s="127">
        <f>IF(AND(I140=0,NOT(C140="N/A")),IF(VLOOKUP($C140,'6. Metrics Worksheet'!$C:$K,8,FALSE)=CONCATENATE($H$4,$J$5),VLOOKUP($C140,'6. Metrics Worksheet'!$C:$K,9,FALSE),0),I140-1)</f>
        <v>0</v>
      </c>
      <c r="K140" s="128">
        <f>IF(AND(J140=0,NOT(C140="N/A")),IF(VLOOKUP($C140,'6. Metrics Worksheet'!$C:$K,8,FALSE)=CONCATENATE($H$4,$K$5),VLOOKUP($C140,'6. Metrics Worksheet'!$C:$K,9,FALSE),0),J140-1)</f>
        <v>0</v>
      </c>
      <c r="L140" s="127">
        <f>IF(AND(K140=0,NOT(C140="N/A")),IF(VLOOKUP($C140,'6. Metrics Worksheet'!$C:$K,8,FALSE)=CONCATENATE($L$4,$L$5),VLOOKUP($C140,'6. Metrics Worksheet'!$C:$K,9,FALSE),0),K140-1)</f>
        <v>0</v>
      </c>
      <c r="M140" s="127">
        <f>IF(AND(L140=0,NOT(C140="N/A")),IF(VLOOKUP($C140,'6. Metrics Worksheet'!$C:$K,8,FALSE)=CONCATENATE($L$4,$M$5),VLOOKUP($C140,'6. Metrics Worksheet'!$C:$K,9,FALSE),0),L140-1)</f>
        <v>0</v>
      </c>
      <c r="N140" s="127">
        <f>IF(AND(M140=0,NOT(C140="N/A")),IF(VLOOKUP($C140,'6. Metrics Worksheet'!$C:$K,8,FALSE)=CONCATENATE($L$4,$N$5),VLOOKUP($C140,'6. Metrics Worksheet'!$C:$K,9,FALSE),0),M140-1)</f>
        <v>0</v>
      </c>
      <c r="O140" s="128">
        <f>IF(AND(N140=0,NOT(C140="N/A")),IF(VLOOKUP($C140,'6. Metrics Worksheet'!$C:$K,8,FALSE)=CONCATENATE($L$4,$O$5),VLOOKUP($C140,'6. Metrics Worksheet'!$C:$K,9,FALSE),0),N140-1)</f>
        <v>0</v>
      </c>
      <c r="P140" s="127">
        <f>IF(AND(O140=0,NOT(C140="N/A")),IF(VLOOKUP($C140,'6. Metrics Worksheet'!$C:$K,8,FALSE)=CONCATENATE($P$4,$P$5),VLOOKUP($C140,'6. Metrics Worksheet'!$C:$K,9,FALSE),0),O140-1)</f>
        <v>0</v>
      </c>
      <c r="Q140" s="127">
        <f>IF(AND(P140=0,NOT(C140="N/A")),IF(VLOOKUP($C140,'6. Metrics Worksheet'!$C:$K,8,FALSE)=CONCATENATE($P$4,$Q$5),VLOOKUP($C140,'6. Metrics Worksheet'!$C:$K,9,FALSE),0),P140-1)</f>
        <v>0</v>
      </c>
      <c r="R140" s="127">
        <f>IF(AND(Q140=0,NOT(C140="N/A")),IF(VLOOKUP($C140,'6. Metrics Worksheet'!$C:$K,8,FALSE)=CONCATENATE($P$4,$R$5),VLOOKUP($C140,'6. Metrics Worksheet'!$C:$K,9,FALSE),0),Q140-1)</f>
        <v>0</v>
      </c>
      <c r="S140" s="128">
        <f>IF(AND(R140=0,NOT(C140="N/A")),IF(VLOOKUP($C140,'6. Metrics Worksheet'!$C:$K,8,FALSE)=CONCATENATE($P$4,$S$5),VLOOKUP($C140,'6. Metrics Worksheet'!$C:$K,9,FALSE),0),R140-1)</f>
        <v>0</v>
      </c>
      <c r="T140" s="127">
        <f>IF(AND(S140=0,NOT(C140="N/A")),IF(VLOOKUP($C140,'6. Metrics Worksheet'!$C:$K,8,FALSE)=CONCATENATE($T$4,$T$5),VLOOKUP($C140,'6. Metrics Worksheet'!$C:$K,9,FALSE),0),S140-1)</f>
        <v>0</v>
      </c>
      <c r="U140" s="127">
        <f>IF(AND(T140=0,NOT(C140="N/A")),IF(VLOOKUP($C140,'6. Metrics Worksheet'!$C:$K,8,FALSE)=CONCATENATE($T$4,$U$5),VLOOKUP($C140,'6. Metrics Worksheet'!$C:$K,9,FALSE),0),T140-1)</f>
        <v>0</v>
      </c>
      <c r="V140" s="127">
        <f>IF(AND(U140=0,NOT(C140="N/A")),IF(VLOOKUP($C140,'6. Metrics Worksheet'!$C:$K,8,FALSE)=CONCATENATE($T$4,$V$5),VLOOKUP($C140,'6. Metrics Worksheet'!$C:$K,9,FALSE),0),U140-1)</f>
        <v>0</v>
      </c>
      <c r="W140" s="127">
        <f>IF(AND(V140=0,NOT(C140="N/A")),IF(VLOOKUP($C140,'6. Metrics Worksheet'!$C:$K,8,FALSE)=CONCATENATE($T$4,$W$5),VLOOKUP($C140,'6. Metrics Worksheet'!$C:$K,9,FALSE),0),V140-1)</f>
        <v>0</v>
      </c>
      <c r="X140" s="139" t="str">
        <f>IF('6. Metrics Worksheet'!H140=0,"",'6. Metrics Worksheet'!H140)</f>
        <v/>
      </c>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3"/>
      <c r="BF140" s="6"/>
      <c r="BG140" s="6"/>
      <c r="BH140" s="6"/>
      <c r="BI140" s="6"/>
      <c r="BJ140" s="26" t="b">
        <f t="shared" si="2"/>
        <v>1</v>
      </c>
      <c r="BK140" s="6"/>
      <c r="BL140" s="6"/>
    </row>
    <row r="141" spans="1:70" ht="63.95" hidden="1" customHeight="1">
      <c r="A141" s="33"/>
      <c r="B141" s="235"/>
      <c r="C141" s="100">
        <f>WorksheetHidden2!G19</f>
        <v>0</v>
      </c>
      <c r="D141" s="127">
        <f>IF(VLOOKUP(C141,'6. Metrics Worksheet'!$C:$K,8,FALSE)=CONCATENATE($D$4,$D$5),VLOOKUP(C141,'6. Metrics Worksheet'!$C:$K,9,FALSE),0)</f>
        <v>0</v>
      </c>
      <c r="E141" s="127">
        <f>IF(AND(D141=0,NOT(C141="N/A")),IF(VLOOKUP($C141,'6. Metrics Worksheet'!$C:$K,8,FALSE)=CONCATENATE($D$4,$E$5),VLOOKUP($C141,'6. Metrics Worksheet'!$C:$K,9,FALSE),0),D141-1)</f>
        <v>0</v>
      </c>
      <c r="F141" s="127">
        <f>IF(AND(E141=0,NOT(C141="N/A")),IF(VLOOKUP($C141,'6. Metrics Worksheet'!$C:$K,8,FALSE)=CONCATENATE($D$4,$F$5),VLOOKUP($C141,'6. Metrics Worksheet'!$C:$K,9,FALSE),0),E141-1)</f>
        <v>0</v>
      </c>
      <c r="G141" s="128">
        <f>IF(AND(F141=0,NOT(C141="N/A")),IF(VLOOKUP($C141,'6. Metrics Worksheet'!$C:$K,8,FALSE)=CONCATENATE($D$4,$G$5),VLOOKUP($C141,'6. Metrics Worksheet'!$C:$K,9,FALSE),0),F141-1)</f>
        <v>0</v>
      </c>
      <c r="H141" s="127">
        <f>IF(AND(G141=0,NOT(C141="N/A")),IF(VLOOKUP($C141,'6. Metrics Worksheet'!$C:$K,8,FALSE)=CONCATENATE($H$4,$H$5),VLOOKUP($C141,'6. Metrics Worksheet'!$C:$K,9,FALSE),0),G141-1)</f>
        <v>0</v>
      </c>
      <c r="I141" s="127">
        <f>IF(AND(H141=0,NOT(C141="N/A")),IF(VLOOKUP($C141,'6. Metrics Worksheet'!$C:$K,8,FALSE)=CONCATENATE($H$4,$I$5),VLOOKUP($C141,'6. Metrics Worksheet'!$C:$K,9,FALSE),0),H141-1)</f>
        <v>0</v>
      </c>
      <c r="J141" s="127">
        <f>IF(AND(I141=0,NOT(C141="N/A")),IF(VLOOKUP($C141,'6. Metrics Worksheet'!$C:$K,8,FALSE)=CONCATENATE($H$4,$J$5),VLOOKUP($C141,'6. Metrics Worksheet'!$C:$K,9,FALSE),0),I141-1)</f>
        <v>0</v>
      </c>
      <c r="K141" s="128">
        <f>IF(AND(J141=0,NOT(C141="N/A")),IF(VLOOKUP($C141,'6. Metrics Worksheet'!$C:$K,8,FALSE)=CONCATENATE($H$4,$K$5),VLOOKUP($C141,'6. Metrics Worksheet'!$C:$K,9,FALSE),0),J141-1)</f>
        <v>0</v>
      </c>
      <c r="L141" s="127">
        <f>IF(AND(K141=0,NOT(C141="N/A")),IF(VLOOKUP($C141,'6. Metrics Worksheet'!$C:$K,8,FALSE)=CONCATENATE($L$4,$L$5),VLOOKUP($C141,'6. Metrics Worksheet'!$C:$K,9,FALSE),0),K141-1)</f>
        <v>0</v>
      </c>
      <c r="M141" s="127">
        <f>IF(AND(L141=0,NOT(C141="N/A")),IF(VLOOKUP($C141,'6. Metrics Worksheet'!$C:$K,8,FALSE)=CONCATENATE($L$4,$M$5),VLOOKUP($C141,'6. Metrics Worksheet'!$C:$K,9,FALSE),0),L141-1)</f>
        <v>0</v>
      </c>
      <c r="N141" s="127">
        <f>IF(AND(M141=0,NOT(C141="N/A")),IF(VLOOKUP($C141,'6. Metrics Worksheet'!$C:$K,8,FALSE)=CONCATENATE($L$4,$N$5),VLOOKUP($C141,'6. Metrics Worksheet'!$C:$K,9,FALSE),0),M141-1)</f>
        <v>0</v>
      </c>
      <c r="O141" s="128">
        <f>IF(AND(N141=0,NOT(C141="N/A")),IF(VLOOKUP($C141,'6. Metrics Worksheet'!$C:$K,8,FALSE)=CONCATENATE($L$4,$O$5),VLOOKUP($C141,'6. Metrics Worksheet'!$C:$K,9,FALSE),0),N141-1)</f>
        <v>0</v>
      </c>
      <c r="P141" s="127">
        <f>IF(AND(O141=0,NOT(C141="N/A")),IF(VLOOKUP($C141,'6. Metrics Worksheet'!$C:$K,8,FALSE)=CONCATENATE($P$4,$P$5),VLOOKUP($C141,'6. Metrics Worksheet'!$C:$K,9,FALSE),0),O141-1)</f>
        <v>0</v>
      </c>
      <c r="Q141" s="127">
        <f>IF(AND(P141=0,NOT(C141="N/A")),IF(VLOOKUP($C141,'6. Metrics Worksheet'!$C:$K,8,FALSE)=CONCATENATE($P$4,$Q$5),VLOOKUP($C141,'6. Metrics Worksheet'!$C:$K,9,FALSE),0),P141-1)</f>
        <v>0</v>
      </c>
      <c r="R141" s="127">
        <f>IF(AND(Q141=0,NOT(C141="N/A")),IF(VLOOKUP($C141,'6. Metrics Worksheet'!$C:$K,8,FALSE)=CONCATENATE($P$4,$R$5),VLOOKUP($C141,'6. Metrics Worksheet'!$C:$K,9,FALSE),0),Q141-1)</f>
        <v>0</v>
      </c>
      <c r="S141" s="128">
        <f>IF(AND(R141=0,NOT(C141="N/A")),IF(VLOOKUP($C141,'6. Metrics Worksheet'!$C:$K,8,FALSE)=CONCATENATE($P$4,$S$5),VLOOKUP($C141,'6. Metrics Worksheet'!$C:$K,9,FALSE),0),R141-1)</f>
        <v>0</v>
      </c>
      <c r="T141" s="127">
        <f>IF(AND(S141=0,NOT(C141="N/A")),IF(VLOOKUP($C141,'6. Metrics Worksheet'!$C:$K,8,FALSE)=CONCATENATE($T$4,$T$5),VLOOKUP($C141,'6. Metrics Worksheet'!$C:$K,9,FALSE),0),S141-1)</f>
        <v>0</v>
      </c>
      <c r="U141" s="127">
        <f>IF(AND(T141=0,NOT(C141="N/A")),IF(VLOOKUP($C141,'6. Metrics Worksheet'!$C:$K,8,FALSE)=CONCATENATE($T$4,$U$5),VLOOKUP($C141,'6. Metrics Worksheet'!$C:$K,9,FALSE),0),T141-1)</f>
        <v>0</v>
      </c>
      <c r="V141" s="127">
        <f>IF(AND(U141=0,NOT(C141="N/A")),IF(VLOOKUP($C141,'6. Metrics Worksheet'!$C:$K,8,FALSE)=CONCATENATE($T$4,$V$5),VLOOKUP($C141,'6. Metrics Worksheet'!$C:$K,9,FALSE),0),U141-1)</f>
        <v>0</v>
      </c>
      <c r="W141" s="127">
        <f>IF(AND(V141=0,NOT(C141="N/A")),IF(VLOOKUP($C141,'6. Metrics Worksheet'!$C:$K,8,FALSE)=CONCATENATE($T$4,$W$5),VLOOKUP($C141,'6. Metrics Worksheet'!$C:$K,9,FALSE),0),V141-1)</f>
        <v>0</v>
      </c>
      <c r="X141" s="139" t="str">
        <f>IF('6. Metrics Worksheet'!H141=0,"",'6. Metrics Worksheet'!H141)</f>
        <v/>
      </c>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c r="BE141" s="33"/>
      <c r="BF141" s="6"/>
      <c r="BG141" s="6"/>
      <c r="BH141" s="6"/>
      <c r="BI141" s="6"/>
      <c r="BJ141" s="26" t="b">
        <f t="shared" si="2"/>
        <v>1</v>
      </c>
      <c r="BK141" s="6"/>
      <c r="BL141" s="6"/>
    </row>
    <row r="142" spans="1:70" ht="63.95" hidden="1" customHeight="1">
      <c r="A142" s="33"/>
      <c r="B142" s="235"/>
      <c r="C142" s="100">
        <f>WorksheetHidden2!G20</f>
        <v>0</v>
      </c>
      <c r="D142" s="127">
        <f>IF(VLOOKUP(C142,'6. Metrics Worksheet'!$C:$K,8,FALSE)=CONCATENATE($D$4,$D$5),VLOOKUP(C142,'6. Metrics Worksheet'!$C:$K,9,FALSE),0)</f>
        <v>0</v>
      </c>
      <c r="E142" s="127">
        <f>IF(AND(D142=0,NOT(C142="N/A")),IF(VLOOKUP($C142,'6. Metrics Worksheet'!$C:$K,8,FALSE)=CONCATENATE($D$4,$E$5),VLOOKUP($C142,'6. Metrics Worksheet'!$C:$K,9,FALSE),0),D142-1)</f>
        <v>0</v>
      </c>
      <c r="F142" s="127">
        <f>IF(AND(E142=0,NOT(C142="N/A")),IF(VLOOKUP($C142,'6. Metrics Worksheet'!$C:$K,8,FALSE)=CONCATENATE($D$4,$F$5),VLOOKUP($C142,'6. Metrics Worksheet'!$C:$K,9,FALSE),0),E142-1)</f>
        <v>0</v>
      </c>
      <c r="G142" s="128">
        <f>IF(AND(F142=0,NOT(C142="N/A")),IF(VLOOKUP($C142,'6. Metrics Worksheet'!$C:$K,8,FALSE)=CONCATENATE($D$4,$G$5),VLOOKUP($C142,'6. Metrics Worksheet'!$C:$K,9,FALSE),0),F142-1)</f>
        <v>0</v>
      </c>
      <c r="H142" s="127">
        <f>IF(AND(G142=0,NOT(C142="N/A")),IF(VLOOKUP($C142,'6. Metrics Worksheet'!$C:$K,8,FALSE)=CONCATENATE($H$4,$H$5),VLOOKUP($C142,'6. Metrics Worksheet'!$C:$K,9,FALSE),0),G142-1)</f>
        <v>0</v>
      </c>
      <c r="I142" s="127">
        <f>IF(AND(H142=0,NOT(C142="N/A")),IF(VLOOKUP($C142,'6. Metrics Worksheet'!$C:$K,8,FALSE)=CONCATENATE($H$4,$I$5),VLOOKUP($C142,'6. Metrics Worksheet'!$C:$K,9,FALSE),0),H142-1)</f>
        <v>0</v>
      </c>
      <c r="J142" s="127">
        <f>IF(AND(I142=0,NOT(C142="N/A")),IF(VLOOKUP($C142,'6. Metrics Worksheet'!$C:$K,8,FALSE)=CONCATENATE($H$4,$J$5),VLOOKUP($C142,'6. Metrics Worksheet'!$C:$K,9,FALSE),0),I142-1)</f>
        <v>0</v>
      </c>
      <c r="K142" s="128">
        <f>IF(AND(J142=0,NOT(C142="N/A")),IF(VLOOKUP($C142,'6. Metrics Worksheet'!$C:$K,8,FALSE)=CONCATENATE($H$4,$K$5),VLOOKUP($C142,'6. Metrics Worksheet'!$C:$K,9,FALSE),0),J142-1)</f>
        <v>0</v>
      </c>
      <c r="L142" s="127">
        <f>IF(AND(K142=0,NOT(C142="N/A")),IF(VLOOKUP($C142,'6. Metrics Worksheet'!$C:$K,8,FALSE)=CONCATENATE($L$4,$L$5),VLOOKUP($C142,'6. Metrics Worksheet'!$C:$K,9,FALSE),0),K142-1)</f>
        <v>0</v>
      </c>
      <c r="M142" s="127">
        <f>IF(AND(L142=0,NOT(C142="N/A")),IF(VLOOKUP($C142,'6. Metrics Worksheet'!$C:$K,8,FALSE)=CONCATENATE($L$4,$M$5),VLOOKUP($C142,'6. Metrics Worksheet'!$C:$K,9,FALSE),0),L142-1)</f>
        <v>0</v>
      </c>
      <c r="N142" s="127">
        <f>IF(AND(M142=0,NOT(C142="N/A")),IF(VLOOKUP($C142,'6. Metrics Worksheet'!$C:$K,8,FALSE)=CONCATENATE($L$4,$N$5),VLOOKUP($C142,'6. Metrics Worksheet'!$C:$K,9,FALSE),0),M142-1)</f>
        <v>0</v>
      </c>
      <c r="O142" s="128">
        <f>IF(AND(N142=0,NOT(C142="N/A")),IF(VLOOKUP($C142,'6. Metrics Worksheet'!$C:$K,8,FALSE)=CONCATENATE($L$4,$O$5),VLOOKUP($C142,'6. Metrics Worksheet'!$C:$K,9,FALSE),0),N142-1)</f>
        <v>0</v>
      </c>
      <c r="P142" s="127">
        <f>IF(AND(O142=0,NOT(C142="N/A")),IF(VLOOKUP($C142,'6. Metrics Worksheet'!$C:$K,8,FALSE)=CONCATENATE($P$4,$P$5),VLOOKUP($C142,'6. Metrics Worksheet'!$C:$K,9,FALSE),0),O142-1)</f>
        <v>0</v>
      </c>
      <c r="Q142" s="127">
        <f>IF(AND(P142=0,NOT(C142="N/A")),IF(VLOOKUP($C142,'6. Metrics Worksheet'!$C:$K,8,FALSE)=CONCATENATE($P$4,$Q$5),VLOOKUP($C142,'6. Metrics Worksheet'!$C:$K,9,FALSE),0),P142-1)</f>
        <v>0</v>
      </c>
      <c r="R142" s="127">
        <f>IF(AND(Q142=0,NOT(C142="N/A")),IF(VLOOKUP($C142,'6. Metrics Worksheet'!$C:$K,8,FALSE)=CONCATENATE($P$4,$R$5),VLOOKUP($C142,'6. Metrics Worksheet'!$C:$K,9,FALSE),0),Q142-1)</f>
        <v>0</v>
      </c>
      <c r="S142" s="128">
        <f>IF(AND(R142=0,NOT(C142="N/A")),IF(VLOOKUP($C142,'6. Metrics Worksheet'!$C:$K,8,FALSE)=CONCATENATE($P$4,$S$5),VLOOKUP($C142,'6. Metrics Worksheet'!$C:$K,9,FALSE),0),R142-1)</f>
        <v>0</v>
      </c>
      <c r="T142" s="127">
        <f>IF(AND(S142=0,NOT(C142="N/A")),IF(VLOOKUP($C142,'6. Metrics Worksheet'!$C:$K,8,FALSE)=CONCATENATE($T$4,$T$5),VLOOKUP($C142,'6. Metrics Worksheet'!$C:$K,9,FALSE),0),S142-1)</f>
        <v>0</v>
      </c>
      <c r="U142" s="127">
        <f>IF(AND(T142=0,NOT(C142="N/A")),IF(VLOOKUP($C142,'6. Metrics Worksheet'!$C:$K,8,FALSE)=CONCATENATE($T$4,$U$5),VLOOKUP($C142,'6. Metrics Worksheet'!$C:$K,9,FALSE),0),T142-1)</f>
        <v>0</v>
      </c>
      <c r="V142" s="127">
        <f>IF(AND(U142=0,NOT(C142="N/A")),IF(VLOOKUP($C142,'6. Metrics Worksheet'!$C:$K,8,FALSE)=CONCATENATE($T$4,$V$5),VLOOKUP($C142,'6. Metrics Worksheet'!$C:$K,9,FALSE),0),U142-1)</f>
        <v>0</v>
      </c>
      <c r="W142" s="127">
        <f>IF(AND(V142=0,NOT(C142="N/A")),IF(VLOOKUP($C142,'6. Metrics Worksheet'!$C:$K,8,FALSE)=CONCATENATE($T$4,$W$5),VLOOKUP($C142,'6. Metrics Worksheet'!$C:$K,9,FALSE),0),V142-1)</f>
        <v>0</v>
      </c>
      <c r="X142" s="139" t="str">
        <f>IF('6. Metrics Worksheet'!H142=0,"",'6. Metrics Worksheet'!H142)</f>
        <v/>
      </c>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c r="BE142" s="33"/>
      <c r="BF142" s="6"/>
      <c r="BG142" s="6"/>
      <c r="BH142" s="6"/>
      <c r="BI142" s="6"/>
      <c r="BJ142" s="26" t="b">
        <f t="shared" si="2"/>
        <v>1</v>
      </c>
      <c r="BK142" s="6"/>
      <c r="BL142" s="6"/>
    </row>
    <row r="143" spans="1:70" ht="63.95" hidden="1" customHeight="1">
      <c r="A143" s="33"/>
      <c r="B143" s="235"/>
      <c r="C143" s="100">
        <f>WorksheetHidden2!G21</f>
        <v>0</v>
      </c>
      <c r="D143" s="127">
        <f>IF(VLOOKUP(C143,'6. Metrics Worksheet'!$C:$K,8,FALSE)=CONCATENATE($D$4,$D$5),VLOOKUP(C143,'6. Metrics Worksheet'!$C:$K,9,FALSE),0)</f>
        <v>0</v>
      </c>
      <c r="E143" s="127">
        <f>IF(AND(D143=0,NOT(C143="N/A")),IF(VLOOKUP($C143,'6. Metrics Worksheet'!$C:$K,8,FALSE)=CONCATENATE($D$4,$E$5),VLOOKUP($C143,'6. Metrics Worksheet'!$C:$K,9,FALSE),0),D143-1)</f>
        <v>0</v>
      </c>
      <c r="F143" s="127">
        <f>IF(AND(E143=0,NOT(C143="N/A")),IF(VLOOKUP($C143,'6. Metrics Worksheet'!$C:$K,8,FALSE)=CONCATENATE($D$4,$F$5),VLOOKUP($C143,'6. Metrics Worksheet'!$C:$K,9,FALSE),0),E143-1)</f>
        <v>0</v>
      </c>
      <c r="G143" s="128">
        <f>IF(AND(F143=0,NOT(C143="N/A")),IF(VLOOKUP($C143,'6. Metrics Worksheet'!$C:$K,8,FALSE)=CONCATENATE($D$4,$G$5),VLOOKUP($C143,'6. Metrics Worksheet'!$C:$K,9,FALSE),0),F143-1)</f>
        <v>0</v>
      </c>
      <c r="H143" s="127">
        <f>IF(AND(G143=0,NOT(C143="N/A")),IF(VLOOKUP($C143,'6. Metrics Worksheet'!$C:$K,8,FALSE)=CONCATENATE($H$4,$H$5),VLOOKUP($C143,'6. Metrics Worksheet'!$C:$K,9,FALSE),0),G143-1)</f>
        <v>0</v>
      </c>
      <c r="I143" s="127">
        <f>IF(AND(H143=0,NOT(C143="N/A")),IF(VLOOKUP($C143,'6. Metrics Worksheet'!$C:$K,8,FALSE)=CONCATENATE($H$4,$I$5),VLOOKUP($C143,'6. Metrics Worksheet'!$C:$K,9,FALSE),0),H143-1)</f>
        <v>0</v>
      </c>
      <c r="J143" s="127">
        <f>IF(AND(I143=0,NOT(C143="N/A")),IF(VLOOKUP($C143,'6. Metrics Worksheet'!$C:$K,8,FALSE)=CONCATENATE($H$4,$J$5),VLOOKUP($C143,'6. Metrics Worksheet'!$C:$K,9,FALSE),0),I143-1)</f>
        <v>0</v>
      </c>
      <c r="K143" s="128">
        <f>IF(AND(J143=0,NOT(C143="N/A")),IF(VLOOKUP($C143,'6. Metrics Worksheet'!$C:$K,8,FALSE)=CONCATENATE($H$4,$K$5),VLOOKUP($C143,'6. Metrics Worksheet'!$C:$K,9,FALSE),0),J143-1)</f>
        <v>0</v>
      </c>
      <c r="L143" s="127">
        <f>IF(AND(K143=0,NOT(C143="N/A")),IF(VLOOKUP($C143,'6. Metrics Worksheet'!$C:$K,8,FALSE)=CONCATENATE($L$4,$L$5),VLOOKUP($C143,'6. Metrics Worksheet'!$C:$K,9,FALSE),0),K143-1)</f>
        <v>0</v>
      </c>
      <c r="M143" s="127">
        <f>IF(AND(L143=0,NOT(C143="N/A")),IF(VLOOKUP($C143,'6. Metrics Worksheet'!$C:$K,8,FALSE)=CONCATENATE($L$4,$M$5),VLOOKUP($C143,'6. Metrics Worksheet'!$C:$K,9,FALSE),0),L143-1)</f>
        <v>0</v>
      </c>
      <c r="N143" s="127">
        <f>IF(AND(M143=0,NOT(C143="N/A")),IF(VLOOKUP($C143,'6. Metrics Worksheet'!$C:$K,8,FALSE)=CONCATENATE($L$4,$N$5),VLOOKUP($C143,'6. Metrics Worksheet'!$C:$K,9,FALSE),0),M143-1)</f>
        <v>0</v>
      </c>
      <c r="O143" s="128">
        <f>IF(AND(N143=0,NOT(C143="N/A")),IF(VLOOKUP($C143,'6. Metrics Worksheet'!$C:$K,8,FALSE)=CONCATENATE($L$4,$O$5),VLOOKUP($C143,'6. Metrics Worksheet'!$C:$K,9,FALSE),0),N143-1)</f>
        <v>0</v>
      </c>
      <c r="P143" s="127">
        <f>IF(AND(O143=0,NOT(C143="N/A")),IF(VLOOKUP($C143,'6. Metrics Worksheet'!$C:$K,8,FALSE)=CONCATENATE($P$4,$P$5),VLOOKUP($C143,'6. Metrics Worksheet'!$C:$K,9,FALSE),0),O143-1)</f>
        <v>0</v>
      </c>
      <c r="Q143" s="127">
        <f>IF(AND(P143=0,NOT(C143="N/A")),IF(VLOOKUP($C143,'6. Metrics Worksheet'!$C:$K,8,FALSE)=CONCATENATE($P$4,$Q$5),VLOOKUP($C143,'6. Metrics Worksheet'!$C:$K,9,FALSE),0),P143-1)</f>
        <v>0</v>
      </c>
      <c r="R143" s="127">
        <f>IF(AND(Q143=0,NOT(C143="N/A")),IF(VLOOKUP($C143,'6. Metrics Worksheet'!$C:$K,8,FALSE)=CONCATENATE($P$4,$R$5),VLOOKUP($C143,'6. Metrics Worksheet'!$C:$K,9,FALSE),0),Q143-1)</f>
        <v>0</v>
      </c>
      <c r="S143" s="128">
        <f>IF(AND(R143=0,NOT(C143="N/A")),IF(VLOOKUP($C143,'6. Metrics Worksheet'!$C:$K,8,FALSE)=CONCATENATE($P$4,$S$5),VLOOKUP($C143,'6. Metrics Worksheet'!$C:$K,9,FALSE),0),R143-1)</f>
        <v>0</v>
      </c>
      <c r="T143" s="127">
        <f>IF(AND(S143=0,NOT(C143="N/A")),IF(VLOOKUP($C143,'6. Metrics Worksheet'!$C:$K,8,FALSE)=CONCATENATE($T$4,$T$5),VLOOKUP($C143,'6. Metrics Worksheet'!$C:$K,9,FALSE),0),S143-1)</f>
        <v>0</v>
      </c>
      <c r="U143" s="127">
        <f>IF(AND(T143=0,NOT(C143="N/A")),IF(VLOOKUP($C143,'6. Metrics Worksheet'!$C:$K,8,FALSE)=CONCATENATE($T$4,$U$5),VLOOKUP($C143,'6. Metrics Worksheet'!$C:$K,9,FALSE),0),T143-1)</f>
        <v>0</v>
      </c>
      <c r="V143" s="127">
        <f>IF(AND(U143=0,NOT(C143="N/A")),IF(VLOOKUP($C143,'6. Metrics Worksheet'!$C:$K,8,FALSE)=CONCATENATE($T$4,$V$5),VLOOKUP($C143,'6. Metrics Worksheet'!$C:$K,9,FALSE),0),U143-1)</f>
        <v>0</v>
      </c>
      <c r="W143" s="127">
        <f>IF(AND(V143=0,NOT(C143="N/A")),IF(VLOOKUP($C143,'6. Metrics Worksheet'!$C:$K,8,FALSE)=CONCATENATE($T$4,$W$5),VLOOKUP($C143,'6. Metrics Worksheet'!$C:$K,9,FALSE),0),V143-1)</f>
        <v>0</v>
      </c>
      <c r="X143" s="139" t="str">
        <f>IF('6. Metrics Worksheet'!H143=0,"",'6. Metrics Worksheet'!H143)</f>
        <v/>
      </c>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c r="BE143" s="33"/>
      <c r="BF143" s="6"/>
      <c r="BG143" s="6"/>
      <c r="BH143" s="6"/>
      <c r="BI143" s="6"/>
      <c r="BJ143" s="26" t="b">
        <f t="shared" si="2"/>
        <v>1</v>
      </c>
      <c r="BK143" s="6"/>
      <c r="BL143" s="6"/>
    </row>
    <row r="144" spans="1:70" ht="63.95" hidden="1" customHeight="1">
      <c r="A144" s="33"/>
      <c r="B144" s="235"/>
      <c r="C144" s="100">
        <f>WorksheetHidden2!G22</f>
        <v>0</v>
      </c>
      <c r="D144" s="127">
        <f>IF(VLOOKUP(C144,'6. Metrics Worksheet'!$C:$K,8,FALSE)=CONCATENATE($D$4,$D$5),VLOOKUP(C144,'6. Metrics Worksheet'!$C:$K,9,FALSE),0)</f>
        <v>0</v>
      </c>
      <c r="E144" s="127">
        <f>IF(AND(D144=0,NOT(C144="N/A")),IF(VLOOKUP($C144,'6. Metrics Worksheet'!$C:$K,8,FALSE)=CONCATENATE($D$4,$E$5),VLOOKUP($C144,'6. Metrics Worksheet'!$C:$K,9,FALSE),0),D144-1)</f>
        <v>0</v>
      </c>
      <c r="F144" s="127">
        <f>IF(AND(E144=0,NOT(C144="N/A")),IF(VLOOKUP($C144,'6. Metrics Worksheet'!$C:$K,8,FALSE)=CONCATENATE($D$4,$F$5),VLOOKUP($C144,'6. Metrics Worksheet'!$C:$K,9,FALSE),0),E144-1)</f>
        <v>0</v>
      </c>
      <c r="G144" s="128">
        <f>IF(AND(F144=0,NOT(C144="N/A")),IF(VLOOKUP($C144,'6. Metrics Worksheet'!$C:$K,8,FALSE)=CONCATENATE($D$4,$G$5),VLOOKUP($C144,'6. Metrics Worksheet'!$C:$K,9,FALSE),0),F144-1)</f>
        <v>0</v>
      </c>
      <c r="H144" s="127">
        <f>IF(AND(G144=0,NOT(C144="N/A")),IF(VLOOKUP($C144,'6. Metrics Worksheet'!$C:$K,8,FALSE)=CONCATENATE($H$4,$H$5),VLOOKUP($C144,'6. Metrics Worksheet'!$C:$K,9,FALSE),0),G144-1)</f>
        <v>0</v>
      </c>
      <c r="I144" s="127">
        <f>IF(AND(H144=0,NOT(C144="N/A")),IF(VLOOKUP($C144,'6. Metrics Worksheet'!$C:$K,8,FALSE)=CONCATENATE($H$4,$I$5),VLOOKUP($C144,'6. Metrics Worksheet'!$C:$K,9,FALSE),0),H144-1)</f>
        <v>0</v>
      </c>
      <c r="J144" s="127">
        <f>IF(AND(I144=0,NOT(C144="N/A")),IF(VLOOKUP($C144,'6. Metrics Worksheet'!$C:$K,8,FALSE)=CONCATENATE($H$4,$J$5),VLOOKUP($C144,'6. Metrics Worksheet'!$C:$K,9,FALSE),0),I144-1)</f>
        <v>0</v>
      </c>
      <c r="K144" s="128">
        <f>IF(AND(J144=0,NOT(C144="N/A")),IF(VLOOKUP($C144,'6. Metrics Worksheet'!$C:$K,8,FALSE)=CONCATENATE($H$4,$K$5),VLOOKUP($C144,'6. Metrics Worksheet'!$C:$K,9,FALSE),0),J144-1)</f>
        <v>0</v>
      </c>
      <c r="L144" s="127">
        <f>IF(AND(K144=0,NOT(C144="N/A")),IF(VLOOKUP($C144,'6. Metrics Worksheet'!$C:$K,8,FALSE)=CONCATENATE($L$4,$L$5),VLOOKUP($C144,'6. Metrics Worksheet'!$C:$K,9,FALSE),0),K144-1)</f>
        <v>0</v>
      </c>
      <c r="M144" s="127">
        <f>IF(AND(L144=0,NOT(C144="N/A")),IF(VLOOKUP($C144,'6. Metrics Worksheet'!$C:$K,8,FALSE)=CONCATENATE($L$4,$M$5),VLOOKUP($C144,'6. Metrics Worksheet'!$C:$K,9,FALSE),0),L144-1)</f>
        <v>0</v>
      </c>
      <c r="N144" s="127">
        <f>IF(AND(M144=0,NOT(C144="N/A")),IF(VLOOKUP($C144,'6. Metrics Worksheet'!$C:$K,8,FALSE)=CONCATENATE($L$4,$N$5),VLOOKUP($C144,'6. Metrics Worksheet'!$C:$K,9,FALSE),0),M144-1)</f>
        <v>0</v>
      </c>
      <c r="O144" s="128">
        <f>IF(AND(N144=0,NOT(C144="N/A")),IF(VLOOKUP($C144,'6. Metrics Worksheet'!$C:$K,8,FALSE)=CONCATENATE($L$4,$O$5),VLOOKUP($C144,'6. Metrics Worksheet'!$C:$K,9,FALSE),0),N144-1)</f>
        <v>0</v>
      </c>
      <c r="P144" s="127">
        <f>IF(AND(O144=0,NOT(C144="N/A")),IF(VLOOKUP($C144,'6. Metrics Worksheet'!$C:$K,8,FALSE)=CONCATENATE($P$4,$P$5),VLOOKUP($C144,'6. Metrics Worksheet'!$C:$K,9,FALSE),0),O144-1)</f>
        <v>0</v>
      </c>
      <c r="Q144" s="127">
        <f>IF(AND(P144=0,NOT(C144="N/A")),IF(VLOOKUP($C144,'6. Metrics Worksheet'!$C:$K,8,FALSE)=CONCATENATE($P$4,$Q$5),VLOOKUP($C144,'6. Metrics Worksheet'!$C:$K,9,FALSE),0),P144-1)</f>
        <v>0</v>
      </c>
      <c r="R144" s="127">
        <f>IF(AND(Q144=0,NOT(C144="N/A")),IF(VLOOKUP($C144,'6. Metrics Worksheet'!$C:$K,8,FALSE)=CONCATENATE($P$4,$R$5),VLOOKUP($C144,'6. Metrics Worksheet'!$C:$K,9,FALSE),0),Q144-1)</f>
        <v>0</v>
      </c>
      <c r="S144" s="128">
        <f>IF(AND(R144=0,NOT(C144="N/A")),IF(VLOOKUP($C144,'6. Metrics Worksheet'!$C:$K,8,FALSE)=CONCATENATE($P$4,$S$5),VLOOKUP($C144,'6. Metrics Worksheet'!$C:$K,9,FALSE),0),R144-1)</f>
        <v>0</v>
      </c>
      <c r="T144" s="127">
        <f>IF(AND(S144=0,NOT(C144="N/A")),IF(VLOOKUP($C144,'6. Metrics Worksheet'!$C:$K,8,FALSE)=CONCATENATE($T$4,$T$5),VLOOKUP($C144,'6. Metrics Worksheet'!$C:$K,9,FALSE),0),S144-1)</f>
        <v>0</v>
      </c>
      <c r="U144" s="127">
        <f>IF(AND(T144=0,NOT(C144="N/A")),IF(VLOOKUP($C144,'6. Metrics Worksheet'!$C:$K,8,FALSE)=CONCATENATE($T$4,$U$5),VLOOKUP($C144,'6. Metrics Worksheet'!$C:$K,9,FALSE),0),T144-1)</f>
        <v>0</v>
      </c>
      <c r="V144" s="127">
        <f>IF(AND(U144=0,NOT(C144="N/A")),IF(VLOOKUP($C144,'6. Metrics Worksheet'!$C:$K,8,FALSE)=CONCATENATE($T$4,$V$5),VLOOKUP($C144,'6. Metrics Worksheet'!$C:$K,9,FALSE),0),U144-1)</f>
        <v>0</v>
      </c>
      <c r="W144" s="127">
        <f>IF(AND(V144=0,NOT(C144="N/A")),IF(VLOOKUP($C144,'6. Metrics Worksheet'!$C:$K,8,FALSE)=CONCATENATE($T$4,$W$5),VLOOKUP($C144,'6. Metrics Worksheet'!$C:$K,9,FALSE),0),V144-1)</f>
        <v>0</v>
      </c>
      <c r="X144" s="139" t="str">
        <f>IF('6. Metrics Worksheet'!H144=0,"",'6. Metrics Worksheet'!H144)</f>
        <v/>
      </c>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c r="BE144" s="33"/>
      <c r="BF144" s="6"/>
      <c r="BG144" s="6"/>
      <c r="BH144" s="6"/>
      <c r="BI144" s="6"/>
      <c r="BJ144" s="26" t="b">
        <f t="shared" si="2"/>
        <v>1</v>
      </c>
      <c r="BK144" s="6"/>
      <c r="BL144" s="6"/>
    </row>
    <row r="145" spans="1:70" ht="63.95" hidden="1" customHeight="1">
      <c r="A145" s="33"/>
      <c r="B145" s="235"/>
      <c r="C145" s="100">
        <f>WorksheetHidden2!G23</f>
        <v>0</v>
      </c>
      <c r="D145" s="127">
        <f>IF(VLOOKUP(C145,'6. Metrics Worksheet'!$C:$K,8,FALSE)=CONCATENATE($D$4,$D$5),VLOOKUP(C145,'6. Metrics Worksheet'!$C:$K,9,FALSE),0)</f>
        <v>0</v>
      </c>
      <c r="E145" s="127">
        <f>IF(AND(D145=0,NOT(C145="N/A")),IF(VLOOKUP($C145,'6. Metrics Worksheet'!$C:$K,8,FALSE)=CONCATENATE($D$4,$E$5),VLOOKUP($C145,'6. Metrics Worksheet'!$C:$K,9,FALSE),0),D145-1)</f>
        <v>0</v>
      </c>
      <c r="F145" s="127">
        <f>IF(AND(E145=0,NOT(C145="N/A")),IF(VLOOKUP($C145,'6. Metrics Worksheet'!$C:$K,8,FALSE)=CONCATENATE($D$4,$F$5),VLOOKUP($C145,'6. Metrics Worksheet'!$C:$K,9,FALSE),0),E145-1)</f>
        <v>0</v>
      </c>
      <c r="G145" s="128">
        <f>IF(AND(F145=0,NOT(C145="N/A")),IF(VLOOKUP($C145,'6. Metrics Worksheet'!$C:$K,8,FALSE)=CONCATENATE($D$4,$G$5),VLOOKUP($C145,'6. Metrics Worksheet'!$C:$K,9,FALSE),0),F145-1)</f>
        <v>0</v>
      </c>
      <c r="H145" s="127">
        <f>IF(AND(G145=0,NOT(C145="N/A")),IF(VLOOKUP($C145,'6. Metrics Worksheet'!$C:$K,8,FALSE)=CONCATENATE($H$4,$H$5),VLOOKUP($C145,'6. Metrics Worksheet'!$C:$K,9,FALSE),0),G145-1)</f>
        <v>0</v>
      </c>
      <c r="I145" s="127">
        <f>IF(AND(H145=0,NOT(C145="N/A")),IF(VLOOKUP($C145,'6. Metrics Worksheet'!$C:$K,8,FALSE)=CONCATENATE($H$4,$I$5),VLOOKUP($C145,'6. Metrics Worksheet'!$C:$K,9,FALSE),0),H145-1)</f>
        <v>0</v>
      </c>
      <c r="J145" s="127">
        <f>IF(AND(I145=0,NOT(C145="N/A")),IF(VLOOKUP($C145,'6. Metrics Worksheet'!$C:$K,8,FALSE)=CONCATENATE($H$4,$J$5),VLOOKUP($C145,'6. Metrics Worksheet'!$C:$K,9,FALSE),0),I145-1)</f>
        <v>0</v>
      </c>
      <c r="K145" s="128">
        <f>IF(AND(J145=0,NOT(C145="N/A")),IF(VLOOKUP($C145,'6. Metrics Worksheet'!$C:$K,8,FALSE)=CONCATENATE($H$4,$K$5),VLOOKUP($C145,'6. Metrics Worksheet'!$C:$K,9,FALSE),0),J145-1)</f>
        <v>0</v>
      </c>
      <c r="L145" s="127">
        <f>IF(AND(K145=0,NOT(C145="N/A")),IF(VLOOKUP($C145,'6. Metrics Worksheet'!$C:$K,8,FALSE)=CONCATENATE($L$4,$L$5),VLOOKUP($C145,'6. Metrics Worksheet'!$C:$K,9,FALSE),0),K145-1)</f>
        <v>0</v>
      </c>
      <c r="M145" s="127">
        <f>IF(AND(L145=0,NOT(C145="N/A")),IF(VLOOKUP($C145,'6. Metrics Worksheet'!$C:$K,8,FALSE)=CONCATENATE($L$4,$M$5),VLOOKUP($C145,'6. Metrics Worksheet'!$C:$K,9,FALSE),0),L145-1)</f>
        <v>0</v>
      </c>
      <c r="N145" s="127">
        <f>IF(AND(M145=0,NOT(C145="N/A")),IF(VLOOKUP($C145,'6. Metrics Worksheet'!$C:$K,8,FALSE)=CONCATENATE($L$4,$N$5),VLOOKUP($C145,'6. Metrics Worksheet'!$C:$K,9,FALSE),0),M145-1)</f>
        <v>0</v>
      </c>
      <c r="O145" s="128">
        <f>IF(AND(N145=0,NOT(C145="N/A")),IF(VLOOKUP($C145,'6. Metrics Worksheet'!$C:$K,8,FALSE)=CONCATENATE($L$4,$O$5),VLOOKUP($C145,'6. Metrics Worksheet'!$C:$K,9,FALSE),0),N145-1)</f>
        <v>0</v>
      </c>
      <c r="P145" s="127">
        <f>IF(AND(O145=0,NOT(C145="N/A")),IF(VLOOKUP($C145,'6. Metrics Worksheet'!$C:$K,8,FALSE)=CONCATENATE($P$4,$P$5),VLOOKUP($C145,'6. Metrics Worksheet'!$C:$K,9,FALSE),0),O145-1)</f>
        <v>0</v>
      </c>
      <c r="Q145" s="127">
        <f>IF(AND(P145=0,NOT(C145="N/A")),IF(VLOOKUP($C145,'6. Metrics Worksheet'!$C:$K,8,FALSE)=CONCATENATE($P$4,$Q$5),VLOOKUP($C145,'6. Metrics Worksheet'!$C:$K,9,FALSE),0),P145-1)</f>
        <v>0</v>
      </c>
      <c r="R145" s="127">
        <f>IF(AND(Q145=0,NOT(C145="N/A")),IF(VLOOKUP($C145,'6. Metrics Worksheet'!$C:$K,8,FALSE)=CONCATENATE($P$4,$R$5),VLOOKUP($C145,'6. Metrics Worksheet'!$C:$K,9,FALSE),0),Q145-1)</f>
        <v>0</v>
      </c>
      <c r="S145" s="128">
        <f>IF(AND(R145=0,NOT(C145="N/A")),IF(VLOOKUP($C145,'6. Metrics Worksheet'!$C:$K,8,FALSE)=CONCATENATE($P$4,$S$5),VLOOKUP($C145,'6. Metrics Worksheet'!$C:$K,9,FALSE),0),R145-1)</f>
        <v>0</v>
      </c>
      <c r="T145" s="127">
        <f>IF(AND(S145=0,NOT(C145="N/A")),IF(VLOOKUP($C145,'6. Metrics Worksheet'!$C:$K,8,FALSE)=CONCATENATE($T$4,$T$5),VLOOKUP($C145,'6. Metrics Worksheet'!$C:$K,9,FALSE),0),S145-1)</f>
        <v>0</v>
      </c>
      <c r="U145" s="127">
        <f>IF(AND(T145=0,NOT(C145="N/A")),IF(VLOOKUP($C145,'6. Metrics Worksheet'!$C:$K,8,FALSE)=CONCATENATE($T$4,$U$5),VLOOKUP($C145,'6. Metrics Worksheet'!$C:$K,9,FALSE),0),T145-1)</f>
        <v>0</v>
      </c>
      <c r="V145" s="127">
        <f>IF(AND(U145=0,NOT(C145="N/A")),IF(VLOOKUP($C145,'6. Metrics Worksheet'!$C:$K,8,FALSE)=CONCATENATE($T$4,$V$5),VLOOKUP($C145,'6. Metrics Worksheet'!$C:$K,9,FALSE),0),U145-1)</f>
        <v>0</v>
      </c>
      <c r="W145" s="127">
        <f>IF(AND(V145=0,NOT(C145="N/A")),IF(VLOOKUP($C145,'6. Metrics Worksheet'!$C:$K,8,FALSE)=CONCATENATE($T$4,$W$5),VLOOKUP($C145,'6. Metrics Worksheet'!$C:$K,9,FALSE),0),V145-1)</f>
        <v>0</v>
      </c>
      <c r="X145" s="139" t="str">
        <f>IF('6. Metrics Worksheet'!H145=0,"",'6. Metrics Worksheet'!H145)</f>
        <v/>
      </c>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c r="BE145" s="33"/>
      <c r="BF145" s="6"/>
      <c r="BG145" s="6"/>
      <c r="BH145" s="6"/>
      <c r="BI145" s="6"/>
      <c r="BJ145" s="26" t="b">
        <f t="shared" si="2"/>
        <v>1</v>
      </c>
      <c r="BK145" s="6"/>
      <c r="BL145" s="6"/>
    </row>
    <row r="146" spans="1:70" ht="63.95" hidden="1" customHeight="1">
      <c r="A146" s="33"/>
      <c r="B146" s="235"/>
      <c r="C146" s="100">
        <f>WorksheetHidden2!G24</f>
        <v>0</v>
      </c>
      <c r="D146" s="127">
        <f>IF(VLOOKUP(C146,'6. Metrics Worksheet'!$C:$K,8,FALSE)=CONCATENATE($D$4,$D$5),VLOOKUP(C146,'6. Metrics Worksheet'!$C:$K,9,FALSE),0)</f>
        <v>0</v>
      </c>
      <c r="E146" s="127">
        <f>IF(AND(D146=0,NOT(C146="N/A")),IF(VLOOKUP($C146,'6. Metrics Worksheet'!$C:$K,8,FALSE)=CONCATENATE($D$4,$E$5),VLOOKUP($C146,'6. Metrics Worksheet'!$C:$K,9,FALSE),0),D146-1)</f>
        <v>0</v>
      </c>
      <c r="F146" s="127">
        <f>IF(AND(E146=0,NOT(C146="N/A")),IF(VLOOKUP($C146,'6. Metrics Worksheet'!$C:$K,8,FALSE)=CONCATENATE($D$4,$F$5),VLOOKUP($C146,'6. Metrics Worksheet'!$C:$K,9,FALSE),0),E146-1)</f>
        <v>0</v>
      </c>
      <c r="G146" s="128">
        <f>IF(AND(F146=0,NOT(C146="N/A")),IF(VLOOKUP($C146,'6. Metrics Worksheet'!$C:$K,8,FALSE)=CONCATENATE($D$4,$G$5),VLOOKUP($C146,'6. Metrics Worksheet'!$C:$K,9,FALSE),0),F146-1)</f>
        <v>0</v>
      </c>
      <c r="H146" s="127">
        <f>IF(AND(G146=0,NOT(C146="N/A")),IF(VLOOKUP($C146,'6. Metrics Worksheet'!$C:$K,8,FALSE)=CONCATENATE($H$4,$H$5),VLOOKUP($C146,'6. Metrics Worksheet'!$C:$K,9,FALSE),0),G146-1)</f>
        <v>0</v>
      </c>
      <c r="I146" s="127">
        <f>IF(AND(H146=0,NOT(C146="N/A")),IF(VLOOKUP($C146,'6. Metrics Worksheet'!$C:$K,8,FALSE)=CONCATENATE($H$4,$I$5),VLOOKUP($C146,'6. Metrics Worksheet'!$C:$K,9,FALSE),0),H146-1)</f>
        <v>0</v>
      </c>
      <c r="J146" s="127">
        <f>IF(AND(I146=0,NOT(C146="N/A")),IF(VLOOKUP($C146,'6. Metrics Worksheet'!$C:$K,8,FALSE)=CONCATENATE($H$4,$J$5),VLOOKUP($C146,'6. Metrics Worksheet'!$C:$K,9,FALSE),0),I146-1)</f>
        <v>0</v>
      </c>
      <c r="K146" s="128">
        <f>IF(AND(J146=0,NOT(C146="N/A")),IF(VLOOKUP($C146,'6. Metrics Worksheet'!$C:$K,8,FALSE)=CONCATENATE($H$4,$K$5),VLOOKUP($C146,'6. Metrics Worksheet'!$C:$K,9,FALSE),0),J146-1)</f>
        <v>0</v>
      </c>
      <c r="L146" s="127">
        <f>IF(AND(K146=0,NOT(C146="N/A")),IF(VLOOKUP($C146,'6. Metrics Worksheet'!$C:$K,8,FALSE)=CONCATENATE($L$4,$L$5),VLOOKUP($C146,'6. Metrics Worksheet'!$C:$K,9,FALSE),0),K146-1)</f>
        <v>0</v>
      </c>
      <c r="M146" s="127">
        <f>IF(AND(L146=0,NOT(C146="N/A")),IF(VLOOKUP($C146,'6. Metrics Worksheet'!$C:$K,8,FALSE)=CONCATENATE($L$4,$M$5),VLOOKUP($C146,'6. Metrics Worksheet'!$C:$K,9,FALSE),0),L146-1)</f>
        <v>0</v>
      </c>
      <c r="N146" s="127">
        <f>IF(AND(M146=0,NOT(C146="N/A")),IF(VLOOKUP($C146,'6. Metrics Worksheet'!$C:$K,8,FALSE)=CONCATENATE($L$4,$N$5),VLOOKUP($C146,'6. Metrics Worksheet'!$C:$K,9,FALSE),0),M146-1)</f>
        <v>0</v>
      </c>
      <c r="O146" s="128">
        <f>IF(AND(N146=0,NOT(C146="N/A")),IF(VLOOKUP($C146,'6. Metrics Worksheet'!$C:$K,8,FALSE)=CONCATENATE($L$4,$O$5),VLOOKUP($C146,'6. Metrics Worksheet'!$C:$K,9,FALSE),0),N146-1)</f>
        <v>0</v>
      </c>
      <c r="P146" s="127">
        <f>IF(AND(O146=0,NOT(C146="N/A")),IF(VLOOKUP($C146,'6. Metrics Worksheet'!$C:$K,8,FALSE)=CONCATENATE($P$4,$P$5),VLOOKUP($C146,'6. Metrics Worksheet'!$C:$K,9,FALSE),0),O146-1)</f>
        <v>0</v>
      </c>
      <c r="Q146" s="127">
        <f>IF(AND(P146=0,NOT(C146="N/A")),IF(VLOOKUP($C146,'6. Metrics Worksheet'!$C:$K,8,FALSE)=CONCATENATE($P$4,$Q$5),VLOOKUP($C146,'6. Metrics Worksheet'!$C:$K,9,FALSE),0),P146-1)</f>
        <v>0</v>
      </c>
      <c r="R146" s="127">
        <f>IF(AND(Q146=0,NOT(C146="N/A")),IF(VLOOKUP($C146,'6. Metrics Worksheet'!$C:$K,8,FALSE)=CONCATENATE($P$4,$R$5),VLOOKUP($C146,'6. Metrics Worksheet'!$C:$K,9,FALSE),0),Q146-1)</f>
        <v>0</v>
      </c>
      <c r="S146" s="128">
        <f>IF(AND(R146=0,NOT(C146="N/A")),IF(VLOOKUP($C146,'6. Metrics Worksheet'!$C:$K,8,FALSE)=CONCATENATE($P$4,$S$5),VLOOKUP($C146,'6. Metrics Worksheet'!$C:$K,9,FALSE),0),R146-1)</f>
        <v>0</v>
      </c>
      <c r="T146" s="127">
        <f>IF(AND(S146=0,NOT(C146="N/A")),IF(VLOOKUP($C146,'6. Metrics Worksheet'!$C:$K,8,FALSE)=CONCATENATE($T$4,$T$5),VLOOKUP($C146,'6. Metrics Worksheet'!$C:$K,9,FALSE),0),S146-1)</f>
        <v>0</v>
      </c>
      <c r="U146" s="127">
        <f>IF(AND(T146=0,NOT(C146="N/A")),IF(VLOOKUP($C146,'6. Metrics Worksheet'!$C:$K,8,FALSE)=CONCATENATE($T$4,$U$5),VLOOKUP($C146,'6. Metrics Worksheet'!$C:$K,9,FALSE),0),T146-1)</f>
        <v>0</v>
      </c>
      <c r="V146" s="127">
        <f>IF(AND(U146=0,NOT(C146="N/A")),IF(VLOOKUP($C146,'6. Metrics Worksheet'!$C:$K,8,FALSE)=CONCATENATE($T$4,$V$5),VLOOKUP($C146,'6. Metrics Worksheet'!$C:$K,9,FALSE),0),U146-1)</f>
        <v>0</v>
      </c>
      <c r="W146" s="127">
        <f>IF(AND(V146=0,NOT(C146="N/A")),IF(VLOOKUP($C146,'6. Metrics Worksheet'!$C:$K,8,FALSE)=CONCATENATE($T$4,$W$5),VLOOKUP($C146,'6. Metrics Worksheet'!$C:$K,9,FALSE),0),V146-1)</f>
        <v>0</v>
      </c>
      <c r="X146" s="139" t="str">
        <f>IF('6. Metrics Worksheet'!H146=0,"",'6. Metrics Worksheet'!H146)</f>
        <v/>
      </c>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3"/>
      <c r="BF146" s="6"/>
      <c r="BG146" s="6"/>
      <c r="BH146" s="6"/>
      <c r="BI146" s="6"/>
      <c r="BJ146" s="26" t="b">
        <f t="shared" si="2"/>
        <v>1</v>
      </c>
      <c r="BK146" s="6"/>
      <c r="BL146" s="6"/>
    </row>
    <row r="147" spans="1:70" ht="63.95" hidden="1" customHeight="1">
      <c r="A147" s="33"/>
      <c r="B147" s="235"/>
      <c r="C147" s="100">
        <f>WorksheetHidden2!G25</f>
        <v>0</v>
      </c>
      <c r="D147" s="127">
        <f>IF(VLOOKUP(C147,'6. Metrics Worksheet'!$C:$K,8,FALSE)=CONCATENATE($D$4,$D$5),VLOOKUP(C147,'6. Metrics Worksheet'!$C:$K,9,FALSE),0)</f>
        <v>0</v>
      </c>
      <c r="E147" s="127">
        <f>IF(AND(D147=0,NOT(C147="N/A")),IF(VLOOKUP($C147,'6. Metrics Worksheet'!$C:$K,8,FALSE)=CONCATENATE($D$4,$E$5),VLOOKUP($C147,'6. Metrics Worksheet'!$C:$K,9,FALSE),0),D147-1)</f>
        <v>0</v>
      </c>
      <c r="F147" s="127">
        <f>IF(AND(E147=0,NOT(C147="N/A")),IF(VLOOKUP($C147,'6. Metrics Worksheet'!$C:$K,8,FALSE)=CONCATENATE($D$4,$F$5),VLOOKUP($C147,'6. Metrics Worksheet'!$C:$K,9,FALSE),0),E147-1)</f>
        <v>0</v>
      </c>
      <c r="G147" s="128">
        <f>IF(AND(F147=0,NOT(C147="N/A")),IF(VLOOKUP($C147,'6. Metrics Worksheet'!$C:$K,8,FALSE)=CONCATENATE($D$4,$G$5),VLOOKUP($C147,'6. Metrics Worksheet'!$C:$K,9,FALSE),0),F147-1)</f>
        <v>0</v>
      </c>
      <c r="H147" s="127">
        <f>IF(AND(G147=0,NOT(C147="N/A")),IF(VLOOKUP($C147,'6. Metrics Worksheet'!$C:$K,8,FALSE)=CONCATENATE($H$4,$H$5),VLOOKUP($C147,'6. Metrics Worksheet'!$C:$K,9,FALSE),0),G147-1)</f>
        <v>0</v>
      </c>
      <c r="I147" s="127">
        <f>IF(AND(H147=0,NOT(C147="N/A")),IF(VLOOKUP($C147,'6. Metrics Worksheet'!$C:$K,8,FALSE)=CONCATENATE($H$4,$I$5),VLOOKUP($C147,'6. Metrics Worksheet'!$C:$K,9,FALSE),0),H147-1)</f>
        <v>0</v>
      </c>
      <c r="J147" s="127">
        <f>IF(AND(I147=0,NOT(C147="N/A")),IF(VLOOKUP($C147,'6. Metrics Worksheet'!$C:$K,8,FALSE)=CONCATENATE($H$4,$J$5),VLOOKUP($C147,'6. Metrics Worksheet'!$C:$K,9,FALSE),0),I147-1)</f>
        <v>0</v>
      </c>
      <c r="K147" s="128">
        <f>IF(AND(J147=0,NOT(C147="N/A")),IF(VLOOKUP($C147,'6. Metrics Worksheet'!$C:$K,8,FALSE)=CONCATENATE($H$4,$K$5),VLOOKUP($C147,'6. Metrics Worksheet'!$C:$K,9,FALSE),0),J147-1)</f>
        <v>0</v>
      </c>
      <c r="L147" s="127">
        <f>IF(AND(K147=0,NOT(C147="N/A")),IF(VLOOKUP($C147,'6. Metrics Worksheet'!$C:$K,8,FALSE)=CONCATENATE($L$4,$L$5),VLOOKUP($C147,'6. Metrics Worksheet'!$C:$K,9,FALSE),0),K147-1)</f>
        <v>0</v>
      </c>
      <c r="M147" s="127">
        <f>IF(AND(L147=0,NOT(C147="N/A")),IF(VLOOKUP($C147,'6. Metrics Worksheet'!$C:$K,8,FALSE)=CONCATENATE($L$4,$M$5),VLOOKUP($C147,'6. Metrics Worksheet'!$C:$K,9,FALSE),0),L147-1)</f>
        <v>0</v>
      </c>
      <c r="N147" s="127">
        <f>IF(AND(M147=0,NOT(C147="N/A")),IF(VLOOKUP($C147,'6. Metrics Worksheet'!$C:$K,8,FALSE)=CONCATENATE($L$4,$N$5),VLOOKUP($C147,'6. Metrics Worksheet'!$C:$K,9,FALSE),0),M147-1)</f>
        <v>0</v>
      </c>
      <c r="O147" s="128">
        <f>IF(AND(N147=0,NOT(C147="N/A")),IF(VLOOKUP($C147,'6. Metrics Worksheet'!$C:$K,8,FALSE)=CONCATENATE($L$4,$O$5),VLOOKUP($C147,'6. Metrics Worksheet'!$C:$K,9,FALSE),0),N147-1)</f>
        <v>0</v>
      </c>
      <c r="P147" s="127">
        <f>IF(AND(O147=0,NOT(C147="N/A")),IF(VLOOKUP($C147,'6. Metrics Worksheet'!$C:$K,8,FALSE)=CONCATENATE($P$4,$P$5),VLOOKUP($C147,'6. Metrics Worksheet'!$C:$K,9,FALSE),0),O147-1)</f>
        <v>0</v>
      </c>
      <c r="Q147" s="127">
        <f>IF(AND(P147=0,NOT(C147="N/A")),IF(VLOOKUP($C147,'6. Metrics Worksheet'!$C:$K,8,FALSE)=CONCATENATE($P$4,$Q$5),VLOOKUP($C147,'6. Metrics Worksheet'!$C:$K,9,FALSE),0),P147-1)</f>
        <v>0</v>
      </c>
      <c r="R147" s="127">
        <f>IF(AND(Q147=0,NOT(C147="N/A")),IF(VLOOKUP($C147,'6. Metrics Worksheet'!$C:$K,8,FALSE)=CONCATENATE($P$4,$R$5),VLOOKUP($C147,'6. Metrics Worksheet'!$C:$K,9,FALSE),0),Q147-1)</f>
        <v>0</v>
      </c>
      <c r="S147" s="128">
        <f>IF(AND(R147=0,NOT(C147="N/A")),IF(VLOOKUP($C147,'6. Metrics Worksheet'!$C:$K,8,FALSE)=CONCATENATE($P$4,$S$5),VLOOKUP($C147,'6. Metrics Worksheet'!$C:$K,9,FALSE),0),R147-1)</f>
        <v>0</v>
      </c>
      <c r="T147" s="127">
        <f>IF(AND(S147=0,NOT(C147="N/A")),IF(VLOOKUP($C147,'6. Metrics Worksheet'!$C:$K,8,FALSE)=CONCATENATE($T$4,$T$5),VLOOKUP($C147,'6. Metrics Worksheet'!$C:$K,9,FALSE),0),S147-1)</f>
        <v>0</v>
      </c>
      <c r="U147" s="127">
        <f>IF(AND(T147=0,NOT(C147="N/A")),IF(VLOOKUP($C147,'6. Metrics Worksheet'!$C:$K,8,FALSE)=CONCATENATE($T$4,$U$5),VLOOKUP($C147,'6. Metrics Worksheet'!$C:$K,9,FALSE),0),T147-1)</f>
        <v>0</v>
      </c>
      <c r="V147" s="127">
        <f>IF(AND(U147=0,NOT(C147="N/A")),IF(VLOOKUP($C147,'6. Metrics Worksheet'!$C:$K,8,FALSE)=CONCATENATE($T$4,$V$5),VLOOKUP($C147,'6. Metrics Worksheet'!$C:$K,9,FALSE),0),U147-1)</f>
        <v>0</v>
      </c>
      <c r="W147" s="127">
        <f>IF(AND(V147=0,NOT(C147="N/A")),IF(VLOOKUP($C147,'6. Metrics Worksheet'!$C:$K,8,FALSE)=CONCATENATE($T$4,$W$5),VLOOKUP($C147,'6. Metrics Worksheet'!$C:$K,9,FALSE),0),V147-1)</f>
        <v>0</v>
      </c>
      <c r="X147" s="139" t="str">
        <f>IF('6. Metrics Worksheet'!H147=0,"",'6. Metrics Worksheet'!H147)</f>
        <v/>
      </c>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c r="BE147" s="33"/>
      <c r="BF147" s="6"/>
      <c r="BG147" s="6"/>
      <c r="BH147" s="6"/>
      <c r="BI147" s="6"/>
      <c r="BJ147" s="26" t="b">
        <f t="shared" si="2"/>
        <v>1</v>
      </c>
      <c r="BK147" s="6"/>
      <c r="BL147" s="6"/>
    </row>
    <row r="148" spans="1:70" ht="63.95" hidden="1" customHeight="1">
      <c r="A148" s="33"/>
      <c r="B148" s="235"/>
      <c r="C148" s="100">
        <f>WorksheetHidden2!G26</f>
        <v>0</v>
      </c>
      <c r="D148" s="127">
        <f>IF(VLOOKUP(C148,'6. Metrics Worksheet'!$C:$K,8,FALSE)=CONCATENATE($D$4,$D$5),VLOOKUP(C148,'6. Metrics Worksheet'!$C:$K,9,FALSE),0)</f>
        <v>0</v>
      </c>
      <c r="E148" s="127">
        <f>IF(AND(D148=0,NOT(C148="N/A")),IF(VLOOKUP($C148,'6. Metrics Worksheet'!$C:$K,8,FALSE)=CONCATENATE($D$4,$E$5),VLOOKUP($C148,'6. Metrics Worksheet'!$C:$K,9,FALSE),0),D148-1)</f>
        <v>0</v>
      </c>
      <c r="F148" s="127">
        <f>IF(AND(E148=0,NOT(C148="N/A")),IF(VLOOKUP($C148,'6. Metrics Worksheet'!$C:$K,8,FALSE)=CONCATENATE($D$4,$F$5),VLOOKUP($C148,'6. Metrics Worksheet'!$C:$K,9,FALSE),0),E148-1)</f>
        <v>0</v>
      </c>
      <c r="G148" s="128">
        <f>IF(AND(F148=0,NOT(C148="N/A")),IF(VLOOKUP($C148,'6. Metrics Worksheet'!$C:$K,8,FALSE)=CONCATENATE($D$4,$G$5),VLOOKUP($C148,'6. Metrics Worksheet'!$C:$K,9,FALSE),0),F148-1)</f>
        <v>0</v>
      </c>
      <c r="H148" s="127">
        <f>IF(AND(G148=0,NOT(C148="N/A")),IF(VLOOKUP($C148,'6. Metrics Worksheet'!$C:$K,8,FALSE)=CONCATENATE($H$4,$H$5),VLOOKUP($C148,'6. Metrics Worksheet'!$C:$K,9,FALSE),0),G148-1)</f>
        <v>0</v>
      </c>
      <c r="I148" s="127">
        <f>IF(AND(H148=0,NOT(C148="N/A")),IF(VLOOKUP($C148,'6. Metrics Worksheet'!$C:$K,8,FALSE)=CONCATENATE($H$4,$I$5),VLOOKUP($C148,'6. Metrics Worksheet'!$C:$K,9,FALSE),0),H148-1)</f>
        <v>0</v>
      </c>
      <c r="J148" s="127">
        <f>IF(AND(I148=0,NOT(C148="N/A")),IF(VLOOKUP($C148,'6. Metrics Worksheet'!$C:$K,8,FALSE)=CONCATENATE($H$4,$J$5),VLOOKUP($C148,'6. Metrics Worksheet'!$C:$K,9,FALSE),0),I148-1)</f>
        <v>0</v>
      </c>
      <c r="K148" s="128">
        <f>IF(AND(J148=0,NOT(C148="N/A")),IF(VLOOKUP($C148,'6. Metrics Worksheet'!$C:$K,8,FALSE)=CONCATENATE($H$4,$K$5),VLOOKUP($C148,'6. Metrics Worksheet'!$C:$K,9,FALSE),0),J148-1)</f>
        <v>0</v>
      </c>
      <c r="L148" s="127">
        <f>IF(AND(K148=0,NOT(C148="N/A")),IF(VLOOKUP($C148,'6. Metrics Worksheet'!$C:$K,8,FALSE)=CONCATENATE($L$4,$L$5),VLOOKUP($C148,'6. Metrics Worksheet'!$C:$K,9,FALSE),0),K148-1)</f>
        <v>0</v>
      </c>
      <c r="M148" s="127">
        <f>IF(AND(L148=0,NOT(C148="N/A")),IF(VLOOKUP($C148,'6. Metrics Worksheet'!$C:$K,8,FALSE)=CONCATENATE($L$4,$M$5),VLOOKUP($C148,'6. Metrics Worksheet'!$C:$K,9,FALSE),0),L148-1)</f>
        <v>0</v>
      </c>
      <c r="N148" s="127">
        <f>IF(AND(M148=0,NOT(C148="N/A")),IF(VLOOKUP($C148,'6. Metrics Worksheet'!$C:$K,8,FALSE)=CONCATENATE($L$4,$N$5),VLOOKUP($C148,'6. Metrics Worksheet'!$C:$K,9,FALSE),0),M148-1)</f>
        <v>0</v>
      </c>
      <c r="O148" s="128">
        <f>IF(AND(N148=0,NOT(C148="N/A")),IF(VLOOKUP($C148,'6. Metrics Worksheet'!$C:$K,8,FALSE)=CONCATENATE($L$4,$O$5),VLOOKUP($C148,'6. Metrics Worksheet'!$C:$K,9,FALSE),0),N148-1)</f>
        <v>0</v>
      </c>
      <c r="P148" s="127">
        <f>IF(AND(O148=0,NOT(C148="N/A")),IF(VLOOKUP($C148,'6. Metrics Worksheet'!$C:$K,8,FALSE)=CONCATENATE($P$4,$P$5),VLOOKUP($C148,'6. Metrics Worksheet'!$C:$K,9,FALSE),0),O148-1)</f>
        <v>0</v>
      </c>
      <c r="Q148" s="127">
        <f>IF(AND(P148=0,NOT(C148="N/A")),IF(VLOOKUP($C148,'6. Metrics Worksheet'!$C:$K,8,FALSE)=CONCATENATE($P$4,$Q$5),VLOOKUP($C148,'6. Metrics Worksheet'!$C:$K,9,FALSE),0),P148-1)</f>
        <v>0</v>
      </c>
      <c r="R148" s="127">
        <f>IF(AND(Q148=0,NOT(C148="N/A")),IF(VLOOKUP($C148,'6. Metrics Worksheet'!$C:$K,8,FALSE)=CONCATENATE($P$4,$R$5),VLOOKUP($C148,'6. Metrics Worksheet'!$C:$K,9,FALSE),0),Q148-1)</f>
        <v>0</v>
      </c>
      <c r="S148" s="128">
        <f>IF(AND(R148=0,NOT(C148="N/A")),IF(VLOOKUP($C148,'6. Metrics Worksheet'!$C:$K,8,FALSE)=CONCATENATE($P$4,$S$5),VLOOKUP($C148,'6. Metrics Worksheet'!$C:$K,9,FALSE),0),R148-1)</f>
        <v>0</v>
      </c>
      <c r="T148" s="127">
        <f>IF(AND(S148=0,NOT(C148="N/A")),IF(VLOOKUP($C148,'6. Metrics Worksheet'!$C:$K,8,FALSE)=CONCATENATE($T$4,$T$5),VLOOKUP($C148,'6. Metrics Worksheet'!$C:$K,9,FALSE),0),S148-1)</f>
        <v>0</v>
      </c>
      <c r="U148" s="127">
        <f>IF(AND(T148=0,NOT(C148="N/A")),IF(VLOOKUP($C148,'6. Metrics Worksheet'!$C:$K,8,FALSE)=CONCATENATE($T$4,$U$5),VLOOKUP($C148,'6. Metrics Worksheet'!$C:$K,9,FALSE),0),T148-1)</f>
        <v>0</v>
      </c>
      <c r="V148" s="127">
        <f>IF(AND(U148=0,NOT(C148="N/A")),IF(VLOOKUP($C148,'6. Metrics Worksheet'!$C:$K,8,FALSE)=CONCATENATE($T$4,$V$5),VLOOKUP($C148,'6. Metrics Worksheet'!$C:$K,9,FALSE),0),U148-1)</f>
        <v>0</v>
      </c>
      <c r="W148" s="127">
        <f>IF(AND(V148=0,NOT(C148="N/A")),IF(VLOOKUP($C148,'6. Metrics Worksheet'!$C:$K,8,FALSE)=CONCATENATE($T$4,$W$5),VLOOKUP($C148,'6. Metrics Worksheet'!$C:$K,9,FALSE),0),V148-1)</f>
        <v>0</v>
      </c>
      <c r="X148" s="139" t="str">
        <f>IF('6. Metrics Worksheet'!H148=0,"",'6. Metrics Worksheet'!H148)</f>
        <v/>
      </c>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c r="BE148" s="33"/>
      <c r="BF148" s="6"/>
      <c r="BG148" s="6"/>
      <c r="BH148" s="6"/>
      <c r="BI148" s="6"/>
      <c r="BJ148" s="26" t="b">
        <f t="shared" si="2"/>
        <v>1</v>
      </c>
      <c r="BK148" s="6"/>
      <c r="BL148" s="6"/>
    </row>
    <row r="149" spans="1:70" ht="63.95" hidden="1" customHeight="1">
      <c r="A149" s="33"/>
      <c r="B149" s="235"/>
      <c r="C149" s="100">
        <f>WorksheetHidden2!G27</f>
        <v>0</v>
      </c>
      <c r="D149" s="127">
        <f>IF(VLOOKUP(C149,'6. Metrics Worksheet'!$C:$K,8,FALSE)=CONCATENATE($D$4,$D$5),VLOOKUP(C149,'6. Metrics Worksheet'!$C:$K,9,FALSE),0)</f>
        <v>0</v>
      </c>
      <c r="E149" s="127">
        <f>IF(AND(D149=0,NOT(C149="N/A")),IF(VLOOKUP($C149,'6. Metrics Worksheet'!$C:$K,8,FALSE)=CONCATENATE($D$4,$E$5),VLOOKUP($C149,'6. Metrics Worksheet'!$C:$K,9,FALSE),0),D149-1)</f>
        <v>0</v>
      </c>
      <c r="F149" s="127">
        <f>IF(AND(E149=0,NOT(C149="N/A")),IF(VLOOKUP($C149,'6. Metrics Worksheet'!$C:$K,8,FALSE)=CONCATENATE($D$4,$F$5),VLOOKUP($C149,'6. Metrics Worksheet'!$C:$K,9,FALSE),0),E149-1)</f>
        <v>0</v>
      </c>
      <c r="G149" s="128">
        <f>IF(AND(F149=0,NOT(C149="N/A")),IF(VLOOKUP($C149,'6. Metrics Worksheet'!$C:$K,8,FALSE)=CONCATENATE($D$4,$G$5),VLOOKUP($C149,'6. Metrics Worksheet'!$C:$K,9,FALSE),0),F149-1)</f>
        <v>0</v>
      </c>
      <c r="H149" s="127">
        <f>IF(AND(G149=0,NOT(C149="N/A")),IF(VLOOKUP($C149,'6. Metrics Worksheet'!$C:$K,8,FALSE)=CONCATENATE($H$4,$H$5),VLOOKUP($C149,'6. Metrics Worksheet'!$C:$K,9,FALSE),0),G149-1)</f>
        <v>0</v>
      </c>
      <c r="I149" s="127">
        <f>IF(AND(H149=0,NOT(C149="N/A")),IF(VLOOKUP($C149,'6. Metrics Worksheet'!$C:$K,8,FALSE)=CONCATENATE($H$4,$I$5),VLOOKUP($C149,'6. Metrics Worksheet'!$C:$K,9,FALSE),0),H149-1)</f>
        <v>0</v>
      </c>
      <c r="J149" s="127">
        <f>IF(AND(I149=0,NOT(C149="N/A")),IF(VLOOKUP($C149,'6. Metrics Worksheet'!$C:$K,8,FALSE)=CONCATENATE($H$4,$J$5),VLOOKUP($C149,'6. Metrics Worksheet'!$C:$K,9,FALSE),0),I149-1)</f>
        <v>0</v>
      </c>
      <c r="K149" s="128">
        <f>IF(AND(J149=0,NOT(C149="N/A")),IF(VLOOKUP($C149,'6. Metrics Worksheet'!$C:$K,8,FALSE)=CONCATENATE($H$4,$K$5),VLOOKUP($C149,'6. Metrics Worksheet'!$C:$K,9,FALSE),0),J149-1)</f>
        <v>0</v>
      </c>
      <c r="L149" s="127">
        <f>IF(AND(K149=0,NOT(C149="N/A")),IF(VLOOKUP($C149,'6. Metrics Worksheet'!$C:$K,8,FALSE)=CONCATENATE($L$4,$L$5),VLOOKUP($C149,'6. Metrics Worksheet'!$C:$K,9,FALSE),0),K149-1)</f>
        <v>0</v>
      </c>
      <c r="M149" s="127">
        <f>IF(AND(L149=0,NOT(C149="N/A")),IF(VLOOKUP($C149,'6. Metrics Worksheet'!$C:$K,8,FALSE)=CONCATENATE($L$4,$M$5),VLOOKUP($C149,'6. Metrics Worksheet'!$C:$K,9,FALSE),0),L149-1)</f>
        <v>0</v>
      </c>
      <c r="N149" s="127">
        <f>IF(AND(M149=0,NOT(C149="N/A")),IF(VLOOKUP($C149,'6. Metrics Worksheet'!$C:$K,8,FALSE)=CONCATENATE($L$4,$N$5),VLOOKUP($C149,'6. Metrics Worksheet'!$C:$K,9,FALSE),0),M149-1)</f>
        <v>0</v>
      </c>
      <c r="O149" s="128">
        <f>IF(AND(N149=0,NOT(C149="N/A")),IF(VLOOKUP($C149,'6. Metrics Worksheet'!$C:$K,8,FALSE)=CONCATENATE($L$4,$O$5),VLOOKUP($C149,'6. Metrics Worksheet'!$C:$K,9,FALSE),0),N149-1)</f>
        <v>0</v>
      </c>
      <c r="P149" s="127">
        <f>IF(AND(O149=0,NOT(C149="N/A")),IF(VLOOKUP($C149,'6. Metrics Worksheet'!$C:$K,8,FALSE)=CONCATENATE($P$4,$P$5),VLOOKUP($C149,'6. Metrics Worksheet'!$C:$K,9,FALSE),0),O149-1)</f>
        <v>0</v>
      </c>
      <c r="Q149" s="127">
        <f>IF(AND(P149=0,NOT(C149="N/A")),IF(VLOOKUP($C149,'6. Metrics Worksheet'!$C:$K,8,FALSE)=CONCATENATE($P$4,$Q$5),VLOOKUP($C149,'6. Metrics Worksheet'!$C:$K,9,FALSE),0),P149-1)</f>
        <v>0</v>
      </c>
      <c r="R149" s="127">
        <f>IF(AND(Q149=0,NOT(C149="N/A")),IF(VLOOKUP($C149,'6. Metrics Worksheet'!$C:$K,8,FALSE)=CONCATENATE($P$4,$R$5),VLOOKUP($C149,'6. Metrics Worksheet'!$C:$K,9,FALSE),0),Q149-1)</f>
        <v>0</v>
      </c>
      <c r="S149" s="128">
        <f>IF(AND(R149=0,NOT(C149="N/A")),IF(VLOOKUP($C149,'6. Metrics Worksheet'!$C:$K,8,FALSE)=CONCATENATE($P$4,$S$5),VLOOKUP($C149,'6. Metrics Worksheet'!$C:$K,9,FALSE),0),R149-1)</f>
        <v>0</v>
      </c>
      <c r="T149" s="127">
        <f>IF(AND(S149=0,NOT(C149="N/A")),IF(VLOOKUP($C149,'6. Metrics Worksheet'!$C:$K,8,FALSE)=CONCATENATE($T$4,$T$5),VLOOKUP($C149,'6. Metrics Worksheet'!$C:$K,9,FALSE),0),S149-1)</f>
        <v>0</v>
      </c>
      <c r="U149" s="127">
        <f>IF(AND(T149=0,NOT(C149="N/A")),IF(VLOOKUP($C149,'6. Metrics Worksheet'!$C:$K,8,FALSE)=CONCATENATE($T$4,$U$5),VLOOKUP($C149,'6. Metrics Worksheet'!$C:$K,9,FALSE),0),T149-1)</f>
        <v>0</v>
      </c>
      <c r="V149" s="127">
        <f>IF(AND(U149=0,NOT(C149="N/A")),IF(VLOOKUP($C149,'6. Metrics Worksheet'!$C:$K,8,FALSE)=CONCATENATE($T$4,$V$5),VLOOKUP($C149,'6. Metrics Worksheet'!$C:$K,9,FALSE),0),U149-1)</f>
        <v>0</v>
      </c>
      <c r="W149" s="127">
        <f>IF(AND(V149=0,NOT(C149="N/A")),IF(VLOOKUP($C149,'6. Metrics Worksheet'!$C:$K,8,FALSE)=CONCATENATE($T$4,$W$5),VLOOKUP($C149,'6. Metrics Worksheet'!$C:$K,9,FALSE),0),V149-1)</f>
        <v>0</v>
      </c>
      <c r="X149" s="139" t="str">
        <f>IF('6. Metrics Worksheet'!H149=0,"",'6. Metrics Worksheet'!H149)</f>
        <v/>
      </c>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c r="BE149" s="33"/>
      <c r="BF149" s="6"/>
      <c r="BG149" s="6"/>
      <c r="BH149" s="6"/>
      <c r="BI149" s="6"/>
      <c r="BJ149" s="26" t="b">
        <f t="shared" si="2"/>
        <v>1</v>
      </c>
      <c r="BK149" s="6"/>
      <c r="BL149" s="6"/>
    </row>
    <row r="150" spans="1:70" ht="63.95" hidden="1" customHeight="1">
      <c r="A150" s="33"/>
      <c r="B150" s="235"/>
      <c r="C150" s="100">
        <f>WorksheetHidden2!G28</f>
        <v>0</v>
      </c>
      <c r="D150" s="127">
        <f>IF(VLOOKUP(C150,'6. Metrics Worksheet'!$C:$K,8,FALSE)=CONCATENATE($D$4,$D$5),VLOOKUP(C150,'6. Metrics Worksheet'!$C:$K,9,FALSE),0)</f>
        <v>0</v>
      </c>
      <c r="E150" s="127">
        <f>IF(AND(D150=0,NOT(C150="N/A")),IF(VLOOKUP($C150,'6. Metrics Worksheet'!$C:$K,8,FALSE)=CONCATENATE($D$4,$E$5),VLOOKUP($C150,'6. Metrics Worksheet'!$C:$K,9,FALSE),0),D150-1)</f>
        <v>0</v>
      </c>
      <c r="F150" s="127">
        <f>IF(AND(E150=0,NOT(C150="N/A")),IF(VLOOKUP($C150,'6. Metrics Worksheet'!$C:$K,8,FALSE)=CONCATENATE($D$4,$F$5),VLOOKUP($C150,'6. Metrics Worksheet'!$C:$K,9,FALSE),0),E150-1)</f>
        <v>0</v>
      </c>
      <c r="G150" s="128">
        <f>IF(AND(F150=0,NOT(C150="N/A")),IF(VLOOKUP($C150,'6. Metrics Worksheet'!$C:$K,8,FALSE)=CONCATENATE($D$4,$G$5),VLOOKUP($C150,'6. Metrics Worksheet'!$C:$K,9,FALSE),0),F150-1)</f>
        <v>0</v>
      </c>
      <c r="H150" s="127">
        <f>IF(AND(G150=0,NOT(C150="N/A")),IF(VLOOKUP($C150,'6. Metrics Worksheet'!$C:$K,8,FALSE)=CONCATENATE($H$4,$H$5),VLOOKUP($C150,'6. Metrics Worksheet'!$C:$K,9,FALSE),0),G150-1)</f>
        <v>0</v>
      </c>
      <c r="I150" s="127">
        <f>IF(AND(H150=0,NOT(C150="N/A")),IF(VLOOKUP($C150,'6. Metrics Worksheet'!$C:$K,8,FALSE)=CONCATENATE($H$4,$I$5),VLOOKUP($C150,'6. Metrics Worksheet'!$C:$K,9,FALSE),0),H150-1)</f>
        <v>0</v>
      </c>
      <c r="J150" s="127">
        <f>IF(AND(I150=0,NOT(C150="N/A")),IF(VLOOKUP($C150,'6. Metrics Worksheet'!$C:$K,8,FALSE)=CONCATENATE($H$4,$J$5),VLOOKUP($C150,'6. Metrics Worksheet'!$C:$K,9,FALSE),0),I150-1)</f>
        <v>0</v>
      </c>
      <c r="K150" s="128">
        <f>IF(AND(J150=0,NOT(C150="N/A")),IF(VLOOKUP($C150,'6. Metrics Worksheet'!$C:$K,8,FALSE)=CONCATENATE($H$4,$K$5),VLOOKUP($C150,'6. Metrics Worksheet'!$C:$K,9,FALSE),0),J150-1)</f>
        <v>0</v>
      </c>
      <c r="L150" s="127">
        <f>IF(AND(K150=0,NOT(C150="N/A")),IF(VLOOKUP($C150,'6. Metrics Worksheet'!$C:$K,8,FALSE)=CONCATENATE($L$4,$L$5),VLOOKUP($C150,'6. Metrics Worksheet'!$C:$K,9,FALSE),0),K150-1)</f>
        <v>0</v>
      </c>
      <c r="M150" s="127">
        <f>IF(AND(L150=0,NOT(C150="N/A")),IF(VLOOKUP($C150,'6. Metrics Worksheet'!$C:$K,8,FALSE)=CONCATENATE($L$4,$M$5),VLOOKUP($C150,'6. Metrics Worksheet'!$C:$K,9,FALSE),0),L150-1)</f>
        <v>0</v>
      </c>
      <c r="N150" s="127">
        <f>IF(AND(M150=0,NOT(C150="N/A")),IF(VLOOKUP($C150,'6. Metrics Worksheet'!$C:$K,8,FALSE)=CONCATENATE($L$4,$N$5),VLOOKUP($C150,'6. Metrics Worksheet'!$C:$K,9,FALSE),0),M150-1)</f>
        <v>0</v>
      </c>
      <c r="O150" s="128">
        <f>IF(AND(N150=0,NOT(C150="N/A")),IF(VLOOKUP($C150,'6. Metrics Worksheet'!$C:$K,8,FALSE)=CONCATENATE($L$4,$O$5),VLOOKUP($C150,'6. Metrics Worksheet'!$C:$K,9,FALSE),0),N150-1)</f>
        <v>0</v>
      </c>
      <c r="P150" s="127">
        <f>IF(AND(O150=0,NOT(C150="N/A")),IF(VLOOKUP($C150,'6. Metrics Worksheet'!$C:$K,8,FALSE)=CONCATENATE($P$4,$P$5),VLOOKUP($C150,'6. Metrics Worksheet'!$C:$K,9,FALSE),0),O150-1)</f>
        <v>0</v>
      </c>
      <c r="Q150" s="127">
        <f>IF(AND(P150=0,NOT(C150="N/A")),IF(VLOOKUP($C150,'6. Metrics Worksheet'!$C:$K,8,FALSE)=CONCATENATE($P$4,$Q$5),VLOOKUP($C150,'6. Metrics Worksheet'!$C:$K,9,FALSE),0),P150-1)</f>
        <v>0</v>
      </c>
      <c r="R150" s="127">
        <f>IF(AND(Q150=0,NOT(C150="N/A")),IF(VLOOKUP($C150,'6. Metrics Worksheet'!$C:$K,8,FALSE)=CONCATENATE($P$4,$R$5),VLOOKUP($C150,'6. Metrics Worksheet'!$C:$K,9,FALSE),0),Q150-1)</f>
        <v>0</v>
      </c>
      <c r="S150" s="128">
        <f>IF(AND(R150=0,NOT(C150="N/A")),IF(VLOOKUP($C150,'6. Metrics Worksheet'!$C:$K,8,FALSE)=CONCATENATE($P$4,$S$5),VLOOKUP($C150,'6. Metrics Worksheet'!$C:$K,9,FALSE),0),R150-1)</f>
        <v>0</v>
      </c>
      <c r="T150" s="127">
        <f>IF(AND(S150=0,NOT(C150="N/A")),IF(VLOOKUP($C150,'6. Metrics Worksheet'!$C:$K,8,FALSE)=CONCATENATE($T$4,$T$5),VLOOKUP($C150,'6. Metrics Worksheet'!$C:$K,9,FALSE),0),S150-1)</f>
        <v>0</v>
      </c>
      <c r="U150" s="127">
        <f>IF(AND(T150=0,NOT(C150="N/A")),IF(VLOOKUP($C150,'6. Metrics Worksheet'!$C:$K,8,FALSE)=CONCATENATE($T$4,$U$5),VLOOKUP($C150,'6. Metrics Worksheet'!$C:$K,9,FALSE),0),T150-1)</f>
        <v>0</v>
      </c>
      <c r="V150" s="127">
        <f>IF(AND(U150=0,NOT(C150="N/A")),IF(VLOOKUP($C150,'6. Metrics Worksheet'!$C:$K,8,FALSE)=CONCATENATE($T$4,$V$5),VLOOKUP($C150,'6. Metrics Worksheet'!$C:$K,9,FALSE),0),U150-1)</f>
        <v>0</v>
      </c>
      <c r="W150" s="127">
        <f>IF(AND(V150=0,NOT(C150="N/A")),IF(VLOOKUP($C150,'6. Metrics Worksheet'!$C:$K,8,FALSE)=CONCATENATE($T$4,$W$5),VLOOKUP($C150,'6. Metrics Worksheet'!$C:$K,9,FALSE),0),V150-1)</f>
        <v>0</v>
      </c>
      <c r="X150" s="139" t="str">
        <f>IF('6. Metrics Worksheet'!H150=0,"",'6. Metrics Worksheet'!H150)</f>
        <v/>
      </c>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c r="BE150" s="33"/>
      <c r="BF150" s="6"/>
      <c r="BG150" s="6"/>
      <c r="BH150" s="6"/>
      <c r="BI150" s="6"/>
      <c r="BJ150" s="26" t="b">
        <f t="shared" si="2"/>
        <v>1</v>
      </c>
      <c r="BK150" s="6"/>
      <c r="BL150" s="6"/>
    </row>
    <row r="151" spans="1:70" ht="63.95" hidden="1" customHeight="1">
      <c r="A151" s="33"/>
      <c r="B151" s="235"/>
      <c r="C151" s="100">
        <f>WorksheetHidden2!G29</f>
        <v>0</v>
      </c>
      <c r="D151" s="127">
        <f>IF(VLOOKUP(C151,'6. Metrics Worksheet'!$C:$K,8,FALSE)=CONCATENATE($D$4,$D$5),VLOOKUP(C151,'6. Metrics Worksheet'!$C:$K,9,FALSE),0)</f>
        <v>0</v>
      </c>
      <c r="E151" s="127">
        <f>IF(AND(D151=0,NOT(C151="N/A")),IF(VLOOKUP($C151,'6. Metrics Worksheet'!$C:$K,8,FALSE)=CONCATENATE($D$4,$E$5),VLOOKUP($C151,'6. Metrics Worksheet'!$C:$K,9,FALSE),0),D151-1)</f>
        <v>0</v>
      </c>
      <c r="F151" s="127">
        <f>IF(AND(E151=0,NOT(C151="N/A")),IF(VLOOKUP($C151,'6. Metrics Worksheet'!$C:$K,8,FALSE)=CONCATENATE($D$4,$F$5),VLOOKUP($C151,'6. Metrics Worksheet'!$C:$K,9,FALSE),0),E151-1)</f>
        <v>0</v>
      </c>
      <c r="G151" s="128">
        <f>IF(AND(F151=0,NOT(C151="N/A")),IF(VLOOKUP($C151,'6. Metrics Worksheet'!$C:$K,8,FALSE)=CONCATENATE($D$4,$G$5),VLOOKUP($C151,'6. Metrics Worksheet'!$C:$K,9,FALSE),0),F151-1)</f>
        <v>0</v>
      </c>
      <c r="H151" s="127">
        <f>IF(AND(G151=0,NOT(C151="N/A")),IF(VLOOKUP($C151,'6. Metrics Worksheet'!$C:$K,8,FALSE)=CONCATENATE($H$4,$H$5),VLOOKUP($C151,'6. Metrics Worksheet'!$C:$K,9,FALSE),0),G151-1)</f>
        <v>0</v>
      </c>
      <c r="I151" s="127">
        <f>IF(AND(H151=0,NOT(C151="N/A")),IF(VLOOKUP($C151,'6. Metrics Worksheet'!$C:$K,8,FALSE)=CONCATENATE($H$4,$I$5),VLOOKUP($C151,'6. Metrics Worksheet'!$C:$K,9,FALSE),0),H151-1)</f>
        <v>0</v>
      </c>
      <c r="J151" s="127">
        <f>IF(AND(I151=0,NOT(C151="N/A")),IF(VLOOKUP($C151,'6. Metrics Worksheet'!$C:$K,8,FALSE)=CONCATENATE($H$4,$J$5),VLOOKUP($C151,'6. Metrics Worksheet'!$C:$K,9,FALSE),0),I151-1)</f>
        <v>0</v>
      </c>
      <c r="K151" s="128">
        <f>IF(AND(J151=0,NOT(C151="N/A")),IF(VLOOKUP($C151,'6. Metrics Worksheet'!$C:$K,8,FALSE)=CONCATENATE($H$4,$K$5),VLOOKUP($C151,'6. Metrics Worksheet'!$C:$K,9,FALSE),0),J151-1)</f>
        <v>0</v>
      </c>
      <c r="L151" s="127">
        <f>IF(AND(K151=0,NOT(C151="N/A")),IF(VLOOKUP($C151,'6. Metrics Worksheet'!$C:$K,8,FALSE)=CONCATENATE($L$4,$L$5),VLOOKUP($C151,'6. Metrics Worksheet'!$C:$K,9,FALSE),0),K151-1)</f>
        <v>0</v>
      </c>
      <c r="M151" s="127">
        <f>IF(AND(L151=0,NOT(C151="N/A")),IF(VLOOKUP($C151,'6. Metrics Worksheet'!$C:$K,8,FALSE)=CONCATENATE($L$4,$M$5),VLOOKUP($C151,'6. Metrics Worksheet'!$C:$K,9,FALSE),0),L151-1)</f>
        <v>0</v>
      </c>
      <c r="N151" s="127">
        <f>IF(AND(M151=0,NOT(C151="N/A")),IF(VLOOKUP($C151,'6. Metrics Worksheet'!$C:$K,8,FALSE)=CONCATENATE($L$4,$N$5),VLOOKUP($C151,'6. Metrics Worksheet'!$C:$K,9,FALSE),0),M151-1)</f>
        <v>0</v>
      </c>
      <c r="O151" s="128">
        <f>IF(AND(N151=0,NOT(C151="N/A")),IF(VLOOKUP($C151,'6. Metrics Worksheet'!$C:$K,8,FALSE)=CONCATENATE($L$4,$O$5),VLOOKUP($C151,'6. Metrics Worksheet'!$C:$K,9,FALSE),0),N151-1)</f>
        <v>0</v>
      </c>
      <c r="P151" s="127">
        <f>IF(AND(O151=0,NOT(C151="N/A")),IF(VLOOKUP($C151,'6. Metrics Worksheet'!$C:$K,8,FALSE)=CONCATENATE($P$4,$P$5),VLOOKUP($C151,'6. Metrics Worksheet'!$C:$K,9,FALSE),0),O151-1)</f>
        <v>0</v>
      </c>
      <c r="Q151" s="127">
        <f>IF(AND(P151=0,NOT(C151="N/A")),IF(VLOOKUP($C151,'6. Metrics Worksheet'!$C:$K,8,FALSE)=CONCATENATE($P$4,$Q$5),VLOOKUP($C151,'6. Metrics Worksheet'!$C:$K,9,FALSE),0),P151-1)</f>
        <v>0</v>
      </c>
      <c r="R151" s="127">
        <f>IF(AND(Q151=0,NOT(C151="N/A")),IF(VLOOKUP($C151,'6. Metrics Worksheet'!$C:$K,8,FALSE)=CONCATENATE($P$4,$R$5),VLOOKUP($C151,'6. Metrics Worksheet'!$C:$K,9,FALSE),0),Q151-1)</f>
        <v>0</v>
      </c>
      <c r="S151" s="128">
        <f>IF(AND(R151=0,NOT(C151="N/A")),IF(VLOOKUP($C151,'6. Metrics Worksheet'!$C:$K,8,FALSE)=CONCATENATE($P$4,$S$5),VLOOKUP($C151,'6. Metrics Worksheet'!$C:$K,9,FALSE),0),R151-1)</f>
        <v>0</v>
      </c>
      <c r="T151" s="127">
        <f>IF(AND(S151=0,NOT(C151="N/A")),IF(VLOOKUP($C151,'6. Metrics Worksheet'!$C:$K,8,FALSE)=CONCATENATE($T$4,$T$5),VLOOKUP($C151,'6. Metrics Worksheet'!$C:$K,9,FALSE),0),S151-1)</f>
        <v>0</v>
      </c>
      <c r="U151" s="127">
        <f>IF(AND(T151=0,NOT(C151="N/A")),IF(VLOOKUP($C151,'6. Metrics Worksheet'!$C:$K,8,FALSE)=CONCATENATE($T$4,$U$5),VLOOKUP($C151,'6. Metrics Worksheet'!$C:$K,9,FALSE),0),T151-1)</f>
        <v>0</v>
      </c>
      <c r="V151" s="127">
        <f>IF(AND(U151=0,NOT(C151="N/A")),IF(VLOOKUP($C151,'6. Metrics Worksheet'!$C:$K,8,FALSE)=CONCATENATE($T$4,$V$5),VLOOKUP($C151,'6. Metrics Worksheet'!$C:$K,9,FALSE),0),U151-1)</f>
        <v>0</v>
      </c>
      <c r="W151" s="127">
        <f>IF(AND(V151=0,NOT(C151="N/A")),IF(VLOOKUP($C151,'6. Metrics Worksheet'!$C:$K,8,FALSE)=CONCATENATE($T$4,$W$5),VLOOKUP($C151,'6. Metrics Worksheet'!$C:$K,9,FALSE),0),V151-1)</f>
        <v>0</v>
      </c>
      <c r="X151" s="139" t="str">
        <f>IF('6. Metrics Worksheet'!H151=0,"",'6. Metrics Worksheet'!H151)</f>
        <v/>
      </c>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c r="BE151" s="33"/>
      <c r="BF151" s="6"/>
      <c r="BG151" s="6"/>
      <c r="BH151" s="6"/>
      <c r="BI151" s="6"/>
      <c r="BJ151" s="26" t="b">
        <f t="shared" si="2"/>
        <v>1</v>
      </c>
      <c r="BK151" s="6"/>
      <c r="BL151" s="6"/>
    </row>
    <row r="152" spans="1:70" ht="63.95" hidden="1" customHeight="1" thickBot="1">
      <c r="A152" s="33"/>
      <c r="B152" s="236"/>
      <c r="C152" s="89">
        <f>WorksheetHidden2!G30</f>
        <v>0</v>
      </c>
      <c r="D152" s="127">
        <f>IF(VLOOKUP(C152,'6. Metrics Worksheet'!$C:$K,8,FALSE)=CONCATENATE($D$4,$D$5),VLOOKUP(C152,'6. Metrics Worksheet'!$C:$K,9,FALSE),0)</f>
        <v>0</v>
      </c>
      <c r="E152" s="127">
        <f>IF(AND(D152=0,NOT(C152="N/A")),IF(VLOOKUP($C152,'6. Metrics Worksheet'!$C:$K,8,FALSE)=CONCATENATE($D$4,$E$5),VLOOKUP($C152,'6. Metrics Worksheet'!$C:$K,9,FALSE),0),D152-1)</f>
        <v>0</v>
      </c>
      <c r="F152" s="127">
        <f>IF(AND(E152=0,NOT(C152="N/A")),IF(VLOOKUP($C152,'6. Metrics Worksheet'!$C:$K,8,FALSE)=CONCATENATE($D$4,$F$5),VLOOKUP($C152,'6. Metrics Worksheet'!$C:$K,9,FALSE),0),E152-1)</f>
        <v>0</v>
      </c>
      <c r="G152" s="128">
        <f>IF(AND(F152=0,NOT(C152="N/A")),IF(VLOOKUP($C152,'6. Metrics Worksheet'!$C:$K,8,FALSE)=CONCATENATE($D$4,$G$5),VLOOKUP($C152,'6. Metrics Worksheet'!$C:$K,9,FALSE),0),F152-1)</f>
        <v>0</v>
      </c>
      <c r="H152" s="127">
        <f>IF(AND(G152=0,NOT(C152="N/A")),IF(VLOOKUP($C152,'6. Metrics Worksheet'!$C:$K,8,FALSE)=CONCATENATE($H$4,$H$5),VLOOKUP($C152,'6. Metrics Worksheet'!$C:$K,9,FALSE),0),G152-1)</f>
        <v>0</v>
      </c>
      <c r="I152" s="127">
        <f>IF(AND(H152=0,NOT(C152="N/A")),IF(VLOOKUP($C152,'6. Metrics Worksheet'!$C:$K,8,FALSE)=CONCATENATE($H$4,$I$5),VLOOKUP($C152,'6. Metrics Worksheet'!$C:$K,9,FALSE),0),H152-1)</f>
        <v>0</v>
      </c>
      <c r="J152" s="127">
        <f>IF(AND(I152=0,NOT(C152="N/A")),IF(VLOOKUP($C152,'6. Metrics Worksheet'!$C:$K,8,FALSE)=CONCATENATE($H$4,$J$5),VLOOKUP($C152,'6. Metrics Worksheet'!$C:$K,9,FALSE),0),I152-1)</f>
        <v>0</v>
      </c>
      <c r="K152" s="128">
        <f>IF(AND(J152=0,NOT(C152="N/A")),IF(VLOOKUP($C152,'6. Metrics Worksheet'!$C:$K,8,FALSE)=CONCATENATE($H$4,$K$5),VLOOKUP($C152,'6. Metrics Worksheet'!$C:$K,9,FALSE),0),J152-1)</f>
        <v>0</v>
      </c>
      <c r="L152" s="127">
        <f>IF(AND(K152=0,NOT(C152="N/A")),IF(VLOOKUP($C152,'6. Metrics Worksheet'!$C:$K,8,FALSE)=CONCATENATE($L$4,$L$5),VLOOKUP($C152,'6. Metrics Worksheet'!$C:$K,9,FALSE),0),K152-1)</f>
        <v>0</v>
      </c>
      <c r="M152" s="127">
        <f>IF(AND(L152=0,NOT(C152="N/A")),IF(VLOOKUP($C152,'6. Metrics Worksheet'!$C:$K,8,FALSE)=CONCATENATE($L$4,$M$5),VLOOKUP($C152,'6. Metrics Worksheet'!$C:$K,9,FALSE),0),L152-1)</f>
        <v>0</v>
      </c>
      <c r="N152" s="127">
        <f>IF(AND(M152=0,NOT(C152="N/A")),IF(VLOOKUP($C152,'6. Metrics Worksheet'!$C:$K,8,FALSE)=CONCATENATE($L$4,$N$5),VLOOKUP($C152,'6. Metrics Worksheet'!$C:$K,9,FALSE),0),M152-1)</f>
        <v>0</v>
      </c>
      <c r="O152" s="128">
        <f>IF(AND(N152=0,NOT(C152="N/A")),IF(VLOOKUP($C152,'6. Metrics Worksheet'!$C:$K,8,FALSE)=CONCATENATE($L$4,$O$5),VLOOKUP($C152,'6. Metrics Worksheet'!$C:$K,9,FALSE),0),N152-1)</f>
        <v>0</v>
      </c>
      <c r="P152" s="127">
        <f>IF(AND(O152=0,NOT(C152="N/A")),IF(VLOOKUP($C152,'6. Metrics Worksheet'!$C:$K,8,FALSE)=CONCATENATE($P$4,$P$5),VLOOKUP($C152,'6. Metrics Worksheet'!$C:$K,9,FALSE),0),O152-1)</f>
        <v>0</v>
      </c>
      <c r="Q152" s="127">
        <f>IF(AND(P152=0,NOT(C152="N/A")),IF(VLOOKUP($C152,'6. Metrics Worksheet'!$C:$K,8,FALSE)=CONCATENATE($P$4,$Q$5),VLOOKUP($C152,'6. Metrics Worksheet'!$C:$K,9,FALSE),0),P152-1)</f>
        <v>0</v>
      </c>
      <c r="R152" s="127">
        <f>IF(AND(Q152=0,NOT(C152="N/A")),IF(VLOOKUP($C152,'6. Metrics Worksheet'!$C:$K,8,FALSE)=CONCATENATE($P$4,$R$5),VLOOKUP($C152,'6. Metrics Worksheet'!$C:$K,9,FALSE),0),Q152-1)</f>
        <v>0</v>
      </c>
      <c r="S152" s="128">
        <f>IF(AND(R152=0,NOT(C152="N/A")),IF(VLOOKUP($C152,'6. Metrics Worksheet'!$C:$K,8,FALSE)=CONCATENATE($P$4,$S$5),VLOOKUP($C152,'6. Metrics Worksheet'!$C:$K,9,FALSE),0),R152-1)</f>
        <v>0</v>
      </c>
      <c r="T152" s="127">
        <f>IF(AND(S152=0,NOT(C152="N/A")),IF(VLOOKUP($C152,'6. Metrics Worksheet'!$C:$K,8,FALSE)=CONCATENATE($T$4,$T$5),VLOOKUP($C152,'6. Metrics Worksheet'!$C:$K,9,FALSE),0),S152-1)</f>
        <v>0</v>
      </c>
      <c r="U152" s="127">
        <f>IF(AND(T152=0,NOT(C152="N/A")),IF(VLOOKUP($C152,'6. Metrics Worksheet'!$C:$K,8,FALSE)=CONCATENATE($T$4,$U$5),VLOOKUP($C152,'6. Metrics Worksheet'!$C:$K,9,FALSE),0),T152-1)</f>
        <v>0</v>
      </c>
      <c r="V152" s="127">
        <f>IF(AND(U152=0,NOT(C152="N/A")),IF(VLOOKUP($C152,'6. Metrics Worksheet'!$C:$K,8,FALSE)=CONCATENATE($T$4,$V$5),VLOOKUP($C152,'6. Metrics Worksheet'!$C:$K,9,FALSE),0),U152-1)</f>
        <v>0</v>
      </c>
      <c r="W152" s="127">
        <f>IF(AND(V152=0,NOT(C152="N/A")),IF(VLOOKUP($C152,'6. Metrics Worksheet'!$C:$K,8,FALSE)=CONCATENATE($T$4,$W$5),VLOOKUP($C152,'6. Metrics Worksheet'!$C:$K,9,FALSE),0),V152-1)</f>
        <v>0</v>
      </c>
      <c r="X152" s="139" t="str">
        <f>IF('6. Metrics Worksheet'!H152=0,"",'6. Metrics Worksheet'!H152)</f>
        <v/>
      </c>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c r="BE152" s="33"/>
      <c r="BF152" s="6"/>
      <c r="BG152" s="6"/>
      <c r="BH152" s="6"/>
      <c r="BI152" s="6"/>
      <c r="BJ152" s="26" t="b">
        <f t="shared" si="2"/>
        <v>1</v>
      </c>
      <c r="BK152" s="6"/>
      <c r="BL152" s="6"/>
    </row>
    <row r="153" spans="1:70" ht="30" customHeight="1">
      <c r="A153" s="170"/>
      <c r="B153" s="224" t="str">
        <f>WorksheetHidden2!H2</f>
        <v>Encryption</v>
      </c>
      <c r="C153" s="68" t="str">
        <f>WorksheetHidden2!H3</f>
        <v>Percentage of desktops encrypted</v>
      </c>
      <c r="D153" s="127">
        <f>IF(VLOOKUP(C153,'6. Metrics Worksheet'!$C:$K,8,FALSE)=CONCATENATE($D$4,$D$5),VLOOKUP(C153,'6. Metrics Worksheet'!$C:$K,9,FALSE),0)</f>
        <v>0</v>
      </c>
      <c r="E153" s="127">
        <f>IF(AND(D153=0,NOT(C153="N/A")),IF(VLOOKUP($C153,'6. Metrics Worksheet'!$C:$K,8,FALSE)=CONCATENATE($D$4,$E$5),VLOOKUP($C153,'6. Metrics Worksheet'!$C:$K,9,FALSE),0),D153-1)</f>
        <v>0</v>
      </c>
      <c r="F153" s="127">
        <f>IF(AND(E153=0,NOT(C153="N/A")),IF(VLOOKUP($C153,'6. Metrics Worksheet'!$C:$K,8,FALSE)=CONCATENATE($D$4,$F$5),VLOOKUP($C153,'6. Metrics Worksheet'!$C:$K,9,FALSE),0),E153-1)</f>
        <v>0</v>
      </c>
      <c r="G153" s="128">
        <f>IF(AND(F153=0,NOT(C153="N/A")),IF(VLOOKUP($C153,'6. Metrics Worksheet'!$C:$K,8,FALSE)=CONCATENATE($D$4,$G$5),VLOOKUP($C153,'6. Metrics Worksheet'!$C:$K,9,FALSE),0),F153-1)</f>
        <v>0</v>
      </c>
      <c r="H153" s="127">
        <f>IF(AND(G153=0,NOT(C153="N/A")),IF(VLOOKUP($C153,'6. Metrics Worksheet'!$C:$K,8,FALSE)=CONCATENATE($H$4,$H$5),VLOOKUP($C153,'6. Metrics Worksheet'!$C:$K,9,FALSE),0),G153-1)</f>
        <v>0</v>
      </c>
      <c r="I153" s="127">
        <f>IF(AND(H153=0,NOT(C153="N/A")),IF(VLOOKUP($C153,'6. Metrics Worksheet'!$C:$K,8,FALSE)=CONCATENATE($H$4,$I$5),VLOOKUP($C153,'6. Metrics Worksheet'!$C:$K,9,FALSE),0),H153-1)</f>
        <v>0</v>
      </c>
      <c r="J153" s="127">
        <f>IF(AND(I153=0,NOT(C153="N/A")),IF(VLOOKUP($C153,'6. Metrics Worksheet'!$C:$K,8,FALSE)=CONCATENATE($H$4,$J$5),VLOOKUP($C153,'6. Metrics Worksheet'!$C:$K,9,FALSE),0),I153-1)</f>
        <v>0</v>
      </c>
      <c r="K153" s="128">
        <f>IF(AND(J153=0,NOT(C153="N/A")),IF(VLOOKUP($C153,'6. Metrics Worksheet'!$C:$K,8,FALSE)=CONCATENATE($H$4,$K$5),VLOOKUP($C153,'6. Metrics Worksheet'!$C:$K,9,FALSE),0),J153-1)</f>
        <v>0</v>
      </c>
      <c r="L153" s="127">
        <f>IF(AND(K153=0,NOT(C153="N/A")),IF(VLOOKUP($C153,'6. Metrics Worksheet'!$C:$K,8,FALSE)=CONCATENATE($L$4,$L$5),VLOOKUP($C153,'6. Metrics Worksheet'!$C:$K,9,FALSE),0),K153-1)</f>
        <v>0</v>
      </c>
      <c r="M153" s="127">
        <f>IF(AND(L153=0,NOT(C153="N/A")),IF(VLOOKUP($C153,'6. Metrics Worksheet'!$C:$K,8,FALSE)=CONCATENATE($L$4,$M$5),VLOOKUP($C153,'6. Metrics Worksheet'!$C:$K,9,FALSE),0),L153-1)</f>
        <v>0</v>
      </c>
      <c r="N153" s="127">
        <f>IF(AND(M153=0,NOT(C153="N/A")),IF(VLOOKUP($C153,'6. Metrics Worksheet'!$C:$K,8,FALSE)=CONCATENATE($L$4,$N$5),VLOOKUP($C153,'6. Metrics Worksheet'!$C:$K,9,FALSE),0),M153-1)</f>
        <v>0</v>
      </c>
      <c r="O153" s="128">
        <f>IF(AND(N153=0,NOT(C153="N/A")),IF(VLOOKUP($C153,'6. Metrics Worksheet'!$C:$K,8,FALSE)=CONCATENATE($L$4,$O$5),VLOOKUP($C153,'6. Metrics Worksheet'!$C:$K,9,FALSE),0),N153-1)</f>
        <v>0</v>
      </c>
      <c r="P153" s="127">
        <f>IF(AND(O153=0,NOT(C153="N/A")),IF(VLOOKUP($C153,'6. Metrics Worksheet'!$C:$K,8,FALSE)=CONCATENATE($P$4,$P$5),VLOOKUP($C153,'6. Metrics Worksheet'!$C:$K,9,FALSE),0),O153-1)</f>
        <v>0</v>
      </c>
      <c r="Q153" s="127">
        <f>IF(AND(P153=0,NOT(C153="N/A")),IF(VLOOKUP($C153,'6. Metrics Worksheet'!$C:$K,8,FALSE)=CONCATENATE($P$4,$Q$5),VLOOKUP($C153,'6. Metrics Worksheet'!$C:$K,9,FALSE),0),P153-1)</f>
        <v>0</v>
      </c>
      <c r="R153" s="127">
        <f>IF(AND(Q153=0,NOT(C153="N/A")),IF(VLOOKUP($C153,'6. Metrics Worksheet'!$C:$K,8,FALSE)=CONCATENATE($P$4,$R$5),VLOOKUP($C153,'6. Metrics Worksheet'!$C:$K,9,FALSE),0),Q153-1)</f>
        <v>0</v>
      </c>
      <c r="S153" s="128">
        <f>IF(AND(R153=0,NOT(C153="N/A")),IF(VLOOKUP($C153,'6. Metrics Worksheet'!$C:$K,8,FALSE)=CONCATENATE($P$4,$S$5),VLOOKUP($C153,'6. Metrics Worksheet'!$C:$K,9,FALSE),0),R153-1)</f>
        <v>0</v>
      </c>
      <c r="T153" s="127">
        <f>IF(AND(S153=0,NOT(C153="N/A")),IF(VLOOKUP($C153,'6. Metrics Worksheet'!$C:$K,8,FALSE)=CONCATENATE($T$4,$T$5),VLOOKUP($C153,'6. Metrics Worksheet'!$C:$K,9,FALSE),0),S153-1)</f>
        <v>0</v>
      </c>
      <c r="U153" s="127">
        <f>IF(AND(T153=0,NOT(C153="N/A")),IF(VLOOKUP($C153,'6. Metrics Worksheet'!$C:$K,8,FALSE)=CONCATENATE($T$4,$U$5),VLOOKUP($C153,'6. Metrics Worksheet'!$C:$K,9,FALSE),0),T153-1)</f>
        <v>0</v>
      </c>
      <c r="V153" s="127">
        <f>IF(AND(U153=0,NOT(C153="N/A")),IF(VLOOKUP($C153,'6. Metrics Worksheet'!$C:$K,8,FALSE)=CONCATENATE($T$4,$V$5),VLOOKUP($C153,'6. Metrics Worksheet'!$C:$K,9,FALSE),0),U153-1)</f>
        <v>0</v>
      </c>
      <c r="W153" s="127">
        <f>IF(AND(V153=0,NOT(C153="N/A")),IF(VLOOKUP($C153,'6. Metrics Worksheet'!$C:$K,8,FALSE)=CONCATENATE($T$4,$W$5),VLOOKUP($C153,'6. Metrics Worksheet'!$C:$K,9,FALSE),0),V153-1)</f>
        <v>0</v>
      </c>
      <c r="X153" s="139" t="str">
        <f>IF('6. Metrics Worksheet'!H153=0,"",'6. Metrics Worksheet'!H153)</f>
        <v/>
      </c>
      <c r="Y153" s="171"/>
      <c r="Z153" s="171"/>
      <c r="AA153" s="171"/>
      <c r="AB153" s="171"/>
      <c r="AC153" s="171"/>
      <c r="AD153" s="171"/>
      <c r="AE153" s="171"/>
      <c r="AF153" s="171"/>
      <c r="AG153" s="171"/>
      <c r="AH153" s="171"/>
      <c r="AI153" s="171"/>
      <c r="AJ153" s="171"/>
      <c r="AK153" s="171"/>
      <c r="AL153" s="171"/>
      <c r="AM153" s="171"/>
      <c r="AN153" s="171"/>
      <c r="AO153" s="171"/>
      <c r="AP153" s="171"/>
      <c r="AQ153" s="171"/>
      <c r="AR153" s="171"/>
      <c r="AS153" s="171"/>
      <c r="AT153" s="171"/>
      <c r="AU153" s="171"/>
      <c r="AV153" s="171"/>
      <c r="AW153" s="171"/>
      <c r="AX153" s="171"/>
      <c r="AY153" s="171"/>
      <c r="AZ153" s="32"/>
      <c r="BA153" s="32"/>
      <c r="BB153" s="32"/>
      <c r="BC153" s="32"/>
      <c r="BD153" s="32"/>
      <c r="BE153" s="33"/>
      <c r="BF153" s="6"/>
      <c r="BG153" s="6"/>
      <c r="BH153" s="6"/>
      <c r="BI153" s="6"/>
      <c r="BJ153" s="26" t="b">
        <f t="shared" si="2"/>
        <v>0</v>
      </c>
      <c r="BK153" s="6"/>
      <c r="BL153" s="6"/>
      <c r="BM153" s="157"/>
      <c r="BN153" s="157"/>
      <c r="BO153" s="157"/>
      <c r="BP153" s="157"/>
      <c r="BQ153" s="157"/>
      <c r="BR153" s="157"/>
    </row>
    <row r="154" spans="1:70" ht="30" customHeight="1" thickBot="1">
      <c r="A154" s="170"/>
      <c r="B154" s="225"/>
      <c r="C154" s="59" t="str">
        <f>WorksheetHidden2!H4</f>
        <v>Percentage of laptops encrypted</v>
      </c>
      <c r="D154" s="127">
        <f>IF(VLOOKUP(C154,'6. Metrics Worksheet'!$C:$K,8,FALSE)=CONCATENATE($D$4,$D$5),VLOOKUP(C154,'6. Metrics Worksheet'!$C:$K,9,FALSE),0)</f>
        <v>0</v>
      </c>
      <c r="E154" s="127">
        <f>IF(AND(D154=0,NOT(C154="N/A")),IF(VLOOKUP($C154,'6. Metrics Worksheet'!$C:$K,8,FALSE)=CONCATENATE($D$4,$E$5),VLOOKUP($C154,'6. Metrics Worksheet'!$C:$K,9,FALSE),0),D154-1)</f>
        <v>0</v>
      </c>
      <c r="F154" s="127">
        <f>IF(AND(E154=0,NOT(C154="N/A")),IF(VLOOKUP($C154,'6. Metrics Worksheet'!$C:$K,8,FALSE)=CONCATENATE($D$4,$F$5),VLOOKUP($C154,'6. Metrics Worksheet'!$C:$K,9,FALSE),0),E154-1)</f>
        <v>0</v>
      </c>
      <c r="G154" s="128">
        <f>IF(AND(F154=0,NOT(C154="N/A")),IF(VLOOKUP($C154,'6. Metrics Worksheet'!$C:$K,8,FALSE)=CONCATENATE($D$4,$G$5),VLOOKUP($C154,'6. Metrics Worksheet'!$C:$K,9,FALSE),0),F154-1)</f>
        <v>0</v>
      </c>
      <c r="H154" s="127">
        <f>IF(AND(G154=0,NOT(C154="N/A")),IF(VLOOKUP($C154,'6. Metrics Worksheet'!$C:$K,8,FALSE)=CONCATENATE($H$4,$H$5),VLOOKUP($C154,'6. Metrics Worksheet'!$C:$K,9,FALSE),0),G154-1)</f>
        <v>0</v>
      </c>
      <c r="I154" s="127">
        <f>IF(AND(H154=0,NOT(C154="N/A")),IF(VLOOKUP($C154,'6. Metrics Worksheet'!$C:$K,8,FALSE)=CONCATENATE($H$4,$I$5),VLOOKUP($C154,'6. Metrics Worksheet'!$C:$K,9,FALSE),0),H154-1)</f>
        <v>0</v>
      </c>
      <c r="J154" s="127">
        <f>IF(AND(I154=0,NOT(C154="N/A")),IF(VLOOKUP($C154,'6. Metrics Worksheet'!$C:$K,8,FALSE)=CONCATENATE($H$4,$J$5),VLOOKUP($C154,'6. Metrics Worksheet'!$C:$K,9,FALSE),0),I154-1)</f>
        <v>0</v>
      </c>
      <c r="K154" s="128">
        <f>IF(AND(J154=0,NOT(C154="N/A")),IF(VLOOKUP($C154,'6. Metrics Worksheet'!$C:$K,8,FALSE)=CONCATENATE($H$4,$K$5),VLOOKUP($C154,'6. Metrics Worksheet'!$C:$K,9,FALSE),0),J154-1)</f>
        <v>0</v>
      </c>
      <c r="L154" s="127">
        <f>IF(AND(K154=0,NOT(C154="N/A")),IF(VLOOKUP($C154,'6. Metrics Worksheet'!$C:$K,8,FALSE)=CONCATENATE($L$4,$L$5),VLOOKUP($C154,'6. Metrics Worksheet'!$C:$K,9,FALSE),0),K154-1)</f>
        <v>0</v>
      </c>
      <c r="M154" s="127">
        <f>IF(AND(L154=0,NOT(C154="N/A")),IF(VLOOKUP($C154,'6. Metrics Worksheet'!$C:$K,8,FALSE)=CONCATENATE($L$4,$M$5),VLOOKUP($C154,'6. Metrics Worksheet'!$C:$K,9,FALSE),0),L154-1)</f>
        <v>0</v>
      </c>
      <c r="N154" s="127">
        <f>IF(AND(M154=0,NOT(C154="N/A")),IF(VLOOKUP($C154,'6. Metrics Worksheet'!$C:$K,8,FALSE)=CONCATENATE($L$4,$N$5),VLOOKUP($C154,'6. Metrics Worksheet'!$C:$K,9,FALSE),0),M154-1)</f>
        <v>0</v>
      </c>
      <c r="O154" s="128">
        <f>IF(AND(N154=0,NOT(C154="N/A")),IF(VLOOKUP($C154,'6. Metrics Worksheet'!$C:$K,8,FALSE)=CONCATENATE($L$4,$O$5),VLOOKUP($C154,'6. Metrics Worksheet'!$C:$K,9,FALSE),0),N154-1)</f>
        <v>0</v>
      </c>
      <c r="P154" s="127">
        <f>IF(AND(O154=0,NOT(C154="N/A")),IF(VLOOKUP($C154,'6. Metrics Worksheet'!$C:$K,8,FALSE)=CONCATENATE($P$4,$P$5),VLOOKUP($C154,'6. Metrics Worksheet'!$C:$K,9,FALSE),0),O154-1)</f>
        <v>0</v>
      </c>
      <c r="Q154" s="127">
        <f>IF(AND(P154=0,NOT(C154="N/A")),IF(VLOOKUP($C154,'6. Metrics Worksheet'!$C:$K,8,FALSE)=CONCATENATE($P$4,$Q$5),VLOOKUP($C154,'6. Metrics Worksheet'!$C:$K,9,FALSE),0),P154-1)</f>
        <v>0</v>
      </c>
      <c r="R154" s="127">
        <f>IF(AND(Q154=0,NOT(C154="N/A")),IF(VLOOKUP($C154,'6. Metrics Worksheet'!$C:$K,8,FALSE)=CONCATENATE($P$4,$R$5),VLOOKUP($C154,'6. Metrics Worksheet'!$C:$K,9,FALSE),0),Q154-1)</f>
        <v>0</v>
      </c>
      <c r="S154" s="128">
        <f>IF(AND(R154=0,NOT(C154="N/A")),IF(VLOOKUP($C154,'6. Metrics Worksheet'!$C:$K,8,FALSE)=CONCATENATE($P$4,$S$5),VLOOKUP($C154,'6. Metrics Worksheet'!$C:$K,9,FALSE),0),R154-1)</f>
        <v>0</v>
      </c>
      <c r="T154" s="127">
        <f>IF(AND(S154=0,NOT(C154="N/A")),IF(VLOOKUP($C154,'6. Metrics Worksheet'!$C:$K,8,FALSE)=CONCATENATE($T$4,$T$5),VLOOKUP($C154,'6. Metrics Worksheet'!$C:$K,9,FALSE),0),S154-1)</f>
        <v>0</v>
      </c>
      <c r="U154" s="127">
        <f>IF(AND(T154=0,NOT(C154="N/A")),IF(VLOOKUP($C154,'6. Metrics Worksheet'!$C:$K,8,FALSE)=CONCATENATE($T$4,$U$5),VLOOKUP($C154,'6. Metrics Worksheet'!$C:$K,9,FALSE),0),T154-1)</f>
        <v>0</v>
      </c>
      <c r="V154" s="127">
        <f>IF(AND(U154=0,NOT(C154="N/A")),IF(VLOOKUP($C154,'6. Metrics Worksheet'!$C:$K,8,FALSE)=CONCATENATE($T$4,$V$5),VLOOKUP($C154,'6. Metrics Worksheet'!$C:$K,9,FALSE),0),U154-1)</f>
        <v>0</v>
      </c>
      <c r="W154" s="127">
        <f>IF(AND(V154=0,NOT(C154="N/A")),IF(VLOOKUP($C154,'6. Metrics Worksheet'!$C:$K,8,FALSE)=CONCATENATE($T$4,$W$5),VLOOKUP($C154,'6. Metrics Worksheet'!$C:$K,9,FALSE),0),V154-1)</f>
        <v>0</v>
      </c>
      <c r="X154" s="139" t="str">
        <f>IF('6. Metrics Worksheet'!H154=0,"",'6. Metrics Worksheet'!H154)</f>
        <v/>
      </c>
      <c r="Y154" s="171"/>
      <c r="Z154" s="171"/>
      <c r="AA154" s="171"/>
      <c r="AB154" s="171"/>
      <c r="AC154" s="171"/>
      <c r="AD154" s="171"/>
      <c r="AE154" s="171"/>
      <c r="AF154" s="171"/>
      <c r="AG154" s="171"/>
      <c r="AH154" s="171"/>
      <c r="AI154" s="171"/>
      <c r="AJ154" s="171"/>
      <c r="AK154" s="171"/>
      <c r="AL154" s="171"/>
      <c r="AM154" s="171"/>
      <c r="AN154" s="171"/>
      <c r="AO154" s="171"/>
      <c r="AP154" s="171"/>
      <c r="AQ154" s="171"/>
      <c r="AR154" s="171"/>
      <c r="AS154" s="171"/>
      <c r="AT154" s="171"/>
      <c r="AU154" s="171"/>
      <c r="AV154" s="171"/>
      <c r="AW154" s="171"/>
      <c r="AX154" s="171"/>
      <c r="AY154" s="171"/>
      <c r="AZ154" s="32"/>
      <c r="BA154" s="32"/>
      <c r="BB154" s="32"/>
      <c r="BC154" s="32"/>
      <c r="BD154" s="32"/>
      <c r="BE154" s="33"/>
      <c r="BF154" s="6"/>
      <c r="BG154" s="6"/>
      <c r="BH154" s="6"/>
      <c r="BI154" s="6"/>
      <c r="BJ154" s="26" t="b">
        <f t="shared" si="2"/>
        <v>0</v>
      </c>
      <c r="BK154" s="6"/>
      <c r="BL154" s="6"/>
      <c r="BM154" s="157"/>
      <c r="BN154" s="157"/>
      <c r="BO154" s="157"/>
      <c r="BP154" s="157"/>
      <c r="BQ154" s="157"/>
      <c r="BR154" s="157"/>
    </row>
    <row r="155" spans="1:70" ht="63.95" hidden="1" customHeight="1">
      <c r="A155" s="33"/>
      <c r="B155" s="225"/>
      <c r="C155" s="59">
        <f>WorksheetHidden2!H5</f>
        <v>0</v>
      </c>
      <c r="D155" s="127">
        <f>IF(VLOOKUP(C155,'6. Metrics Worksheet'!$C:$K,8,FALSE)=CONCATENATE($D$4,$D$5),VLOOKUP(C155,'6. Metrics Worksheet'!$C:$K,9,FALSE),0)</f>
        <v>0</v>
      </c>
      <c r="E155" s="127">
        <f>IF(AND(D155=0,NOT(C155="N/A")),IF(VLOOKUP($C155,'6. Metrics Worksheet'!$C:$K,8,FALSE)=CONCATENATE($D$4,$E$5),VLOOKUP($C155,'6. Metrics Worksheet'!$C:$K,9,FALSE),0),D155-1)</f>
        <v>0</v>
      </c>
      <c r="F155" s="127">
        <f>IF(AND(E155=0,NOT(C155="N/A")),IF(VLOOKUP($C155,'6. Metrics Worksheet'!$C:$K,8,FALSE)=CONCATENATE($D$4,$F$5),VLOOKUP($C155,'6. Metrics Worksheet'!$C:$K,9,FALSE),0),E155-1)</f>
        <v>0</v>
      </c>
      <c r="G155" s="128">
        <f>IF(AND(F155=0,NOT(C155="N/A")),IF(VLOOKUP($C155,'6. Metrics Worksheet'!$C:$K,8,FALSE)=CONCATENATE($D$4,$G$5),VLOOKUP($C155,'6. Metrics Worksheet'!$C:$K,9,FALSE),0),F155-1)</f>
        <v>0</v>
      </c>
      <c r="H155" s="127">
        <f>IF(AND(G155=0,NOT(C155="N/A")),IF(VLOOKUP($C155,'6. Metrics Worksheet'!$C:$K,8,FALSE)=CONCATENATE($H$4,$H$5),VLOOKUP($C155,'6. Metrics Worksheet'!$C:$K,9,FALSE),0),G155-1)</f>
        <v>0</v>
      </c>
      <c r="I155" s="127">
        <f>IF(AND(H155=0,NOT(C155="N/A")),IF(VLOOKUP($C155,'6. Metrics Worksheet'!$C:$K,8,FALSE)=CONCATENATE($H$4,$I$5),VLOOKUP($C155,'6. Metrics Worksheet'!$C:$K,9,FALSE),0),H155-1)</f>
        <v>0</v>
      </c>
      <c r="J155" s="127">
        <f>IF(AND(I155=0,NOT(C155="N/A")),IF(VLOOKUP($C155,'6. Metrics Worksheet'!$C:$K,8,FALSE)=CONCATENATE($H$4,$J$5),VLOOKUP($C155,'6. Metrics Worksheet'!$C:$K,9,FALSE),0),I155-1)</f>
        <v>0</v>
      </c>
      <c r="K155" s="128">
        <f>IF(AND(J155=0,NOT(C155="N/A")),IF(VLOOKUP($C155,'6. Metrics Worksheet'!$C:$K,8,FALSE)=CONCATENATE($H$4,$K$5),VLOOKUP($C155,'6. Metrics Worksheet'!$C:$K,9,FALSE),0),J155-1)</f>
        <v>0</v>
      </c>
      <c r="L155" s="127">
        <f>IF(AND(K155=0,NOT(C155="N/A")),IF(VLOOKUP($C155,'6. Metrics Worksheet'!$C:$K,8,FALSE)=CONCATENATE($L$4,$L$5),VLOOKUP($C155,'6. Metrics Worksheet'!$C:$K,9,FALSE),0),K155-1)</f>
        <v>0</v>
      </c>
      <c r="M155" s="127">
        <f>IF(AND(L155=0,NOT(C155="N/A")),IF(VLOOKUP($C155,'6. Metrics Worksheet'!$C:$K,8,FALSE)=CONCATENATE($L$4,$M$5),VLOOKUP($C155,'6. Metrics Worksheet'!$C:$K,9,FALSE),0),L155-1)</f>
        <v>0</v>
      </c>
      <c r="N155" s="127">
        <f>IF(AND(M155=0,NOT(C155="N/A")),IF(VLOOKUP($C155,'6. Metrics Worksheet'!$C:$K,8,FALSE)=CONCATENATE($L$4,$N$5),VLOOKUP($C155,'6. Metrics Worksheet'!$C:$K,9,FALSE),0),M155-1)</f>
        <v>0</v>
      </c>
      <c r="O155" s="128">
        <f>IF(AND(N155=0,NOT(C155="N/A")),IF(VLOOKUP($C155,'6. Metrics Worksheet'!$C:$K,8,FALSE)=CONCATENATE($L$4,$O$5),VLOOKUP($C155,'6. Metrics Worksheet'!$C:$K,9,FALSE),0),N155-1)</f>
        <v>0</v>
      </c>
      <c r="P155" s="127">
        <f>IF(AND(O155=0,NOT(C155="N/A")),IF(VLOOKUP($C155,'6. Metrics Worksheet'!$C:$K,8,FALSE)=CONCATENATE($P$4,$P$5),VLOOKUP($C155,'6. Metrics Worksheet'!$C:$K,9,FALSE),0),O155-1)</f>
        <v>0</v>
      </c>
      <c r="Q155" s="127">
        <f>IF(AND(P155=0,NOT(C155="N/A")),IF(VLOOKUP($C155,'6. Metrics Worksheet'!$C:$K,8,FALSE)=CONCATENATE($P$4,$Q$5),VLOOKUP($C155,'6. Metrics Worksheet'!$C:$K,9,FALSE),0),P155-1)</f>
        <v>0</v>
      </c>
      <c r="R155" s="127">
        <f>IF(AND(Q155=0,NOT(C155="N/A")),IF(VLOOKUP($C155,'6. Metrics Worksheet'!$C:$K,8,FALSE)=CONCATENATE($P$4,$R$5),VLOOKUP($C155,'6. Metrics Worksheet'!$C:$K,9,FALSE),0),Q155-1)</f>
        <v>0</v>
      </c>
      <c r="S155" s="128">
        <f>IF(AND(R155=0,NOT(C155="N/A")),IF(VLOOKUP($C155,'6. Metrics Worksheet'!$C:$K,8,FALSE)=CONCATENATE($P$4,$S$5),VLOOKUP($C155,'6. Metrics Worksheet'!$C:$K,9,FALSE),0),R155-1)</f>
        <v>0</v>
      </c>
      <c r="T155" s="127">
        <f>IF(AND(S155=0,NOT(C155="N/A")),IF(VLOOKUP($C155,'6. Metrics Worksheet'!$C:$K,8,FALSE)=CONCATENATE($T$4,$T$5),VLOOKUP($C155,'6. Metrics Worksheet'!$C:$K,9,FALSE),0),S155-1)</f>
        <v>0</v>
      </c>
      <c r="U155" s="127">
        <f>IF(AND(T155=0,NOT(C155="N/A")),IF(VLOOKUP($C155,'6. Metrics Worksheet'!$C:$K,8,FALSE)=CONCATENATE($T$4,$U$5),VLOOKUP($C155,'6. Metrics Worksheet'!$C:$K,9,FALSE),0),T155-1)</f>
        <v>0</v>
      </c>
      <c r="V155" s="127">
        <f>IF(AND(U155=0,NOT(C155="N/A")),IF(VLOOKUP($C155,'6. Metrics Worksheet'!$C:$K,8,FALSE)=CONCATENATE($T$4,$V$5),VLOOKUP($C155,'6. Metrics Worksheet'!$C:$K,9,FALSE),0),U155-1)</f>
        <v>0</v>
      </c>
      <c r="W155" s="127">
        <f>IF(AND(V155=0,NOT(C155="N/A")),IF(VLOOKUP($C155,'6. Metrics Worksheet'!$C:$K,8,FALSE)=CONCATENATE($T$4,$W$5),VLOOKUP($C155,'6. Metrics Worksheet'!$C:$K,9,FALSE),0),V155-1)</f>
        <v>0</v>
      </c>
      <c r="X155" s="139" t="str">
        <f>IF('6. Metrics Worksheet'!H155=0,"",'6. Metrics Worksheet'!H155)</f>
        <v/>
      </c>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c r="BE155" s="33"/>
      <c r="BF155" s="6"/>
      <c r="BG155" s="6"/>
      <c r="BH155" s="6"/>
      <c r="BI155" s="6"/>
      <c r="BJ155" s="26" t="b">
        <f t="shared" si="2"/>
        <v>1</v>
      </c>
      <c r="BK155" s="6"/>
      <c r="BL155" s="6"/>
    </row>
    <row r="156" spans="1:70" ht="63.95" hidden="1" customHeight="1">
      <c r="A156" s="33"/>
      <c r="B156" s="225"/>
      <c r="C156" s="59">
        <f>WorksheetHidden2!H6</f>
        <v>0</v>
      </c>
      <c r="D156" s="127">
        <f>IF(VLOOKUP(C156,'6. Metrics Worksheet'!$C:$K,8,FALSE)=CONCATENATE($D$4,$D$5),VLOOKUP(C156,'6. Metrics Worksheet'!$C:$K,9,FALSE),0)</f>
        <v>0</v>
      </c>
      <c r="E156" s="127">
        <f>IF(AND(D156=0,NOT(C156="N/A")),IF(VLOOKUP($C156,'6. Metrics Worksheet'!$C:$K,8,FALSE)=CONCATENATE($D$4,$E$5),VLOOKUP($C156,'6. Metrics Worksheet'!$C:$K,9,FALSE),0),D156-1)</f>
        <v>0</v>
      </c>
      <c r="F156" s="127">
        <f>IF(AND(E156=0,NOT(C156="N/A")),IF(VLOOKUP($C156,'6. Metrics Worksheet'!$C:$K,8,FALSE)=CONCATENATE($D$4,$F$5),VLOOKUP($C156,'6. Metrics Worksheet'!$C:$K,9,FALSE),0),E156-1)</f>
        <v>0</v>
      </c>
      <c r="G156" s="128">
        <f>IF(AND(F156=0,NOT(C156="N/A")),IF(VLOOKUP($C156,'6. Metrics Worksheet'!$C:$K,8,FALSE)=CONCATENATE($D$4,$G$5),VLOOKUP($C156,'6. Metrics Worksheet'!$C:$K,9,FALSE),0),F156-1)</f>
        <v>0</v>
      </c>
      <c r="H156" s="127">
        <f>IF(AND(G156=0,NOT(C156="N/A")),IF(VLOOKUP($C156,'6. Metrics Worksheet'!$C:$K,8,FALSE)=CONCATENATE($H$4,$H$5),VLOOKUP($C156,'6. Metrics Worksheet'!$C:$K,9,FALSE),0),G156-1)</f>
        <v>0</v>
      </c>
      <c r="I156" s="127">
        <f>IF(AND(H156=0,NOT(C156="N/A")),IF(VLOOKUP($C156,'6. Metrics Worksheet'!$C:$K,8,FALSE)=CONCATENATE($H$4,$I$5),VLOOKUP($C156,'6. Metrics Worksheet'!$C:$K,9,FALSE),0),H156-1)</f>
        <v>0</v>
      </c>
      <c r="J156" s="127">
        <f>IF(AND(I156=0,NOT(C156="N/A")),IF(VLOOKUP($C156,'6. Metrics Worksheet'!$C:$K,8,FALSE)=CONCATENATE($H$4,$J$5),VLOOKUP($C156,'6. Metrics Worksheet'!$C:$K,9,FALSE),0),I156-1)</f>
        <v>0</v>
      </c>
      <c r="K156" s="128">
        <f>IF(AND(J156=0,NOT(C156="N/A")),IF(VLOOKUP($C156,'6. Metrics Worksheet'!$C:$K,8,FALSE)=CONCATENATE($H$4,$K$5),VLOOKUP($C156,'6. Metrics Worksheet'!$C:$K,9,FALSE),0),J156-1)</f>
        <v>0</v>
      </c>
      <c r="L156" s="127">
        <f>IF(AND(K156=0,NOT(C156="N/A")),IF(VLOOKUP($C156,'6. Metrics Worksheet'!$C:$K,8,FALSE)=CONCATENATE($L$4,$L$5),VLOOKUP($C156,'6. Metrics Worksheet'!$C:$K,9,FALSE),0),K156-1)</f>
        <v>0</v>
      </c>
      <c r="M156" s="127">
        <f>IF(AND(L156=0,NOT(C156="N/A")),IF(VLOOKUP($C156,'6. Metrics Worksheet'!$C:$K,8,FALSE)=CONCATENATE($L$4,$M$5),VLOOKUP($C156,'6. Metrics Worksheet'!$C:$K,9,FALSE),0),L156-1)</f>
        <v>0</v>
      </c>
      <c r="N156" s="127">
        <f>IF(AND(M156=0,NOT(C156="N/A")),IF(VLOOKUP($C156,'6. Metrics Worksheet'!$C:$K,8,FALSE)=CONCATENATE($L$4,$N$5),VLOOKUP($C156,'6. Metrics Worksheet'!$C:$K,9,FALSE),0),M156-1)</f>
        <v>0</v>
      </c>
      <c r="O156" s="128">
        <f>IF(AND(N156=0,NOT(C156="N/A")),IF(VLOOKUP($C156,'6. Metrics Worksheet'!$C:$K,8,FALSE)=CONCATENATE($L$4,$O$5),VLOOKUP($C156,'6. Metrics Worksheet'!$C:$K,9,FALSE),0),N156-1)</f>
        <v>0</v>
      </c>
      <c r="P156" s="127">
        <f>IF(AND(O156=0,NOT(C156="N/A")),IF(VLOOKUP($C156,'6. Metrics Worksheet'!$C:$K,8,FALSE)=CONCATENATE($P$4,$P$5),VLOOKUP($C156,'6. Metrics Worksheet'!$C:$K,9,FALSE),0),O156-1)</f>
        <v>0</v>
      </c>
      <c r="Q156" s="127">
        <f>IF(AND(P156=0,NOT(C156="N/A")),IF(VLOOKUP($C156,'6. Metrics Worksheet'!$C:$K,8,FALSE)=CONCATENATE($P$4,$Q$5),VLOOKUP($C156,'6. Metrics Worksheet'!$C:$K,9,FALSE),0),P156-1)</f>
        <v>0</v>
      </c>
      <c r="R156" s="127">
        <f>IF(AND(Q156=0,NOT(C156="N/A")),IF(VLOOKUP($C156,'6. Metrics Worksheet'!$C:$K,8,FALSE)=CONCATENATE($P$4,$R$5),VLOOKUP($C156,'6. Metrics Worksheet'!$C:$K,9,FALSE),0),Q156-1)</f>
        <v>0</v>
      </c>
      <c r="S156" s="128">
        <f>IF(AND(R156=0,NOT(C156="N/A")),IF(VLOOKUP($C156,'6. Metrics Worksheet'!$C:$K,8,FALSE)=CONCATENATE($P$4,$S$5),VLOOKUP($C156,'6. Metrics Worksheet'!$C:$K,9,FALSE),0),R156-1)</f>
        <v>0</v>
      </c>
      <c r="T156" s="127">
        <f>IF(AND(S156=0,NOT(C156="N/A")),IF(VLOOKUP($C156,'6. Metrics Worksheet'!$C:$K,8,FALSE)=CONCATENATE($T$4,$T$5),VLOOKUP($C156,'6. Metrics Worksheet'!$C:$K,9,FALSE),0),S156-1)</f>
        <v>0</v>
      </c>
      <c r="U156" s="127">
        <f>IF(AND(T156=0,NOT(C156="N/A")),IF(VLOOKUP($C156,'6. Metrics Worksheet'!$C:$K,8,FALSE)=CONCATENATE($T$4,$U$5),VLOOKUP($C156,'6. Metrics Worksheet'!$C:$K,9,FALSE),0),T156-1)</f>
        <v>0</v>
      </c>
      <c r="V156" s="127">
        <f>IF(AND(U156=0,NOT(C156="N/A")),IF(VLOOKUP($C156,'6. Metrics Worksheet'!$C:$K,8,FALSE)=CONCATENATE($T$4,$V$5),VLOOKUP($C156,'6. Metrics Worksheet'!$C:$K,9,FALSE),0),U156-1)</f>
        <v>0</v>
      </c>
      <c r="W156" s="127">
        <f>IF(AND(V156=0,NOT(C156="N/A")),IF(VLOOKUP($C156,'6. Metrics Worksheet'!$C:$K,8,FALSE)=CONCATENATE($T$4,$W$5),VLOOKUP($C156,'6. Metrics Worksheet'!$C:$K,9,FALSE),0),V156-1)</f>
        <v>0</v>
      </c>
      <c r="X156" s="139" t="str">
        <f>IF('6. Metrics Worksheet'!H156=0,"",'6. Metrics Worksheet'!H156)</f>
        <v/>
      </c>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c r="BE156" s="33"/>
      <c r="BF156" s="6"/>
      <c r="BG156" s="6"/>
      <c r="BH156" s="6"/>
      <c r="BI156" s="6"/>
      <c r="BJ156" s="26" t="b">
        <f t="shared" si="2"/>
        <v>1</v>
      </c>
      <c r="BK156" s="6"/>
      <c r="BL156" s="6"/>
    </row>
    <row r="157" spans="1:70" ht="63.95" hidden="1" customHeight="1">
      <c r="A157" s="33"/>
      <c r="B157" s="225"/>
      <c r="C157" s="59">
        <f>WorksheetHidden2!H7</f>
        <v>0</v>
      </c>
      <c r="D157" s="127">
        <f>IF(VLOOKUP(C157,'6. Metrics Worksheet'!$C:$K,8,FALSE)=CONCATENATE($D$4,$D$5),VLOOKUP(C157,'6. Metrics Worksheet'!$C:$K,9,FALSE),0)</f>
        <v>0</v>
      </c>
      <c r="E157" s="127">
        <f>IF(AND(D157=0,NOT(C157="N/A")),IF(VLOOKUP($C157,'6. Metrics Worksheet'!$C:$K,8,FALSE)=CONCATENATE($D$4,$E$5),VLOOKUP($C157,'6. Metrics Worksheet'!$C:$K,9,FALSE),0),D157-1)</f>
        <v>0</v>
      </c>
      <c r="F157" s="127">
        <f>IF(AND(E157=0,NOT(C157="N/A")),IF(VLOOKUP($C157,'6. Metrics Worksheet'!$C:$K,8,FALSE)=CONCATENATE($D$4,$F$5),VLOOKUP($C157,'6. Metrics Worksheet'!$C:$K,9,FALSE),0),E157-1)</f>
        <v>0</v>
      </c>
      <c r="G157" s="128">
        <f>IF(AND(F157=0,NOT(C157="N/A")),IF(VLOOKUP($C157,'6. Metrics Worksheet'!$C:$K,8,FALSE)=CONCATENATE($D$4,$G$5),VLOOKUP($C157,'6. Metrics Worksheet'!$C:$K,9,FALSE),0),F157-1)</f>
        <v>0</v>
      </c>
      <c r="H157" s="127">
        <f>IF(AND(G157=0,NOT(C157="N/A")),IF(VLOOKUP($C157,'6. Metrics Worksheet'!$C:$K,8,FALSE)=CONCATENATE($H$4,$H$5),VLOOKUP($C157,'6. Metrics Worksheet'!$C:$K,9,FALSE),0),G157-1)</f>
        <v>0</v>
      </c>
      <c r="I157" s="127">
        <f>IF(AND(H157=0,NOT(C157="N/A")),IF(VLOOKUP($C157,'6. Metrics Worksheet'!$C:$K,8,FALSE)=CONCATENATE($H$4,$I$5),VLOOKUP($C157,'6. Metrics Worksheet'!$C:$K,9,FALSE),0),H157-1)</f>
        <v>0</v>
      </c>
      <c r="J157" s="127">
        <f>IF(AND(I157=0,NOT(C157="N/A")),IF(VLOOKUP($C157,'6. Metrics Worksheet'!$C:$K,8,FALSE)=CONCATENATE($H$4,$J$5),VLOOKUP($C157,'6. Metrics Worksheet'!$C:$K,9,FALSE),0),I157-1)</f>
        <v>0</v>
      </c>
      <c r="K157" s="128">
        <f>IF(AND(J157=0,NOT(C157="N/A")),IF(VLOOKUP($C157,'6. Metrics Worksheet'!$C:$K,8,FALSE)=CONCATENATE($H$4,$K$5),VLOOKUP($C157,'6. Metrics Worksheet'!$C:$K,9,FALSE),0),J157-1)</f>
        <v>0</v>
      </c>
      <c r="L157" s="127">
        <f>IF(AND(K157=0,NOT(C157="N/A")),IF(VLOOKUP($C157,'6. Metrics Worksheet'!$C:$K,8,FALSE)=CONCATENATE($L$4,$L$5),VLOOKUP($C157,'6. Metrics Worksheet'!$C:$K,9,FALSE),0),K157-1)</f>
        <v>0</v>
      </c>
      <c r="M157" s="127">
        <f>IF(AND(L157=0,NOT(C157="N/A")),IF(VLOOKUP($C157,'6. Metrics Worksheet'!$C:$K,8,FALSE)=CONCATENATE($L$4,$M$5),VLOOKUP($C157,'6. Metrics Worksheet'!$C:$K,9,FALSE),0),L157-1)</f>
        <v>0</v>
      </c>
      <c r="N157" s="127">
        <f>IF(AND(M157=0,NOT(C157="N/A")),IF(VLOOKUP($C157,'6. Metrics Worksheet'!$C:$K,8,FALSE)=CONCATENATE($L$4,$N$5),VLOOKUP($C157,'6. Metrics Worksheet'!$C:$K,9,FALSE),0),M157-1)</f>
        <v>0</v>
      </c>
      <c r="O157" s="128">
        <f>IF(AND(N157=0,NOT(C157="N/A")),IF(VLOOKUP($C157,'6. Metrics Worksheet'!$C:$K,8,FALSE)=CONCATENATE($L$4,$O$5),VLOOKUP($C157,'6. Metrics Worksheet'!$C:$K,9,FALSE),0),N157-1)</f>
        <v>0</v>
      </c>
      <c r="P157" s="127">
        <f>IF(AND(O157=0,NOT(C157="N/A")),IF(VLOOKUP($C157,'6. Metrics Worksheet'!$C:$K,8,FALSE)=CONCATENATE($P$4,$P$5),VLOOKUP($C157,'6. Metrics Worksheet'!$C:$K,9,FALSE),0),O157-1)</f>
        <v>0</v>
      </c>
      <c r="Q157" s="127">
        <f>IF(AND(P157=0,NOT(C157="N/A")),IF(VLOOKUP($C157,'6. Metrics Worksheet'!$C:$K,8,FALSE)=CONCATENATE($P$4,$Q$5),VLOOKUP($C157,'6. Metrics Worksheet'!$C:$K,9,FALSE),0),P157-1)</f>
        <v>0</v>
      </c>
      <c r="R157" s="127">
        <f>IF(AND(Q157=0,NOT(C157="N/A")),IF(VLOOKUP($C157,'6. Metrics Worksheet'!$C:$K,8,FALSE)=CONCATENATE($P$4,$R$5),VLOOKUP($C157,'6. Metrics Worksheet'!$C:$K,9,FALSE),0),Q157-1)</f>
        <v>0</v>
      </c>
      <c r="S157" s="128">
        <f>IF(AND(R157=0,NOT(C157="N/A")),IF(VLOOKUP($C157,'6. Metrics Worksheet'!$C:$K,8,FALSE)=CONCATENATE($P$4,$S$5),VLOOKUP($C157,'6. Metrics Worksheet'!$C:$K,9,FALSE),0),R157-1)</f>
        <v>0</v>
      </c>
      <c r="T157" s="127">
        <f>IF(AND(S157=0,NOT(C157="N/A")),IF(VLOOKUP($C157,'6. Metrics Worksheet'!$C:$K,8,FALSE)=CONCATENATE($T$4,$T$5),VLOOKUP($C157,'6. Metrics Worksheet'!$C:$K,9,FALSE),0),S157-1)</f>
        <v>0</v>
      </c>
      <c r="U157" s="127">
        <f>IF(AND(T157=0,NOT(C157="N/A")),IF(VLOOKUP($C157,'6. Metrics Worksheet'!$C:$K,8,FALSE)=CONCATENATE($T$4,$U$5),VLOOKUP($C157,'6. Metrics Worksheet'!$C:$K,9,FALSE),0),T157-1)</f>
        <v>0</v>
      </c>
      <c r="V157" s="127">
        <f>IF(AND(U157=0,NOT(C157="N/A")),IF(VLOOKUP($C157,'6. Metrics Worksheet'!$C:$K,8,FALSE)=CONCATENATE($T$4,$V$5),VLOOKUP($C157,'6. Metrics Worksheet'!$C:$K,9,FALSE),0),U157-1)</f>
        <v>0</v>
      </c>
      <c r="W157" s="127">
        <f>IF(AND(V157=0,NOT(C157="N/A")),IF(VLOOKUP($C157,'6. Metrics Worksheet'!$C:$K,8,FALSE)=CONCATENATE($T$4,$W$5),VLOOKUP($C157,'6. Metrics Worksheet'!$C:$K,9,FALSE),0),V157-1)</f>
        <v>0</v>
      </c>
      <c r="X157" s="139" t="str">
        <f>IF('6. Metrics Worksheet'!H157=0,"",'6. Metrics Worksheet'!H157)</f>
        <v/>
      </c>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c r="BE157" s="33"/>
      <c r="BF157" s="6"/>
      <c r="BG157" s="6"/>
      <c r="BH157" s="6"/>
      <c r="BI157" s="6"/>
      <c r="BJ157" s="26" t="b">
        <f t="shared" si="2"/>
        <v>1</v>
      </c>
      <c r="BK157" s="6"/>
      <c r="BL157" s="6"/>
    </row>
    <row r="158" spans="1:70" ht="63.95" hidden="1" customHeight="1">
      <c r="A158" s="33"/>
      <c r="B158" s="225"/>
      <c r="C158" s="59">
        <f>WorksheetHidden2!H8</f>
        <v>0</v>
      </c>
      <c r="D158" s="127">
        <f>IF(VLOOKUP(C158,'6. Metrics Worksheet'!$C:$K,8,FALSE)=CONCATENATE($D$4,$D$5),VLOOKUP(C158,'6. Metrics Worksheet'!$C:$K,9,FALSE),0)</f>
        <v>0</v>
      </c>
      <c r="E158" s="127">
        <f>IF(AND(D158=0,NOT(C158="N/A")),IF(VLOOKUP($C158,'6. Metrics Worksheet'!$C:$K,8,FALSE)=CONCATENATE($D$4,$E$5),VLOOKUP($C158,'6. Metrics Worksheet'!$C:$K,9,FALSE),0),D158-1)</f>
        <v>0</v>
      </c>
      <c r="F158" s="127">
        <f>IF(AND(E158=0,NOT(C158="N/A")),IF(VLOOKUP($C158,'6. Metrics Worksheet'!$C:$K,8,FALSE)=CONCATENATE($D$4,$F$5),VLOOKUP($C158,'6. Metrics Worksheet'!$C:$K,9,FALSE),0),E158-1)</f>
        <v>0</v>
      </c>
      <c r="G158" s="128">
        <f>IF(AND(F158=0,NOT(C158="N/A")),IF(VLOOKUP($C158,'6. Metrics Worksheet'!$C:$K,8,FALSE)=CONCATENATE($D$4,$G$5),VLOOKUP($C158,'6. Metrics Worksheet'!$C:$K,9,FALSE),0),F158-1)</f>
        <v>0</v>
      </c>
      <c r="H158" s="127">
        <f>IF(AND(G158=0,NOT(C158="N/A")),IF(VLOOKUP($C158,'6. Metrics Worksheet'!$C:$K,8,FALSE)=CONCATENATE($H$4,$H$5),VLOOKUP($C158,'6. Metrics Worksheet'!$C:$K,9,FALSE),0),G158-1)</f>
        <v>0</v>
      </c>
      <c r="I158" s="127">
        <f>IF(AND(H158=0,NOT(C158="N/A")),IF(VLOOKUP($C158,'6. Metrics Worksheet'!$C:$K,8,FALSE)=CONCATENATE($H$4,$I$5),VLOOKUP($C158,'6. Metrics Worksheet'!$C:$K,9,FALSE),0),H158-1)</f>
        <v>0</v>
      </c>
      <c r="J158" s="127">
        <f>IF(AND(I158=0,NOT(C158="N/A")),IF(VLOOKUP($C158,'6. Metrics Worksheet'!$C:$K,8,FALSE)=CONCATENATE($H$4,$J$5),VLOOKUP($C158,'6. Metrics Worksheet'!$C:$K,9,FALSE),0),I158-1)</f>
        <v>0</v>
      </c>
      <c r="K158" s="128">
        <f>IF(AND(J158=0,NOT(C158="N/A")),IF(VLOOKUP($C158,'6. Metrics Worksheet'!$C:$K,8,FALSE)=CONCATENATE($H$4,$K$5),VLOOKUP($C158,'6. Metrics Worksheet'!$C:$K,9,FALSE),0),J158-1)</f>
        <v>0</v>
      </c>
      <c r="L158" s="127">
        <f>IF(AND(K158=0,NOT(C158="N/A")),IF(VLOOKUP($C158,'6. Metrics Worksheet'!$C:$K,8,FALSE)=CONCATENATE($L$4,$L$5),VLOOKUP($C158,'6. Metrics Worksheet'!$C:$K,9,FALSE),0),K158-1)</f>
        <v>0</v>
      </c>
      <c r="M158" s="127">
        <f>IF(AND(L158=0,NOT(C158="N/A")),IF(VLOOKUP($C158,'6. Metrics Worksheet'!$C:$K,8,FALSE)=CONCATENATE($L$4,$M$5),VLOOKUP($C158,'6. Metrics Worksheet'!$C:$K,9,FALSE),0),L158-1)</f>
        <v>0</v>
      </c>
      <c r="N158" s="127">
        <f>IF(AND(M158=0,NOT(C158="N/A")),IF(VLOOKUP($C158,'6. Metrics Worksheet'!$C:$K,8,FALSE)=CONCATENATE($L$4,$N$5),VLOOKUP($C158,'6. Metrics Worksheet'!$C:$K,9,FALSE),0),M158-1)</f>
        <v>0</v>
      </c>
      <c r="O158" s="128">
        <f>IF(AND(N158=0,NOT(C158="N/A")),IF(VLOOKUP($C158,'6. Metrics Worksheet'!$C:$K,8,FALSE)=CONCATENATE($L$4,$O$5),VLOOKUP($C158,'6. Metrics Worksheet'!$C:$K,9,FALSE),0),N158-1)</f>
        <v>0</v>
      </c>
      <c r="P158" s="127">
        <f>IF(AND(O158=0,NOT(C158="N/A")),IF(VLOOKUP($C158,'6. Metrics Worksheet'!$C:$K,8,FALSE)=CONCATENATE($P$4,$P$5),VLOOKUP($C158,'6. Metrics Worksheet'!$C:$K,9,FALSE),0),O158-1)</f>
        <v>0</v>
      </c>
      <c r="Q158" s="127">
        <f>IF(AND(P158=0,NOT(C158="N/A")),IF(VLOOKUP($C158,'6. Metrics Worksheet'!$C:$K,8,FALSE)=CONCATENATE($P$4,$Q$5),VLOOKUP($C158,'6. Metrics Worksheet'!$C:$K,9,FALSE),0),P158-1)</f>
        <v>0</v>
      </c>
      <c r="R158" s="127">
        <f>IF(AND(Q158=0,NOT(C158="N/A")),IF(VLOOKUP($C158,'6. Metrics Worksheet'!$C:$K,8,FALSE)=CONCATENATE($P$4,$R$5),VLOOKUP($C158,'6. Metrics Worksheet'!$C:$K,9,FALSE),0),Q158-1)</f>
        <v>0</v>
      </c>
      <c r="S158" s="128">
        <f>IF(AND(R158=0,NOT(C158="N/A")),IF(VLOOKUP($C158,'6. Metrics Worksheet'!$C:$K,8,FALSE)=CONCATENATE($P$4,$S$5),VLOOKUP($C158,'6. Metrics Worksheet'!$C:$K,9,FALSE),0),R158-1)</f>
        <v>0</v>
      </c>
      <c r="T158" s="127">
        <f>IF(AND(S158=0,NOT(C158="N/A")),IF(VLOOKUP($C158,'6. Metrics Worksheet'!$C:$K,8,FALSE)=CONCATENATE($T$4,$T$5),VLOOKUP($C158,'6. Metrics Worksheet'!$C:$K,9,FALSE),0),S158-1)</f>
        <v>0</v>
      </c>
      <c r="U158" s="127">
        <f>IF(AND(T158=0,NOT(C158="N/A")),IF(VLOOKUP($C158,'6. Metrics Worksheet'!$C:$K,8,FALSE)=CONCATENATE($T$4,$U$5),VLOOKUP($C158,'6. Metrics Worksheet'!$C:$K,9,FALSE),0),T158-1)</f>
        <v>0</v>
      </c>
      <c r="V158" s="127">
        <f>IF(AND(U158=0,NOT(C158="N/A")),IF(VLOOKUP($C158,'6. Metrics Worksheet'!$C:$K,8,FALSE)=CONCATENATE($T$4,$V$5),VLOOKUP($C158,'6. Metrics Worksheet'!$C:$K,9,FALSE),0),U158-1)</f>
        <v>0</v>
      </c>
      <c r="W158" s="127">
        <f>IF(AND(V158=0,NOT(C158="N/A")),IF(VLOOKUP($C158,'6. Metrics Worksheet'!$C:$K,8,FALSE)=CONCATENATE($T$4,$W$5),VLOOKUP($C158,'6. Metrics Worksheet'!$C:$K,9,FALSE),0),V158-1)</f>
        <v>0</v>
      </c>
      <c r="X158" s="139" t="str">
        <f>IF('6. Metrics Worksheet'!H158=0,"",'6. Metrics Worksheet'!H158)</f>
        <v/>
      </c>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c r="BE158" s="33"/>
      <c r="BF158" s="6"/>
      <c r="BG158" s="6"/>
      <c r="BH158" s="6"/>
      <c r="BI158" s="6"/>
      <c r="BJ158" s="26" t="b">
        <f t="shared" si="2"/>
        <v>1</v>
      </c>
      <c r="BK158" s="6"/>
      <c r="BL158" s="6"/>
    </row>
    <row r="159" spans="1:70" ht="63.95" hidden="1" customHeight="1">
      <c r="A159" s="33"/>
      <c r="B159" s="225"/>
      <c r="C159" s="59">
        <f>WorksheetHidden2!H9</f>
        <v>0</v>
      </c>
      <c r="D159" s="127">
        <f>IF(VLOOKUP(C159,'6. Metrics Worksheet'!$C:$K,8,FALSE)=CONCATENATE($D$4,$D$5),VLOOKUP(C159,'6. Metrics Worksheet'!$C:$K,9,FALSE),0)</f>
        <v>0</v>
      </c>
      <c r="E159" s="127">
        <f>IF(AND(D159=0,NOT(C159="N/A")),IF(VLOOKUP($C159,'6. Metrics Worksheet'!$C:$K,8,FALSE)=CONCATENATE($D$4,$E$5),VLOOKUP($C159,'6. Metrics Worksheet'!$C:$K,9,FALSE),0),D159-1)</f>
        <v>0</v>
      </c>
      <c r="F159" s="127">
        <f>IF(AND(E159=0,NOT(C159="N/A")),IF(VLOOKUP($C159,'6. Metrics Worksheet'!$C:$K,8,FALSE)=CONCATENATE($D$4,$F$5),VLOOKUP($C159,'6. Metrics Worksheet'!$C:$K,9,FALSE),0),E159-1)</f>
        <v>0</v>
      </c>
      <c r="G159" s="128">
        <f>IF(AND(F159=0,NOT(C159="N/A")),IF(VLOOKUP($C159,'6. Metrics Worksheet'!$C:$K,8,FALSE)=CONCATENATE($D$4,$G$5),VLOOKUP($C159,'6. Metrics Worksheet'!$C:$K,9,FALSE),0),F159-1)</f>
        <v>0</v>
      </c>
      <c r="H159" s="127">
        <f>IF(AND(G159=0,NOT(C159="N/A")),IF(VLOOKUP($C159,'6. Metrics Worksheet'!$C:$K,8,FALSE)=CONCATENATE($H$4,$H$5),VLOOKUP($C159,'6. Metrics Worksheet'!$C:$K,9,FALSE),0),G159-1)</f>
        <v>0</v>
      </c>
      <c r="I159" s="127">
        <f>IF(AND(H159=0,NOT(C159="N/A")),IF(VLOOKUP($C159,'6. Metrics Worksheet'!$C:$K,8,FALSE)=CONCATENATE($H$4,$I$5),VLOOKUP($C159,'6. Metrics Worksheet'!$C:$K,9,FALSE),0),H159-1)</f>
        <v>0</v>
      </c>
      <c r="J159" s="127">
        <f>IF(AND(I159=0,NOT(C159="N/A")),IF(VLOOKUP($C159,'6. Metrics Worksheet'!$C:$K,8,FALSE)=CONCATENATE($H$4,$J$5),VLOOKUP($C159,'6. Metrics Worksheet'!$C:$K,9,FALSE),0),I159-1)</f>
        <v>0</v>
      </c>
      <c r="K159" s="128">
        <f>IF(AND(J159=0,NOT(C159="N/A")),IF(VLOOKUP($C159,'6. Metrics Worksheet'!$C:$K,8,FALSE)=CONCATENATE($H$4,$K$5),VLOOKUP($C159,'6. Metrics Worksheet'!$C:$K,9,FALSE),0),J159-1)</f>
        <v>0</v>
      </c>
      <c r="L159" s="127">
        <f>IF(AND(K159=0,NOT(C159="N/A")),IF(VLOOKUP($C159,'6. Metrics Worksheet'!$C:$K,8,FALSE)=CONCATENATE($L$4,$L$5),VLOOKUP($C159,'6. Metrics Worksheet'!$C:$K,9,FALSE),0),K159-1)</f>
        <v>0</v>
      </c>
      <c r="M159" s="127">
        <f>IF(AND(L159=0,NOT(C159="N/A")),IF(VLOOKUP($C159,'6. Metrics Worksheet'!$C:$K,8,FALSE)=CONCATENATE($L$4,$M$5),VLOOKUP($C159,'6. Metrics Worksheet'!$C:$K,9,FALSE),0),L159-1)</f>
        <v>0</v>
      </c>
      <c r="N159" s="127">
        <f>IF(AND(M159=0,NOT(C159="N/A")),IF(VLOOKUP($C159,'6. Metrics Worksheet'!$C:$K,8,FALSE)=CONCATENATE($L$4,$N$5),VLOOKUP($C159,'6. Metrics Worksheet'!$C:$K,9,FALSE),0),M159-1)</f>
        <v>0</v>
      </c>
      <c r="O159" s="128">
        <f>IF(AND(N159=0,NOT(C159="N/A")),IF(VLOOKUP($C159,'6. Metrics Worksheet'!$C:$K,8,FALSE)=CONCATENATE($L$4,$O$5),VLOOKUP($C159,'6. Metrics Worksheet'!$C:$K,9,FALSE),0),N159-1)</f>
        <v>0</v>
      </c>
      <c r="P159" s="127">
        <f>IF(AND(O159=0,NOT(C159="N/A")),IF(VLOOKUP($C159,'6. Metrics Worksheet'!$C:$K,8,FALSE)=CONCATENATE($P$4,$P$5),VLOOKUP($C159,'6. Metrics Worksheet'!$C:$K,9,FALSE),0),O159-1)</f>
        <v>0</v>
      </c>
      <c r="Q159" s="127">
        <f>IF(AND(P159=0,NOT(C159="N/A")),IF(VLOOKUP($C159,'6. Metrics Worksheet'!$C:$K,8,FALSE)=CONCATENATE($P$4,$Q$5),VLOOKUP($C159,'6. Metrics Worksheet'!$C:$K,9,FALSE),0),P159-1)</f>
        <v>0</v>
      </c>
      <c r="R159" s="127">
        <f>IF(AND(Q159=0,NOT(C159="N/A")),IF(VLOOKUP($C159,'6. Metrics Worksheet'!$C:$K,8,FALSE)=CONCATENATE($P$4,$R$5),VLOOKUP($C159,'6. Metrics Worksheet'!$C:$K,9,FALSE),0),Q159-1)</f>
        <v>0</v>
      </c>
      <c r="S159" s="128">
        <f>IF(AND(R159=0,NOT(C159="N/A")),IF(VLOOKUP($C159,'6. Metrics Worksheet'!$C:$K,8,FALSE)=CONCATENATE($P$4,$S$5),VLOOKUP($C159,'6. Metrics Worksheet'!$C:$K,9,FALSE),0),R159-1)</f>
        <v>0</v>
      </c>
      <c r="T159" s="127">
        <f>IF(AND(S159=0,NOT(C159="N/A")),IF(VLOOKUP($C159,'6. Metrics Worksheet'!$C:$K,8,FALSE)=CONCATENATE($T$4,$T$5),VLOOKUP($C159,'6. Metrics Worksheet'!$C:$K,9,FALSE),0),S159-1)</f>
        <v>0</v>
      </c>
      <c r="U159" s="127">
        <f>IF(AND(T159=0,NOT(C159="N/A")),IF(VLOOKUP($C159,'6. Metrics Worksheet'!$C:$K,8,FALSE)=CONCATENATE($T$4,$U$5),VLOOKUP($C159,'6. Metrics Worksheet'!$C:$K,9,FALSE),0),T159-1)</f>
        <v>0</v>
      </c>
      <c r="V159" s="127">
        <f>IF(AND(U159=0,NOT(C159="N/A")),IF(VLOOKUP($C159,'6. Metrics Worksheet'!$C:$K,8,FALSE)=CONCATENATE($T$4,$V$5),VLOOKUP($C159,'6. Metrics Worksheet'!$C:$K,9,FALSE),0),U159-1)</f>
        <v>0</v>
      </c>
      <c r="W159" s="127">
        <f>IF(AND(V159=0,NOT(C159="N/A")),IF(VLOOKUP($C159,'6. Metrics Worksheet'!$C:$K,8,FALSE)=CONCATENATE($T$4,$W$5),VLOOKUP($C159,'6. Metrics Worksheet'!$C:$K,9,FALSE),0),V159-1)</f>
        <v>0</v>
      </c>
      <c r="X159" s="139" t="str">
        <f>IF('6. Metrics Worksheet'!H159=0,"",'6. Metrics Worksheet'!H159)</f>
        <v/>
      </c>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c r="BE159" s="33"/>
      <c r="BF159" s="6"/>
      <c r="BG159" s="6"/>
      <c r="BH159" s="6"/>
      <c r="BI159" s="6"/>
      <c r="BJ159" s="26" t="b">
        <f t="shared" si="2"/>
        <v>1</v>
      </c>
      <c r="BK159" s="6"/>
      <c r="BL159" s="6"/>
    </row>
    <row r="160" spans="1:70" ht="63.95" hidden="1" customHeight="1">
      <c r="A160" s="33"/>
      <c r="B160" s="225"/>
      <c r="C160" s="59">
        <f>WorksheetHidden2!H10</f>
        <v>0</v>
      </c>
      <c r="D160" s="127">
        <f>IF(VLOOKUP(C160,'6. Metrics Worksheet'!$C:$K,8,FALSE)=CONCATENATE($D$4,$D$5),VLOOKUP(C160,'6. Metrics Worksheet'!$C:$K,9,FALSE),0)</f>
        <v>0</v>
      </c>
      <c r="E160" s="127">
        <f>IF(AND(D160=0,NOT(C160="N/A")),IF(VLOOKUP($C160,'6. Metrics Worksheet'!$C:$K,8,FALSE)=CONCATENATE($D$4,$E$5),VLOOKUP($C160,'6. Metrics Worksheet'!$C:$K,9,FALSE),0),D160-1)</f>
        <v>0</v>
      </c>
      <c r="F160" s="127">
        <f>IF(AND(E160=0,NOT(C160="N/A")),IF(VLOOKUP($C160,'6. Metrics Worksheet'!$C:$K,8,FALSE)=CONCATENATE($D$4,$F$5),VLOOKUP($C160,'6. Metrics Worksheet'!$C:$K,9,FALSE),0),E160-1)</f>
        <v>0</v>
      </c>
      <c r="G160" s="128">
        <f>IF(AND(F160=0,NOT(C160="N/A")),IF(VLOOKUP($C160,'6. Metrics Worksheet'!$C:$K,8,FALSE)=CONCATENATE($D$4,$G$5),VLOOKUP($C160,'6. Metrics Worksheet'!$C:$K,9,FALSE),0),F160-1)</f>
        <v>0</v>
      </c>
      <c r="H160" s="127">
        <f>IF(AND(G160=0,NOT(C160="N/A")),IF(VLOOKUP($C160,'6. Metrics Worksheet'!$C:$K,8,FALSE)=CONCATENATE($H$4,$H$5),VLOOKUP($C160,'6. Metrics Worksheet'!$C:$K,9,FALSE),0),G160-1)</f>
        <v>0</v>
      </c>
      <c r="I160" s="127">
        <f>IF(AND(H160=0,NOT(C160="N/A")),IF(VLOOKUP($C160,'6. Metrics Worksheet'!$C:$K,8,FALSE)=CONCATENATE($H$4,$I$5),VLOOKUP($C160,'6. Metrics Worksheet'!$C:$K,9,FALSE),0),H160-1)</f>
        <v>0</v>
      </c>
      <c r="J160" s="127">
        <f>IF(AND(I160=0,NOT(C160="N/A")),IF(VLOOKUP($C160,'6. Metrics Worksheet'!$C:$K,8,FALSE)=CONCATENATE($H$4,$J$5),VLOOKUP($C160,'6. Metrics Worksheet'!$C:$K,9,FALSE),0),I160-1)</f>
        <v>0</v>
      </c>
      <c r="K160" s="128">
        <f>IF(AND(J160=0,NOT(C160="N/A")),IF(VLOOKUP($C160,'6. Metrics Worksheet'!$C:$K,8,FALSE)=CONCATENATE($H$4,$K$5),VLOOKUP($C160,'6. Metrics Worksheet'!$C:$K,9,FALSE),0),J160-1)</f>
        <v>0</v>
      </c>
      <c r="L160" s="127">
        <f>IF(AND(K160=0,NOT(C160="N/A")),IF(VLOOKUP($C160,'6. Metrics Worksheet'!$C:$K,8,FALSE)=CONCATENATE($L$4,$L$5),VLOOKUP($C160,'6. Metrics Worksheet'!$C:$K,9,FALSE),0),K160-1)</f>
        <v>0</v>
      </c>
      <c r="M160" s="127">
        <f>IF(AND(L160=0,NOT(C160="N/A")),IF(VLOOKUP($C160,'6. Metrics Worksheet'!$C:$K,8,FALSE)=CONCATENATE($L$4,$M$5),VLOOKUP($C160,'6. Metrics Worksheet'!$C:$K,9,FALSE),0),L160-1)</f>
        <v>0</v>
      </c>
      <c r="N160" s="127">
        <f>IF(AND(M160=0,NOT(C160="N/A")),IF(VLOOKUP($C160,'6. Metrics Worksheet'!$C:$K,8,FALSE)=CONCATENATE($L$4,$N$5),VLOOKUP($C160,'6. Metrics Worksheet'!$C:$K,9,FALSE),0),M160-1)</f>
        <v>0</v>
      </c>
      <c r="O160" s="128">
        <f>IF(AND(N160=0,NOT(C160="N/A")),IF(VLOOKUP($C160,'6. Metrics Worksheet'!$C:$K,8,FALSE)=CONCATENATE($L$4,$O$5),VLOOKUP($C160,'6. Metrics Worksheet'!$C:$K,9,FALSE),0),N160-1)</f>
        <v>0</v>
      </c>
      <c r="P160" s="127">
        <f>IF(AND(O160=0,NOT(C160="N/A")),IF(VLOOKUP($C160,'6. Metrics Worksheet'!$C:$K,8,FALSE)=CONCATENATE($P$4,$P$5),VLOOKUP($C160,'6. Metrics Worksheet'!$C:$K,9,FALSE),0),O160-1)</f>
        <v>0</v>
      </c>
      <c r="Q160" s="127">
        <f>IF(AND(P160=0,NOT(C160="N/A")),IF(VLOOKUP($C160,'6. Metrics Worksheet'!$C:$K,8,FALSE)=CONCATENATE($P$4,$Q$5),VLOOKUP($C160,'6. Metrics Worksheet'!$C:$K,9,FALSE),0),P160-1)</f>
        <v>0</v>
      </c>
      <c r="R160" s="127">
        <f>IF(AND(Q160=0,NOT(C160="N/A")),IF(VLOOKUP($C160,'6. Metrics Worksheet'!$C:$K,8,FALSE)=CONCATENATE($P$4,$R$5),VLOOKUP($C160,'6. Metrics Worksheet'!$C:$K,9,FALSE),0),Q160-1)</f>
        <v>0</v>
      </c>
      <c r="S160" s="128">
        <f>IF(AND(R160=0,NOT(C160="N/A")),IF(VLOOKUP($C160,'6. Metrics Worksheet'!$C:$K,8,FALSE)=CONCATENATE($P$4,$S$5),VLOOKUP($C160,'6. Metrics Worksheet'!$C:$K,9,FALSE),0),R160-1)</f>
        <v>0</v>
      </c>
      <c r="T160" s="127">
        <f>IF(AND(S160=0,NOT(C160="N/A")),IF(VLOOKUP($C160,'6. Metrics Worksheet'!$C:$K,8,FALSE)=CONCATENATE($T$4,$T$5),VLOOKUP($C160,'6. Metrics Worksheet'!$C:$K,9,FALSE),0),S160-1)</f>
        <v>0</v>
      </c>
      <c r="U160" s="127">
        <f>IF(AND(T160=0,NOT(C160="N/A")),IF(VLOOKUP($C160,'6. Metrics Worksheet'!$C:$K,8,FALSE)=CONCATENATE($T$4,$U$5),VLOOKUP($C160,'6. Metrics Worksheet'!$C:$K,9,FALSE),0),T160-1)</f>
        <v>0</v>
      </c>
      <c r="V160" s="127">
        <f>IF(AND(U160=0,NOT(C160="N/A")),IF(VLOOKUP($C160,'6. Metrics Worksheet'!$C:$K,8,FALSE)=CONCATENATE($T$4,$V$5),VLOOKUP($C160,'6. Metrics Worksheet'!$C:$K,9,FALSE),0),U160-1)</f>
        <v>0</v>
      </c>
      <c r="W160" s="127">
        <f>IF(AND(V160=0,NOT(C160="N/A")),IF(VLOOKUP($C160,'6. Metrics Worksheet'!$C:$K,8,FALSE)=CONCATENATE($T$4,$W$5),VLOOKUP($C160,'6. Metrics Worksheet'!$C:$K,9,FALSE),0),V160-1)</f>
        <v>0</v>
      </c>
      <c r="X160" s="139" t="str">
        <f>IF('6. Metrics Worksheet'!H160=0,"",'6. Metrics Worksheet'!H160)</f>
        <v/>
      </c>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3"/>
      <c r="BF160" s="6"/>
      <c r="BG160" s="6"/>
      <c r="BH160" s="6"/>
      <c r="BI160" s="6"/>
      <c r="BJ160" s="26" t="b">
        <f t="shared" si="2"/>
        <v>1</v>
      </c>
      <c r="BK160" s="6"/>
      <c r="BL160" s="6"/>
    </row>
    <row r="161" spans="1:64" ht="63.95" hidden="1" customHeight="1">
      <c r="A161" s="33"/>
      <c r="B161" s="225"/>
      <c r="C161" s="59">
        <f>WorksheetHidden2!H11</f>
        <v>0</v>
      </c>
      <c r="D161" s="127">
        <f>IF(VLOOKUP(C161,'6. Metrics Worksheet'!$C:$K,8,FALSE)=CONCATENATE($D$4,$D$5),VLOOKUP(C161,'6. Metrics Worksheet'!$C:$K,9,FALSE),0)</f>
        <v>0</v>
      </c>
      <c r="E161" s="127">
        <f>IF(AND(D161=0,NOT(C161="N/A")),IF(VLOOKUP($C161,'6. Metrics Worksheet'!$C:$K,8,FALSE)=CONCATENATE($D$4,$E$5),VLOOKUP($C161,'6. Metrics Worksheet'!$C:$K,9,FALSE),0),D161-1)</f>
        <v>0</v>
      </c>
      <c r="F161" s="127">
        <f>IF(AND(E161=0,NOT(C161="N/A")),IF(VLOOKUP($C161,'6. Metrics Worksheet'!$C:$K,8,FALSE)=CONCATENATE($D$4,$F$5),VLOOKUP($C161,'6. Metrics Worksheet'!$C:$K,9,FALSE),0),E161-1)</f>
        <v>0</v>
      </c>
      <c r="G161" s="128">
        <f>IF(AND(F161=0,NOT(C161="N/A")),IF(VLOOKUP($C161,'6. Metrics Worksheet'!$C:$K,8,FALSE)=CONCATENATE($D$4,$G$5),VLOOKUP($C161,'6. Metrics Worksheet'!$C:$K,9,FALSE),0),F161-1)</f>
        <v>0</v>
      </c>
      <c r="H161" s="127">
        <f>IF(AND(G161=0,NOT(C161="N/A")),IF(VLOOKUP($C161,'6. Metrics Worksheet'!$C:$K,8,FALSE)=CONCATENATE($H$4,$H$5),VLOOKUP($C161,'6. Metrics Worksheet'!$C:$K,9,FALSE),0),G161-1)</f>
        <v>0</v>
      </c>
      <c r="I161" s="127">
        <f>IF(AND(H161=0,NOT(C161="N/A")),IF(VLOOKUP($C161,'6. Metrics Worksheet'!$C:$K,8,FALSE)=CONCATENATE($H$4,$I$5),VLOOKUP($C161,'6. Metrics Worksheet'!$C:$K,9,FALSE),0),H161-1)</f>
        <v>0</v>
      </c>
      <c r="J161" s="127">
        <f>IF(AND(I161=0,NOT(C161="N/A")),IF(VLOOKUP($C161,'6. Metrics Worksheet'!$C:$K,8,FALSE)=CONCATENATE($H$4,$J$5),VLOOKUP($C161,'6. Metrics Worksheet'!$C:$K,9,FALSE),0),I161-1)</f>
        <v>0</v>
      </c>
      <c r="K161" s="128">
        <f>IF(AND(J161=0,NOT(C161="N/A")),IF(VLOOKUP($C161,'6. Metrics Worksheet'!$C:$K,8,FALSE)=CONCATENATE($H$4,$K$5),VLOOKUP($C161,'6. Metrics Worksheet'!$C:$K,9,FALSE),0),J161-1)</f>
        <v>0</v>
      </c>
      <c r="L161" s="127">
        <f>IF(AND(K161=0,NOT(C161="N/A")),IF(VLOOKUP($C161,'6. Metrics Worksheet'!$C:$K,8,FALSE)=CONCATENATE($L$4,$L$5),VLOOKUP($C161,'6. Metrics Worksheet'!$C:$K,9,FALSE),0),K161-1)</f>
        <v>0</v>
      </c>
      <c r="M161" s="127">
        <f>IF(AND(L161=0,NOT(C161="N/A")),IF(VLOOKUP($C161,'6. Metrics Worksheet'!$C:$K,8,FALSE)=CONCATENATE($L$4,$M$5),VLOOKUP($C161,'6. Metrics Worksheet'!$C:$K,9,FALSE),0),L161-1)</f>
        <v>0</v>
      </c>
      <c r="N161" s="127">
        <f>IF(AND(M161=0,NOT(C161="N/A")),IF(VLOOKUP($C161,'6. Metrics Worksheet'!$C:$K,8,FALSE)=CONCATENATE($L$4,$N$5),VLOOKUP($C161,'6. Metrics Worksheet'!$C:$K,9,FALSE),0),M161-1)</f>
        <v>0</v>
      </c>
      <c r="O161" s="128">
        <f>IF(AND(N161=0,NOT(C161="N/A")),IF(VLOOKUP($C161,'6. Metrics Worksheet'!$C:$K,8,FALSE)=CONCATENATE($L$4,$O$5),VLOOKUP($C161,'6. Metrics Worksheet'!$C:$K,9,FALSE),0),N161-1)</f>
        <v>0</v>
      </c>
      <c r="P161" s="127">
        <f>IF(AND(O161=0,NOT(C161="N/A")),IF(VLOOKUP($C161,'6. Metrics Worksheet'!$C:$K,8,FALSE)=CONCATENATE($P$4,$P$5),VLOOKUP($C161,'6. Metrics Worksheet'!$C:$K,9,FALSE),0),O161-1)</f>
        <v>0</v>
      </c>
      <c r="Q161" s="127">
        <f>IF(AND(P161=0,NOT(C161="N/A")),IF(VLOOKUP($C161,'6. Metrics Worksheet'!$C:$K,8,FALSE)=CONCATENATE($P$4,$Q$5),VLOOKUP($C161,'6. Metrics Worksheet'!$C:$K,9,FALSE),0),P161-1)</f>
        <v>0</v>
      </c>
      <c r="R161" s="127">
        <f>IF(AND(Q161=0,NOT(C161="N/A")),IF(VLOOKUP($C161,'6. Metrics Worksheet'!$C:$K,8,FALSE)=CONCATENATE($P$4,$R$5),VLOOKUP($C161,'6. Metrics Worksheet'!$C:$K,9,FALSE),0),Q161-1)</f>
        <v>0</v>
      </c>
      <c r="S161" s="128">
        <f>IF(AND(R161=0,NOT(C161="N/A")),IF(VLOOKUP($C161,'6. Metrics Worksheet'!$C:$K,8,FALSE)=CONCATENATE($P$4,$S$5),VLOOKUP($C161,'6. Metrics Worksheet'!$C:$K,9,FALSE),0),R161-1)</f>
        <v>0</v>
      </c>
      <c r="T161" s="127">
        <f>IF(AND(S161=0,NOT(C161="N/A")),IF(VLOOKUP($C161,'6. Metrics Worksheet'!$C:$K,8,FALSE)=CONCATENATE($T$4,$T$5),VLOOKUP($C161,'6. Metrics Worksheet'!$C:$K,9,FALSE),0),S161-1)</f>
        <v>0</v>
      </c>
      <c r="U161" s="127">
        <f>IF(AND(T161=0,NOT(C161="N/A")),IF(VLOOKUP($C161,'6. Metrics Worksheet'!$C:$K,8,FALSE)=CONCATENATE($T$4,$U$5),VLOOKUP($C161,'6. Metrics Worksheet'!$C:$K,9,FALSE),0),T161-1)</f>
        <v>0</v>
      </c>
      <c r="V161" s="127">
        <f>IF(AND(U161=0,NOT(C161="N/A")),IF(VLOOKUP($C161,'6. Metrics Worksheet'!$C:$K,8,FALSE)=CONCATENATE($T$4,$V$5),VLOOKUP($C161,'6. Metrics Worksheet'!$C:$K,9,FALSE),0),U161-1)</f>
        <v>0</v>
      </c>
      <c r="W161" s="127">
        <f>IF(AND(V161=0,NOT(C161="N/A")),IF(VLOOKUP($C161,'6. Metrics Worksheet'!$C:$K,8,FALSE)=CONCATENATE($T$4,$W$5),VLOOKUP($C161,'6. Metrics Worksheet'!$C:$K,9,FALSE),0),V161-1)</f>
        <v>0</v>
      </c>
      <c r="X161" s="139" t="str">
        <f>IF('6. Metrics Worksheet'!H161=0,"",'6. Metrics Worksheet'!H161)</f>
        <v/>
      </c>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c r="BE161" s="33"/>
      <c r="BF161" s="6"/>
      <c r="BG161" s="6"/>
      <c r="BH161" s="6"/>
      <c r="BI161" s="6"/>
      <c r="BJ161" s="26" t="b">
        <f t="shared" si="2"/>
        <v>1</v>
      </c>
      <c r="BK161" s="6"/>
      <c r="BL161" s="6"/>
    </row>
    <row r="162" spans="1:64" ht="63.95" hidden="1" customHeight="1">
      <c r="A162" s="33"/>
      <c r="B162" s="225"/>
      <c r="C162" s="59">
        <f>WorksheetHidden2!H12</f>
        <v>0</v>
      </c>
      <c r="D162" s="127">
        <f>IF(VLOOKUP(C162,'6. Metrics Worksheet'!$C:$K,8,FALSE)=CONCATENATE($D$4,$D$5),VLOOKUP(C162,'6. Metrics Worksheet'!$C:$K,9,FALSE),0)</f>
        <v>0</v>
      </c>
      <c r="E162" s="127">
        <f>IF(AND(D162=0,NOT(C162="N/A")),IF(VLOOKUP($C162,'6. Metrics Worksheet'!$C:$K,8,FALSE)=CONCATENATE($D$4,$E$5),VLOOKUP($C162,'6. Metrics Worksheet'!$C:$K,9,FALSE),0),D162-1)</f>
        <v>0</v>
      </c>
      <c r="F162" s="127">
        <f>IF(AND(E162=0,NOT(C162="N/A")),IF(VLOOKUP($C162,'6. Metrics Worksheet'!$C:$K,8,FALSE)=CONCATENATE($D$4,$F$5),VLOOKUP($C162,'6. Metrics Worksheet'!$C:$K,9,FALSE),0),E162-1)</f>
        <v>0</v>
      </c>
      <c r="G162" s="128">
        <f>IF(AND(F162=0,NOT(C162="N/A")),IF(VLOOKUP($C162,'6. Metrics Worksheet'!$C:$K,8,FALSE)=CONCATENATE($D$4,$G$5),VLOOKUP($C162,'6. Metrics Worksheet'!$C:$K,9,FALSE),0),F162-1)</f>
        <v>0</v>
      </c>
      <c r="H162" s="127">
        <f>IF(AND(G162=0,NOT(C162="N/A")),IF(VLOOKUP($C162,'6. Metrics Worksheet'!$C:$K,8,FALSE)=CONCATENATE($H$4,$H$5),VLOOKUP($C162,'6. Metrics Worksheet'!$C:$K,9,FALSE),0),G162-1)</f>
        <v>0</v>
      </c>
      <c r="I162" s="127">
        <f>IF(AND(H162=0,NOT(C162="N/A")),IF(VLOOKUP($C162,'6. Metrics Worksheet'!$C:$K,8,FALSE)=CONCATENATE($H$4,$I$5),VLOOKUP($C162,'6. Metrics Worksheet'!$C:$K,9,FALSE),0),H162-1)</f>
        <v>0</v>
      </c>
      <c r="J162" s="127">
        <f>IF(AND(I162=0,NOT(C162="N/A")),IF(VLOOKUP($C162,'6. Metrics Worksheet'!$C:$K,8,FALSE)=CONCATENATE($H$4,$J$5),VLOOKUP($C162,'6. Metrics Worksheet'!$C:$K,9,FALSE),0),I162-1)</f>
        <v>0</v>
      </c>
      <c r="K162" s="128">
        <f>IF(AND(J162=0,NOT(C162="N/A")),IF(VLOOKUP($C162,'6. Metrics Worksheet'!$C:$K,8,FALSE)=CONCATENATE($H$4,$K$5),VLOOKUP($C162,'6. Metrics Worksheet'!$C:$K,9,FALSE),0),J162-1)</f>
        <v>0</v>
      </c>
      <c r="L162" s="127">
        <f>IF(AND(K162=0,NOT(C162="N/A")),IF(VLOOKUP($C162,'6. Metrics Worksheet'!$C:$K,8,FALSE)=CONCATENATE($L$4,$L$5),VLOOKUP($C162,'6. Metrics Worksheet'!$C:$K,9,FALSE),0),K162-1)</f>
        <v>0</v>
      </c>
      <c r="M162" s="127">
        <f>IF(AND(L162=0,NOT(C162="N/A")),IF(VLOOKUP($C162,'6. Metrics Worksheet'!$C:$K,8,FALSE)=CONCATENATE($L$4,$M$5),VLOOKUP($C162,'6. Metrics Worksheet'!$C:$K,9,FALSE),0),L162-1)</f>
        <v>0</v>
      </c>
      <c r="N162" s="127">
        <f>IF(AND(M162=0,NOT(C162="N/A")),IF(VLOOKUP($C162,'6. Metrics Worksheet'!$C:$K,8,FALSE)=CONCATENATE($L$4,$N$5),VLOOKUP($C162,'6. Metrics Worksheet'!$C:$K,9,FALSE),0),M162-1)</f>
        <v>0</v>
      </c>
      <c r="O162" s="128">
        <f>IF(AND(N162=0,NOT(C162="N/A")),IF(VLOOKUP($C162,'6. Metrics Worksheet'!$C:$K,8,FALSE)=CONCATENATE($L$4,$O$5),VLOOKUP($C162,'6. Metrics Worksheet'!$C:$K,9,FALSE),0),N162-1)</f>
        <v>0</v>
      </c>
      <c r="P162" s="127">
        <f>IF(AND(O162=0,NOT(C162="N/A")),IF(VLOOKUP($C162,'6. Metrics Worksheet'!$C:$K,8,FALSE)=CONCATENATE($P$4,$P$5),VLOOKUP($C162,'6. Metrics Worksheet'!$C:$K,9,FALSE),0),O162-1)</f>
        <v>0</v>
      </c>
      <c r="Q162" s="127">
        <f>IF(AND(P162=0,NOT(C162="N/A")),IF(VLOOKUP($C162,'6. Metrics Worksheet'!$C:$K,8,FALSE)=CONCATENATE($P$4,$Q$5),VLOOKUP($C162,'6. Metrics Worksheet'!$C:$K,9,FALSE),0),P162-1)</f>
        <v>0</v>
      </c>
      <c r="R162" s="127">
        <f>IF(AND(Q162=0,NOT(C162="N/A")),IF(VLOOKUP($C162,'6. Metrics Worksheet'!$C:$K,8,FALSE)=CONCATENATE($P$4,$R$5),VLOOKUP($C162,'6. Metrics Worksheet'!$C:$K,9,FALSE),0),Q162-1)</f>
        <v>0</v>
      </c>
      <c r="S162" s="128">
        <f>IF(AND(R162=0,NOT(C162="N/A")),IF(VLOOKUP($C162,'6. Metrics Worksheet'!$C:$K,8,FALSE)=CONCATENATE($P$4,$S$5),VLOOKUP($C162,'6. Metrics Worksheet'!$C:$K,9,FALSE),0),R162-1)</f>
        <v>0</v>
      </c>
      <c r="T162" s="127">
        <f>IF(AND(S162=0,NOT(C162="N/A")),IF(VLOOKUP($C162,'6. Metrics Worksheet'!$C:$K,8,FALSE)=CONCATENATE($T$4,$T$5),VLOOKUP($C162,'6. Metrics Worksheet'!$C:$K,9,FALSE),0),S162-1)</f>
        <v>0</v>
      </c>
      <c r="U162" s="127">
        <f>IF(AND(T162=0,NOT(C162="N/A")),IF(VLOOKUP($C162,'6. Metrics Worksheet'!$C:$K,8,FALSE)=CONCATENATE($T$4,$U$5),VLOOKUP($C162,'6. Metrics Worksheet'!$C:$K,9,FALSE),0),T162-1)</f>
        <v>0</v>
      </c>
      <c r="V162" s="127">
        <f>IF(AND(U162=0,NOT(C162="N/A")),IF(VLOOKUP($C162,'6. Metrics Worksheet'!$C:$K,8,FALSE)=CONCATENATE($T$4,$V$5),VLOOKUP($C162,'6. Metrics Worksheet'!$C:$K,9,FALSE),0),U162-1)</f>
        <v>0</v>
      </c>
      <c r="W162" s="127">
        <f>IF(AND(V162=0,NOT(C162="N/A")),IF(VLOOKUP($C162,'6. Metrics Worksheet'!$C:$K,8,FALSE)=CONCATENATE($T$4,$W$5),VLOOKUP($C162,'6. Metrics Worksheet'!$C:$K,9,FALSE),0),V162-1)</f>
        <v>0</v>
      </c>
      <c r="X162" s="139" t="str">
        <f>IF('6. Metrics Worksheet'!H162=0,"",'6. Metrics Worksheet'!H162)</f>
        <v/>
      </c>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c r="BE162" s="33"/>
      <c r="BF162" s="6"/>
      <c r="BG162" s="6"/>
      <c r="BH162" s="6"/>
      <c r="BI162" s="6"/>
      <c r="BJ162" s="26" t="b">
        <f t="shared" si="2"/>
        <v>1</v>
      </c>
      <c r="BK162" s="6"/>
      <c r="BL162" s="6"/>
    </row>
    <row r="163" spans="1:64" ht="63.95" hidden="1" customHeight="1">
      <c r="A163" s="33"/>
      <c r="B163" s="225"/>
      <c r="C163" s="59">
        <f>WorksheetHidden2!H13</f>
        <v>0</v>
      </c>
      <c r="D163" s="127">
        <f>IF(VLOOKUP(C163,'6. Metrics Worksheet'!$C:$K,8,FALSE)=CONCATENATE($D$4,$D$5),VLOOKUP(C163,'6. Metrics Worksheet'!$C:$K,9,FALSE),0)</f>
        <v>0</v>
      </c>
      <c r="E163" s="127">
        <f>IF(AND(D163=0,NOT(C163="N/A")),IF(VLOOKUP($C163,'6. Metrics Worksheet'!$C:$K,8,FALSE)=CONCATENATE($D$4,$E$5),VLOOKUP($C163,'6. Metrics Worksheet'!$C:$K,9,FALSE),0),D163-1)</f>
        <v>0</v>
      </c>
      <c r="F163" s="127">
        <f>IF(AND(E163=0,NOT(C163="N/A")),IF(VLOOKUP($C163,'6. Metrics Worksheet'!$C:$K,8,FALSE)=CONCATENATE($D$4,$F$5),VLOOKUP($C163,'6. Metrics Worksheet'!$C:$K,9,FALSE),0),E163-1)</f>
        <v>0</v>
      </c>
      <c r="G163" s="128">
        <f>IF(AND(F163=0,NOT(C163="N/A")),IF(VLOOKUP($C163,'6. Metrics Worksheet'!$C:$K,8,FALSE)=CONCATENATE($D$4,$G$5),VLOOKUP($C163,'6. Metrics Worksheet'!$C:$K,9,FALSE),0),F163-1)</f>
        <v>0</v>
      </c>
      <c r="H163" s="127">
        <f>IF(AND(G163=0,NOT(C163="N/A")),IF(VLOOKUP($C163,'6. Metrics Worksheet'!$C:$K,8,FALSE)=CONCATENATE($H$4,$H$5),VLOOKUP($C163,'6. Metrics Worksheet'!$C:$K,9,FALSE),0),G163-1)</f>
        <v>0</v>
      </c>
      <c r="I163" s="127">
        <f>IF(AND(H163=0,NOT(C163="N/A")),IF(VLOOKUP($C163,'6. Metrics Worksheet'!$C:$K,8,FALSE)=CONCATENATE($H$4,$I$5),VLOOKUP($C163,'6. Metrics Worksheet'!$C:$K,9,FALSE),0),H163-1)</f>
        <v>0</v>
      </c>
      <c r="J163" s="127">
        <f>IF(AND(I163=0,NOT(C163="N/A")),IF(VLOOKUP($C163,'6. Metrics Worksheet'!$C:$K,8,FALSE)=CONCATENATE($H$4,$J$5),VLOOKUP($C163,'6. Metrics Worksheet'!$C:$K,9,FALSE),0),I163-1)</f>
        <v>0</v>
      </c>
      <c r="K163" s="128">
        <f>IF(AND(J163=0,NOT(C163="N/A")),IF(VLOOKUP($C163,'6. Metrics Worksheet'!$C:$K,8,FALSE)=CONCATENATE($H$4,$K$5),VLOOKUP($C163,'6. Metrics Worksheet'!$C:$K,9,FALSE),0),J163-1)</f>
        <v>0</v>
      </c>
      <c r="L163" s="127">
        <f>IF(AND(K163=0,NOT(C163="N/A")),IF(VLOOKUP($C163,'6. Metrics Worksheet'!$C:$K,8,FALSE)=CONCATENATE($L$4,$L$5),VLOOKUP($C163,'6. Metrics Worksheet'!$C:$K,9,FALSE),0),K163-1)</f>
        <v>0</v>
      </c>
      <c r="M163" s="127">
        <f>IF(AND(L163=0,NOT(C163="N/A")),IF(VLOOKUP($C163,'6. Metrics Worksheet'!$C:$K,8,FALSE)=CONCATENATE($L$4,$M$5),VLOOKUP($C163,'6. Metrics Worksheet'!$C:$K,9,FALSE),0),L163-1)</f>
        <v>0</v>
      </c>
      <c r="N163" s="127">
        <f>IF(AND(M163=0,NOT(C163="N/A")),IF(VLOOKUP($C163,'6. Metrics Worksheet'!$C:$K,8,FALSE)=CONCATENATE($L$4,$N$5),VLOOKUP($C163,'6. Metrics Worksheet'!$C:$K,9,FALSE),0),M163-1)</f>
        <v>0</v>
      </c>
      <c r="O163" s="128">
        <f>IF(AND(N163=0,NOT(C163="N/A")),IF(VLOOKUP($C163,'6. Metrics Worksheet'!$C:$K,8,FALSE)=CONCATENATE($L$4,$O$5),VLOOKUP($C163,'6. Metrics Worksheet'!$C:$K,9,FALSE),0),N163-1)</f>
        <v>0</v>
      </c>
      <c r="P163" s="127">
        <f>IF(AND(O163=0,NOT(C163="N/A")),IF(VLOOKUP($C163,'6. Metrics Worksheet'!$C:$K,8,FALSE)=CONCATENATE($P$4,$P$5),VLOOKUP($C163,'6. Metrics Worksheet'!$C:$K,9,FALSE),0),O163-1)</f>
        <v>0</v>
      </c>
      <c r="Q163" s="127">
        <f>IF(AND(P163=0,NOT(C163="N/A")),IF(VLOOKUP($C163,'6. Metrics Worksheet'!$C:$K,8,FALSE)=CONCATENATE($P$4,$Q$5),VLOOKUP($C163,'6. Metrics Worksheet'!$C:$K,9,FALSE),0),P163-1)</f>
        <v>0</v>
      </c>
      <c r="R163" s="127">
        <f>IF(AND(Q163=0,NOT(C163="N/A")),IF(VLOOKUP($C163,'6. Metrics Worksheet'!$C:$K,8,FALSE)=CONCATENATE($P$4,$R$5),VLOOKUP($C163,'6. Metrics Worksheet'!$C:$K,9,FALSE),0),Q163-1)</f>
        <v>0</v>
      </c>
      <c r="S163" s="128">
        <f>IF(AND(R163=0,NOT(C163="N/A")),IF(VLOOKUP($C163,'6. Metrics Worksheet'!$C:$K,8,FALSE)=CONCATENATE($P$4,$S$5),VLOOKUP($C163,'6. Metrics Worksheet'!$C:$K,9,FALSE),0),R163-1)</f>
        <v>0</v>
      </c>
      <c r="T163" s="127">
        <f>IF(AND(S163=0,NOT(C163="N/A")),IF(VLOOKUP($C163,'6. Metrics Worksheet'!$C:$K,8,FALSE)=CONCATENATE($T$4,$T$5),VLOOKUP($C163,'6. Metrics Worksheet'!$C:$K,9,FALSE),0),S163-1)</f>
        <v>0</v>
      </c>
      <c r="U163" s="127">
        <f>IF(AND(T163=0,NOT(C163="N/A")),IF(VLOOKUP($C163,'6. Metrics Worksheet'!$C:$K,8,FALSE)=CONCATENATE($T$4,$U$5),VLOOKUP($C163,'6. Metrics Worksheet'!$C:$K,9,FALSE),0),T163-1)</f>
        <v>0</v>
      </c>
      <c r="V163" s="127">
        <f>IF(AND(U163=0,NOT(C163="N/A")),IF(VLOOKUP($C163,'6. Metrics Worksheet'!$C:$K,8,FALSE)=CONCATENATE($T$4,$V$5),VLOOKUP($C163,'6. Metrics Worksheet'!$C:$K,9,FALSE),0),U163-1)</f>
        <v>0</v>
      </c>
      <c r="W163" s="127">
        <f>IF(AND(V163=0,NOT(C163="N/A")),IF(VLOOKUP($C163,'6. Metrics Worksheet'!$C:$K,8,FALSE)=CONCATENATE($T$4,$W$5),VLOOKUP($C163,'6. Metrics Worksheet'!$C:$K,9,FALSE),0),V163-1)</f>
        <v>0</v>
      </c>
      <c r="X163" s="139" t="str">
        <f>IF('6. Metrics Worksheet'!H163=0,"",'6. Metrics Worksheet'!H163)</f>
        <v/>
      </c>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c r="BE163" s="33"/>
      <c r="BF163" s="6"/>
      <c r="BG163" s="6"/>
      <c r="BH163" s="6"/>
      <c r="BI163" s="6"/>
      <c r="BJ163" s="26" t="b">
        <f t="shared" si="2"/>
        <v>1</v>
      </c>
      <c r="BK163" s="6"/>
      <c r="BL163" s="6"/>
    </row>
    <row r="164" spans="1:64" ht="63.95" hidden="1" customHeight="1">
      <c r="A164" s="33"/>
      <c r="B164" s="225"/>
      <c r="C164" s="59">
        <f>WorksheetHidden2!H14</f>
        <v>0</v>
      </c>
      <c r="D164" s="127">
        <f>IF(VLOOKUP(C164,'6. Metrics Worksheet'!$C:$K,8,FALSE)=CONCATENATE($D$4,$D$5),VLOOKUP(C164,'6. Metrics Worksheet'!$C:$K,9,FALSE),0)</f>
        <v>0</v>
      </c>
      <c r="E164" s="127">
        <f>IF(AND(D164=0,NOT(C164="N/A")),IF(VLOOKUP($C164,'6. Metrics Worksheet'!$C:$K,8,FALSE)=CONCATENATE($D$4,$E$5),VLOOKUP($C164,'6. Metrics Worksheet'!$C:$K,9,FALSE),0),D164-1)</f>
        <v>0</v>
      </c>
      <c r="F164" s="127">
        <f>IF(AND(E164=0,NOT(C164="N/A")),IF(VLOOKUP($C164,'6. Metrics Worksheet'!$C:$K,8,FALSE)=CONCATENATE($D$4,$F$5),VLOOKUP($C164,'6. Metrics Worksheet'!$C:$K,9,FALSE),0),E164-1)</f>
        <v>0</v>
      </c>
      <c r="G164" s="128">
        <f>IF(AND(F164=0,NOT(C164="N/A")),IF(VLOOKUP($C164,'6. Metrics Worksheet'!$C:$K,8,FALSE)=CONCATENATE($D$4,$G$5),VLOOKUP($C164,'6. Metrics Worksheet'!$C:$K,9,FALSE),0),F164-1)</f>
        <v>0</v>
      </c>
      <c r="H164" s="127">
        <f>IF(AND(G164=0,NOT(C164="N/A")),IF(VLOOKUP($C164,'6. Metrics Worksheet'!$C:$K,8,FALSE)=CONCATENATE($H$4,$H$5),VLOOKUP($C164,'6. Metrics Worksheet'!$C:$K,9,FALSE),0),G164-1)</f>
        <v>0</v>
      </c>
      <c r="I164" s="127">
        <f>IF(AND(H164=0,NOT(C164="N/A")),IF(VLOOKUP($C164,'6. Metrics Worksheet'!$C:$K,8,FALSE)=CONCATENATE($H$4,$I$5),VLOOKUP($C164,'6. Metrics Worksheet'!$C:$K,9,FALSE),0),H164-1)</f>
        <v>0</v>
      </c>
      <c r="J164" s="127">
        <f>IF(AND(I164=0,NOT(C164="N/A")),IF(VLOOKUP($C164,'6. Metrics Worksheet'!$C:$K,8,FALSE)=CONCATENATE($H$4,$J$5),VLOOKUP($C164,'6. Metrics Worksheet'!$C:$K,9,FALSE),0),I164-1)</f>
        <v>0</v>
      </c>
      <c r="K164" s="128">
        <f>IF(AND(J164=0,NOT(C164="N/A")),IF(VLOOKUP($C164,'6. Metrics Worksheet'!$C:$K,8,FALSE)=CONCATENATE($H$4,$K$5),VLOOKUP($C164,'6. Metrics Worksheet'!$C:$K,9,FALSE),0),J164-1)</f>
        <v>0</v>
      </c>
      <c r="L164" s="127">
        <f>IF(AND(K164=0,NOT(C164="N/A")),IF(VLOOKUP($C164,'6. Metrics Worksheet'!$C:$K,8,FALSE)=CONCATENATE($L$4,$L$5),VLOOKUP($C164,'6. Metrics Worksheet'!$C:$K,9,FALSE),0),K164-1)</f>
        <v>0</v>
      </c>
      <c r="M164" s="127">
        <f>IF(AND(L164=0,NOT(C164="N/A")),IF(VLOOKUP($C164,'6. Metrics Worksheet'!$C:$K,8,FALSE)=CONCATENATE($L$4,$M$5),VLOOKUP($C164,'6. Metrics Worksheet'!$C:$K,9,FALSE),0),L164-1)</f>
        <v>0</v>
      </c>
      <c r="N164" s="127">
        <f>IF(AND(M164=0,NOT(C164="N/A")),IF(VLOOKUP($C164,'6. Metrics Worksheet'!$C:$K,8,FALSE)=CONCATENATE($L$4,$N$5),VLOOKUP($C164,'6. Metrics Worksheet'!$C:$K,9,FALSE),0),M164-1)</f>
        <v>0</v>
      </c>
      <c r="O164" s="128">
        <f>IF(AND(N164=0,NOT(C164="N/A")),IF(VLOOKUP($C164,'6. Metrics Worksheet'!$C:$K,8,FALSE)=CONCATENATE($L$4,$O$5),VLOOKUP($C164,'6. Metrics Worksheet'!$C:$K,9,FALSE),0),N164-1)</f>
        <v>0</v>
      </c>
      <c r="P164" s="127">
        <f>IF(AND(O164=0,NOT(C164="N/A")),IF(VLOOKUP($C164,'6. Metrics Worksheet'!$C:$K,8,FALSE)=CONCATENATE($P$4,$P$5),VLOOKUP($C164,'6. Metrics Worksheet'!$C:$K,9,FALSE),0),O164-1)</f>
        <v>0</v>
      </c>
      <c r="Q164" s="127">
        <f>IF(AND(P164=0,NOT(C164="N/A")),IF(VLOOKUP($C164,'6. Metrics Worksheet'!$C:$K,8,FALSE)=CONCATENATE($P$4,$Q$5),VLOOKUP($C164,'6. Metrics Worksheet'!$C:$K,9,FALSE),0),P164-1)</f>
        <v>0</v>
      </c>
      <c r="R164" s="127">
        <f>IF(AND(Q164=0,NOT(C164="N/A")),IF(VLOOKUP($C164,'6. Metrics Worksheet'!$C:$K,8,FALSE)=CONCATENATE($P$4,$R$5),VLOOKUP($C164,'6. Metrics Worksheet'!$C:$K,9,FALSE),0),Q164-1)</f>
        <v>0</v>
      </c>
      <c r="S164" s="128">
        <f>IF(AND(R164=0,NOT(C164="N/A")),IF(VLOOKUP($C164,'6. Metrics Worksheet'!$C:$K,8,FALSE)=CONCATENATE($P$4,$S$5),VLOOKUP($C164,'6. Metrics Worksheet'!$C:$K,9,FALSE),0),R164-1)</f>
        <v>0</v>
      </c>
      <c r="T164" s="127">
        <f>IF(AND(S164=0,NOT(C164="N/A")),IF(VLOOKUP($C164,'6. Metrics Worksheet'!$C:$K,8,FALSE)=CONCATENATE($T$4,$T$5),VLOOKUP($C164,'6. Metrics Worksheet'!$C:$K,9,FALSE),0),S164-1)</f>
        <v>0</v>
      </c>
      <c r="U164" s="127">
        <f>IF(AND(T164=0,NOT(C164="N/A")),IF(VLOOKUP($C164,'6. Metrics Worksheet'!$C:$K,8,FALSE)=CONCATENATE($T$4,$U$5),VLOOKUP($C164,'6. Metrics Worksheet'!$C:$K,9,FALSE),0),T164-1)</f>
        <v>0</v>
      </c>
      <c r="V164" s="127">
        <f>IF(AND(U164=0,NOT(C164="N/A")),IF(VLOOKUP($C164,'6. Metrics Worksheet'!$C:$K,8,FALSE)=CONCATENATE($T$4,$V$5),VLOOKUP($C164,'6. Metrics Worksheet'!$C:$K,9,FALSE),0),U164-1)</f>
        <v>0</v>
      </c>
      <c r="W164" s="127">
        <f>IF(AND(V164=0,NOT(C164="N/A")),IF(VLOOKUP($C164,'6. Metrics Worksheet'!$C:$K,8,FALSE)=CONCATENATE($T$4,$W$5),VLOOKUP($C164,'6. Metrics Worksheet'!$C:$K,9,FALSE),0),V164-1)</f>
        <v>0</v>
      </c>
      <c r="X164" s="139" t="str">
        <f>IF('6. Metrics Worksheet'!H164=0,"",'6. Metrics Worksheet'!H164)</f>
        <v/>
      </c>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c r="BE164" s="33"/>
      <c r="BF164" s="6"/>
      <c r="BG164" s="6"/>
      <c r="BH164" s="6"/>
      <c r="BI164" s="6"/>
      <c r="BJ164" s="26" t="b">
        <f t="shared" si="2"/>
        <v>1</v>
      </c>
      <c r="BK164" s="6"/>
      <c r="BL164" s="6"/>
    </row>
    <row r="165" spans="1:64" ht="63.95" hidden="1" customHeight="1">
      <c r="A165" s="33"/>
      <c r="B165" s="225"/>
      <c r="C165" s="59">
        <f>WorksheetHidden2!H15</f>
        <v>0</v>
      </c>
      <c r="D165" s="127">
        <f>IF(VLOOKUP(C165,'6. Metrics Worksheet'!$C:$K,8,FALSE)=CONCATENATE($D$4,$D$5),VLOOKUP(C165,'6. Metrics Worksheet'!$C:$K,9,FALSE),0)</f>
        <v>0</v>
      </c>
      <c r="E165" s="127">
        <f>IF(AND(D165=0,NOT(C165="N/A")),IF(VLOOKUP($C165,'6. Metrics Worksheet'!$C:$K,8,FALSE)=CONCATENATE($D$4,$E$5),VLOOKUP($C165,'6. Metrics Worksheet'!$C:$K,9,FALSE),0),D165-1)</f>
        <v>0</v>
      </c>
      <c r="F165" s="127">
        <f>IF(AND(E165=0,NOT(C165="N/A")),IF(VLOOKUP($C165,'6. Metrics Worksheet'!$C:$K,8,FALSE)=CONCATENATE($D$4,$F$5),VLOOKUP($C165,'6. Metrics Worksheet'!$C:$K,9,FALSE),0),E165-1)</f>
        <v>0</v>
      </c>
      <c r="G165" s="128">
        <f>IF(AND(F165=0,NOT(C165="N/A")),IF(VLOOKUP($C165,'6. Metrics Worksheet'!$C:$K,8,FALSE)=CONCATENATE($D$4,$G$5),VLOOKUP($C165,'6. Metrics Worksheet'!$C:$K,9,FALSE),0),F165-1)</f>
        <v>0</v>
      </c>
      <c r="H165" s="127">
        <f>IF(AND(G165=0,NOT(C165="N/A")),IF(VLOOKUP($C165,'6. Metrics Worksheet'!$C:$K,8,FALSE)=CONCATENATE($H$4,$H$5),VLOOKUP($C165,'6. Metrics Worksheet'!$C:$K,9,FALSE),0),G165-1)</f>
        <v>0</v>
      </c>
      <c r="I165" s="127">
        <f>IF(AND(H165=0,NOT(C165="N/A")),IF(VLOOKUP($C165,'6. Metrics Worksheet'!$C:$K,8,FALSE)=CONCATENATE($H$4,$I$5),VLOOKUP($C165,'6. Metrics Worksheet'!$C:$K,9,FALSE),0),H165-1)</f>
        <v>0</v>
      </c>
      <c r="J165" s="127">
        <f>IF(AND(I165=0,NOT(C165="N/A")),IF(VLOOKUP($C165,'6. Metrics Worksheet'!$C:$K,8,FALSE)=CONCATENATE($H$4,$J$5),VLOOKUP($C165,'6. Metrics Worksheet'!$C:$K,9,FALSE),0),I165-1)</f>
        <v>0</v>
      </c>
      <c r="K165" s="128">
        <f>IF(AND(J165=0,NOT(C165="N/A")),IF(VLOOKUP($C165,'6. Metrics Worksheet'!$C:$K,8,FALSE)=CONCATENATE($H$4,$K$5),VLOOKUP($C165,'6. Metrics Worksheet'!$C:$K,9,FALSE),0),J165-1)</f>
        <v>0</v>
      </c>
      <c r="L165" s="127">
        <f>IF(AND(K165=0,NOT(C165="N/A")),IF(VLOOKUP($C165,'6. Metrics Worksheet'!$C:$K,8,FALSE)=CONCATENATE($L$4,$L$5),VLOOKUP($C165,'6. Metrics Worksheet'!$C:$K,9,FALSE),0),K165-1)</f>
        <v>0</v>
      </c>
      <c r="M165" s="127">
        <f>IF(AND(L165=0,NOT(C165="N/A")),IF(VLOOKUP($C165,'6. Metrics Worksheet'!$C:$K,8,FALSE)=CONCATENATE($L$4,$M$5),VLOOKUP($C165,'6. Metrics Worksheet'!$C:$K,9,FALSE),0),L165-1)</f>
        <v>0</v>
      </c>
      <c r="N165" s="127">
        <f>IF(AND(M165=0,NOT(C165="N/A")),IF(VLOOKUP($C165,'6. Metrics Worksheet'!$C:$K,8,FALSE)=CONCATENATE($L$4,$N$5),VLOOKUP($C165,'6. Metrics Worksheet'!$C:$K,9,FALSE),0),M165-1)</f>
        <v>0</v>
      </c>
      <c r="O165" s="128">
        <f>IF(AND(N165=0,NOT(C165="N/A")),IF(VLOOKUP($C165,'6. Metrics Worksheet'!$C:$K,8,FALSE)=CONCATENATE($L$4,$O$5),VLOOKUP($C165,'6. Metrics Worksheet'!$C:$K,9,FALSE),0),N165-1)</f>
        <v>0</v>
      </c>
      <c r="P165" s="127">
        <f>IF(AND(O165=0,NOT(C165="N/A")),IF(VLOOKUP($C165,'6. Metrics Worksheet'!$C:$K,8,FALSE)=CONCATENATE($P$4,$P$5),VLOOKUP($C165,'6. Metrics Worksheet'!$C:$K,9,FALSE),0),O165-1)</f>
        <v>0</v>
      </c>
      <c r="Q165" s="127">
        <f>IF(AND(P165=0,NOT(C165="N/A")),IF(VLOOKUP($C165,'6. Metrics Worksheet'!$C:$K,8,FALSE)=CONCATENATE($P$4,$Q$5),VLOOKUP($C165,'6. Metrics Worksheet'!$C:$K,9,FALSE),0),P165-1)</f>
        <v>0</v>
      </c>
      <c r="R165" s="127">
        <f>IF(AND(Q165=0,NOT(C165="N/A")),IF(VLOOKUP($C165,'6. Metrics Worksheet'!$C:$K,8,FALSE)=CONCATENATE($P$4,$R$5),VLOOKUP($C165,'6. Metrics Worksheet'!$C:$K,9,FALSE),0),Q165-1)</f>
        <v>0</v>
      </c>
      <c r="S165" s="128">
        <f>IF(AND(R165=0,NOT(C165="N/A")),IF(VLOOKUP($C165,'6. Metrics Worksheet'!$C:$K,8,FALSE)=CONCATENATE($P$4,$S$5),VLOOKUP($C165,'6. Metrics Worksheet'!$C:$K,9,FALSE),0),R165-1)</f>
        <v>0</v>
      </c>
      <c r="T165" s="127">
        <f>IF(AND(S165=0,NOT(C165="N/A")),IF(VLOOKUP($C165,'6. Metrics Worksheet'!$C:$K,8,FALSE)=CONCATENATE($T$4,$T$5),VLOOKUP($C165,'6. Metrics Worksheet'!$C:$K,9,FALSE),0),S165-1)</f>
        <v>0</v>
      </c>
      <c r="U165" s="127">
        <f>IF(AND(T165=0,NOT(C165="N/A")),IF(VLOOKUP($C165,'6. Metrics Worksheet'!$C:$K,8,FALSE)=CONCATENATE($T$4,$U$5),VLOOKUP($C165,'6. Metrics Worksheet'!$C:$K,9,FALSE),0),T165-1)</f>
        <v>0</v>
      </c>
      <c r="V165" s="127">
        <f>IF(AND(U165=0,NOT(C165="N/A")),IF(VLOOKUP($C165,'6. Metrics Worksheet'!$C:$K,8,FALSE)=CONCATENATE($T$4,$V$5),VLOOKUP($C165,'6. Metrics Worksheet'!$C:$K,9,FALSE),0),U165-1)</f>
        <v>0</v>
      </c>
      <c r="W165" s="127">
        <f>IF(AND(V165=0,NOT(C165="N/A")),IF(VLOOKUP($C165,'6. Metrics Worksheet'!$C:$K,8,FALSE)=CONCATENATE($T$4,$W$5),VLOOKUP($C165,'6. Metrics Worksheet'!$C:$K,9,FALSE),0),V165-1)</f>
        <v>0</v>
      </c>
      <c r="X165" s="139" t="str">
        <f>IF('6. Metrics Worksheet'!H165=0,"",'6. Metrics Worksheet'!H165)</f>
        <v/>
      </c>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c r="BE165" s="33"/>
      <c r="BF165" s="6"/>
      <c r="BG165" s="6"/>
      <c r="BH165" s="6"/>
      <c r="BI165" s="6"/>
      <c r="BJ165" s="26" t="b">
        <f t="shared" si="2"/>
        <v>1</v>
      </c>
      <c r="BK165" s="6"/>
      <c r="BL165" s="6"/>
    </row>
    <row r="166" spans="1:64" ht="63.95" hidden="1" customHeight="1">
      <c r="A166" s="33"/>
      <c r="B166" s="225"/>
      <c r="C166" s="59">
        <f>WorksheetHidden2!H16</f>
        <v>0</v>
      </c>
      <c r="D166" s="127">
        <f>IF(VLOOKUP(C166,'6. Metrics Worksheet'!$C:$K,8,FALSE)=CONCATENATE($D$4,$D$5),VLOOKUP(C166,'6. Metrics Worksheet'!$C:$K,9,FALSE),0)</f>
        <v>0</v>
      </c>
      <c r="E166" s="127">
        <f>IF(AND(D166=0,NOT(C166="N/A")),IF(VLOOKUP($C166,'6. Metrics Worksheet'!$C:$K,8,FALSE)=CONCATENATE($D$4,$E$5),VLOOKUP($C166,'6. Metrics Worksheet'!$C:$K,9,FALSE),0),D166-1)</f>
        <v>0</v>
      </c>
      <c r="F166" s="127">
        <f>IF(AND(E166=0,NOT(C166="N/A")),IF(VLOOKUP($C166,'6. Metrics Worksheet'!$C:$K,8,FALSE)=CONCATENATE($D$4,$F$5),VLOOKUP($C166,'6. Metrics Worksheet'!$C:$K,9,FALSE),0),E166-1)</f>
        <v>0</v>
      </c>
      <c r="G166" s="128">
        <f>IF(AND(F166=0,NOT(C166="N/A")),IF(VLOOKUP($C166,'6. Metrics Worksheet'!$C:$K,8,FALSE)=CONCATENATE($D$4,$G$5),VLOOKUP($C166,'6. Metrics Worksheet'!$C:$K,9,FALSE),0),F166-1)</f>
        <v>0</v>
      </c>
      <c r="H166" s="127">
        <f>IF(AND(G166=0,NOT(C166="N/A")),IF(VLOOKUP($C166,'6. Metrics Worksheet'!$C:$K,8,FALSE)=CONCATENATE($H$4,$H$5),VLOOKUP($C166,'6. Metrics Worksheet'!$C:$K,9,FALSE),0),G166-1)</f>
        <v>0</v>
      </c>
      <c r="I166" s="127">
        <f>IF(AND(H166=0,NOT(C166="N/A")),IF(VLOOKUP($C166,'6. Metrics Worksheet'!$C:$K,8,FALSE)=CONCATENATE($H$4,$I$5),VLOOKUP($C166,'6. Metrics Worksheet'!$C:$K,9,FALSE),0),H166-1)</f>
        <v>0</v>
      </c>
      <c r="J166" s="127">
        <f>IF(AND(I166=0,NOT(C166="N/A")),IF(VLOOKUP($C166,'6. Metrics Worksheet'!$C:$K,8,FALSE)=CONCATENATE($H$4,$J$5),VLOOKUP($C166,'6. Metrics Worksheet'!$C:$K,9,FALSE),0),I166-1)</f>
        <v>0</v>
      </c>
      <c r="K166" s="128">
        <f>IF(AND(J166=0,NOT(C166="N/A")),IF(VLOOKUP($C166,'6. Metrics Worksheet'!$C:$K,8,FALSE)=CONCATENATE($H$4,$K$5),VLOOKUP($C166,'6. Metrics Worksheet'!$C:$K,9,FALSE),0),J166-1)</f>
        <v>0</v>
      </c>
      <c r="L166" s="127">
        <f>IF(AND(K166=0,NOT(C166="N/A")),IF(VLOOKUP($C166,'6. Metrics Worksheet'!$C:$K,8,FALSE)=CONCATENATE($L$4,$L$5),VLOOKUP($C166,'6. Metrics Worksheet'!$C:$K,9,FALSE),0),K166-1)</f>
        <v>0</v>
      </c>
      <c r="M166" s="127">
        <f>IF(AND(L166=0,NOT(C166="N/A")),IF(VLOOKUP($C166,'6. Metrics Worksheet'!$C:$K,8,FALSE)=CONCATENATE($L$4,$M$5),VLOOKUP($C166,'6. Metrics Worksheet'!$C:$K,9,FALSE),0),L166-1)</f>
        <v>0</v>
      </c>
      <c r="N166" s="127">
        <f>IF(AND(M166=0,NOT(C166="N/A")),IF(VLOOKUP($C166,'6. Metrics Worksheet'!$C:$K,8,FALSE)=CONCATENATE($L$4,$N$5),VLOOKUP($C166,'6. Metrics Worksheet'!$C:$K,9,FALSE),0),M166-1)</f>
        <v>0</v>
      </c>
      <c r="O166" s="128">
        <f>IF(AND(N166=0,NOT(C166="N/A")),IF(VLOOKUP($C166,'6. Metrics Worksheet'!$C:$K,8,FALSE)=CONCATENATE($L$4,$O$5),VLOOKUP($C166,'6. Metrics Worksheet'!$C:$K,9,FALSE),0),N166-1)</f>
        <v>0</v>
      </c>
      <c r="P166" s="127">
        <f>IF(AND(O166=0,NOT(C166="N/A")),IF(VLOOKUP($C166,'6. Metrics Worksheet'!$C:$K,8,FALSE)=CONCATENATE($P$4,$P$5),VLOOKUP($C166,'6. Metrics Worksheet'!$C:$K,9,FALSE),0),O166-1)</f>
        <v>0</v>
      </c>
      <c r="Q166" s="127">
        <f>IF(AND(P166=0,NOT(C166="N/A")),IF(VLOOKUP($C166,'6. Metrics Worksheet'!$C:$K,8,FALSE)=CONCATENATE($P$4,$Q$5),VLOOKUP($C166,'6. Metrics Worksheet'!$C:$K,9,FALSE),0),P166-1)</f>
        <v>0</v>
      </c>
      <c r="R166" s="127">
        <f>IF(AND(Q166=0,NOT(C166="N/A")),IF(VLOOKUP($C166,'6. Metrics Worksheet'!$C:$K,8,FALSE)=CONCATENATE($P$4,$R$5),VLOOKUP($C166,'6. Metrics Worksheet'!$C:$K,9,FALSE),0),Q166-1)</f>
        <v>0</v>
      </c>
      <c r="S166" s="128">
        <f>IF(AND(R166=0,NOT(C166="N/A")),IF(VLOOKUP($C166,'6. Metrics Worksheet'!$C:$K,8,FALSE)=CONCATENATE($P$4,$S$5),VLOOKUP($C166,'6. Metrics Worksheet'!$C:$K,9,FALSE),0),R166-1)</f>
        <v>0</v>
      </c>
      <c r="T166" s="127">
        <f>IF(AND(S166=0,NOT(C166="N/A")),IF(VLOOKUP($C166,'6. Metrics Worksheet'!$C:$K,8,FALSE)=CONCATENATE($T$4,$T$5),VLOOKUP($C166,'6. Metrics Worksheet'!$C:$K,9,FALSE),0),S166-1)</f>
        <v>0</v>
      </c>
      <c r="U166" s="127">
        <f>IF(AND(T166=0,NOT(C166="N/A")),IF(VLOOKUP($C166,'6. Metrics Worksheet'!$C:$K,8,FALSE)=CONCATENATE($T$4,$U$5),VLOOKUP($C166,'6. Metrics Worksheet'!$C:$K,9,FALSE),0),T166-1)</f>
        <v>0</v>
      </c>
      <c r="V166" s="127">
        <f>IF(AND(U166=0,NOT(C166="N/A")),IF(VLOOKUP($C166,'6. Metrics Worksheet'!$C:$K,8,FALSE)=CONCATENATE($T$4,$V$5),VLOOKUP($C166,'6. Metrics Worksheet'!$C:$K,9,FALSE),0),U166-1)</f>
        <v>0</v>
      </c>
      <c r="W166" s="127">
        <f>IF(AND(V166=0,NOT(C166="N/A")),IF(VLOOKUP($C166,'6. Metrics Worksheet'!$C:$K,8,FALSE)=CONCATENATE($T$4,$W$5),VLOOKUP($C166,'6. Metrics Worksheet'!$C:$K,9,FALSE),0),V166-1)</f>
        <v>0</v>
      </c>
      <c r="X166" s="139" t="str">
        <f>IF('6. Metrics Worksheet'!H166=0,"",'6. Metrics Worksheet'!H166)</f>
        <v/>
      </c>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c r="BE166" s="33"/>
      <c r="BF166" s="6"/>
      <c r="BG166" s="6"/>
      <c r="BH166" s="6"/>
      <c r="BI166" s="6"/>
      <c r="BJ166" s="26" t="b">
        <f t="shared" si="2"/>
        <v>1</v>
      </c>
      <c r="BK166" s="6"/>
      <c r="BL166" s="6"/>
    </row>
    <row r="167" spans="1:64" ht="63.95" hidden="1" customHeight="1">
      <c r="A167" s="33"/>
      <c r="B167" s="225"/>
      <c r="C167" s="59">
        <f>WorksheetHidden2!H17</f>
        <v>0</v>
      </c>
      <c r="D167" s="127">
        <f>IF(VLOOKUP(C167,'6. Metrics Worksheet'!$C:$K,8,FALSE)=CONCATENATE($D$4,$D$5),VLOOKUP(C167,'6. Metrics Worksheet'!$C:$K,9,FALSE),0)</f>
        <v>0</v>
      </c>
      <c r="E167" s="127">
        <f>IF(AND(D167=0,NOT(C167="N/A")),IF(VLOOKUP($C167,'6. Metrics Worksheet'!$C:$K,8,FALSE)=CONCATENATE($D$4,$E$5),VLOOKUP($C167,'6. Metrics Worksheet'!$C:$K,9,FALSE),0),D167-1)</f>
        <v>0</v>
      </c>
      <c r="F167" s="127">
        <f>IF(AND(E167=0,NOT(C167="N/A")),IF(VLOOKUP($C167,'6. Metrics Worksheet'!$C:$K,8,FALSE)=CONCATENATE($D$4,$F$5),VLOOKUP($C167,'6. Metrics Worksheet'!$C:$K,9,FALSE),0),E167-1)</f>
        <v>0</v>
      </c>
      <c r="G167" s="128">
        <f>IF(AND(F167=0,NOT(C167="N/A")),IF(VLOOKUP($C167,'6. Metrics Worksheet'!$C:$K,8,FALSE)=CONCATENATE($D$4,$G$5),VLOOKUP($C167,'6. Metrics Worksheet'!$C:$K,9,FALSE),0),F167-1)</f>
        <v>0</v>
      </c>
      <c r="H167" s="127">
        <f>IF(AND(G167=0,NOT(C167="N/A")),IF(VLOOKUP($C167,'6. Metrics Worksheet'!$C:$K,8,FALSE)=CONCATENATE($H$4,$H$5),VLOOKUP($C167,'6. Metrics Worksheet'!$C:$K,9,FALSE),0),G167-1)</f>
        <v>0</v>
      </c>
      <c r="I167" s="127">
        <f>IF(AND(H167=0,NOT(C167="N/A")),IF(VLOOKUP($C167,'6. Metrics Worksheet'!$C:$K,8,FALSE)=CONCATENATE($H$4,$I$5),VLOOKUP($C167,'6. Metrics Worksheet'!$C:$K,9,FALSE),0),H167-1)</f>
        <v>0</v>
      </c>
      <c r="J167" s="127">
        <f>IF(AND(I167=0,NOT(C167="N/A")),IF(VLOOKUP($C167,'6. Metrics Worksheet'!$C:$K,8,FALSE)=CONCATENATE($H$4,$J$5),VLOOKUP($C167,'6. Metrics Worksheet'!$C:$K,9,FALSE),0),I167-1)</f>
        <v>0</v>
      </c>
      <c r="K167" s="128">
        <f>IF(AND(J167=0,NOT(C167="N/A")),IF(VLOOKUP($C167,'6. Metrics Worksheet'!$C:$K,8,FALSE)=CONCATENATE($H$4,$K$5),VLOOKUP($C167,'6. Metrics Worksheet'!$C:$K,9,FALSE),0),J167-1)</f>
        <v>0</v>
      </c>
      <c r="L167" s="127">
        <f>IF(AND(K167=0,NOT(C167="N/A")),IF(VLOOKUP($C167,'6. Metrics Worksheet'!$C:$K,8,FALSE)=CONCATENATE($L$4,$L$5),VLOOKUP($C167,'6. Metrics Worksheet'!$C:$K,9,FALSE),0),K167-1)</f>
        <v>0</v>
      </c>
      <c r="M167" s="127">
        <f>IF(AND(L167=0,NOT(C167="N/A")),IF(VLOOKUP($C167,'6. Metrics Worksheet'!$C:$K,8,FALSE)=CONCATENATE($L$4,$M$5),VLOOKUP($C167,'6. Metrics Worksheet'!$C:$K,9,FALSE),0),L167-1)</f>
        <v>0</v>
      </c>
      <c r="N167" s="127">
        <f>IF(AND(M167=0,NOT(C167="N/A")),IF(VLOOKUP($C167,'6. Metrics Worksheet'!$C:$K,8,FALSE)=CONCATENATE($L$4,$N$5),VLOOKUP($C167,'6. Metrics Worksheet'!$C:$K,9,FALSE),0),M167-1)</f>
        <v>0</v>
      </c>
      <c r="O167" s="128">
        <f>IF(AND(N167=0,NOT(C167="N/A")),IF(VLOOKUP($C167,'6. Metrics Worksheet'!$C:$K,8,FALSE)=CONCATENATE($L$4,$O$5),VLOOKUP($C167,'6. Metrics Worksheet'!$C:$K,9,FALSE),0),N167-1)</f>
        <v>0</v>
      </c>
      <c r="P167" s="127">
        <f>IF(AND(O167=0,NOT(C167="N/A")),IF(VLOOKUP($C167,'6. Metrics Worksheet'!$C:$K,8,FALSE)=CONCATENATE($P$4,$P$5),VLOOKUP($C167,'6. Metrics Worksheet'!$C:$K,9,FALSE),0),O167-1)</f>
        <v>0</v>
      </c>
      <c r="Q167" s="127">
        <f>IF(AND(P167=0,NOT(C167="N/A")),IF(VLOOKUP($C167,'6. Metrics Worksheet'!$C:$K,8,FALSE)=CONCATENATE($P$4,$Q$5),VLOOKUP($C167,'6. Metrics Worksheet'!$C:$K,9,FALSE),0),P167-1)</f>
        <v>0</v>
      </c>
      <c r="R167" s="127">
        <f>IF(AND(Q167=0,NOT(C167="N/A")),IF(VLOOKUP($C167,'6. Metrics Worksheet'!$C:$K,8,FALSE)=CONCATENATE($P$4,$R$5),VLOOKUP($C167,'6. Metrics Worksheet'!$C:$K,9,FALSE),0),Q167-1)</f>
        <v>0</v>
      </c>
      <c r="S167" s="128">
        <f>IF(AND(R167=0,NOT(C167="N/A")),IF(VLOOKUP($C167,'6. Metrics Worksheet'!$C:$K,8,FALSE)=CONCATENATE($P$4,$S$5),VLOOKUP($C167,'6. Metrics Worksheet'!$C:$K,9,FALSE),0),R167-1)</f>
        <v>0</v>
      </c>
      <c r="T167" s="127">
        <f>IF(AND(S167=0,NOT(C167="N/A")),IF(VLOOKUP($C167,'6. Metrics Worksheet'!$C:$K,8,FALSE)=CONCATENATE($T$4,$T$5),VLOOKUP($C167,'6. Metrics Worksheet'!$C:$K,9,FALSE),0),S167-1)</f>
        <v>0</v>
      </c>
      <c r="U167" s="127">
        <f>IF(AND(T167=0,NOT(C167="N/A")),IF(VLOOKUP($C167,'6. Metrics Worksheet'!$C:$K,8,FALSE)=CONCATENATE($T$4,$U$5),VLOOKUP($C167,'6. Metrics Worksheet'!$C:$K,9,FALSE),0),T167-1)</f>
        <v>0</v>
      </c>
      <c r="V167" s="127">
        <f>IF(AND(U167=0,NOT(C167="N/A")),IF(VLOOKUP($C167,'6. Metrics Worksheet'!$C:$K,8,FALSE)=CONCATENATE($T$4,$V$5),VLOOKUP($C167,'6. Metrics Worksheet'!$C:$K,9,FALSE),0),U167-1)</f>
        <v>0</v>
      </c>
      <c r="W167" s="127">
        <f>IF(AND(V167=0,NOT(C167="N/A")),IF(VLOOKUP($C167,'6. Metrics Worksheet'!$C:$K,8,FALSE)=CONCATENATE($T$4,$W$5),VLOOKUP($C167,'6. Metrics Worksheet'!$C:$K,9,FALSE),0),V167-1)</f>
        <v>0</v>
      </c>
      <c r="X167" s="139" t="str">
        <f>IF('6. Metrics Worksheet'!H167=0,"",'6. Metrics Worksheet'!H167)</f>
        <v/>
      </c>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3"/>
      <c r="BF167" s="6"/>
      <c r="BG167" s="6"/>
      <c r="BH167" s="6"/>
      <c r="BI167" s="6"/>
      <c r="BJ167" s="26" t="b">
        <f t="shared" si="2"/>
        <v>1</v>
      </c>
      <c r="BK167" s="6"/>
      <c r="BL167" s="6"/>
    </row>
    <row r="168" spans="1:64" ht="63.95" hidden="1" customHeight="1">
      <c r="A168" s="33"/>
      <c r="B168" s="225"/>
      <c r="C168" s="59">
        <f>WorksheetHidden2!H18</f>
        <v>0</v>
      </c>
      <c r="D168" s="127">
        <f>IF(VLOOKUP(C168,'6. Metrics Worksheet'!$C:$K,8,FALSE)=CONCATENATE($D$4,$D$5),VLOOKUP(C168,'6. Metrics Worksheet'!$C:$K,9,FALSE),0)</f>
        <v>0</v>
      </c>
      <c r="E168" s="127">
        <f>IF(AND(D168=0,NOT(C168="N/A")),IF(VLOOKUP($C168,'6. Metrics Worksheet'!$C:$K,8,FALSE)=CONCATENATE($D$4,$E$5),VLOOKUP($C168,'6. Metrics Worksheet'!$C:$K,9,FALSE),0),D168-1)</f>
        <v>0</v>
      </c>
      <c r="F168" s="127">
        <f>IF(AND(E168=0,NOT(C168="N/A")),IF(VLOOKUP($C168,'6. Metrics Worksheet'!$C:$K,8,FALSE)=CONCATENATE($D$4,$F$5),VLOOKUP($C168,'6. Metrics Worksheet'!$C:$K,9,FALSE),0),E168-1)</f>
        <v>0</v>
      </c>
      <c r="G168" s="128">
        <f>IF(AND(F168=0,NOT(C168="N/A")),IF(VLOOKUP($C168,'6. Metrics Worksheet'!$C:$K,8,FALSE)=CONCATENATE($D$4,$G$5),VLOOKUP($C168,'6. Metrics Worksheet'!$C:$K,9,FALSE),0),F168-1)</f>
        <v>0</v>
      </c>
      <c r="H168" s="127">
        <f>IF(AND(G168=0,NOT(C168="N/A")),IF(VLOOKUP($C168,'6. Metrics Worksheet'!$C:$K,8,FALSE)=CONCATENATE($H$4,$H$5),VLOOKUP($C168,'6. Metrics Worksheet'!$C:$K,9,FALSE),0),G168-1)</f>
        <v>0</v>
      </c>
      <c r="I168" s="127">
        <f>IF(AND(H168=0,NOT(C168="N/A")),IF(VLOOKUP($C168,'6. Metrics Worksheet'!$C:$K,8,FALSE)=CONCATENATE($H$4,$I$5),VLOOKUP($C168,'6. Metrics Worksheet'!$C:$K,9,FALSE),0),H168-1)</f>
        <v>0</v>
      </c>
      <c r="J168" s="127">
        <f>IF(AND(I168=0,NOT(C168="N/A")),IF(VLOOKUP($C168,'6. Metrics Worksheet'!$C:$K,8,FALSE)=CONCATENATE($H$4,$J$5),VLOOKUP($C168,'6. Metrics Worksheet'!$C:$K,9,FALSE),0),I168-1)</f>
        <v>0</v>
      </c>
      <c r="K168" s="128">
        <f>IF(AND(J168=0,NOT(C168="N/A")),IF(VLOOKUP($C168,'6. Metrics Worksheet'!$C:$K,8,FALSE)=CONCATENATE($H$4,$K$5),VLOOKUP($C168,'6. Metrics Worksheet'!$C:$K,9,FALSE),0),J168-1)</f>
        <v>0</v>
      </c>
      <c r="L168" s="127">
        <f>IF(AND(K168=0,NOT(C168="N/A")),IF(VLOOKUP($C168,'6. Metrics Worksheet'!$C:$K,8,FALSE)=CONCATENATE($L$4,$L$5),VLOOKUP($C168,'6. Metrics Worksheet'!$C:$K,9,FALSE),0),K168-1)</f>
        <v>0</v>
      </c>
      <c r="M168" s="127">
        <f>IF(AND(L168=0,NOT(C168="N/A")),IF(VLOOKUP($C168,'6. Metrics Worksheet'!$C:$K,8,FALSE)=CONCATENATE($L$4,$M$5),VLOOKUP($C168,'6. Metrics Worksheet'!$C:$K,9,FALSE),0),L168-1)</f>
        <v>0</v>
      </c>
      <c r="N168" s="127">
        <f>IF(AND(M168=0,NOT(C168="N/A")),IF(VLOOKUP($C168,'6. Metrics Worksheet'!$C:$K,8,FALSE)=CONCATENATE($L$4,$N$5),VLOOKUP($C168,'6. Metrics Worksheet'!$C:$K,9,FALSE),0),M168-1)</f>
        <v>0</v>
      </c>
      <c r="O168" s="128">
        <f>IF(AND(N168=0,NOT(C168="N/A")),IF(VLOOKUP($C168,'6. Metrics Worksheet'!$C:$K,8,FALSE)=CONCATENATE($L$4,$O$5),VLOOKUP($C168,'6. Metrics Worksheet'!$C:$K,9,FALSE),0),N168-1)</f>
        <v>0</v>
      </c>
      <c r="P168" s="127">
        <f>IF(AND(O168=0,NOT(C168="N/A")),IF(VLOOKUP($C168,'6. Metrics Worksheet'!$C:$K,8,FALSE)=CONCATENATE($P$4,$P$5),VLOOKUP($C168,'6. Metrics Worksheet'!$C:$K,9,FALSE),0),O168-1)</f>
        <v>0</v>
      </c>
      <c r="Q168" s="127">
        <f>IF(AND(P168=0,NOT(C168="N/A")),IF(VLOOKUP($C168,'6. Metrics Worksheet'!$C:$K,8,FALSE)=CONCATENATE($P$4,$Q$5),VLOOKUP($C168,'6. Metrics Worksheet'!$C:$K,9,FALSE),0),P168-1)</f>
        <v>0</v>
      </c>
      <c r="R168" s="127">
        <f>IF(AND(Q168=0,NOT(C168="N/A")),IF(VLOOKUP($C168,'6. Metrics Worksheet'!$C:$K,8,FALSE)=CONCATENATE($P$4,$R$5),VLOOKUP($C168,'6. Metrics Worksheet'!$C:$K,9,FALSE),0),Q168-1)</f>
        <v>0</v>
      </c>
      <c r="S168" s="128">
        <f>IF(AND(R168=0,NOT(C168="N/A")),IF(VLOOKUP($C168,'6. Metrics Worksheet'!$C:$K,8,FALSE)=CONCATENATE($P$4,$S$5),VLOOKUP($C168,'6. Metrics Worksheet'!$C:$K,9,FALSE),0),R168-1)</f>
        <v>0</v>
      </c>
      <c r="T168" s="127">
        <f>IF(AND(S168=0,NOT(C168="N/A")),IF(VLOOKUP($C168,'6. Metrics Worksheet'!$C:$K,8,FALSE)=CONCATENATE($T$4,$T$5),VLOOKUP($C168,'6. Metrics Worksheet'!$C:$K,9,FALSE),0),S168-1)</f>
        <v>0</v>
      </c>
      <c r="U168" s="127">
        <f>IF(AND(T168=0,NOT(C168="N/A")),IF(VLOOKUP($C168,'6. Metrics Worksheet'!$C:$K,8,FALSE)=CONCATENATE($T$4,$U$5),VLOOKUP($C168,'6. Metrics Worksheet'!$C:$K,9,FALSE),0),T168-1)</f>
        <v>0</v>
      </c>
      <c r="V168" s="127">
        <f>IF(AND(U168=0,NOT(C168="N/A")),IF(VLOOKUP($C168,'6. Metrics Worksheet'!$C:$K,8,FALSE)=CONCATENATE($T$4,$V$5),VLOOKUP($C168,'6. Metrics Worksheet'!$C:$K,9,FALSE),0),U168-1)</f>
        <v>0</v>
      </c>
      <c r="W168" s="127">
        <f>IF(AND(V168=0,NOT(C168="N/A")),IF(VLOOKUP($C168,'6. Metrics Worksheet'!$C:$K,8,FALSE)=CONCATENATE($T$4,$W$5),VLOOKUP($C168,'6. Metrics Worksheet'!$C:$K,9,FALSE),0),V168-1)</f>
        <v>0</v>
      </c>
      <c r="X168" s="139" t="str">
        <f>IF('6. Metrics Worksheet'!H168=0,"",'6. Metrics Worksheet'!H168)</f>
        <v/>
      </c>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3"/>
      <c r="BF168" s="6"/>
      <c r="BG168" s="6"/>
      <c r="BH168" s="6"/>
      <c r="BI168" s="6"/>
      <c r="BJ168" s="26" t="b">
        <f t="shared" si="2"/>
        <v>1</v>
      </c>
      <c r="BK168" s="6"/>
      <c r="BL168" s="6"/>
    </row>
    <row r="169" spans="1:64" ht="63.95" hidden="1" customHeight="1">
      <c r="A169" s="33"/>
      <c r="B169" s="225"/>
      <c r="C169" s="59">
        <f>WorksheetHidden2!H19</f>
        <v>0</v>
      </c>
      <c r="D169" s="127">
        <f>IF(VLOOKUP(C169,'6. Metrics Worksheet'!$C:$K,8,FALSE)=CONCATENATE($D$4,$D$5),VLOOKUP(C169,'6. Metrics Worksheet'!$C:$K,9,FALSE),0)</f>
        <v>0</v>
      </c>
      <c r="E169" s="127">
        <f>IF(AND(D169=0,NOT(C169="N/A")),IF(VLOOKUP($C169,'6. Metrics Worksheet'!$C:$K,8,FALSE)=CONCATENATE($D$4,$E$5),VLOOKUP($C169,'6. Metrics Worksheet'!$C:$K,9,FALSE),0),D169-1)</f>
        <v>0</v>
      </c>
      <c r="F169" s="127">
        <f>IF(AND(E169=0,NOT(C169="N/A")),IF(VLOOKUP($C169,'6. Metrics Worksheet'!$C:$K,8,FALSE)=CONCATENATE($D$4,$F$5),VLOOKUP($C169,'6. Metrics Worksheet'!$C:$K,9,FALSE),0),E169-1)</f>
        <v>0</v>
      </c>
      <c r="G169" s="128">
        <f>IF(AND(F169=0,NOT(C169="N/A")),IF(VLOOKUP($C169,'6. Metrics Worksheet'!$C:$K,8,FALSE)=CONCATENATE($D$4,$G$5),VLOOKUP($C169,'6. Metrics Worksheet'!$C:$K,9,FALSE),0),F169-1)</f>
        <v>0</v>
      </c>
      <c r="H169" s="127">
        <f>IF(AND(G169=0,NOT(C169="N/A")),IF(VLOOKUP($C169,'6. Metrics Worksheet'!$C:$K,8,FALSE)=CONCATENATE($H$4,$H$5),VLOOKUP($C169,'6. Metrics Worksheet'!$C:$K,9,FALSE),0),G169-1)</f>
        <v>0</v>
      </c>
      <c r="I169" s="127">
        <f>IF(AND(H169=0,NOT(C169="N/A")),IF(VLOOKUP($C169,'6. Metrics Worksheet'!$C:$K,8,FALSE)=CONCATENATE($H$4,$I$5),VLOOKUP($C169,'6. Metrics Worksheet'!$C:$K,9,FALSE),0),H169-1)</f>
        <v>0</v>
      </c>
      <c r="J169" s="127">
        <f>IF(AND(I169=0,NOT(C169="N/A")),IF(VLOOKUP($C169,'6. Metrics Worksheet'!$C:$K,8,FALSE)=CONCATENATE($H$4,$J$5),VLOOKUP($C169,'6. Metrics Worksheet'!$C:$K,9,FALSE),0),I169-1)</f>
        <v>0</v>
      </c>
      <c r="K169" s="128">
        <f>IF(AND(J169=0,NOT(C169="N/A")),IF(VLOOKUP($C169,'6. Metrics Worksheet'!$C:$K,8,FALSE)=CONCATENATE($H$4,$K$5),VLOOKUP($C169,'6. Metrics Worksheet'!$C:$K,9,FALSE),0),J169-1)</f>
        <v>0</v>
      </c>
      <c r="L169" s="127">
        <f>IF(AND(K169=0,NOT(C169="N/A")),IF(VLOOKUP($C169,'6. Metrics Worksheet'!$C:$K,8,FALSE)=CONCATENATE($L$4,$L$5),VLOOKUP($C169,'6. Metrics Worksheet'!$C:$K,9,FALSE),0),K169-1)</f>
        <v>0</v>
      </c>
      <c r="M169" s="127">
        <f>IF(AND(L169=0,NOT(C169="N/A")),IF(VLOOKUP($C169,'6. Metrics Worksheet'!$C:$K,8,FALSE)=CONCATENATE($L$4,$M$5),VLOOKUP($C169,'6. Metrics Worksheet'!$C:$K,9,FALSE),0),L169-1)</f>
        <v>0</v>
      </c>
      <c r="N169" s="127">
        <f>IF(AND(M169=0,NOT(C169="N/A")),IF(VLOOKUP($C169,'6. Metrics Worksheet'!$C:$K,8,FALSE)=CONCATENATE($L$4,$N$5),VLOOKUP($C169,'6. Metrics Worksheet'!$C:$K,9,FALSE),0),M169-1)</f>
        <v>0</v>
      </c>
      <c r="O169" s="128">
        <f>IF(AND(N169=0,NOT(C169="N/A")),IF(VLOOKUP($C169,'6. Metrics Worksheet'!$C:$K,8,FALSE)=CONCATENATE($L$4,$O$5),VLOOKUP($C169,'6. Metrics Worksheet'!$C:$K,9,FALSE),0),N169-1)</f>
        <v>0</v>
      </c>
      <c r="P169" s="127">
        <f>IF(AND(O169=0,NOT(C169="N/A")),IF(VLOOKUP($C169,'6. Metrics Worksheet'!$C:$K,8,FALSE)=CONCATENATE($P$4,$P$5),VLOOKUP($C169,'6. Metrics Worksheet'!$C:$K,9,FALSE),0),O169-1)</f>
        <v>0</v>
      </c>
      <c r="Q169" s="127">
        <f>IF(AND(P169=0,NOT(C169="N/A")),IF(VLOOKUP($C169,'6. Metrics Worksheet'!$C:$K,8,FALSE)=CONCATENATE($P$4,$Q$5),VLOOKUP($C169,'6. Metrics Worksheet'!$C:$K,9,FALSE),0),P169-1)</f>
        <v>0</v>
      </c>
      <c r="R169" s="127">
        <f>IF(AND(Q169=0,NOT(C169="N/A")),IF(VLOOKUP($C169,'6. Metrics Worksheet'!$C:$K,8,FALSE)=CONCATENATE($P$4,$R$5),VLOOKUP($C169,'6. Metrics Worksheet'!$C:$K,9,FALSE),0),Q169-1)</f>
        <v>0</v>
      </c>
      <c r="S169" s="128">
        <f>IF(AND(R169=0,NOT(C169="N/A")),IF(VLOOKUP($C169,'6. Metrics Worksheet'!$C:$K,8,FALSE)=CONCATENATE($P$4,$S$5),VLOOKUP($C169,'6. Metrics Worksheet'!$C:$K,9,FALSE),0),R169-1)</f>
        <v>0</v>
      </c>
      <c r="T169" s="127">
        <f>IF(AND(S169=0,NOT(C169="N/A")),IF(VLOOKUP($C169,'6. Metrics Worksheet'!$C:$K,8,FALSE)=CONCATENATE($T$4,$T$5),VLOOKUP($C169,'6. Metrics Worksheet'!$C:$K,9,FALSE),0),S169-1)</f>
        <v>0</v>
      </c>
      <c r="U169" s="127">
        <f>IF(AND(T169=0,NOT(C169="N/A")),IF(VLOOKUP($C169,'6. Metrics Worksheet'!$C:$K,8,FALSE)=CONCATENATE($T$4,$U$5),VLOOKUP($C169,'6. Metrics Worksheet'!$C:$K,9,FALSE),0),T169-1)</f>
        <v>0</v>
      </c>
      <c r="V169" s="127">
        <f>IF(AND(U169=0,NOT(C169="N/A")),IF(VLOOKUP($C169,'6. Metrics Worksheet'!$C:$K,8,FALSE)=CONCATENATE($T$4,$V$5),VLOOKUP($C169,'6. Metrics Worksheet'!$C:$K,9,FALSE),0),U169-1)</f>
        <v>0</v>
      </c>
      <c r="W169" s="127">
        <f>IF(AND(V169=0,NOT(C169="N/A")),IF(VLOOKUP($C169,'6. Metrics Worksheet'!$C:$K,8,FALSE)=CONCATENATE($T$4,$W$5),VLOOKUP($C169,'6. Metrics Worksheet'!$C:$K,9,FALSE),0),V169-1)</f>
        <v>0</v>
      </c>
      <c r="X169" s="139" t="str">
        <f>IF('6. Metrics Worksheet'!H169=0,"",'6. Metrics Worksheet'!H169)</f>
        <v/>
      </c>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c r="BE169" s="33"/>
      <c r="BF169" s="6"/>
      <c r="BG169" s="6"/>
      <c r="BH169" s="6"/>
      <c r="BI169" s="6"/>
      <c r="BJ169" s="26" t="b">
        <f t="shared" si="2"/>
        <v>1</v>
      </c>
      <c r="BK169" s="6"/>
      <c r="BL169" s="6"/>
    </row>
    <row r="170" spans="1:64" ht="63.95" hidden="1" customHeight="1">
      <c r="A170" s="33"/>
      <c r="B170" s="225"/>
      <c r="C170" s="59">
        <f>WorksheetHidden2!H20</f>
        <v>0</v>
      </c>
      <c r="D170" s="127">
        <f>IF(VLOOKUP(C170,'6. Metrics Worksheet'!$C:$K,8,FALSE)=CONCATENATE($D$4,$D$5),VLOOKUP(C170,'6. Metrics Worksheet'!$C:$K,9,FALSE),0)</f>
        <v>0</v>
      </c>
      <c r="E170" s="127">
        <f>IF(AND(D170=0,NOT(C170="N/A")),IF(VLOOKUP($C170,'6. Metrics Worksheet'!$C:$K,8,FALSE)=CONCATENATE($D$4,$E$5),VLOOKUP($C170,'6. Metrics Worksheet'!$C:$K,9,FALSE),0),D170-1)</f>
        <v>0</v>
      </c>
      <c r="F170" s="127">
        <f>IF(AND(E170=0,NOT(C170="N/A")),IF(VLOOKUP($C170,'6. Metrics Worksheet'!$C:$K,8,FALSE)=CONCATENATE($D$4,$F$5),VLOOKUP($C170,'6. Metrics Worksheet'!$C:$K,9,FALSE),0),E170-1)</f>
        <v>0</v>
      </c>
      <c r="G170" s="128">
        <f>IF(AND(F170=0,NOT(C170="N/A")),IF(VLOOKUP($C170,'6. Metrics Worksheet'!$C:$K,8,FALSE)=CONCATENATE($D$4,$G$5),VLOOKUP($C170,'6. Metrics Worksheet'!$C:$K,9,FALSE),0),F170-1)</f>
        <v>0</v>
      </c>
      <c r="H170" s="127">
        <f>IF(AND(G170=0,NOT(C170="N/A")),IF(VLOOKUP($C170,'6. Metrics Worksheet'!$C:$K,8,FALSE)=CONCATENATE($H$4,$H$5),VLOOKUP($C170,'6. Metrics Worksheet'!$C:$K,9,FALSE),0),G170-1)</f>
        <v>0</v>
      </c>
      <c r="I170" s="127">
        <f>IF(AND(H170=0,NOT(C170="N/A")),IF(VLOOKUP($C170,'6. Metrics Worksheet'!$C:$K,8,FALSE)=CONCATENATE($H$4,$I$5),VLOOKUP($C170,'6. Metrics Worksheet'!$C:$K,9,FALSE),0),H170-1)</f>
        <v>0</v>
      </c>
      <c r="J170" s="127">
        <f>IF(AND(I170=0,NOT(C170="N/A")),IF(VLOOKUP($C170,'6. Metrics Worksheet'!$C:$K,8,FALSE)=CONCATENATE($H$4,$J$5),VLOOKUP($C170,'6. Metrics Worksheet'!$C:$K,9,FALSE),0),I170-1)</f>
        <v>0</v>
      </c>
      <c r="K170" s="128">
        <f>IF(AND(J170=0,NOT(C170="N/A")),IF(VLOOKUP($C170,'6. Metrics Worksheet'!$C:$K,8,FALSE)=CONCATENATE($H$4,$K$5),VLOOKUP($C170,'6. Metrics Worksheet'!$C:$K,9,FALSE),0),J170-1)</f>
        <v>0</v>
      </c>
      <c r="L170" s="127">
        <f>IF(AND(K170=0,NOT(C170="N/A")),IF(VLOOKUP($C170,'6. Metrics Worksheet'!$C:$K,8,FALSE)=CONCATENATE($L$4,$L$5),VLOOKUP($C170,'6. Metrics Worksheet'!$C:$K,9,FALSE),0),K170-1)</f>
        <v>0</v>
      </c>
      <c r="M170" s="127">
        <f>IF(AND(L170=0,NOT(C170="N/A")),IF(VLOOKUP($C170,'6. Metrics Worksheet'!$C:$K,8,FALSE)=CONCATENATE($L$4,$M$5),VLOOKUP($C170,'6. Metrics Worksheet'!$C:$K,9,FALSE),0),L170-1)</f>
        <v>0</v>
      </c>
      <c r="N170" s="127">
        <f>IF(AND(M170=0,NOT(C170="N/A")),IF(VLOOKUP($C170,'6. Metrics Worksheet'!$C:$K,8,FALSE)=CONCATENATE($L$4,$N$5),VLOOKUP($C170,'6. Metrics Worksheet'!$C:$K,9,FALSE),0),M170-1)</f>
        <v>0</v>
      </c>
      <c r="O170" s="128">
        <f>IF(AND(N170=0,NOT(C170="N/A")),IF(VLOOKUP($C170,'6. Metrics Worksheet'!$C:$K,8,FALSE)=CONCATENATE($L$4,$O$5),VLOOKUP($C170,'6. Metrics Worksheet'!$C:$K,9,FALSE),0),N170-1)</f>
        <v>0</v>
      </c>
      <c r="P170" s="127">
        <f>IF(AND(O170=0,NOT(C170="N/A")),IF(VLOOKUP($C170,'6. Metrics Worksheet'!$C:$K,8,FALSE)=CONCATENATE($P$4,$P$5),VLOOKUP($C170,'6. Metrics Worksheet'!$C:$K,9,FALSE),0),O170-1)</f>
        <v>0</v>
      </c>
      <c r="Q170" s="127">
        <f>IF(AND(P170=0,NOT(C170="N/A")),IF(VLOOKUP($C170,'6. Metrics Worksheet'!$C:$K,8,FALSE)=CONCATENATE($P$4,$Q$5),VLOOKUP($C170,'6. Metrics Worksheet'!$C:$K,9,FALSE),0),P170-1)</f>
        <v>0</v>
      </c>
      <c r="R170" s="127">
        <f>IF(AND(Q170=0,NOT(C170="N/A")),IF(VLOOKUP($C170,'6. Metrics Worksheet'!$C:$K,8,FALSE)=CONCATENATE($P$4,$R$5),VLOOKUP($C170,'6. Metrics Worksheet'!$C:$K,9,FALSE),0),Q170-1)</f>
        <v>0</v>
      </c>
      <c r="S170" s="128">
        <f>IF(AND(R170=0,NOT(C170="N/A")),IF(VLOOKUP($C170,'6. Metrics Worksheet'!$C:$K,8,FALSE)=CONCATENATE($P$4,$S$5),VLOOKUP($C170,'6. Metrics Worksheet'!$C:$K,9,FALSE),0),R170-1)</f>
        <v>0</v>
      </c>
      <c r="T170" s="127">
        <f>IF(AND(S170=0,NOT(C170="N/A")),IF(VLOOKUP($C170,'6. Metrics Worksheet'!$C:$K,8,FALSE)=CONCATENATE($T$4,$T$5),VLOOKUP($C170,'6. Metrics Worksheet'!$C:$K,9,FALSE),0),S170-1)</f>
        <v>0</v>
      </c>
      <c r="U170" s="127">
        <f>IF(AND(T170=0,NOT(C170="N/A")),IF(VLOOKUP($C170,'6. Metrics Worksheet'!$C:$K,8,FALSE)=CONCATENATE($T$4,$U$5),VLOOKUP($C170,'6. Metrics Worksheet'!$C:$K,9,FALSE),0),T170-1)</f>
        <v>0</v>
      </c>
      <c r="V170" s="127">
        <f>IF(AND(U170=0,NOT(C170="N/A")),IF(VLOOKUP($C170,'6. Metrics Worksheet'!$C:$K,8,FALSE)=CONCATENATE($T$4,$V$5),VLOOKUP($C170,'6. Metrics Worksheet'!$C:$K,9,FALSE),0),U170-1)</f>
        <v>0</v>
      </c>
      <c r="W170" s="127">
        <f>IF(AND(V170=0,NOT(C170="N/A")),IF(VLOOKUP($C170,'6. Metrics Worksheet'!$C:$K,8,FALSE)=CONCATENATE($T$4,$W$5),VLOOKUP($C170,'6. Metrics Worksheet'!$C:$K,9,FALSE),0),V170-1)</f>
        <v>0</v>
      </c>
      <c r="X170" s="139" t="str">
        <f>IF('6. Metrics Worksheet'!H170=0,"",'6. Metrics Worksheet'!H170)</f>
        <v/>
      </c>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c r="BE170" s="33"/>
      <c r="BF170" s="6"/>
      <c r="BG170" s="6"/>
      <c r="BH170" s="6"/>
      <c r="BI170" s="6"/>
      <c r="BJ170" s="26" t="b">
        <f t="shared" si="2"/>
        <v>1</v>
      </c>
      <c r="BK170" s="6"/>
      <c r="BL170" s="6"/>
    </row>
    <row r="171" spans="1:64" ht="63.95" hidden="1" customHeight="1">
      <c r="A171" s="33"/>
      <c r="B171" s="225"/>
      <c r="C171" s="59">
        <f>WorksheetHidden2!H21</f>
        <v>0</v>
      </c>
      <c r="D171" s="127">
        <f>IF(VLOOKUP(C171,'6. Metrics Worksheet'!$C:$K,8,FALSE)=CONCATENATE($D$4,$D$5),VLOOKUP(C171,'6. Metrics Worksheet'!$C:$K,9,FALSE),0)</f>
        <v>0</v>
      </c>
      <c r="E171" s="127">
        <f>IF(AND(D171=0,NOT(C171="N/A")),IF(VLOOKUP($C171,'6. Metrics Worksheet'!$C:$K,8,FALSE)=CONCATENATE($D$4,$E$5),VLOOKUP($C171,'6. Metrics Worksheet'!$C:$K,9,FALSE),0),D171-1)</f>
        <v>0</v>
      </c>
      <c r="F171" s="127">
        <f>IF(AND(E171=0,NOT(C171="N/A")),IF(VLOOKUP($C171,'6. Metrics Worksheet'!$C:$K,8,FALSE)=CONCATENATE($D$4,$F$5),VLOOKUP($C171,'6. Metrics Worksheet'!$C:$K,9,FALSE),0),E171-1)</f>
        <v>0</v>
      </c>
      <c r="G171" s="128">
        <f>IF(AND(F171=0,NOT(C171="N/A")),IF(VLOOKUP($C171,'6. Metrics Worksheet'!$C:$K,8,FALSE)=CONCATENATE($D$4,$G$5),VLOOKUP($C171,'6. Metrics Worksheet'!$C:$K,9,FALSE),0),F171-1)</f>
        <v>0</v>
      </c>
      <c r="H171" s="127">
        <f>IF(AND(G171=0,NOT(C171="N/A")),IF(VLOOKUP($C171,'6. Metrics Worksheet'!$C:$K,8,FALSE)=CONCATENATE($H$4,$H$5),VLOOKUP($C171,'6. Metrics Worksheet'!$C:$K,9,FALSE),0),G171-1)</f>
        <v>0</v>
      </c>
      <c r="I171" s="127">
        <f>IF(AND(H171=0,NOT(C171="N/A")),IF(VLOOKUP($C171,'6. Metrics Worksheet'!$C:$K,8,FALSE)=CONCATENATE($H$4,$I$5),VLOOKUP($C171,'6. Metrics Worksheet'!$C:$K,9,FALSE),0),H171-1)</f>
        <v>0</v>
      </c>
      <c r="J171" s="127">
        <f>IF(AND(I171=0,NOT(C171="N/A")),IF(VLOOKUP($C171,'6. Metrics Worksheet'!$C:$K,8,FALSE)=CONCATENATE($H$4,$J$5),VLOOKUP($C171,'6. Metrics Worksheet'!$C:$K,9,FALSE),0),I171-1)</f>
        <v>0</v>
      </c>
      <c r="K171" s="128">
        <f>IF(AND(J171=0,NOT(C171="N/A")),IF(VLOOKUP($C171,'6. Metrics Worksheet'!$C:$K,8,FALSE)=CONCATENATE($H$4,$K$5),VLOOKUP($C171,'6. Metrics Worksheet'!$C:$K,9,FALSE),0),J171-1)</f>
        <v>0</v>
      </c>
      <c r="L171" s="127">
        <f>IF(AND(K171=0,NOT(C171="N/A")),IF(VLOOKUP($C171,'6. Metrics Worksheet'!$C:$K,8,FALSE)=CONCATENATE($L$4,$L$5),VLOOKUP($C171,'6. Metrics Worksheet'!$C:$K,9,FALSE),0),K171-1)</f>
        <v>0</v>
      </c>
      <c r="M171" s="127">
        <f>IF(AND(L171=0,NOT(C171="N/A")),IF(VLOOKUP($C171,'6. Metrics Worksheet'!$C:$K,8,FALSE)=CONCATENATE($L$4,$M$5),VLOOKUP($C171,'6. Metrics Worksheet'!$C:$K,9,FALSE),0),L171-1)</f>
        <v>0</v>
      </c>
      <c r="N171" s="127">
        <f>IF(AND(M171=0,NOT(C171="N/A")),IF(VLOOKUP($C171,'6. Metrics Worksheet'!$C:$K,8,FALSE)=CONCATENATE($L$4,$N$5),VLOOKUP($C171,'6. Metrics Worksheet'!$C:$K,9,FALSE),0),M171-1)</f>
        <v>0</v>
      </c>
      <c r="O171" s="128">
        <f>IF(AND(N171=0,NOT(C171="N/A")),IF(VLOOKUP($C171,'6. Metrics Worksheet'!$C:$K,8,FALSE)=CONCATENATE($L$4,$O$5),VLOOKUP($C171,'6. Metrics Worksheet'!$C:$K,9,FALSE),0),N171-1)</f>
        <v>0</v>
      </c>
      <c r="P171" s="127">
        <f>IF(AND(O171=0,NOT(C171="N/A")),IF(VLOOKUP($C171,'6. Metrics Worksheet'!$C:$K,8,FALSE)=CONCATENATE($P$4,$P$5),VLOOKUP($C171,'6. Metrics Worksheet'!$C:$K,9,FALSE),0),O171-1)</f>
        <v>0</v>
      </c>
      <c r="Q171" s="127">
        <f>IF(AND(P171=0,NOT(C171="N/A")),IF(VLOOKUP($C171,'6. Metrics Worksheet'!$C:$K,8,FALSE)=CONCATENATE($P$4,$Q$5),VLOOKUP($C171,'6. Metrics Worksheet'!$C:$K,9,FALSE),0),P171-1)</f>
        <v>0</v>
      </c>
      <c r="R171" s="127">
        <f>IF(AND(Q171=0,NOT(C171="N/A")),IF(VLOOKUP($C171,'6. Metrics Worksheet'!$C:$K,8,FALSE)=CONCATENATE($P$4,$R$5),VLOOKUP($C171,'6. Metrics Worksheet'!$C:$K,9,FALSE),0),Q171-1)</f>
        <v>0</v>
      </c>
      <c r="S171" s="128">
        <f>IF(AND(R171=0,NOT(C171="N/A")),IF(VLOOKUP($C171,'6. Metrics Worksheet'!$C:$K,8,FALSE)=CONCATENATE($P$4,$S$5),VLOOKUP($C171,'6. Metrics Worksheet'!$C:$K,9,FALSE),0),R171-1)</f>
        <v>0</v>
      </c>
      <c r="T171" s="127">
        <f>IF(AND(S171=0,NOT(C171="N/A")),IF(VLOOKUP($C171,'6. Metrics Worksheet'!$C:$K,8,FALSE)=CONCATENATE($T$4,$T$5),VLOOKUP($C171,'6. Metrics Worksheet'!$C:$K,9,FALSE),0),S171-1)</f>
        <v>0</v>
      </c>
      <c r="U171" s="127">
        <f>IF(AND(T171=0,NOT(C171="N/A")),IF(VLOOKUP($C171,'6. Metrics Worksheet'!$C:$K,8,FALSE)=CONCATENATE($T$4,$U$5),VLOOKUP($C171,'6. Metrics Worksheet'!$C:$K,9,FALSE),0),T171-1)</f>
        <v>0</v>
      </c>
      <c r="V171" s="127">
        <f>IF(AND(U171=0,NOT(C171="N/A")),IF(VLOOKUP($C171,'6. Metrics Worksheet'!$C:$K,8,FALSE)=CONCATENATE($T$4,$V$5),VLOOKUP($C171,'6. Metrics Worksheet'!$C:$K,9,FALSE),0),U171-1)</f>
        <v>0</v>
      </c>
      <c r="W171" s="127">
        <f>IF(AND(V171=0,NOT(C171="N/A")),IF(VLOOKUP($C171,'6. Metrics Worksheet'!$C:$K,8,FALSE)=CONCATENATE($T$4,$W$5),VLOOKUP($C171,'6. Metrics Worksheet'!$C:$K,9,FALSE),0),V171-1)</f>
        <v>0</v>
      </c>
      <c r="X171" s="139" t="str">
        <f>IF('6. Metrics Worksheet'!H171=0,"",'6. Metrics Worksheet'!H171)</f>
        <v/>
      </c>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c r="BE171" s="33"/>
      <c r="BF171" s="6"/>
      <c r="BG171" s="6"/>
      <c r="BH171" s="6"/>
      <c r="BI171" s="6"/>
      <c r="BJ171" s="26" t="b">
        <f t="shared" si="2"/>
        <v>1</v>
      </c>
      <c r="BK171" s="6"/>
      <c r="BL171" s="6"/>
    </row>
    <row r="172" spans="1:64" ht="63.95" hidden="1" customHeight="1">
      <c r="A172" s="33"/>
      <c r="B172" s="225"/>
      <c r="C172" s="59">
        <f>WorksheetHidden2!H22</f>
        <v>0</v>
      </c>
      <c r="D172" s="127">
        <f>IF(VLOOKUP(C172,'6. Metrics Worksheet'!$C:$K,8,FALSE)=CONCATENATE($D$4,$D$5),VLOOKUP(C172,'6. Metrics Worksheet'!$C:$K,9,FALSE),0)</f>
        <v>0</v>
      </c>
      <c r="E172" s="127">
        <f>IF(AND(D172=0,NOT(C172="N/A")),IF(VLOOKUP($C172,'6. Metrics Worksheet'!$C:$K,8,FALSE)=CONCATENATE($D$4,$E$5),VLOOKUP($C172,'6. Metrics Worksheet'!$C:$K,9,FALSE),0),D172-1)</f>
        <v>0</v>
      </c>
      <c r="F172" s="127">
        <f>IF(AND(E172=0,NOT(C172="N/A")),IF(VLOOKUP($C172,'6. Metrics Worksheet'!$C:$K,8,FALSE)=CONCATENATE($D$4,$F$5),VLOOKUP($C172,'6. Metrics Worksheet'!$C:$K,9,FALSE),0),E172-1)</f>
        <v>0</v>
      </c>
      <c r="G172" s="128">
        <f>IF(AND(F172=0,NOT(C172="N/A")),IF(VLOOKUP($C172,'6. Metrics Worksheet'!$C:$K,8,FALSE)=CONCATENATE($D$4,$G$5),VLOOKUP($C172,'6. Metrics Worksheet'!$C:$K,9,FALSE),0),F172-1)</f>
        <v>0</v>
      </c>
      <c r="H172" s="127">
        <f>IF(AND(G172=0,NOT(C172="N/A")),IF(VLOOKUP($C172,'6. Metrics Worksheet'!$C:$K,8,FALSE)=CONCATENATE($H$4,$H$5),VLOOKUP($C172,'6. Metrics Worksheet'!$C:$K,9,FALSE),0),G172-1)</f>
        <v>0</v>
      </c>
      <c r="I172" s="127">
        <f>IF(AND(H172=0,NOT(C172="N/A")),IF(VLOOKUP($C172,'6. Metrics Worksheet'!$C:$K,8,FALSE)=CONCATENATE($H$4,$I$5),VLOOKUP($C172,'6. Metrics Worksheet'!$C:$K,9,FALSE),0),H172-1)</f>
        <v>0</v>
      </c>
      <c r="J172" s="127">
        <f>IF(AND(I172=0,NOT(C172="N/A")),IF(VLOOKUP($C172,'6. Metrics Worksheet'!$C:$K,8,FALSE)=CONCATENATE($H$4,$J$5),VLOOKUP($C172,'6. Metrics Worksheet'!$C:$K,9,FALSE),0),I172-1)</f>
        <v>0</v>
      </c>
      <c r="K172" s="128">
        <f>IF(AND(J172=0,NOT(C172="N/A")),IF(VLOOKUP($C172,'6. Metrics Worksheet'!$C:$K,8,FALSE)=CONCATENATE($H$4,$K$5),VLOOKUP($C172,'6. Metrics Worksheet'!$C:$K,9,FALSE),0),J172-1)</f>
        <v>0</v>
      </c>
      <c r="L172" s="127">
        <f>IF(AND(K172=0,NOT(C172="N/A")),IF(VLOOKUP($C172,'6. Metrics Worksheet'!$C:$K,8,FALSE)=CONCATENATE($L$4,$L$5),VLOOKUP($C172,'6. Metrics Worksheet'!$C:$K,9,FALSE),0),K172-1)</f>
        <v>0</v>
      </c>
      <c r="M172" s="127">
        <f>IF(AND(L172=0,NOT(C172="N/A")),IF(VLOOKUP($C172,'6. Metrics Worksheet'!$C:$K,8,FALSE)=CONCATENATE($L$4,$M$5),VLOOKUP($C172,'6. Metrics Worksheet'!$C:$K,9,FALSE),0),L172-1)</f>
        <v>0</v>
      </c>
      <c r="N172" s="127">
        <f>IF(AND(M172=0,NOT(C172="N/A")),IF(VLOOKUP($C172,'6. Metrics Worksheet'!$C:$K,8,FALSE)=CONCATENATE($L$4,$N$5),VLOOKUP($C172,'6. Metrics Worksheet'!$C:$K,9,FALSE),0),M172-1)</f>
        <v>0</v>
      </c>
      <c r="O172" s="128">
        <f>IF(AND(N172=0,NOT(C172="N/A")),IF(VLOOKUP($C172,'6. Metrics Worksheet'!$C:$K,8,FALSE)=CONCATENATE($L$4,$O$5),VLOOKUP($C172,'6. Metrics Worksheet'!$C:$K,9,FALSE),0),N172-1)</f>
        <v>0</v>
      </c>
      <c r="P172" s="127">
        <f>IF(AND(O172=0,NOT(C172="N/A")),IF(VLOOKUP($C172,'6. Metrics Worksheet'!$C:$K,8,FALSE)=CONCATENATE($P$4,$P$5),VLOOKUP($C172,'6. Metrics Worksheet'!$C:$K,9,FALSE),0),O172-1)</f>
        <v>0</v>
      </c>
      <c r="Q172" s="127">
        <f>IF(AND(P172=0,NOT(C172="N/A")),IF(VLOOKUP($C172,'6. Metrics Worksheet'!$C:$K,8,FALSE)=CONCATENATE($P$4,$Q$5),VLOOKUP($C172,'6. Metrics Worksheet'!$C:$K,9,FALSE),0),P172-1)</f>
        <v>0</v>
      </c>
      <c r="R172" s="127">
        <f>IF(AND(Q172=0,NOT(C172="N/A")),IF(VLOOKUP($C172,'6. Metrics Worksheet'!$C:$K,8,FALSE)=CONCATENATE($P$4,$R$5),VLOOKUP($C172,'6. Metrics Worksheet'!$C:$K,9,FALSE),0),Q172-1)</f>
        <v>0</v>
      </c>
      <c r="S172" s="128">
        <f>IF(AND(R172=0,NOT(C172="N/A")),IF(VLOOKUP($C172,'6. Metrics Worksheet'!$C:$K,8,FALSE)=CONCATENATE($P$4,$S$5),VLOOKUP($C172,'6. Metrics Worksheet'!$C:$K,9,FALSE),0),R172-1)</f>
        <v>0</v>
      </c>
      <c r="T172" s="127">
        <f>IF(AND(S172=0,NOT(C172="N/A")),IF(VLOOKUP($C172,'6. Metrics Worksheet'!$C:$K,8,FALSE)=CONCATENATE($T$4,$T$5),VLOOKUP($C172,'6. Metrics Worksheet'!$C:$K,9,FALSE),0),S172-1)</f>
        <v>0</v>
      </c>
      <c r="U172" s="127">
        <f>IF(AND(T172=0,NOT(C172="N/A")),IF(VLOOKUP($C172,'6. Metrics Worksheet'!$C:$K,8,FALSE)=CONCATENATE($T$4,$U$5),VLOOKUP($C172,'6. Metrics Worksheet'!$C:$K,9,FALSE),0),T172-1)</f>
        <v>0</v>
      </c>
      <c r="V172" s="127">
        <f>IF(AND(U172=0,NOT(C172="N/A")),IF(VLOOKUP($C172,'6. Metrics Worksheet'!$C:$K,8,FALSE)=CONCATENATE($T$4,$V$5),VLOOKUP($C172,'6. Metrics Worksheet'!$C:$K,9,FALSE),0),U172-1)</f>
        <v>0</v>
      </c>
      <c r="W172" s="127">
        <f>IF(AND(V172=0,NOT(C172="N/A")),IF(VLOOKUP($C172,'6. Metrics Worksheet'!$C:$K,8,FALSE)=CONCATENATE($T$4,$W$5),VLOOKUP($C172,'6. Metrics Worksheet'!$C:$K,9,FALSE),0),V172-1)</f>
        <v>0</v>
      </c>
      <c r="X172" s="139" t="str">
        <f>IF('6. Metrics Worksheet'!H172=0,"",'6. Metrics Worksheet'!H172)</f>
        <v/>
      </c>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c r="BE172" s="33"/>
      <c r="BF172" s="6"/>
      <c r="BG172" s="6"/>
      <c r="BH172" s="6"/>
      <c r="BI172" s="6"/>
      <c r="BJ172" s="26" t="b">
        <f t="shared" si="2"/>
        <v>1</v>
      </c>
      <c r="BK172" s="6"/>
      <c r="BL172" s="6"/>
    </row>
    <row r="173" spans="1:64" ht="63.95" hidden="1" customHeight="1">
      <c r="A173" s="33"/>
      <c r="B173" s="225"/>
      <c r="C173" s="59">
        <f>WorksheetHidden2!H23</f>
        <v>0</v>
      </c>
      <c r="D173" s="127">
        <f>IF(VLOOKUP(C173,'6. Metrics Worksheet'!$C:$K,8,FALSE)=CONCATENATE($D$4,$D$5),VLOOKUP(C173,'6. Metrics Worksheet'!$C:$K,9,FALSE),0)</f>
        <v>0</v>
      </c>
      <c r="E173" s="127">
        <f>IF(AND(D173=0,NOT(C173="N/A")),IF(VLOOKUP($C173,'6. Metrics Worksheet'!$C:$K,8,FALSE)=CONCATENATE($D$4,$E$5),VLOOKUP($C173,'6. Metrics Worksheet'!$C:$K,9,FALSE),0),D173-1)</f>
        <v>0</v>
      </c>
      <c r="F173" s="127">
        <f>IF(AND(E173=0,NOT(C173="N/A")),IF(VLOOKUP($C173,'6. Metrics Worksheet'!$C:$K,8,FALSE)=CONCATENATE($D$4,$F$5),VLOOKUP($C173,'6. Metrics Worksheet'!$C:$K,9,FALSE),0),E173-1)</f>
        <v>0</v>
      </c>
      <c r="G173" s="128">
        <f>IF(AND(F173=0,NOT(C173="N/A")),IF(VLOOKUP($C173,'6. Metrics Worksheet'!$C:$K,8,FALSE)=CONCATENATE($D$4,$G$5),VLOOKUP($C173,'6. Metrics Worksheet'!$C:$K,9,FALSE),0),F173-1)</f>
        <v>0</v>
      </c>
      <c r="H173" s="127">
        <f>IF(AND(G173=0,NOT(C173="N/A")),IF(VLOOKUP($C173,'6. Metrics Worksheet'!$C:$K,8,FALSE)=CONCATENATE($H$4,$H$5),VLOOKUP($C173,'6. Metrics Worksheet'!$C:$K,9,FALSE),0),G173-1)</f>
        <v>0</v>
      </c>
      <c r="I173" s="127">
        <f>IF(AND(H173=0,NOT(C173="N/A")),IF(VLOOKUP($C173,'6. Metrics Worksheet'!$C:$K,8,FALSE)=CONCATENATE($H$4,$I$5),VLOOKUP($C173,'6. Metrics Worksheet'!$C:$K,9,FALSE),0),H173-1)</f>
        <v>0</v>
      </c>
      <c r="J173" s="127">
        <f>IF(AND(I173=0,NOT(C173="N/A")),IF(VLOOKUP($C173,'6. Metrics Worksheet'!$C:$K,8,FALSE)=CONCATENATE($H$4,$J$5),VLOOKUP($C173,'6. Metrics Worksheet'!$C:$K,9,FALSE),0),I173-1)</f>
        <v>0</v>
      </c>
      <c r="K173" s="128">
        <f>IF(AND(J173=0,NOT(C173="N/A")),IF(VLOOKUP($C173,'6. Metrics Worksheet'!$C:$K,8,FALSE)=CONCATENATE($H$4,$K$5),VLOOKUP($C173,'6. Metrics Worksheet'!$C:$K,9,FALSE),0),J173-1)</f>
        <v>0</v>
      </c>
      <c r="L173" s="127">
        <f>IF(AND(K173=0,NOT(C173="N/A")),IF(VLOOKUP($C173,'6. Metrics Worksheet'!$C:$K,8,FALSE)=CONCATENATE($L$4,$L$5),VLOOKUP($C173,'6. Metrics Worksheet'!$C:$K,9,FALSE),0),K173-1)</f>
        <v>0</v>
      </c>
      <c r="M173" s="127">
        <f>IF(AND(L173=0,NOT(C173="N/A")),IF(VLOOKUP($C173,'6. Metrics Worksheet'!$C:$K,8,FALSE)=CONCATENATE($L$4,$M$5),VLOOKUP($C173,'6. Metrics Worksheet'!$C:$K,9,FALSE),0),L173-1)</f>
        <v>0</v>
      </c>
      <c r="N173" s="127">
        <f>IF(AND(M173=0,NOT(C173="N/A")),IF(VLOOKUP($C173,'6. Metrics Worksheet'!$C:$K,8,FALSE)=CONCATENATE($L$4,$N$5),VLOOKUP($C173,'6. Metrics Worksheet'!$C:$K,9,FALSE),0),M173-1)</f>
        <v>0</v>
      </c>
      <c r="O173" s="128">
        <f>IF(AND(N173=0,NOT(C173="N/A")),IF(VLOOKUP($C173,'6. Metrics Worksheet'!$C:$K,8,FALSE)=CONCATENATE($L$4,$O$5),VLOOKUP($C173,'6. Metrics Worksheet'!$C:$K,9,FALSE),0),N173-1)</f>
        <v>0</v>
      </c>
      <c r="P173" s="127">
        <f>IF(AND(O173=0,NOT(C173="N/A")),IF(VLOOKUP($C173,'6. Metrics Worksheet'!$C:$K,8,FALSE)=CONCATENATE($P$4,$P$5),VLOOKUP($C173,'6. Metrics Worksheet'!$C:$K,9,FALSE),0),O173-1)</f>
        <v>0</v>
      </c>
      <c r="Q173" s="127">
        <f>IF(AND(P173=0,NOT(C173="N/A")),IF(VLOOKUP($C173,'6. Metrics Worksheet'!$C:$K,8,FALSE)=CONCATENATE($P$4,$Q$5),VLOOKUP($C173,'6. Metrics Worksheet'!$C:$K,9,FALSE),0),P173-1)</f>
        <v>0</v>
      </c>
      <c r="R173" s="127">
        <f>IF(AND(Q173=0,NOT(C173="N/A")),IF(VLOOKUP($C173,'6. Metrics Worksheet'!$C:$K,8,FALSE)=CONCATENATE($P$4,$R$5),VLOOKUP($C173,'6. Metrics Worksheet'!$C:$K,9,FALSE),0),Q173-1)</f>
        <v>0</v>
      </c>
      <c r="S173" s="128">
        <f>IF(AND(R173=0,NOT(C173="N/A")),IF(VLOOKUP($C173,'6. Metrics Worksheet'!$C:$K,8,FALSE)=CONCATENATE($P$4,$S$5),VLOOKUP($C173,'6. Metrics Worksheet'!$C:$K,9,FALSE),0),R173-1)</f>
        <v>0</v>
      </c>
      <c r="T173" s="127">
        <f>IF(AND(S173=0,NOT(C173="N/A")),IF(VLOOKUP($C173,'6. Metrics Worksheet'!$C:$K,8,FALSE)=CONCATENATE($T$4,$T$5),VLOOKUP($C173,'6. Metrics Worksheet'!$C:$K,9,FALSE),0),S173-1)</f>
        <v>0</v>
      </c>
      <c r="U173" s="127">
        <f>IF(AND(T173=0,NOT(C173="N/A")),IF(VLOOKUP($C173,'6. Metrics Worksheet'!$C:$K,8,FALSE)=CONCATENATE($T$4,$U$5),VLOOKUP($C173,'6. Metrics Worksheet'!$C:$K,9,FALSE),0),T173-1)</f>
        <v>0</v>
      </c>
      <c r="V173" s="127">
        <f>IF(AND(U173=0,NOT(C173="N/A")),IF(VLOOKUP($C173,'6. Metrics Worksheet'!$C:$K,8,FALSE)=CONCATENATE($T$4,$V$5),VLOOKUP($C173,'6. Metrics Worksheet'!$C:$K,9,FALSE),0),U173-1)</f>
        <v>0</v>
      </c>
      <c r="W173" s="127">
        <f>IF(AND(V173=0,NOT(C173="N/A")),IF(VLOOKUP($C173,'6. Metrics Worksheet'!$C:$K,8,FALSE)=CONCATENATE($T$4,$W$5),VLOOKUP($C173,'6. Metrics Worksheet'!$C:$K,9,FALSE),0),V173-1)</f>
        <v>0</v>
      </c>
      <c r="X173" s="139" t="str">
        <f>IF('6. Metrics Worksheet'!H173=0,"",'6. Metrics Worksheet'!H173)</f>
        <v/>
      </c>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c r="BE173" s="33"/>
      <c r="BF173" s="6"/>
      <c r="BG173" s="6"/>
      <c r="BH173" s="6"/>
      <c r="BI173" s="6"/>
      <c r="BJ173" s="26" t="b">
        <f t="shared" si="2"/>
        <v>1</v>
      </c>
      <c r="BK173" s="6"/>
      <c r="BL173" s="6"/>
    </row>
    <row r="174" spans="1:64" ht="63.95" hidden="1" customHeight="1">
      <c r="A174" s="33"/>
      <c r="B174" s="225"/>
      <c r="C174" s="59">
        <f>WorksheetHidden2!H24</f>
        <v>0</v>
      </c>
      <c r="D174" s="127">
        <f>IF(VLOOKUP(C174,'6. Metrics Worksheet'!$C:$K,8,FALSE)=CONCATENATE($D$4,$D$5),VLOOKUP(C174,'6. Metrics Worksheet'!$C:$K,9,FALSE),0)</f>
        <v>0</v>
      </c>
      <c r="E174" s="127">
        <f>IF(AND(D174=0,NOT(C174="N/A")),IF(VLOOKUP($C174,'6. Metrics Worksheet'!$C:$K,8,FALSE)=CONCATENATE($D$4,$E$5),VLOOKUP($C174,'6. Metrics Worksheet'!$C:$K,9,FALSE),0),D174-1)</f>
        <v>0</v>
      </c>
      <c r="F174" s="127">
        <f>IF(AND(E174=0,NOT(C174="N/A")),IF(VLOOKUP($C174,'6. Metrics Worksheet'!$C:$K,8,FALSE)=CONCATENATE($D$4,$F$5),VLOOKUP($C174,'6. Metrics Worksheet'!$C:$K,9,FALSE),0),E174-1)</f>
        <v>0</v>
      </c>
      <c r="G174" s="128">
        <f>IF(AND(F174=0,NOT(C174="N/A")),IF(VLOOKUP($C174,'6. Metrics Worksheet'!$C:$K,8,FALSE)=CONCATENATE($D$4,$G$5),VLOOKUP($C174,'6. Metrics Worksheet'!$C:$K,9,FALSE),0),F174-1)</f>
        <v>0</v>
      </c>
      <c r="H174" s="127">
        <f>IF(AND(G174=0,NOT(C174="N/A")),IF(VLOOKUP($C174,'6. Metrics Worksheet'!$C:$K,8,FALSE)=CONCATENATE($H$4,$H$5),VLOOKUP($C174,'6. Metrics Worksheet'!$C:$K,9,FALSE),0),G174-1)</f>
        <v>0</v>
      </c>
      <c r="I174" s="127">
        <f>IF(AND(H174=0,NOT(C174="N/A")),IF(VLOOKUP($C174,'6. Metrics Worksheet'!$C:$K,8,FALSE)=CONCATENATE($H$4,$I$5),VLOOKUP($C174,'6. Metrics Worksheet'!$C:$K,9,FALSE),0),H174-1)</f>
        <v>0</v>
      </c>
      <c r="J174" s="127">
        <f>IF(AND(I174=0,NOT(C174="N/A")),IF(VLOOKUP($C174,'6. Metrics Worksheet'!$C:$K,8,FALSE)=CONCATENATE($H$4,$J$5),VLOOKUP($C174,'6. Metrics Worksheet'!$C:$K,9,FALSE),0),I174-1)</f>
        <v>0</v>
      </c>
      <c r="K174" s="128">
        <f>IF(AND(J174=0,NOT(C174="N/A")),IF(VLOOKUP($C174,'6. Metrics Worksheet'!$C:$K,8,FALSE)=CONCATENATE($H$4,$K$5),VLOOKUP($C174,'6. Metrics Worksheet'!$C:$K,9,FALSE),0),J174-1)</f>
        <v>0</v>
      </c>
      <c r="L174" s="127">
        <f>IF(AND(K174=0,NOT(C174="N/A")),IF(VLOOKUP($C174,'6. Metrics Worksheet'!$C:$K,8,FALSE)=CONCATENATE($L$4,$L$5),VLOOKUP($C174,'6. Metrics Worksheet'!$C:$K,9,FALSE),0),K174-1)</f>
        <v>0</v>
      </c>
      <c r="M174" s="127">
        <f>IF(AND(L174=0,NOT(C174="N/A")),IF(VLOOKUP($C174,'6. Metrics Worksheet'!$C:$K,8,FALSE)=CONCATENATE($L$4,$M$5),VLOOKUP($C174,'6. Metrics Worksheet'!$C:$K,9,FALSE),0),L174-1)</f>
        <v>0</v>
      </c>
      <c r="N174" s="127">
        <f>IF(AND(M174=0,NOT(C174="N/A")),IF(VLOOKUP($C174,'6. Metrics Worksheet'!$C:$K,8,FALSE)=CONCATENATE($L$4,$N$5),VLOOKUP($C174,'6. Metrics Worksheet'!$C:$K,9,FALSE),0),M174-1)</f>
        <v>0</v>
      </c>
      <c r="O174" s="128">
        <f>IF(AND(N174=0,NOT(C174="N/A")),IF(VLOOKUP($C174,'6. Metrics Worksheet'!$C:$K,8,FALSE)=CONCATENATE($L$4,$O$5),VLOOKUP($C174,'6. Metrics Worksheet'!$C:$K,9,FALSE),0),N174-1)</f>
        <v>0</v>
      </c>
      <c r="P174" s="127">
        <f>IF(AND(O174=0,NOT(C174="N/A")),IF(VLOOKUP($C174,'6. Metrics Worksheet'!$C:$K,8,FALSE)=CONCATENATE($P$4,$P$5),VLOOKUP($C174,'6. Metrics Worksheet'!$C:$K,9,FALSE),0),O174-1)</f>
        <v>0</v>
      </c>
      <c r="Q174" s="127">
        <f>IF(AND(P174=0,NOT(C174="N/A")),IF(VLOOKUP($C174,'6. Metrics Worksheet'!$C:$K,8,FALSE)=CONCATENATE($P$4,$Q$5),VLOOKUP($C174,'6. Metrics Worksheet'!$C:$K,9,FALSE),0),P174-1)</f>
        <v>0</v>
      </c>
      <c r="R174" s="127">
        <f>IF(AND(Q174=0,NOT(C174="N/A")),IF(VLOOKUP($C174,'6. Metrics Worksheet'!$C:$K,8,FALSE)=CONCATENATE($P$4,$R$5),VLOOKUP($C174,'6. Metrics Worksheet'!$C:$K,9,FALSE),0),Q174-1)</f>
        <v>0</v>
      </c>
      <c r="S174" s="128">
        <f>IF(AND(R174=0,NOT(C174="N/A")),IF(VLOOKUP($C174,'6. Metrics Worksheet'!$C:$K,8,FALSE)=CONCATENATE($P$4,$S$5),VLOOKUP($C174,'6. Metrics Worksheet'!$C:$K,9,FALSE),0),R174-1)</f>
        <v>0</v>
      </c>
      <c r="T174" s="127">
        <f>IF(AND(S174=0,NOT(C174="N/A")),IF(VLOOKUP($C174,'6. Metrics Worksheet'!$C:$K,8,FALSE)=CONCATENATE($T$4,$T$5),VLOOKUP($C174,'6. Metrics Worksheet'!$C:$K,9,FALSE),0),S174-1)</f>
        <v>0</v>
      </c>
      <c r="U174" s="127">
        <f>IF(AND(T174=0,NOT(C174="N/A")),IF(VLOOKUP($C174,'6. Metrics Worksheet'!$C:$K,8,FALSE)=CONCATENATE($T$4,$U$5),VLOOKUP($C174,'6. Metrics Worksheet'!$C:$K,9,FALSE),0),T174-1)</f>
        <v>0</v>
      </c>
      <c r="V174" s="127">
        <f>IF(AND(U174=0,NOT(C174="N/A")),IF(VLOOKUP($C174,'6. Metrics Worksheet'!$C:$K,8,FALSE)=CONCATENATE($T$4,$V$5),VLOOKUP($C174,'6. Metrics Worksheet'!$C:$K,9,FALSE),0),U174-1)</f>
        <v>0</v>
      </c>
      <c r="W174" s="127">
        <f>IF(AND(V174=0,NOT(C174="N/A")),IF(VLOOKUP($C174,'6. Metrics Worksheet'!$C:$K,8,FALSE)=CONCATENATE($T$4,$W$5),VLOOKUP($C174,'6. Metrics Worksheet'!$C:$K,9,FALSE),0),V174-1)</f>
        <v>0</v>
      </c>
      <c r="X174" s="139" t="str">
        <f>IF('6. Metrics Worksheet'!H174=0,"",'6. Metrics Worksheet'!H174)</f>
        <v/>
      </c>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3"/>
      <c r="BF174" s="6"/>
      <c r="BG174" s="6"/>
      <c r="BH174" s="6"/>
      <c r="BI174" s="6"/>
      <c r="BJ174" s="26" t="b">
        <f t="shared" si="2"/>
        <v>1</v>
      </c>
      <c r="BK174" s="6"/>
      <c r="BL174" s="6"/>
    </row>
    <row r="175" spans="1:64" ht="63.95" hidden="1" customHeight="1">
      <c r="A175" s="33"/>
      <c r="B175" s="225"/>
      <c r="C175" s="59">
        <f>WorksheetHidden2!H25</f>
        <v>0</v>
      </c>
      <c r="D175" s="127">
        <f>IF(VLOOKUP(C175,'6. Metrics Worksheet'!$C:$K,8,FALSE)=CONCATENATE($D$4,$D$5),VLOOKUP(C175,'6. Metrics Worksheet'!$C:$K,9,FALSE),0)</f>
        <v>0</v>
      </c>
      <c r="E175" s="127">
        <f>IF(AND(D175=0,NOT(C175="N/A")),IF(VLOOKUP($C175,'6. Metrics Worksheet'!$C:$K,8,FALSE)=CONCATENATE($D$4,$E$5),VLOOKUP($C175,'6. Metrics Worksheet'!$C:$K,9,FALSE),0),D175-1)</f>
        <v>0</v>
      </c>
      <c r="F175" s="127">
        <f>IF(AND(E175=0,NOT(C175="N/A")),IF(VLOOKUP($C175,'6. Metrics Worksheet'!$C:$K,8,FALSE)=CONCATENATE($D$4,$F$5),VLOOKUP($C175,'6. Metrics Worksheet'!$C:$K,9,FALSE),0),E175-1)</f>
        <v>0</v>
      </c>
      <c r="G175" s="128">
        <f>IF(AND(F175=0,NOT(C175="N/A")),IF(VLOOKUP($C175,'6. Metrics Worksheet'!$C:$K,8,FALSE)=CONCATENATE($D$4,$G$5),VLOOKUP($C175,'6. Metrics Worksheet'!$C:$K,9,FALSE),0),F175-1)</f>
        <v>0</v>
      </c>
      <c r="H175" s="127">
        <f>IF(AND(G175=0,NOT(C175="N/A")),IF(VLOOKUP($C175,'6. Metrics Worksheet'!$C:$K,8,FALSE)=CONCATENATE($H$4,$H$5),VLOOKUP($C175,'6. Metrics Worksheet'!$C:$K,9,FALSE),0),G175-1)</f>
        <v>0</v>
      </c>
      <c r="I175" s="127">
        <f>IF(AND(H175=0,NOT(C175="N/A")),IF(VLOOKUP($C175,'6. Metrics Worksheet'!$C:$K,8,FALSE)=CONCATENATE($H$4,$I$5),VLOOKUP($C175,'6. Metrics Worksheet'!$C:$K,9,FALSE),0),H175-1)</f>
        <v>0</v>
      </c>
      <c r="J175" s="127">
        <f>IF(AND(I175=0,NOT(C175="N/A")),IF(VLOOKUP($C175,'6. Metrics Worksheet'!$C:$K,8,FALSE)=CONCATENATE($H$4,$J$5),VLOOKUP($C175,'6. Metrics Worksheet'!$C:$K,9,FALSE),0),I175-1)</f>
        <v>0</v>
      </c>
      <c r="K175" s="128">
        <f>IF(AND(J175=0,NOT(C175="N/A")),IF(VLOOKUP($C175,'6. Metrics Worksheet'!$C:$K,8,FALSE)=CONCATENATE($H$4,$K$5),VLOOKUP($C175,'6. Metrics Worksheet'!$C:$K,9,FALSE),0),J175-1)</f>
        <v>0</v>
      </c>
      <c r="L175" s="127">
        <f>IF(AND(K175=0,NOT(C175="N/A")),IF(VLOOKUP($C175,'6. Metrics Worksheet'!$C:$K,8,FALSE)=CONCATENATE($L$4,$L$5),VLOOKUP($C175,'6. Metrics Worksheet'!$C:$K,9,FALSE),0),K175-1)</f>
        <v>0</v>
      </c>
      <c r="M175" s="127">
        <f>IF(AND(L175=0,NOT(C175="N/A")),IF(VLOOKUP($C175,'6. Metrics Worksheet'!$C:$K,8,FALSE)=CONCATENATE($L$4,$M$5),VLOOKUP($C175,'6. Metrics Worksheet'!$C:$K,9,FALSE),0),L175-1)</f>
        <v>0</v>
      </c>
      <c r="N175" s="127">
        <f>IF(AND(M175=0,NOT(C175="N/A")),IF(VLOOKUP($C175,'6. Metrics Worksheet'!$C:$K,8,FALSE)=CONCATENATE($L$4,$N$5),VLOOKUP($C175,'6. Metrics Worksheet'!$C:$K,9,FALSE),0),M175-1)</f>
        <v>0</v>
      </c>
      <c r="O175" s="128">
        <f>IF(AND(N175=0,NOT(C175="N/A")),IF(VLOOKUP($C175,'6. Metrics Worksheet'!$C:$K,8,FALSE)=CONCATENATE($L$4,$O$5),VLOOKUP($C175,'6. Metrics Worksheet'!$C:$K,9,FALSE),0),N175-1)</f>
        <v>0</v>
      </c>
      <c r="P175" s="127">
        <f>IF(AND(O175=0,NOT(C175="N/A")),IF(VLOOKUP($C175,'6. Metrics Worksheet'!$C:$K,8,FALSE)=CONCATENATE($P$4,$P$5),VLOOKUP($C175,'6. Metrics Worksheet'!$C:$K,9,FALSE),0),O175-1)</f>
        <v>0</v>
      </c>
      <c r="Q175" s="127">
        <f>IF(AND(P175=0,NOT(C175="N/A")),IF(VLOOKUP($C175,'6. Metrics Worksheet'!$C:$K,8,FALSE)=CONCATENATE($P$4,$Q$5),VLOOKUP($C175,'6. Metrics Worksheet'!$C:$K,9,FALSE),0),P175-1)</f>
        <v>0</v>
      </c>
      <c r="R175" s="127">
        <f>IF(AND(Q175=0,NOT(C175="N/A")),IF(VLOOKUP($C175,'6. Metrics Worksheet'!$C:$K,8,FALSE)=CONCATENATE($P$4,$R$5),VLOOKUP($C175,'6. Metrics Worksheet'!$C:$K,9,FALSE),0),Q175-1)</f>
        <v>0</v>
      </c>
      <c r="S175" s="128">
        <f>IF(AND(R175=0,NOT(C175="N/A")),IF(VLOOKUP($C175,'6. Metrics Worksheet'!$C:$K,8,FALSE)=CONCATENATE($P$4,$S$5),VLOOKUP($C175,'6. Metrics Worksheet'!$C:$K,9,FALSE),0),R175-1)</f>
        <v>0</v>
      </c>
      <c r="T175" s="127">
        <f>IF(AND(S175=0,NOT(C175="N/A")),IF(VLOOKUP($C175,'6. Metrics Worksheet'!$C:$K,8,FALSE)=CONCATENATE($T$4,$T$5),VLOOKUP($C175,'6. Metrics Worksheet'!$C:$K,9,FALSE),0),S175-1)</f>
        <v>0</v>
      </c>
      <c r="U175" s="127">
        <f>IF(AND(T175=0,NOT(C175="N/A")),IF(VLOOKUP($C175,'6. Metrics Worksheet'!$C:$K,8,FALSE)=CONCATENATE($T$4,$U$5),VLOOKUP($C175,'6. Metrics Worksheet'!$C:$K,9,FALSE),0),T175-1)</f>
        <v>0</v>
      </c>
      <c r="V175" s="127">
        <f>IF(AND(U175=0,NOT(C175="N/A")),IF(VLOOKUP($C175,'6. Metrics Worksheet'!$C:$K,8,FALSE)=CONCATENATE($T$4,$V$5),VLOOKUP($C175,'6. Metrics Worksheet'!$C:$K,9,FALSE),0),U175-1)</f>
        <v>0</v>
      </c>
      <c r="W175" s="127">
        <f>IF(AND(V175=0,NOT(C175="N/A")),IF(VLOOKUP($C175,'6. Metrics Worksheet'!$C:$K,8,FALSE)=CONCATENATE($T$4,$W$5),VLOOKUP($C175,'6. Metrics Worksheet'!$C:$K,9,FALSE),0),V175-1)</f>
        <v>0</v>
      </c>
      <c r="X175" s="139" t="str">
        <f>IF('6. Metrics Worksheet'!H175=0,"",'6. Metrics Worksheet'!H175)</f>
        <v/>
      </c>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c r="BE175" s="33"/>
      <c r="BF175" s="6"/>
      <c r="BG175" s="6"/>
      <c r="BH175" s="6"/>
      <c r="BI175" s="6"/>
      <c r="BJ175" s="26" t="b">
        <f t="shared" si="2"/>
        <v>1</v>
      </c>
      <c r="BK175" s="6"/>
      <c r="BL175" s="6"/>
    </row>
    <row r="176" spans="1:64" ht="63.95" hidden="1" customHeight="1">
      <c r="A176" s="33"/>
      <c r="B176" s="225"/>
      <c r="C176" s="59">
        <f>WorksheetHidden2!H26</f>
        <v>0</v>
      </c>
      <c r="D176" s="127">
        <f>IF(VLOOKUP(C176,'6. Metrics Worksheet'!$C:$K,8,FALSE)=CONCATENATE($D$4,$D$5),VLOOKUP(C176,'6. Metrics Worksheet'!$C:$K,9,FALSE),0)</f>
        <v>0</v>
      </c>
      <c r="E176" s="127">
        <f>IF(AND(D176=0,NOT(C176="N/A")),IF(VLOOKUP($C176,'6. Metrics Worksheet'!$C:$K,8,FALSE)=CONCATENATE($D$4,$E$5),VLOOKUP($C176,'6. Metrics Worksheet'!$C:$K,9,FALSE),0),D176-1)</f>
        <v>0</v>
      </c>
      <c r="F176" s="127">
        <f>IF(AND(E176=0,NOT(C176="N/A")),IF(VLOOKUP($C176,'6. Metrics Worksheet'!$C:$K,8,FALSE)=CONCATENATE($D$4,$F$5),VLOOKUP($C176,'6. Metrics Worksheet'!$C:$K,9,FALSE),0),E176-1)</f>
        <v>0</v>
      </c>
      <c r="G176" s="128">
        <f>IF(AND(F176=0,NOT(C176="N/A")),IF(VLOOKUP($C176,'6. Metrics Worksheet'!$C:$K,8,FALSE)=CONCATENATE($D$4,$G$5),VLOOKUP($C176,'6. Metrics Worksheet'!$C:$K,9,FALSE),0),F176-1)</f>
        <v>0</v>
      </c>
      <c r="H176" s="127">
        <f>IF(AND(G176=0,NOT(C176="N/A")),IF(VLOOKUP($C176,'6. Metrics Worksheet'!$C:$K,8,FALSE)=CONCATENATE($H$4,$H$5),VLOOKUP($C176,'6. Metrics Worksheet'!$C:$K,9,FALSE),0),G176-1)</f>
        <v>0</v>
      </c>
      <c r="I176" s="127">
        <f>IF(AND(H176=0,NOT(C176="N/A")),IF(VLOOKUP($C176,'6. Metrics Worksheet'!$C:$K,8,FALSE)=CONCATENATE($H$4,$I$5),VLOOKUP($C176,'6. Metrics Worksheet'!$C:$K,9,FALSE),0),H176-1)</f>
        <v>0</v>
      </c>
      <c r="J176" s="127">
        <f>IF(AND(I176=0,NOT(C176="N/A")),IF(VLOOKUP($C176,'6. Metrics Worksheet'!$C:$K,8,FALSE)=CONCATENATE($H$4,$J$5),VLOOKUP($C176,'6. Metrics Worksheet'!$C:$K,9,FALSE),0),I176-1)</f>
        <v>0</v>
      </c>
      <c r="K176" s="128">
        <f>IF(AND(J176=0,NOT(C176="N/A")),IF(VLOOKUP($C176,'6. Metrics Worksheet'!$C:$K,8,FALSE)=CONCATENATE($H$4,$K$5),VLOOKUP($C176,'6. Metrics Worksheet'!$C:$K,9,FALSE),0),J176-1)</f>
        <v>0</v>
      </c>
      <c r="L176" s="127">
        <f>IF(AND(K176=0,NOT(C176="N/A")),IF(VLOOKUP($C176,'6. Metrics Worksheet'!$C:$K,8,FALSE)=CONCATENATE($L$4,$L$5),VLOOKUP($C176,'6. Metrics Worksheet'!$C:$K,9,FALSE),0),K176-1)</f>
        <v>0</v>
      </c>
      <c r="M176" s="127">
        <f>IF(AND(L176=0,NOT(C176="N/A")),IF(VLOOKUP($C176,'6. Metrics Worksheet'!$C:$K,8,FALSE)=CONCATENATE($L$4,$M$5),VLOOKUP($C176,'6. Metrics Worksheet'!$C:$K,9,FALSE),0),L176-1)</f>
        <v>0</v>
      </c>
      <c r="N176" s="127">
        <f>IF(AND(M176=0,NOT(C176="N/A")),IF(VLOOKUP($C176,'6. Metrics Worksheet'!$C:$K,8,FALSE)=CONCATENATE($L$4,$N$5),VLOOKUP($C176,'6. Metrics Worksheet'!$C:$K,9,FALSE),0),M176-1)</f>
        <v>0</v>
      </c>
      <c r="O176" s="128">
        <f>IF(AND(N176=0,NOT(C176="N/A")),IF(VLOOKUP($C176,'6. Metrics Worksheet'!$C:$K,8,FALSE)=CONCATENATE($L$4,$O$5),VLOOKUP($C176,'6. Metrics Worksheet'!$C:$K,9,FALSE),0),N176-1)</f>
        <v>0</v>
      </c>
      <c r="P176" s="127">
        <f>IF(AND(O176=0,NOT(C176="N/A")),IF(VLOOKUP($C176,'6. Metrics Worksheet'!$C:$K,8,FALSE)=CONCATENATE($P$4,$P$5),VLOOKUP($C176,'6. Metrics Worksheet'!$C:$K,9,FALSE),0),O176-1)</f>
        <v>0</v>
      </c>
      <c r="Q176" s="127">
        <f>IF(AND(P176=0,NOT(C176="N/A")),IF(VLOOKUP($C176,'6. Metrics Worksheet'!$C:$K,8,FALSE)=CONCATENATE($P$4,$Q$5),VLOOKUP($C176,'6. Metrics Worksheet'!$C:$K,9,FALSE),0),P176-1)</f>
        <v>0</v>
      </c>
      <c r="R176" s="127">
        <f>IF(AND(Q176=0,NOT(C176="N/A")),IF(VLOOKUP($C176,'6. Metrics Worksheet'!$C:$K,8,FALSE)=CONCATENATE($P$4,$R$5),VLOOKUP($C176,'6. Metrics Worksheet'!$C:$K,9,FALSE),0),Q176-1)</f>
        <v>0</v>
      </c>
      <c r="S176" s="128">
        <f>IF(AND(R176=0,NOT(C176="N/A")),IF(VLOOKUP($C176,'6. Metrics Worksheet'!$C:$K,8,FALSE)=CONCATENATE($P$4,$S$5),VLOOKUP($C176,'6. Metrics Worksheet'!$C:$K,9,FALSE),0),R176-1)</f>
        <v>0</v>
      </c>
      <c r="T176" s="127">
        <f>IF(AND(S176=0,NOT(C176="N/A")),IF(VLOOKUP($C176,'6. Metrics Worksheet'!$C:$K,8,FALSE)=CONCATENATE($T$4,$T$5),VLOOKUP($C176,'6. Metrics Worksheet'!$C:$K,9,FALSE),0),S176-1)</f>
        <v>0</v>
      </c>
      <c r="U176" s="127">
        <f>IF(AND(T176=0,NOT(C176="N/A")),IF(VLOOKUP($C176,'6. Metrics Worksheet'!$C:$K,8,FALSE)=CONCATENATE($T$4,$U$5),VLOOKUP($C176,'6. Metrics Worksheet'!$C:$K,9,FALSE),0),T176-1)</f>
        <v>0</v>
      </c>
      <c r="V176" s="127">
        <f>IF(AND(U176=0,NOT(C176="N/A")),IF(VLOOKUP($C176,'6. Metrics Worksheet'!$C:$K,8,FALSE)=CONCATENATE($T$4,$V$5),VLOOKUP($C176,'6. Metrics Worksheet'!$C:$K,9,FALSE),0),U176-1)</f>
        <v>0</v>
      </c>
      <c r="W176" s="127">
        <f>IF(AND(V176=0,NOT(C176="N/A")),IF(VLOOKUP($C176,'6. Metrics Worksheet'!$C:$K,8,FALSE)=CONCATENATE($T$4,$W$5),VLOOKUP($C176,'6. Metrics Worksheet'!$C:$K,9,FALSE),0),V176-1)</f>
        <v>0</v>
      </c>
      <c r="X176" s="139" t="str">
        <f>IF('6. Metrics Worksheet'!H176=0,"",'6. Metrics Worksheet'!H176)</f>
        <v/>
      </c>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c r="BE176" s="33"/>
      <c r="BF176" s="6"/>
      <c r="BG176" s="6"/>
      <c r="BH176" s="6"/>
      <c r="BI176" s="6"/>
      <c r="BJ176" s="26" t="b">
        <f t="shared" si="2"/>
        <v>1</v>
      </c>
      <c r="BK176" s="6"/>
      <c r="BL176" s="6"/>
    </row>
    <row r="177" spans="1:70" ht="63.95" hidden="1" customHeight="1">
      <c r="A177" s="33"/>
      <c r="B177" s="225"/>
      <c r="C177" s="59">
        <f>WorksheetHidden2!H27</f>
        <v>0</v>
      </c>
      <c r="D177" s="127">
        <f>IF(VLOOKUP(C177,'6. Metrics Worksheet'!$C:$K,8,FALSE)=CONCATENATE($D$4,$D$5),VLOOKUP(C177,'6. Metrics Worksheet'!$C:$K,9,FALSE),0)</f>
        <v>0</v>
      </c>
      <c r="E177" s="127">
        <f>IF(AND(D177=0,NOT(C177="N/A")),IF(VLOOKUP($C177,'6. Metrics Worksheet'!$C:$K,8,FALSE)=CONCATENATE($D$4,$E$5),VLOOKUP($C177,'6. Metrics Worksheet'!$C:$K,9,FALSE),0),D177-1)</f>
        <v>0</v>
      </c>
      <c r="F177" s="127">
        <f>IF(AND(E177=0,NOT(C177="N/A")),IF(VLOOKUP($C177,'6. Metrics Worksheet'!$C:$K,8,FALSE)=CONCATENATE($D$4,$F$5),VLOOKUP($C177,'6. Metrics Worksheet'!$C:$K,9,FALSE),0),E177-1)</f>
        <v>0</v>
      </c>
      <c r="G177" s="128">
        <f>IF(AND(F177=0,NOT(C177="N/A")),IF(VLOOKUP($C177,'6. Metrics Worksheet'!$C:$K,8,FALSE)=CONCATENATE($D$4,$G$5),VLOOKUP($C177,'6. Metrics Worksheet'!$C:$K,9,FALSE),0),F177-1)</f>
        <v>0</v>
      </c>
      <c r="H177" s="127">
        <f>IF(AND(G177=0,NOT(C177="N/A")),IF(VLOOKUP($C177,'6. Metrics Worksheet'!$C:$K,8,FALSE)=CONCATENATE($H$4,$H$5),VLOOKUP($C177,'6. Metrics Worksheet'!$C:$K,9,FALSE),0),G177-1)</f>
        <v>0</v>
      </c>
      <c r="I177" s="127">
        <f>IF(AND(H177=0,NOT(C177="N/A")),IF(VLOOKUP($C177,'6. Metrics Worksheet'!$C:$K,8,FALSE)=CONCATENATE($H$4,$I$5),VLOOKUP($C177,'6. Metrics Worksheet'!$C:$K,9,FALSE),0),H177-1)</f>
        <v>0</v>
      </c>
      <c r="J177" s="127">
        <f>IF(AND(I177=0,NOT(C177="N/A")),IF(VLOOKUP($C177,'6. Metrics Worksheet'!$C:$K,8,FALSE)=CONCATENATE($H$4,$J$5),VLOOKUP($C177,'6. Metrics Worksheet'!$C:$K,9,FALSE),0),I177-1)</f>
        <v>0</v>
      </c>
      <c r="K177" s="128">
        <f>IF(AND(J177=0,NOT(C177="N/A")),IF(VLOOKUP($C177,'6. Metrics Worksheet'!$C:$K,8,FALSE)=CONCATENATE($H$4,$K$5),VLOOKUP($C177,'6. Metrics Worksheet'!$C:$K,9,FALSE),0),J177-1)</f>
        <v>0</v>
      </c>
      <c r="L177" s="127">
        <f>IF(AND(K177=0,NOT(C177="N/A")),IF(VLOOKUP($C177,'6. Metrics Worksheet'!$C:$K,8,FALSE)=CONCATENATE($L$4,$L$5),VLOOKUP($C177,'6. Metrics Worksheet'!$C:$K,9,FALSE),0),K177-1)</f>
        <v>0</v>
      </c>
      <c r="M177" s="127">
        <f>IF(AND(L177=0,NOT(C177="N/A")),IF(VLOOKUP($C177,'6. Metrics Worksheet'!$C:$K,8,FALSE)=CONCATENATE($L$4,$M$5),VLOOKUP($C177,'6. Metrics Worksheet'!$C:$K,9,FALSE),0),L177-1)</f>
        <v>0</v>
      </c>
      <c r="N177" s="127">
        <f>IF(AND(M177=0,NOT(C177="N/A")),IF(VLOOKUP($C177,'6. Metrics Worksheet'!$C:$K,8,FALSE)=CONCATENATE($L$4,$N$5),VLOOKUP($C177,'6. Metrics Worksheet'!$C:$K,9,FALSE),0),M177-1)</f>
        <v>0</v>
      </c>
      <c r="O177" s="128">
        <f>IF(AND(N177=0,NOT(C177="N/A")),IF(VLOOKUP($C177,'6. Metrics Worksheet'!$C:$K,8,FALSE)=CONCATENATE($L$4,$O$5),VLOOKUP($C177,'6. Metrics Worksheet'!$C:$K,9,FALSE),0),N177-1)</f>
        <v>0</v>
      </c>
      <c r="P177" s="127">
        <f>IF(AND(O177=0,NOT(C177="N/A")),IF(VLOOKUP($C177,'6. Metrics Worksheet'!$C:$K,8,FALSE)=CONCATENATE($P$4,$P$5),VLOOKUP($C177,'6. Metrics Worksheet'!$C:$K,9,FALSE),0),O177-1)</f>
        <v>0</v>
      </c>
      <c r="Q177" s="127">
        <f>IF(AND(P177=0,NOT(C177="N/A")),IF(VLOOKUP($C177,'6. Metrics Worksheet'!$C:$K,8,FALSE)=CONCATENATE($P$4,$Q$5),VLOOKUP($C177,'6. Metrics Worksheet'!$C:$K,9,FALSE),0),P177-1)</f>
        <v>0</v>
      </c>
      <c r="R177" s="127">
        <f>IF(AND(Q177=0,NOT(C177="N/A")),IF(VLOOKUP($C177,'6. Metrics Worksheet'!$C:$K,8,FALSE)=CONCATENATE($P$4,$R$5),VLOOKUP($C177,'6. Metrics Worksheet'!$C:$K,9,FALSE),0),Q177-1)</f>
        <v>0</v>
      </c>
      <c r="S177" s="128">
        <f>IF(AND(R177=0,NOT(C177="N/A")),IF(VLOOKUP($C177,'6. Metrics Worksheet'!$C:$K,8,FALSE)=CONCATENATE($P$4,$S$5),VLOOKUP($C177,'6. Metrics Worksheet'!$C:$K,9,FALSE),0),R177-1)</f>
        <v>0</v>
      </c>
      <c r="T177" s="127">
        <f>IF(AND(S177=0,NOT(C177="N/A")),IF(VLOOKUP($C177,'6. Metrics Worksheet'!$C:$K,8,FALSE)=CONCATENATE($T$4,$T$5),VLOOKUP($C177,'6. Metrics Worksheet'!$C:$K,9,FALSE),0),S177-1)</f>
        <v>0</v>
      </c>
      <c r="U177" s="127">
        <f>IF(AND(T177=0,NOT(C177="N/A")),IF(VLOOKUP($C177,'6. Metrics Worksheet'!$C:$K,8,FALSE)=CONCATENATE($T$4,$U$5),VLOOKUP($C177,'6. Metrics Worksheet'!$C:$K,9,FALSE),0),T177-1)</f>
        <v>0</v>
      </c>
      <c r="V177" s="127">
        <f>IF(AND(U177=0,NOT(C177="N/A")),IF(VLOOKUP($C177,'6. Metrics Worksheet'!$C:$K,8,FALSE)=CONCATENATE($T$4,$V$5),VLOOKUP($C177,'6. Metrics Worksheet'!$C:$K,9,FALSE),0),U177-1)</f>
        <v>0</v>
      </c>
      <c r="W177" s="127">
        <f>IF(AND(V177=0,NOT(C177="N/A")),IF(VLOOKUP($C177,'6. Metrics Worksheet'!$C:$K,8,FALSE)=CONCATENATE($T$4,$W$5),VLOOKUP($C177,'6. Metrics Worksheet'!$C:$K,9,FALSE),0),V177-1)</f>
        <v>0</v>
      </c>
      <c r="X177" s="139" t="str">
        <f>IF('6. Metrics Worksheet'!H177=0,"",'6. Metrics Worksheet'!H177)</f>
        <v/>
      </c>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c r="BE177" s="33"/>
      <c r="BF177" s="6"/>
      <c r="BG177" s="6"/>
      <c r="BH177" s="6"/>
      <c r="BI177" s="6"/>
      <c r="BJ177" s="26" t="b">
        <f t="shared" si="2"/>
        <v>1</v>
      </c>
      <c r="BK177" s="6"/>
      <c r="BL177" s="6"/>
    </row>
    <row r="178" spans="1:70" ht="63.95" hidden="1" customHeight="1">
      <c r="A178" s="33"/>
      <c r="B178" s="225"/>
      <c r="C178" s="59">
        <f>WorksheetHidden2!H28</f>
        <v>0</v>
      </c>
      <c r="D178" s="127">
        <f>IF(VLOOKUP(C178,'6. Metrics Worksheet'!$C:$K,8,FALSE)=CONCATENATE($D$4,$D$5),VLOOKUP(C178,'6. Metrics Worksheet'!$C:$K,9,FALSE),0)</f>
        <v>0</v>
      </c>
      <c r="E178" s="127">
        <f>IF(AND(D178=0,NOT(C178="N/A")),IF(VLOOKUP($C178,'6. Metrics Worksheet'!$C:$K,8,FALSE)=CONCATENATE($D$4,$E$5),VLOOKUP($C178,'6. Metrics Worksheet'!$C:$K,9,FALSE),0),D178-1)</f>
        <v>0</v>
      </c>
      <c r="F178" s="127">
        <f>IF(AND(E178=0,NOT(C178="N/A")),IF(VLOOKUP($C178,'6. Metrics Worksheet'!$C:$K,8,FALSE)=CONCATENATE($D$4,$F$5),VLOOKUP($C178,'6. Metrics Worksheet'!$C:$K,9,FALSE),0),E178-1)</f>
        <v>0</v>
      </c>
      <c r="G178" s="128">
        <f>IF(AND(F178=0,NOT(C178="N/A")),IF(VLOOKUP($C178,'6. Metrics Worksheet'!$C:$K,8,FALSE)=CONCATENATE($D$4,$G$5),VLOOKUP($C178,'6. Metrics Worksheet'!$C:$K,9,FALSE),0),F178-1)</f>
        <v>0</v>
      </c>
      <c r="H178" s="127">
        <f>IF(AND(G178=0,NOT(C178="N/A")),IF(VLOOKUP($C178,'6. Metrics Worksheet'!$C:$K,8,FALSE)=CONCATENATE($H$4,$H$5),VLOOKUP($C178,'6. Metrics Worksheet'!$C:$K,9,FALSE),0),G178-1)</f>
        <v>0</v>
      </c>
      <c r="I178" s="127">
        <f>IF(AND(H178=0,NOT(C178="N/A")),IF(VLOOKUP($C178,'6. Metrics Worksheet'!$C:$K,8,FALSE)=CONCATENATE($H$4,$I$5),VLOOKUP($C178,'6. Metrics Worksheet'!$C:$K,9,FALSE),0),H178-1)</f>
        <v>0</v>
      </c>
      <c r="J178" s="127">
        <f>IF(AND(I178=0,NOT(C178="N/A")),IF(VLOOKUP($C178,'6. Metrics Worksheet'!$C:$K,8,FALSE)=CONCATENATE($H$4,$J$5),VLOOKUP($C178,'6. Metrics Worksheet'!$C:$K,9,FALSE),0),I178-1)</f>
        <v>0</v>
      </c>
      <c r="K178" s="128">
        <f>IF(AND(J178=0,NOT(C178="N/A")),IF(VLOOKUP($C178,'6. Metrics Worksheet'!$C:$K,8,FALSE)=CONCATENATE($H$4,$K$5),VLOOKUP($C178,'6. Metrics Worksheet'!$C:$K,9,FALSE),0),J178-1)</f>
        <v>0</v>
      </c>
      <c r="L178" s="127">
        <f>IF(AND(K178=0,NOT(C178="N/A")),IF(VLOOKUP($C178,'6. Metrics Worksheet'!$C:$K,8,FALSE)=CONCATENATE($L$4,$L$5),VLOOKUP($C178,'6. Metrics Worksheet'!$C:$K,9,FALSE),0),K178-1)</f>
        <v>0</v>
      </c>
      <c r="M178" s="127">
        <f>IF(AND(L178=0,NOT(C178="N/A")),IF(VLOOKUP($C178,'6. Metrics Worksheet'!$C:$K,8,FALSE)=CONCATENATE($L$4,$M$5),VLOOKUP($C178,'6. Metrics Worksheet'!$C:$K,9,FALSE),0),L178-1)</f>
        <v>0</v>
      </c>
      <c r="N178" s="127">
        <f>IF(AND(M178=0,NOT(C178="N/A")),IF(VLOOKUP($C178,'6. Metrics Worksheet'!$C:$K,8,FALSE)=CONCATENATE($L$4,$N$5),VLOOKUP($C178,'6. Metrics Worksheet'!$C:$K,9,FALSE),0),M178-1)</f>
        <v>0</v>
      </c>
      <c r="O178" s="128">
        <f>IF(AND(N178=0,NOT(C178="N/A")),IF(VLOOKUP($C178,'6. Metrics Worksheet'!$C:$K,8,FALSE)=CONCATENATE($L$4,$O$5),VLOOKUP($C178,'6. Metrics Worksheet'!$C:$K,9,FALSE),0),N178-1)</f>
        <v>0</v>
      </c>
      <c r="P178" s="127">
        <f>IF(AND(O178=0,NOT(C178="N/A")),IF(VLOOKUP($C178,'6. Metrics Worksheet'!$C:$K,8,FALSE)=CONCATENATE($P$4,$P$5),VLOOKUP($C178,'6. Metrics Worksheet'!$C:$K,9,FALSE),0),O178-1)</f>
        <v>0</v>
      </c>
      <c r="Q178" s="127">
        <f>IF(AND(P178=0,NOT(C178="N/A")),IF(VLOOKUP($C178,'6. Metrics Worksheet'!$C:$K,8,FALSE)=CONCATENATE($P$4,$Q$5),VLOOKUP($C178,'6. Metrics Worksheet'!$C:$K,9,FALSE),0),P178-1)</f>
        <v>0</v>
      </c>
      <c r="R178" s="127">
        <f>IF(AND(Q178=0,NOT(C178="N/A")),IF(VLOOKUP($C178,'6. Metrics Worksheet'!$C:$K,8,FALSE)=CONCATENATE($P$4,$R$5),VLOOKUP($C178,'6. Metrics Worksheet'!$C:$K,9,FALSE),0),Q178-1)</f>
        <v>0</v>
      </c>
      <c r="S178" s="128">
        <f>IF(AND(R178=0,NOT(C178="N/A")),IF(VLOOKUP($C178,'6. Metrics Worksheet'!$C:$K,8,FALSE)=CONCATENATE($P$4,$S$5),VLOOKUP($C178,'6. Metrics Worksheet'!$C:$K,9,FALSE),0),R178-1)</f>
        <v>0</v>
      </c>
      <c r="T178" s="127">
        <f>IF(AND(S178=0,NOT(C178="N/A")),IF(VLOOKUP($C178,'6. Metrics Worksheet'!$C:$K,8,FALSE)=CONCATENATE($T$4,$T$5),VLOOKUP($C178,'6. Metrics Worksheet'!$C:$K,9,FALSE),0),S178-1)</f>
        <v>0</v>
      </c>
      <c r="U178" s="127">
        <f>IF(AND(T178=0,NOT(C178="N/A")),IF(VLOOKUP($C178,'6. Metrics Worksheet'!$C:$K,8,FALSE)=CONCATENATE($T$4,$U$5),VLOOKUP($C178,'6. Metrics Worksheet'!$C:$K,9,FALSE),0),T178-1)</f>
        <v>0</v>
      </c>
      <c r="V178" s="127">
        <f>IF(AND(U178=0,NOT(C178="N/A")),IF(VLOOKUP($C178,'6. Metrics Worksheet'!$C:$K,8,FALSE)=CONCATENATE($T$4,$V$5),VLOOKUP($C178,'6. Metrics Worksheet'!$C:$K,9,FALSE),0),U178-1)</f>
        <v>0</v>
      </c>
      <c r="W178" s="127">
        <f>IF(AND(V178=0,NOT(C178="N/A")),IF(VLOOKUP($C178,'6. Metrics Worksheet'!$C:$K,8,FALSE)=CONCATENATE($T$4,$W$5),VLOOKUP($C178,'6. Metrics Worksheet'!$C:$K,9,FALSE),0),V178-1)</f>
        <v>0</v>
      </c>
      <c r="X178" s="139" t="str">
        <f>IF('6. Metrics Worksheet'!H178=0,"",'6. Metrics Worksheet'!H178)</f>
        <v/>
      </c>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c r="BE178" s="33"/>
      <c r="BF178" s="6"/>
      <c r="BG178" s="6"/>
      <c r="BH178" s="6"/>
      <c r="BI178" s="6"/>
      <c r="BJ178" s="26" t="b">
        <f t="shared" si="2"/>
        <v>1</v>
      </c>
      <c r="BK178" s="6"/>
      <c r="BL178" s="6"/>
    </row>
    <row r="179" spans="1:70" ht="63.95" hidden="1" customHeight="1">
      <c r="A179" s="33"/>
      <c r="B179" s="225"/>
      <c r="C179" s="59">
        <f>WorksheetHidden2!H29</f>
        <v>0</v>
      </c>
      <c r="D179" s="127">
        <f>IF(VLOOKUP(C179,'6. Metrics Worksheet'!$C:$K,8,FALSE)=CONCATENATE($D$4,$D$5),VLOOKUP(C179,'6. Metrics Worksheet'!$C:$K,9,FALSE),0)</f>
        <v>0</v>
      </c>
      <c r="E179" s="127">
        <f>IF(AND(D179=0,NOT(C179="N/A")),IF(VLOOKUP($C179,'6. Metrics Worksheet'!$C:$K,8,FALSE)=CONCATENATE($D$4,$E$5),VLOOKUP($C179,'6. Metrics Worksheet'!$C:$K,9,FALSE),0),D179-1)</f>
        <v>0</v>
      </c>
      <c r="F179" s="127">
        <f>IF(AND(E179=0,NOT(C179="N/A")),IF(VLOOKUP($C179,'6. Metrics Worksheet'!$C:$K,8,FALSE)=CONCATENATE($D$4,$F$5),VLOOKUP($C179,'6. Metrics Worksheet'!$C:$K,9,FALSE),0),E179-1)</f>
        <v>0</v>
      </c>
      <c r="G179" s="128">
        <f>IF(AND(F179=0,NOT(C179="N/A")),IF(VLOOKUP($C179,'6. Metrics Worksheet'!$C:$K,8,FALSE)=CONCATENATE($D$4,$G$5),VLOOKUP($C179,'6. Metrics Worksheet'!$C:$K,9,FALSE),0),F179-1)</f>
        <v>0</v>
      </c>
      <c r="H179" s="127">
        <f>IF(AND(G179=0,NOT(C179="N/A")),IF(VLOOKUP($C179,'6. Metrics Worksheet'!$C:$K,8,FALSE)=CONCATENATE($H$4,$H$5),VLOOKUP($C179,'6. Metrics Worksheet'!$C:$K,9,FALSE),0),G179-1)</f>
        <v>0</v>
      </c>
      <c r="I179" s="127">
        <f>IF(AND(H179=0,NOT(C179="N/A")),IF(VLOOKUP($C179,'6. Metrics Worksheet'!$C:$K,8,FALSE)=CONCATENATE($H$4,$I$5),VLOOKUP($C179,'6. Metrics Worksheet'!$C:$K,9,FALSE),0),H179-1)</f>
        <v>0</v>
      </c>
      <c r="J179" s="127">
        <f>IF(AND(I179=0,NOT(C179="N/A")),IF(VLOOKUP($C179,'6. Metrics Worksheet'!$C:$K,8,FALSE)=CONCATENATE($H$4,$J$5),VLOOKUP($C179,'6. Metrics Worksheet'!$C:$K,9,FALSE),0),I179-1)</f>
        <v>0</v>
      </c>
      <c r="K179" s="128">
        <f>IF(AND(J179=0,NOT(C179="N/A")),IF(VLOOKUP($C179,'6. Metrics Worksheet'!$C:$K,8,FALSE)=CONCATENATE($H$4,$K$5),VLOOKUP($C179,'6. Metrics Worksheet'!$C:$K,9,FALSE),0),J179-1)</f>
        <v>0</v>
      </c>
      <c r="L179" s="127">
        <f>IF(AND(K179=0,NOT(C179="N/A")),IF(VLOOKUP($C179,'6. Metrics Worksheet'!$C:$K,8,FALSE)=CONCATENATE($L$4,$L$5),VLOOKUP($C179,'6. Metrics Worksheet'!$C:$K,9,FALSE),0),K179-1)</f>
        <v>0</v>
      </c>
      <c r="M179" s="127">
        <f>IF(AND(L179=0,NOT(C179="N/A")),IF(VLOOKUP($C179,'6. Metrics Worksheet'!$C:$K,8,FALSE)=CONCATENATE($L$4,$M$5),VLOOKUP($C179,'6. Metrics Worksheet'!$C:$K,9,FALSE),0),L179-1)</f>
        <v>0</v>
      </c>
      <c r="N179" s="127">
        <f>IF(AND(M179=0,NOT(C179="N/A")),IF(VLOOKUP($C179,'6. Metrics Worksheet'!$C:$K,8,FALSE)=CONCATENATE($L$4,$N$5),VLOOKUP($C179,'6. Metrics Worksheet'!$C:$K,9,FALSE),0),M179-1)</f>
        <v>0</v>
      </c>
      <c r="O179" s="128">
        <f>IF(AND(N179=0,NOT(C179="N/A")),IF(VLOOKUP($C179,'6. Metrics Worksheet'!$C:$K,8,FALSE)=CONCATENATE($L$4,$O$5),VLOOKUP($C179,'6. Metrics Worksheet'!$C:$K,9,FALSE),0),N179-1)</f>
        <v>0</v>
      </c>
      <c r="P179" s="127">
        <f>IF(AND(O179=0,NOT(C179="N/A")),IF(VLOOKUP($C179,'6. Metrics Worksheet'!$C:$K,8,FALSE)=CONCATENATE($P$4,$P$5),VLOOKUP($C179,'6. Metrics Worksheet'!$C:$K,9,FALSE),0),O179-1)</f>
        <v>0</v>
      </c>
      <c r="Q179" s="127">
        <f>IF(AND(P179=0,NOT(C179="N/A")),IF(VLOOKUP($C179,'6. Metrics Worksheet'!$C:$K,8,FALSE)=CONCATENATE($P$4,$Q$5),VLOOKUP($C179,'6. Metrics Worksheet'!$C:$K,9,FALSE),0),P179-1)</f>
        <v>0</v>
      </c>
      <c r="R179" s="127">
        <f>IF(AND(Q179=0,NOT(C179="N/A")),IF(VLOOKUP($C179,'6. Metrics Worksheet'!$C:$K,8,FALSE)=CONCATENATE($P$4,$R$5),VLOOKUP($C179,'6. Metrics Worksheet'!$C:$K,9,FALSE),0),Q179-1)</f>
        <v>0</v>
      </c>
      <c r="S179" s="128">
        <f>IF(AND(R179=0,NOT(C179="N/A")),IF(VLOOKUP($C179,'6. Metrics Worksheet'!$C:$K,8,FALSE)=CONCATENATE($P$4,$S$5),VLOOKUP($C179,'6. Metrics Worksheet'!$C:$K,9,FALSE),0),R179-1)</f>
        <v>0</v>
      </c>
      <c r="T179" s="127">
        <f>IF(AND(S179=0,NOT(C179="N/A")),IF(VLOOKUP($C179,'6. Metrics Worksheet'!$C:$K,8,FALSE)=CONCATENATE($T$4,$T$5),VLOOKUP($C179,'6. Metrics Worksheet'!$C:$K,9,FALSE),0),S179-1)</f>
        <v>0</v>
      </c>
      <c r="U179" s="127">
        <f>IF(AND(T179=0,NOT(C179="N/A")),IF(VLOOKUP($C179,'6. Metrics Worksheet'!$C:$K,8,FALSE)=CONCATENATE($T$4,$U$5),VLOOKUP($C179,'6. Metrics Worksheet'!$C:$K,9,FALSE),0),T179-1)</f>
        <v>0</v>
      </c>
      <c r="V179" s="127">
        <f>IF(AND(U179=0,NOT(C179="N/A")),IF(VLOOKUP($C179,'6. Metrics Worksheet'!$C:$K,8,FALSE)=CONCATENATE($T$4,$V$5),VLOOKUP($C179,'6. Metrics Worksheet'!$C:$K,9,FALSE),0),U179-1)</f>
        <v>0</v>
      </c>
      <c r="W179" s="127">
        <f>IF(AND(V179=0,NOT(C179="N/A")),IF(VLOOKUP($C179,'6. Metrics Worksheet'!$C:$K,8,FALSE)=CONCATENATE($T$4,$W$5),VLOOKUP($C179,'6. Metrics Worksheet'!$C:$K,9,FALSE),0),V179-1)</f>
        <v>0</v>
      </c>
      <c r="X179" s="139" t="str">
        <f>IF('6. Metrics Worksheet'!H179=0,"",'6. Metrics Worksheet'!H179)</f>
        <v/>
      </c>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c r="BE179" s="33"/>
      <c r="BF179" s="6"/>
      <c r="BG179" s="6"/>
      <c r="BH179" s="6"/>
      <c r="BI179" s="6"/>
      <c r="BJ179" s="26" t="b">
        <f t="shared" si="2"/>
        <v>1</v>
      </c>
      <c r="BK179" s="6"/>
      <c r="BL179" s="6"/>
    </row>
    <row r="180" spans="1:70" ht="63.95" hidden="1" customHeight="1" thickBot="1">
      <c r="A180" s="33"/>
      <c r="B180" s="226"/>
      <c r="C180" s="73">
        <f>WorksheetHidden2!H30</f>
        <v>0</v>
      </c>
      <c r="D180" s="127">
        <f>IF(VLOOKUP(C180,'6. Metrics Worksheet'!$C:$K,8,FALSE)=CONCATENATE($D$4,$D$5),VLOOKUP(C180,'6. Metrics Worksheet'!$C:$K,9,FALSE),0)</f>
        <v>0</v>
      </c>
      <c r="E180" s="127">
        <f>IF(AND(D180=0,NOT(C180="N/A")),IF(VLOOKUP($C180,'6. Metrics Worksheet'!$C:$K,8,FALSE)=CONCATENATE($D$4,$E$5),VLOOKUP($C180,'6. Metrics Worksheet'!$C:$K,9,FALSE),0),D180-1)</f>
        <v>0</v>
      </c>
      <c r="F180" s="127">
        <f>IF(AND(E180=0,NOT(C180="N/A")),IF(VLOOKUP($C180,'6. Metrics Worksheet'!$C:$K,8,FALSE)=CONCATENATE($D$4,$F$5),VLOOKUP($C180,'6. Metrics Worksheet'!$C:$K,9,FALSE),0),E180-1)</f>
        <v>0</v>
      </c>
      <c r="G180" s="128">
        <f>IF(AND(F180=0,NOT(C180="N/A")),IF(VLOOKUP($C180,'6. Metrics Worksheet'!$C:$K,8,FALSE)=CONCATENATE($D$4,$G$5),VLOOKUP($C180,'6. Metrics Worksheet'!$C:$K,9,FALSE),0),F180-1)</f>
        <v>0</v>
      </c>
      <c r="H180" s="127">
        <f>IF(AND(G180=0,NOT(C180="N/A")),IF(VLOOKUP($C180,'6. Metrics Worksheet'!$C:$K,8,FALSE)=CONCATENATE($H$4,$H$5),VLOOKUP($C180,'6. Metrics Worksheet'!$C:$K,9,FALSE),0),G180-1)</f>
        <v>0</v>
      </c>
      <c r="I180" s="127">
        <f>IF(AND(H180=0,NOT(C180="N/A")),IF(VLOOKUP($C180,'6. Metrics Worksheet'!$C:$K,8,FALSE)=CONCATENATE($H$4,$I$5),VLOOKUP($C180,'6. Metrics Worksheet'!$C:$K,9,FALSE),0),H180-1)</f>
        <v>0</v>
      </c>
      <c r="J180" s="127">
        <f>IF(AND(I180=0,NOT(C180="N/A")),IF(VLOOKUP($C180,'6. Metrics Worksheet'!$C:$K,8,FALSE)=CONCATENATE($H$4,$J$5),VLOOKUP($C180,'6. Metrics Worksheet'!$C:$K,9,FALSE),0),I180-1)</f>
        <v>0</v>
      </c>
      <c r="K180" s="128">
        <f>IF(AND(J180=0,NOT(C180="N/A")),IF(VLOOKUP($C180,'6. Metrics Worksheet'!$C:$K,8,FALSE)=CONCATENATE($H$4,$K$5),VLOOKUP($C180,'6. Metrics Worksheet'!$C:$K,9,FALSE),0),J180-1)</f>
        <v>0</v>
      </c>
      <c r="L180" s="127">
        <f>IF(AND(K180=0,NOT(C180="N/A")),IF(VLOOKUP($C180,'6. Metrics Worksheet'!$C:$K,8,FALSE)=CONCATENATE($L$4,$L$5),VLOOKUP($C180,'6. Metrics Worksheet'!$C:$K,9,FALSE),0),K180-1)</f>
        <v>0</v>
      </c>
      <c r="M180" s="127">
        <f>IF(AND(L180=0,NOT(C180="N/A")),IF(VLOOKUP($C180,'6. Metrics Worksheet'!$C:$K,8,FALSE)=CONCATENATE($L$4,$M$5),VLOOKUP($C180,'6. Metrics Worksheet'!$C:$K,9,FALSE),0),L180-1)</f>
        <v>0</v>
      </c>
      <c r="N180" s="127">
        <f>IF(AND(M180=0,NOT(C180="N/A")),IF(VLOOKUP($C180,'6. Metrics Worksheet'!$C:$K,8,FALSE)=CONCATENATE($L$4,$N$5),VLOOKUP($C180,'6. Metrics Worksheet'!$C:$K,9,FALSE),0),M180-1)</f>
        <v>0</v>
      </c>
      <c r="O180" s="128">
        <f>IF(AND(N180=0,NOT(C180="N/A")),IF(VLOOKUP($C180,'6. Metrics Worksheet'!$C:$K,8,FALSE)=CONCATENATE($L$4,$O$5),VLOOKUP($C180,'6. Metrics Worksheet'!$C:$K,9,FALSE),0),N180-1)</f>
        <v>0</v>
      </c>
      <c r="P180" s="127">
        <f>IF(AND(O180=0,NOT(C180="N/A")),IF(VLOOKUP($C180,'6. Metrics Worksheet'!$C:$K,8,FALSE)=CONCATENATE($P$4,$P$5),VLOOKUP($C180,'6. Metrics Worksheet'!$C:$K,9,FALSE),0),O180-1)</f>
        <v>0</v>
      </c>
      <c r="Q180" s="127">
        <f>IF(AND(P180=0,NOT(C180="N/A")),IF(VLOOKUP($C180,'6. Metrics Worksheet'!$C:$K,8,FALSE)=CONCATENATE($P$4,$Q$5),VLOOKUP($C180,'6. Metrics Worksheet'!$C:$K,9,FALSE),0),P180-1)</f>
        <v>0</v>
      </c>
      <c r="R180" s="127">
        <f>IF(AND(Q180=0,NOT(C180="N/A")),IF(VLOOKUP($C180,'6. Metrics Worksheet'!$C:$K,8,FALSE)=CONCATENATE($P$4,$R$5),VLOOKUP($C180,'6. Metrics Worksheet'!$C:$K,9,FALSE),0),Q180-1)</f>
        <v>0</v>
      </c>
      <c r="S180" s="128">
        <f>IF(AND(R180=0,NOT(C180="N/A")),IF(VLOOKUP($C180,'6. Metrics Worksheet'!$C:$K,8,FALSE)=CONCATENATE($P$4,$S$5),VLOOKUP($C180,'6. Metrics Worksheet'!$C:$K,9,FALSE),0),R180-1)</f>
        <v>0</v>
      </c>
      <c r="T180" s="127">
        <f>IF(AND(S180=0,NOT(C180="N/A")),IF(VLOOKUP($C180,'6. Metrics Worksheet'!$C:$K,8,FALSE)=CONCATENATE($T$4,$T$5),VLOOKUP($C180,'6. Metrics Worksheet'!$C:$K,9,FALSE),0),S180-1)</f>
        <v>0</v>
      </c>
      <c r="U180" s="127">
        <f>IF(AND(T180=0,NOT(C180="N/A")),IF(VLOOKUP($C180,'6. Metrics Worksheet'!$C:$K,8,FALSE)=CONCATENATE($T$4,$U$5),VLOOKUP($C180,'6. Metrics Worksheet'!$C:$K,9,FALSE),0),T180-1)</f>
        <v>0</v>
      </c>
      <c r="V180" s="127">
        <f>IF(AND(U180=0,NOT(C180="N/A")),IF(VLOOKUP($C180,'6. Metrics Worksheet'!$C:$K,8,FALSE)=CONCATENATE($T$4,$V$5),VLOOKUP($C180,'6. Metrics Worksheet'!$C:$K,9,FALSE),0),U180-1)</f>
        <v>0</v>
      </c>
      <c r="W180" s="127">
        <f>IF(AND(V180=0,NOT(C180="N/A")),IF(VLOOKUP($C180,'6. Metrics Worksheet'!$C:$K,8,FALSE)=CONCATENATE($T$4,$W$5),VLOOKUP($C180,'6. Metrics Worksheet'!$C:$K,9,FALSE),0),V180-1)</f>
        <v>0</v>
      </c>
      <c r="X180" s="139" t="str">
        <f>IF('6. Metrics Worksheet'!H180=0,"",'6. Metrics Worksheet'!H180)</f>
        <v/>
      </c>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c r="BE180" s="33"/>
      <c r="BF180" s="6"/>
      <c r="BG180" s="6"/>
      <c r="BH180" s="6"/>
      <c r="BI180" s="6"/>
      <c r="BJ180" s="26" t="b">
        <f t="shared" si="2"/>
        <v>1</v>
      </c>
      <c r="BK180" s="6"/>
      <c r="BL180" s="6"/>
    </row>
    <row r="181" spans="1:70" ht="30" customHeight="1" thickBot="1">
      <c r="A181" s="170"/>
      <c r="B181" s="234" t="str">
        <f>WorksheetHidden2!I2</f>
        <v>Security Awareness &amp; Training</v>
      </c>
      <c r="C181" s="126" t="str">
        <f>WorksheetHidden2!I3</f>
        <v>Number of end users who have received appropriate training</v>
      </c>
      <c r="D181" s="127">
        <f>IF(VLOOKUP(C181,'6. Metrics Worksheet'!$C:$K,8,FALSE)=CONCATENATE($D$4,$D$5),VLOOKUP(C181,'6. Metrics Worksheet'!$C:$K,9,FALSE),0)</f>
        <v>0</v>
      </c>
      <c r="E181" s="127">
        <f>IF(AND(D181=0,NOT(C181="N/A")),IF(VLOOKUP($C181,'6. Metrics Worksheet'!$C:$K,8,FALSE)=CONCATENATE($D$4,$E$5),VLOOKUP($C181,'6. Metrics Worksheet'!$C:$K,9,FALSE),0),D181-1)</f>
        <v>0</v>
      </c>
      <c r="F181" s="127">
        <f>IF(AND(E181=0,NOT(C181="N/A")),IF(VLOOKUP($C181,'6. Metrics Worksheet'!$C:$K,8,FALSE)=CONCATENATE($D$4,$F$5),VLOOKUP($C181,'6. Metrics Worksheet'!$C:$K,9,FALSE),0),E181-1)</f>
        <v>0</v>
      </c>
      <c r="G181" s="128">
        <f>IF(AND(F181=0,NOT(C181="N/A")),IF(VLOOKUP($C181,'6. Metrics Worksheet'!$C:$K,8,FALSE)=CONCATENATE($D$4,$G$5),VLOOKUP($C181,'6. Metrics Worksheet'!$C:$K,9,FALSE),0),F181-1)</f>
        <v>0</v>
      </c>
      <c r="H181" s="127">
        <f>IF(AND(G181=0,NOT(C181="N/A")),IF(VLOOKUP($C181,'6. Metrics Worksheet'!$C:$K,8,FALSE)=CONCATENATE($H$4,$H$5),VLOOKUP($C181,'6. Metrics Worksheet'!$C:$K,9,FALSE),0),G181-1)</f>
        <v>0</v>
      </c>
      <c r="I181" s="127">
        <f>IF(AND(H181=0,NOT(C181="N/A")),IF(VLOOKUP($C181,'6. Metrics Worksheet'!$C:$K,8,FALSE)=CONCATENATE($H$4,$I$5),VLOOKUP($C181,'6. Metrics Worksheet'!$C:$K,9,FALSE),0),H181-1)</f>
        <v>0</v>
      </c>
      <c r="J181" s="127">
        <f>IF(AND(I181=0,NOT(C181="N/A")),IF(VLOOKUP($C181,'6. Metrics Worksheet'!$C:$K,8,FALSE)=CONCATENATE($H$4,$J$5),VLOOKUP($C181,'6. Metrics Worksheet'!$C:$K,9,FALSE),0),I181-1)</f>
        <v>0</v>
      </c>
      <c r="K181" s="128">
        <f>IF(AND(J181=0,NOT(C181="N/A")),IF(VLOOKUP($C181,'6. Metrics Worksheet'!$C:$K,8,FALSE)=CONCATENATE($H$4,$K$5),VLOOKUP($C181,'6. Metrics Worksheet'!$C:$K,9,FALSE),0),J181-1)</f>
        <v>0</v>
      </c>
      <c r="L181" s="127">
        <f>IF(AND(K181=0,NOT(C181="N/A")),IF(VLOOKUP($C181,'6. Metrics Worksheet'!$C:$K,8,FALSE)=CONCATENATE($L$4,$L$5),VLOOKUP($C181,'6. Metrics Worksheet'!$C:$K,9,FALSE),0),K181-1)</f>
        <v>0</v>
      </c>
      <c r="M181" s="127">
        <f>IF(AND(L181=0,NOT(C181="N/A")),IF(VLOOKUP($C181,'6. Metrics Worksheet'!$C:$K,8,FALSE)=CONCATENATE($L$4,$M$5),VLOOKUP($C181,'6. Metrics Worksheet'!$C:$K,9,FALSE),0),L181-1)</f>
        <v>0</v>
      </c>
      <c r="N181" s="127">
        <f>IF(AND(M181=0,NOT(C181="N/A")),IF(VLOOKUP($C181,'6. Metrics Worksheet'!$C:$K,8,FALSE)=CONCATENATE($L$4,$N$5),VLOOKUP($C181,'6. Metrics Worksheet'!$C:$K,9,FALSE),0),M181-1)</f>
        <v>0</v>
      </c>
      <c r="O181" s="128">
        <f>IF(AND(N181=0,NOT(C181="N/A")),IF(VLOOKUP($C181,'6. Metrics Worksheet'!$C:$K,8,FALSE)=CONCATENATE($L$4,$O$5),VLOOKUP($C181,'6. Metrics Worksheet'!$C:$K,9,FALSE),0),N181-1)</f>
        <v>0</v>
      </c>
      <c r="P181" s="127">
        <f>IF(AND(O181=0,NOT(C181="N/A")),IF(VLOOKUP($C181,'6. Metrics Worksheet'!$C:$K,8,FALSE)=CONCATENATE($P$4,$P$5),VLOOKUP($C181,'6. Metrics Worksheet'!$C:$K,9,FALSE),0),O181-1)</f>
        <v>0</v>
      </c>
      <c r="Q181" s="127">
        <f>IF(AND(P181=0,NOT(C181="N/A")),IF(VLOOKUP($C181,'6. Metrics Worksheet'!$C:$K,8,FALSE)=CONCATENATE($P$4,$Q$5),VLOOKUP($C181,'6. Metrics Worksheet'!$C:$K,9,FALSE),0),P181-1)</f>
        <v>0</v>
      </c>
      <c r="R181" s="127">
        <f>IF(AND(Q181=0,NOT(C181="N/A")),IF(VLOOKUP($C181,'6. Metrics Worksheet'!$C:$K,8,FALSE)=CONCATENATE($P$4,$R$5),VLOOKUP($C181,'6. Metrics Worksheet'!$C:$K,9,FALSE),0),Q181-1)</f>
        <v>0</v>
      </c>
      <c r="S181" s="128">
        <f>IF(AND(R181=0,NOT(C181="N/A")),IF(VLOOKUP($C181,'6. Metrics Worksheet'!$C:$K,8,FALSE)=CONCATENATE($P$4,$S$5),VLOOKUP($C181,'6. Metrics Worksheet'!$C:$K,9,FALSE),0),R181-1)</f>
        <v>0</v>
      </c>
      <c r="T181" s="127">
        <f>IF(AND(S181=0,NOT(C181="N/A")),IF(VLOOKUP($C181,'6. Metrics Worksheet'!$C:$K,8,FALSE)=CONCATENATE($T$4,$T$5),VLOOKUP($C181,'6. Metrics Worksheet'!$C:$K,9,FALSE),0),S181-1)</f>
        <v>0</v>
      </c>
      <c r="U181" s="127">
        <f>IF(AND(T181=0,NOT(C181="N/A")),IF(VLOOKUP($C181,'6. Metrics Worksheet'!$C:$K,8,FALSE)=CONCATENATE($T$4,$U$5),VLOOKUP($C181,'6. Metrics Worksheet'!$C:$K,9,FALSE),0),T181-1)</f>
        <v>0</v>
      </c>
      <c r="V181" s="127">
        <f>IF(AND(U181=0,NOT(C181="N/A")),IF(VLOOKUP($C181,'6. Metrics Worksheet'!$C:$K,8,FALSE)=CONCATENATE($T$4,$V$5),VLOOKUP($C181,'6. Metrics Worksheet'!$C:$K,9,FALSE),0),U181-1)</f>
        <v>0</v>
      </c>
      <c r="W181" s="127">
        <f>IF(AND(V181=0,NOT(C181="N/A")),IF(VLOOKUP($C181,'6. Metrics Worksheet'!$C:$K,8,FALSE)=CONCATENATE($T$4,$W$5),VLOOKUP($C181,'6. Metrics Worksheet'!$C:$K,9,FALSE),0),V181-1)</f>
        <v>0</v>
      </c>
      <c r="X181" s="139" t="str">
        <f>IF('6. Metrics Worksheet'!H181=0,"",'6. Metrics Worksheet'!H181)</f>
        <v/>
      </c>
      <c r="Y181" s="171"/>
      <c r="Z181" s="171"/>
      <c r="AA181" s="171"/>
      <c r="AB181" s="171"/>
      <c r="AC181" s="171"/>
      <c r="AD181" s="171"/>
      <c r="AE181" s="171"/>
      <c r="AF181" s="171"/>
      <c r="AG181" s="171"/>
      <c r="AH181" s="171"/>
      <c r="AI181" s="171"/>
      <c r="AJ181" s="171"/>
      <c r="AK181" s="171"/>
      <c r="AL181" s="171"/>
      <c r="AM181" s="171"/>
      <c r="AN181" s="171"/>
      <c r="AO181" s="171"/>
      <c r="AP181" s="171"/>
      <c r="AQ181" s="171"/>
      <c r="AR181" s="171"/>
      <c r="AS181" s="171"/>
      <c r="AT181" s="171"/>
      <c r="AU181" s="171"/>
      <c r="AV181" s="171"/>
      <c r="AW181" s="171"/>
      <c r="AX181" s="171"/>
      <c r="AY181" s="171"/>
      <c r="AZ181" s="32"/>
      <c r="BA181" s="32"/>
      <c r="BB181" s="32"/>
      <c r="BC181" s="32"/>
      <c r="BD181" s="32"/>
      <c r="BE181" s="33"/>
      <c r="BF181" s="6"/>
      <c r="BG181" s="6"/>
      <c r="BH181" s="6"/>
      <c r="BI181" s="6"/>
      <c r="BJ181" s="26" t="b">
        <f t="shared" si="2"/>
        <v>0</v>
      </c>
      <c r="BK181" s="6"/>
      <c r="BL181" s="6"/>
      <c r="BM181" s="157"/>
      <c r="BN181" s="157"/>
      <c r="BO181" s="157"/>
      <c r="BP181" s="157"/>
      <c r="BQ181" s="157"/>
      <c r="BR181" s="157"/>
    </row>
    <row r="182" spans="1:70" ht="30" customHeight="1" thickBot="1">
      <c r="A182" s="170"/>
      <c r="B182" s="235"/>
      <c r="C182" s="125" t="str">
        <f>WorksheetHidden2!I4</f>
        <v>Security awareness level score</v>
      </c>
      <c r="D182" s="127">
        <f>IF(VLOOKUP(C182,'6. Metrics Worksheet'!$C:$K,8,FALSE)=CONCATENATE($D$4,$D$5),VLOOKUP(C182,'6. Metrics Worksheet'!$C:$K,9,FALSE),0)</f>
        <v>0</v>
      </c>
      <c r="E182" s="127">
        <f>IF(AND(D182=0,NOT(C182="N/A")),IF(VLOOKUP($C182,'6. Metrics Worksheet'!$C:$K,8,FALSE)=CONCATENATE($D$4,$E$5),VLOOKUP($C182,'6. Metrics Worksheet'!$C:$K,9,FALSE),0),D182-1)</f>
        <v>0</v>
      </c>
      <c r="F182" s="127">
        <f>IF(AND(E182=0,NOT(C182="N/A")),IF(VLOOKUP($C182,'6. Metrics Worksheet'!$C:$K,8,FALSE)=CONCATENATE($D$4,$F$5),VLOOKUP($C182,'6. Metrics Worksheet'!$C:$K,9,FALSE),0),E182-1)</f>
        <v>0</v>
      </c>
      <c r="G182" s="128">
        <f>IF(AND(F182=0,NOT(C182="N/A")),IF(VLOOKUP($C182,'6. Metrics Worksheet'!$C:$K,8,FALSE)=CONCATENATE($D$4,$G$5),VLOOKUP($C182,'6. Metrics Worksheet'!$C:$K,9,FALSE),0),F182-1)</f>
        <v>0</v>
      </c>
      <c r="H182" s="127">
        <f>IF(AND(G182=0,NOT(C182="N/A")),IF(VLOOKUP($C182,'6. Metrics Worksheet'!$C:$K,8,FALSE)=CONCATENATE($H$4,$H$5),VLOOKUP($C182,'6. Metrics Worksheet'!$C:$K,9,FALSE),0),G182-1)</f>
        <v>0</v>
      </c>
      <c r="I182" s="127">
        <f>IF(AND(H182=0,NOT(C182="N/A")),IF(VLOOKUP($C182,'6. Metrics Worksheet'!$C:$K,8,FALSE)=CONCATENATE($H$4,$I$5),VLOOKUP($C182,'6. Metrics Worksheet'!$C:$K,9,FALSE),0),H182-1)</f>
        <v>0</v>
      </c>
      <c r="J182" s="127">
        <f>IF(AND(I182=0,NOT(C182="N/A")),IF(VLOOKUP($C182,'6. Metrics Worksheet'!$C:$K,8,FALSE)=CONCATENATE($H$4,$J$5),VLOOKUP($C182,'6. Metrics Worksheet'!$C:$K,9,FALSE),0),I182-1)</f>
        <v>0</v>
      </c>
      <c r="K182" s="128">
        <f>IF(AND(J182=0,NOT(C182="N/A")),IF(VLOOKUP($C182,'6. Metrics Worksheet'!$C:$K,8,FALSE)=CONCATENATE($H$4,$K$5),VLOOKUP($C182,'6. Metrics Worksheet'!$C:$K,9,FALSE),0),J182-1)</f>
        <v>0</v>
      </c>
      <c r="L182" s="127">
        <f>IF(AND(K182=0,NOT(C182="N/A")),IF(VLOOKUP($C182,'6. Metrics Worksheet'!$C:$K,8,FALSE)=CONCATENATE($L$4,$L$5),VLOOKUP($C182,'6. Metrics Worksheet'!$C:$K,9,FALSE),0),K182-1)</f>
        <v>0</v>
      </c>
      <c r="M182" s="127">
        <f>IF(AND(L182=0,NOT(C182="N/A")),IF(VLOOKUP($C182,'6. Metrics Worksheet'!$C:$K,8,FALSE)=CONCATENATE($L$4,$M$5),VLOOKUP($C182,'6. Metrics Worksheet'!$C:$K,9,FALSE),0),L182-1)</f>
        <v>0</v>
      </c>
      <c r="N182" s="127">
        <f>IF(AND(M182=0,NOT(C182="N/A")),IF(VLOOKUP($C182,'6. Metrics Worksheet'!$C:$K,8,FALSE)=CONCATENATE($L$4,$N$5),VLOOKUP($C182,'6. Metrics Worksheet'!$C:$K,9,FALSE),0),M182-1)</f>
        <v>0</v>
      </c>
      <c r="O182" s="128">
        <f>IF(AND(N182=0,NOT(C182="N/A")),IF(VLOOKUP($C182,'6. Metrics Worksheet'!$C:$K,8,FALSE)=CONCATENATE($L$4,$O$5),VLOOKUP($C182,'6. Metrics Worksheet'!$C:$K,9,FALSE),0),N182-1)</f>
        <v>0</v>
      </c>
      <c r="P182" s="127">
        <f>IF(AND(O182=0,NOT(C182="N/A")),IF(VLOOKUP($C182,'6. Metrics Worksheet'!$C:$K,8,FALSE)=CONCATENATE($P$4,$P$5),VLOOKUP($C182,'6. Metrics Worksheet'!$C:$K,9,FALSE),0),O182-1)</f>
        <v>0</v>
      </c>
      <c r="Q182" s="127">
        <f>IF(AND(P182=0,NOT(C182="N/A")),IF(VLOOKUP($C182,'6. Metrics Worksheet'!$C:$K,8,FALSE)=CONCATENATE($P$4,$Q$5),VLOOKUP($C182,'6. Metrics Worksheet'!$C:$K,9,FALSE),0),P182-1)</f>
        <v>0</v>
      </c>
      <c r="R182" s="127">
        <f>IF(AND(Q182=0,NOT(C182="N/A")),IF(VLOOKUP($C182,'6. Metrics Worksheet'!$C:$K,8,FALSE)=CONCATENATE($P$4,$R$5),VLOOKUP($C182,'6. Metrics Worksheet'!$C:$K,9,FALSE),0),Q182-1)</f>
        <v>0</v>
      </c>
      <c r="S182" s="128">
        <f>IF(AND(R182=0,NOT(C182="N/A")),IF(VLOOKUP($C182,'6. Metrics Worksheet'!$C:$K,8,FALSE)=CONCATENATE($P$4,$S$5),VLOOKUP($C182,'6. Metrics Worksheet'!$C:$K,9,FALSE),0),R182-1)</f>
        <v>0</v>
      </c>
      <c r="T182" s="127">
        <f>IF(AND(S182=0,NOT(C182="N/A")),IF(VLOOKUP($C182,'6. Metrics Worksheet'!$C:$K,8,FALSE)=CONCATENATE($T$4,$T$5),VLOOKUP($C182,'6. Metrics Worksheet'!$C:$K,9,FALSE),0),S182-1)</f>
        <v>0</v>
      </c>
      <c r="U182" s="127">
        <f>IF(AND(T182=0,NOT(C182="N/A")),IF(VLOOKUP($C182,'6. Metrics Worksheet'!$C:$K,8,FALSE)=CONCATENATE($T$4,$U$5),VLOOKUP($C182,'6. Metrics Worksheet'!$C:$K,9,FALSE),0),T182-1)</f>
        <v>0</v>
      </c>
      <c r="V182" s="127">
        <f>IF(AND(U182=0,NOT(C182="N/A")),IF(VLOOKUP($C182,'6. Metrics Worksheet'!$C:$K,8,FALSE)=CONCATENATE($T$4,$V$5),VLOOKUP($C182,'6. Metrics Worksheet'!$C:$K,9,FALSE),0),U182-1)</f>
        <v>0</v>
      </c>
      <c r="W182" s="127">
        <f>IF(AND(V182=0,NOT(C182="N/A")),IF(VLOOKUP($C182,'6. Metrics Worksheet'!$C:$K,8,FALSE)=CONCATENATE($T$4,$W$5),VLOOKUP($C182,'6. Metrics Worksheet'!$C:$K,9,FALSE),0),V182-1)</f>
        <v>0</v>
      </c>
      <c r="X182" s="139" t="str">
        <f>IF('6. Metrics Worksheet'!H182=0,"",'6. Metrics Worksheet'!H182)</f>
        <v/>
      </c>
      <c r="Y182" s="171"/>
      <c r="Z182" s="171"/>
      <c r="AA182" s="171"/>
      <c r="AB182" s="171"/>
      <c r="AC182" s="171"/>
      <c r="AD182" s="171"/>
      <c r="AE182" s="171"/>
      <c r="AF182" s="171"/>
      <c r="AG182" s="171"/>
      <c r="AH182" s="171"/>
      <c r="AI182" s="171"/>
      <c r="AJ182" s="171"/>
      <c r="AK182" s="171"/>
      <c r="AL182" s="171"/>
      <c r="AM182" s="171"/>
      <c r="AN182" s="171"/>
      <c r="AO182" s="171"/>
      <c r="AP182" s="171"/>
      <c r="AQ182" s="171"/>
      <c r="AR182" s="171"/>
      <c r="AS182" s="171"/>
      <c r="AT182" s="171"/>
      <c r="AU182" s="171"/>
      <c r="AV182" s="171"/>
      <c r="AW182" s="171"/>
      <c r="AX182" s="171"/>
      <c r="AY182" s="171"/>
      <c r="AZ182" s="32"/>
      <c r="BA182" s="32"/>
      <c r="BB182" s="32"/>
      <c r="BC182" s="32"/>
      <c r="BD182" s="32"/>
      <c r="BE182" s="33"/>
      <c r="BF182" s="6"/>
      <c r="BG182" s="6"/>
      <c r="BH182" s="6"/>
      <c r="BI182" s="6"/>
      <c r="BJ182" s="26" t="b">
        <f t="shared" si="2"/>
        <v>0</v>
      </c>
      <c r="BK182" s="6"/>
      <c r="BL182" s="6"/>
      <c r="BM182" s="157"/>
      <c r="BN182" s="157"/>
      <c r="BO182" s="157"/>
      <c r="BP182" s="157"/>
      <c r="BQ182" s="157"/>
      <c r="BR182" s="157"/>
    </row>
    <row r="183" spans="1:70" ht="63.95" hidden="1" customHeight="1">
      <c r="A183" s="33"/>
      <c r="B183" s="235"/>
      <c r="C183" s="100">
        <f>WorksheetHidden2!I5</f>
        <v>0</v>
      </c>
      <c r="D183" s="127">
        <f>IF(VLOOKUP(C183,'6. Metrics Worksheet'!$C:$K,8,FALSE)=CONCATENATE($D$4,$D$5),VLOOKUP(C183,'6. Metrics Worksheet'!$C:$K,9,FALSE),0)</f>
        <v>0</v>
      </c>
      <c r="E183" s="127">
        <f>IF(AND(D183=0,NOT(C183="N/A")),IF(VLOOKUP($C183,'6. Metrics Worksheet'!$C:$K,8,FALSE)=CONCATENATE($D$4,$E$5),VLOOKUP($C183,'6. Metrics Worksheet'!$C:$K,9,FALSE),0),D183-1)</f>
        <v>0</v>
      </c>
      <c r="F183" s="127">
        <f>IF(AND(E183=0,NOT(C183="N/A")),IF(VLOOKUP($C183,'6. Metrics Worksheet'!$C:$K,8,FALSE)=CONCATENATE($D$4,$F$5),VLOOKUP($C183,'6. Metrics Worksheet'!$C:$K,9,FALSE),0),E183-1)</f>
        <v>0</v>
      </c>
      <c r="G183" s="128">
        <f>IF(AND(F183=0,NOT(C183="N/A")),IF(VLOOKUP($C183,'6. Metrics Worksheet'!$C:$K,8,FALSE)=CONCATENATE($D$4,$G$5),VLOOKUP($C183,'6. Metrics Worksheet'!$C:$K,9,FALSE),0),F183-1)</f>
        <v>0</v>
      </c>
      <c r="H183" s="127">
        <f>IF(AND(G183=0,NOT(C183="N/A")),IF(VLOOKUP($C183,'6. Metrics Worksheet'!$C:$K,8,FALSE)=CONCATENATE($H$4,$H$5),VLOOKUP($C183,'6. Metrics Worksheet'!$C:$K,9,FALSE),0),G183-1)</f>
        <v>0</v>
      </c>
      <c r="I183" s="127">
        <f>IF(AND(H183=0,NOT(C183="N/A")),IF(VLOOKUP($C183,'6. Metrics Worksheet'!$C:$K,8,FALSE)=CONCATENATE($H$4,$I$5),VLOOKUP($C183,'6. Metrics Worksheet'!$C:$K,9,FALSE),0),H183-1)</f>
        <v>0</v>
      </c>
      <c r="J183" s="127">
        <f>IF(AND(I183=0,NOT(C183="N/A")),IF(VLOOKUP($C183,'6. Metrics Worksheet'!$C:$K,8,FALSE)=CONCATENATE($H$4,$J$5),VLOOKUP($C183,'6. Metrics Worksheet'!$C:$K,9,FALSE),0),I183-1)</f>
        <v>0</v>
      </c>
      <c r="K183" s="128">
        <f>IF(AND(J183=0,NOT(C183="N/A")),IF(VLOOKUP($C183,'6. Metrics Worksheet'!$C:$K,8,FALSE)=CONCATENATE($H$4,$K$5),VLOOKUP($C183,'6. Metrics Worksheet'!$C:$K,9,FALSE),0),J183-1)</f>
        <v>0</v>
      </c>
      <c r="L183" s="127">
        <f>IF(AND(K183=0,NOT(C183="N/A")),IF(VLOOKUP($C183,'6. Metrics Worksheet'!$C:$K,8,FALSE)=CONCATENATE($L$4,$L$5),VLOOKUP($C183,'6. Metrics Worksheet'!$C:$K,9,FALSE),0),K183-1)</f>
        <v>0</v>
      </c>
      <c r="M183" s="127">
        <f>IF(AND(L183=0,NOT(C183="N/A")),IF(VLOOKUP($C183,'6. Metrics Worksheet'!$C:$K,8,FALSE)=CONCATENATE($L$4,$M$5),VLOOKUP($C183,'6. Metrics Worksheet'!$C:$K,9,FALSE),0),L183-1)</f>
        <v>0</v>
      </c>
      <c r="N183" s="127">
        <f>IF(AND(M183=0,NOT(C183="N/A")),IF(VLOOKUP($C183,'6. Metrics Worksheet'!$C:$K,8,FALSE)=CONCATENATE($L$4,$N$5),VLOOKUP($C183,'6. Metrics Worksheet'!$C:$K,9,FALSE),0),M183-1)</f>
        <v>0</v>
      </c>
      <c r="O183" s="128">
        <f>IF(AND(N183=0,NOT(C183="N/A")),IF(VLOOKUP($C183,'6. Metrics Worksheet'!$C:$K,8,FALSE)=CONCATENATE($L$4,$O$5),VLOOKUP($C183,'6. Metrics Worksheet'!$C:$K,9,FALSE),0),N183-1)</f>
        <v>0</v>
      </c>
      <c r="P183" s="127">
        <f>IF(AND(O183=0,NOT(C183="N/A")),IF(VLOOKUP($C183,'6. Metrics Worksheet'!$C:$K,8,FALSE)=CONCATENATE($P$4,$P$5),VLOOKUP($C183,'6. Metrics Worksheet'!$C:$K,9,FALSE),0),O183-1)</f>
        <v>0</v>
      </c>
      <c r="Q183" s="127">
        <f>IF(AND(P183=0,NOT(C183="N/A")),IF(VLOOKUP($C183,'6. Metrics Worksheet'!$C:$K,8,FALSE)=CONCATENATE($P$4,$Q$5),VLOOKUP($C183,'6. Metrics Worksheet'!$C:$K,9,FALSE),0),P183-1)</f>
        <v>0</v>
      </c>
      <c r="R183" s="127">
        <f>IF(AND(Q183=0,NOT(C183="N/A")),IF(VLOOKUP($C183,'6. Metrics Worksheet'!$C:$K,8,FALSE)=CONCATENATE($P$4,$R$5),VLOOKUP($C183,'6. Metrics Worksheet'!$C:$K,9,FALSE),0),Q183-1)</f>
        <v>0</v>
      </c>
      <c r="S183" s="128">
        <f>IF(AND(R183=0,NOT(C183="N/A")),IF(VLOOKUP($C183,'6. Metrics Worksheet'!$C:$K,8,FALSE)=CONCATENATE($P$4,$S$5),VLOOKUP($C183,'6. Metrics Worksheet'!$C:$K,9,FALSE),0),R183-1)</f>
        <v>0</v>
      </c>
      <c r="T183" s="127">
        <f>IF(AND(S183=0,NOT(C183="N/A")),IF(VLOOKUP($C183,'6. Metrics Worksheet'!$C:$K,8,FALSE)=CONCATENATE($T$4,$T$5),VLOOKUP($C183,'6. Metrics Worksheet'!$C:$K,9,FALSE),0),S183-1)</f>
        <v>0</v>
      </c>
      <c r="U183" s="127">
        <f>IF(AND(T183=0,NOT(C183="N/A")),IF(VLOOKUP($C183,'6. Metrics Worksheet'!$C:$K,8,FALSE)=CONCATENATE($T$4,$U$5),VLOOKUP($C183,'6. Metrics Worksheet'!$C:$K,9,FALSE),0),T183-1)</f>
        <v>0</v>
      </c>
      <c r="V183" s="127">
        <f>IF(AND(U183=0,NOT(C183="N/A")),IF(VLOOKUP($C183,'6. Metrics Worksheet'!$C:$K,8,FALSE)=CONCATENATE($T$4,$V$5),VLOOKUP($C183,'6. Metrics Worksheet'!$C:$K,9,FALSE),0),U183-1)</f>
        <v>0</v>
      </c>
      <c r="W183" s="127">
        <f>IF(AND(V183=0,NOT(C183="N/A")),IF(VLOOKUP($C183,'6. Metrics Worksheet'!$C:$K,8,FALSE)=CONCATENATE($T$4,$W$5),VLOOKUP($C183,'6. Metrics Worksheet'!$C:$K,9,FALSE),0),V183-1)</f>
        <v>0</v>
      </c>
      <c r="X183" s="139" t="str">
        <f>IF('6. Metrics Worksheet'!H183=0,"",'6. Metrics Worksheet'!H183)</f>
        <v/>
      </c>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c r="BE183" s="33"/>
      <c r="BF183" s="6"/>
      <c r="BG183" s="6"/>
      <c r="BH183" s="6"/>
      <c r="BI183" s="6"/>
      <c r="BJ183" s="26" t="b">
        <f t="shared" si="2"/>
        <v>1</v>
      </c>
      <c r="BK183" s="6"/>
      <c r="BL183" s="6"/>
    </row>
    <row r="184" spans="1:70" ht="63.95" hidden="1" customHeight="1">
      <c r="A184" s="33"/>
      <c r="B184" s="235"/>
      <c r="C184" s="100">
        <f>WorksheetHidden2!I6</f>
        <v>0</v>
      </c>
      <c r="D184" s="127">
        <f>IF(VLOOKUP(C184,'6. Metrics Worksheet'!$C:$K,8,FALSE)=CONCATENATE($D$4,$D$5),VLOOKUP(C184,'6. Metrics Worksheet'!$C:$K,9,FALSE),0)</f>
        <v>0</v>
      </c>
      <c r="E184" s="127">
        <f>IF(AND(D184=0,NOT(C184="N/A")),IF(VLOOKUP($C184,'6. Metrics Worksheet'!$C:$K,8,FALSE)=CONCATENATE($D$4,$E$5),VLOOKUP($C184,'6. Metrics Worksheet'!$C:$K,9,FALSE),0),D184-1)</f>
        <v>0</v>
      </c>
      <c r="F184" s="127">
        <f>IF(AND(E184=0,NOT(C184="N/A")),IF(VLOOKUP($C184,'6. Metrics Worksheet'!$C:$K,8,FALSE)=CONCATENATE($D$4,$F$5),VLOOKUP($C184,'6. Metrics Worksheet'!$C:$K,9,FALSE),0),E184-1)</f>
        <v>0</v>
      </c>
      <c r="G184" s="128">
        <f>IF(AND(F184=0,NOT(C184="N/A")),IF(VLOOKUP($C184,'6. Metrics Worksheet'!$C:$K,8,FALSE)=CONCATENATE($D$4,$G$5),VLOOKUP($C184,'6. Metrics Worksheet'!$C:$K,9,FALSE),0),F184-1)</f>
        <v>0</v>
      </c>
      <c r="H184" s="127">
        <f>IF(AND(G184=0,NOT(C184="N/A")),IF(VLOOKUP($C184,'6. Metrics Worksheet'!$C:$K,8,FALSE)=CONCATENATE($H$4,$H$5),VLOOKUP($C184,'6. Metrics Worksheet'!$C:$K,9,FALSE),0),G184-1)</f>
        <v>0</v>
      </c>
      <c r="I184" s="127">
        <f>IF(AND(H184=0,NOT(C184="N/A")),IF(VLOOKUP($C184,'6. Metrics Worksheet'!$C:$K,8,FALSE)=CONCATENATE($H$4,$I$5),VLOOKUP($C184,'6. Metrics Worksheet'!$C:$K,9,FALSE),0),H184-1)</f>
        <v>0</v>
      </c>
      <c r="J184" s="127">
        <f>IF(AND(I184=0,NOT(C184="N/A")),IF(VLOOKUP($C184,'6. Metrics Worksheet'!$C:$K,8,FALSE)=CONCATENATE($H$4,$J$5),VLOOKUP($C184,'6. Metrics Worksheet'!$C:$K,9,FALSE),0),I184-1)</f>
        <v>0</v>
      </c>
      <c r="K184" s="128">
        <f>IF(AND(J184=0,NOT(C184="N/A")),IF(VLOOKUP($C184,'6. Metrics Worksheet'!$C:$K,8,FALSE)=CONCATENATE($H$4,$K$5),VLOOKUP($C184,'6. Metrics Worksheet'!$C:$K,9,FALSE),0),J184-1)</f>
        <v>0</v>
      </c>
      <c r="L184" s="127">
        <f>IF(AND(K184=0,NOT(C184="N/A")),IF(VLOOKUP($C184,'6. Metrics Worksheet'!$C:$K,8,FALSE)=CONCATENATE($L$4,$L$5),VLOOKUP($C184,'6. Metrics Worksheet'!$C:$K,9,FALSE),0),K184-1)</f>
        <v>0</v>
      </c>
      <c r="M184" s="127">
        <f>IF(AND(L184=0,NOT(C184="N/A")),IF(VLOOKUP($C184,'6. Metrics Worksheet'!$C:$K,8,FALSE)=CONCATENATE($L$4,$M$5),VLOOKUP($C184,'6. Metrics Worksheet'!$C:$K,9,FALSE),0),L184-1)</f>
        <v>0</v>
      </c>
      <c r="N184" s="127">
        <f>IF(AND(M184=0,NOT(C184="N/A")),IF(VLOOKUP($C184,'6. Metrics Worksheet'!$C:$K,8,FALSE)=CONCATENATE($L$4,$N$5),VLOOKUP($C184,'6. Metrics Worksheet'!$C:$K,9,FALSE),0),M184-1)</f>
        <v>0</v>
      </c>
      <c r="O184" s="128">
        <f>IF(AND(N184=0,NOT(C184="N/A")),IF(VLOOKUP($C184,'6. Metrics Worksheet'!$C:$K,8,FALSE)=CONCATENATE($L$4,$O$5),VLOOKUP($C184,'6. Metrics Worksheet'!$C:$K,9,FALSE),0),N184-1)</f>
        <v>0</v>
      </c>
      <c r="P184" s="127">
        <f>IF(AND(O184=0,NOT(C184="N/A")),IF(VLOOKUP($C184,'6. Metrics Worksheet'!$C:$K,8,FALSE)=CONCATENATE($P$4,$P$5),VLOOKUP($C184,'6. Metrics Worksheet'!$C:$K,9,FALSE),0),O184-1)</f>
        <v>0</v>
      </c>
      <c r="Q184" s="127">
        <f>IF(AND(P184=0,NOT(C184="N/A")),IF(VLOOKUP($C184,'6. Metrics Worksheet'!$C:$K,8,FALSE)=CONCATENATE($P$4,$Q$5),VLOOKUP($C184,'6. Metrics Worksheet'!$C:$K,9,FALSE),0),P184-1)</f>
        <v>0</v>
      </c>
      <c r="R184" s="127">
        <f>IF(AND(Q184=0,NOT(C184="N/A")),IF(VLOOKUP($C184,'6. Metrics Worksheet'!$C:$K,8,FALSE)=CONCATENATE($P$4,$R$5),VLOOKUP($C184,'6. Metrics Worksheet'!$C:$K,9,FALSE),0),Q184-1)</f>
        <v>0</v>
      </c>
      <c r="S184" s="128">
        <f>IF(AND(R184=0,NOT(C184="N/A")),IF(VLOOKUP($C184,'6. Metrics Worksheet'!$C:$K,8,FALSE)=CONCATENATE($P$4,$S$5),VLOOKUP($C184,'6. Metrics Worksheet'!$C:$K,9,FALSE),0),R184-1)</f>
        <v>0</v>
      </c>
      <c r="T184" s="127">
        <f>IF(AND(S184=0,NOT(C184="N/A")),IF(VLOOKUP($C184,'6. Metrics Worksheet'!$C:$K,8,FALSE)=CONCATENATE($T$4,$T$5),VLOOKUP($C184,'6. Metrics Worksheet'!$C:$K,9,FALSE),0),S184-1)</f>
        <v>0</v>
      </c>
      <c r="U184" s="127">
        <f>IF(AND(T184=0,NOT(C184="N/A")),IF(VLOOKUP($C184,'6. Metrics Worksheet'!$C:$K,8,FALSE)=CONCATENATE($T$4,$U$5),VLOOKUP($C184,'6. Metrics Worksheet'!$C:$K,9,FALSE),0),T184-1)</f>
        <v>0</v>
      </c>
      <c r="V184" s="127">
        <f>IF(AND(U184=0,NOT(C184="N/A")),IF(VLOOKUP($C184,'6. Metrics Worksheet'!$C:$K,8,FALSE)=CONCATENATE($T$4,$V$5),VLOOKUP($C184,'6. Metrics Worksheet'!$C:$K,9,FALSE),0),U184-1)</f>
        <v>0</v>
      </c>
      <c r="W184" s="127">
        <f>IF(AND(V184=0,NOT(C184="N/A")),IF(VLOOKUP($C184,'6. Metrics Worksheet'!$C:$K,8,FALSE)=CONCATENATE($T$4,$W$5),VLOOKUP($C184,'6. Metrics Worksheet'!$C:$K,9,FALSE),0),V184-1)</f>
        <v>0</v>
      </c>
      <c r="X184" s="139" t="str">
        <f>IF('6. Metrics Worksheet'!H184=0,"",'6. Metrics Worksheet'!H184)</f>
        <v/>
      </c>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c r="AZ184" s="32"/>
      <c r="BA184" s="32"/>
      <c r="BB184" s="32"/>
      <c r="BC184" s="32"/>
      <c r="BD184" s="32"/>
      <c r="BE184" s="33"/>
      <c r="BF184" s="6"/>
      <c r="BG184" s="6"/>
      <c r="BH184" s="6"/>
      <c r="BI184" s="6"/>
      <c r="BJ184" s="26" t="b">
        <f t="shared" si="2"/>
        <v>1</v>
      </c>
      <c r="BK184" s="6"/>
      <c r="BL184" s="6"/>
    </row>
    <row r="185" spans="1:70" ht="63.95" hidden="1" customHeight="1">
      <c r="A185" s="33"/>
      <c r="B185" s="235"/>
      <c r="C185" s="100">
        <f>WorksheetHidden2!I7</f>
        <v>0</v>
      </c>
      <c r="D185" s="127">
        <f>IF(VLOOKUP(C185,'6. Metrics Worksheet'!$C:$K,8,FALSE)=CONCATENATE($D$4,$D$5),VLOOKUP(C185,'6. Metrics Worksheet'!$C:$K,9,FALSE),0)</f>
        <v>0</v>
      </c>
      <c r="E185" s="127">
        <f>IF(AND(D185=0,NOT(C185="N/A")),IF(VLOOKUP($C185,'6. Metrics Worksheet'!$C:$K,8,FALSE)=CONCATENATE($D$4,$E$5),VLOOKUP($C185,'6. Metrics Worksheet'!$C:$K,9,FALSE),0),D185-1)</f>
        <v>0</v>
      </c>
      <c r="F185" s="127">
        <f>IF(AND(E185=0,NOT(C185="N/A")),IF(VLOOKUP($C185,'6. Metrics Worksheet'!$C:$K,8,FALSE)=CONCATENATE($D$4,$F$5),VLOOKUP($C185,'6. Metrics Worksheet'!$C:$K,9,FALSE),0),E185-1)</f>
        <v>0</v>
      </c>
      <c r="G185" s="128">
        <f>IF(AND(F185=0,NOT(C185="N/A")),IF(VLOOKUP($C185,'6. Metrics Worksheet'!$C:$K,8,FALSE)=CONCATENATE($D$4,$G$5),VLOOKUP($C185,'6. Metrics Worksheet'!$C:$K,9,FALSE),0),F185-1)</f>
        <v>0</v>
      </c>
      <c r="H185" s="127">
        <f>IF(AND(G185=0,NOT(C185="N/A")),IF(VLOOKUP($C185,'6. Metrics Worksheet'!$C:$K,8,FALSE)=CONCATENATE($H$4,$H$5),VLOOKUP($C185,'6. Metrics Worksheet'!$C:$K,9,FALSE),0),G185-1)</f>
        <v>0</v>
      </c>
      <c r="I185" s="127">
        <f>IF(AND(H185=0,NOT(C185="N/A")),IF(VLOOKUP($C185,'6. Metrics Worksheet'!$C:$K,8,FALSE)=CONCATENATE($H$4,$I$5),VLOOKUP($C185,'6. Metrics Worksheet'!$C:$K,9,FALSE),0),H185-1)</f>
        <v>0</v>
      </c>
      <c r="J185" s="127">
        <f>IF(AND(I185=0,NOT(C185="N/A")),IF(VLOOKUP($C185,'6. Metrics Worksheet'!$C:$K,8,FALSE)=CONCATENATE($H$4,$J$5),VLOOKUP($C185,'6. Metrics Worksheet'!$C:$K,9,FALSE),0),I185-1)</f>
        <v>0</v>
      </c>
      <c r="K185" s="128">
        <f>IF(AND(J185=0,NOT(C185="N/A")),IF(VLOOKUP($C185,'6. Metrics Worksheet'!$C:$K,8,FALSE)=CONCATENATE($H$4,$K$5),VLOOKUP($C185,'6. Metrics Worksheet'!$C:$K,9,FALSE),0),J185-1)</f>
        <v>0</v>
      </c>
      <c r="L185" s="127">
        <f>IF(AND(K185=0,NOT(C185="N/A")),IF(VLOOKUP($C185,'6. Metrics Worksheet'!$C:$K,8,FALSE)=CONCATENATE($L$4,$L$5),VLOOKUP($C185,'6. Metrics Worksheet'!$C:$K,9,FALSE),0),K185-1)</f>
        <v>0</v>
      </c>
      <c r="M185" s="127">
        <f>IF(AND(L185=0,NOT(C185="N/A")),IF(VLOOKUP($C185,'6. Metrics Worksheet'!$C:$K,8,FALSE)=CONCATENATE($L$4,$M$5),VLOOKUP($C185,'6. Metrics Worksheet'!$C:$K,9,FALSE),0),L185-1)</f>
        <v>0</v>
      </c>
      <c r="N185" s="127">
        <f>IF(AND(M185=0,NOT(C185="N/A")),IF(VLOOKUP($C185,'6. Metrics Worksheet'!$C:$K,8,FALSE)=CONCATENATE($L$4,$N$5),VLOOKUP($C185,'6. Metrics Worksheet'!$C:$K,9,FALSE),0),M185-1)</f>
        <v>0</v>
      </c>
      <c r="O185" s="128">
        <f>IF(AND(N185=0,NOT(C185="N/A")),IF(VLOOKUP($C185,'6. Metrics Worksheet'!$C:$K,8,FALSE)=CONCATENATE($L$4,$O$5),VLOOKUP($C185,'6. Metrics Worksheet'!$C:$K,9,FALSE),0),N185-1)</f>
        <v>0</v>
      </c>
      <c r="P185" s="127">
        <f>IF(AND(O185=0,NOT(C185="N/A")),IF(VLOOKUP($C185,'6. Metrics Worksheet'!$C:$K,8,FALSE)=CONCATENATE($P$4,$P$5),VLOOKUP($C185,'6. Metrics Worksheet'!$C:$K,9,FALSE),0),O185-1)</f>
        <v>0</v>
      </c>
      <c r="Q185" s="127">
        <f>IF(AND(P185=0,NOT(C185="N/A")),IF(VLOOKUP($C185,'6. Metrics Worksheet'!$C:$K,8,FALSE)=CONCATENATE($P$4,$Q$5),VLOOKUP($C185,'6. Metrics Worksheet'!$C:$K,9,FALSE),0),P185-1)</f>
        <v>0</v>
      </c>
      <c r="R185" s="127">
        <f>IF(AND(Q185=0,NOT(C185="N/A")),IF(VLOOKUP($C185,'6. Metrics Worksheet'!$C:$K,8,FALSE)=CONCATENATE($P$4,$R$5),VLOOKUP($C185,'6. Metrics Worksheet'!$C:$K,9,FALSE),0),Q185-1)</f>
        <v>0</v>
      </c>
      <c r="S185" s="128">
        <f>IF(AND(R185=0,NOT(C185="N/A")),IF(VLOOKUP($C185,'6. Metrics Worksheet'!$C:$K,8,FALSE)=CONCATENATE($P$4,$S$5),VLOOKUP($C185,'6. Metrics Worksheet'!$C:$K,9,FALSE),0),R185-1)</f>
        <v>0</v>
      </c>
      <c r="T185" s="127">
        <f>IF(AND(S185=0,NOT(C185="N/A")),IF(VLOOKUP($C185,'6. Metrics Worksheet'!$C:$K,8,FALSE)=CONCATENATE($T$4,$T$5),VLOOKUP($C185,'6. Metrics Worksheet'!$C:$K,9,FALSE),0),S185-1)</f>
        <v>0</v>
      </c>
      <c r="U185" s="127">
        <f>IF(AND(T185=0,NOT(C185="N/A")),IF(VLOOKUP($C185,'6. Metrics Worksheet'!$C:$K,8,FALSE)=CONCATENATE($T$4,$U$5),VLOOKUP($C185,'6. Metrics Worksheet'!$C:$K,9,FALSE),0),T185-1)</f>
        <v>0</v>
      </c>
      <c r="V185" s="127">
        <f>IF(AND(U185=0,NOT(C185="N/A")),IF(VLOOKUP($C185,'6. Metrics Worksheet'!$C:$K,8,FALSE)=CONCATENATE($T$4,$V$5),VLOOKUP($C185,'6. Metrics Worksheet'!$C:$K,9,FALSE),0),U185-1)</f>
        <v>0</v>
      </c>
      <c r="W185" s="127">
        <f>IF(AND(V185=0,NOT(C185="N/A")),IF(VLOOKUP($C185,'6. Metrics Worksheet'!$C:$K,8,FALSE)=CONCATENATE($T$4,$W$5),VLOOKUP($C185,'6. Metrics Worksheet'!$C:$K,9,FALSE),0),V185-1)</f>
        <v>0</v>
      </c>
      <c r="X185" s="139" t="str">
        <f>IF('6. Metrics Worksheet'!H185=0,"",'6. Metrics Worksheet'!H185)</f>
        <v/>
      </c>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c r="BB185" s="32"/>
      <c r="BC185" s="32"/>
      <c r="BD185" s="32"/>
      <c r="BE185" s="33"/>
      <c r="BF185" s="6"/>
      <c r="BG185" s="6"/>
      <c r="BH185" s="6"/>
      <c r="BI185" s="6"/>
      <c r="BJ185" s="26" t="b">
        <f t="shared" si="2"/>
        <v>1</v>
      </c>
      <c r="BK185" s="6"/>
      <c r="BL185" s="6"/>
    </row>
    <row r="186" spans="1:70" ht="63.95" hidden="1" customHeight="1">
      <c r="A186" s="33"/>
      <c r="B186" s="235"/>
      <c r="C186" s="100">
        <f>WorksheetHidden2!I8</f>
        <v>0</v>
      </c>
      <c r="D186" s="127">
        <f>IF(VLOOKUP(C186,'6. Metrics Worksheet'!$C:$K,8,FALSE)=CONCATENATE($D$4,$D$5),VLOOKUP(C186,'6. Metrics Worksheet'!$C:$K,9,FALSE),0)</f>
        <v>0</v>
      </c>
      <c r="E186" s="127">
        <f>IF(AND(D186=0,NOT(C186="N/A")),IF(VLOOKUP($C186,'6. Metrics Worksheet'!$C:$K,8,FALSE)=CONCATENATE($D$4,$E$5),VLOOKUP($C186,'6. Metrics Worksheet'!$C:$K,9,FALSE),0),D186-1)</f>
        <v>0</v>
      </c>
      <c r="F186" s="127">
        <f>IF(AND(E186=0,NOT(C186="N/A")),IF(VLOOKUP($C186,'6. Metrics Worksheet'!$C:$K,8,FALSE)=CONCATENATE($D$4,$F$5),VLOOKUP($C186,'6. Metrics Worksheet'!$C:$K,9,FALSE),0),E186-1)</f>
        <v>0</v>
      </c>
      <c r="G186" s="128">
        <f>IF(AND(F186=0,NOT(C186="N/A")),IF(VLOOKUP($C186,'6. Metrics Worksheet'!$C:$K,8,FALSE)=CONCATENATE($D$4,$G$5),VLOOKUP($C186,'6. Metrics Worksheet'!$C:$K,9,FALSE),0),F186-1)</f>
        <v>0</v>
      </c>
      <c r="H186" s="127">
        <f>IF(AND(G186=0,NOT(C186="N/A")),IF(VLOOKUP($C186,'6. Metrics Worksheet'!$C:$K,8,FALSE)=CONCATENATE($H$4,$H$5),VLOOKUP($C186,'6. Metrics Worksheet'!$C:$K,9,FALSE),0),G186-1)</f>
        <v>0</v>
      </c>
      <c r="I186" s="127">
        <f>IF(AND(H186=0,NOT(C186="N/A")),IF(VLOOKUP($C186,'6. Metrics Worksheet'!$C:$K,8,FALSE)=CONCATENATE($H$4,$I$5),VLOOKUP($C186,'6. Metrics Worksheet'!$C:$K,9,FALSE),0),H186-1)</f>
        <v>0</v>
      </c>
      <c r="J186" s="127">
        <f>IF(AND(I186=0,NOT(C186="N/A")),IF(VLOOKUP($C186,'6. Metrics Worksheet'!$C:$K,8,FALSE)=CONCATENATE($H$4,$J$5),VLOOKUP($C186,'6. Metrics Worksheet'!$C:$K,9,FALSE),0),I186-1)</f>
        <v>0</v>
      </c>
      <c r="K186" s="128">
        <f>IF(AND(J186=0,NOT(C186="N/A")),IF(VLOOKUP($C186,'6. Metrics Worksheet'!$C:$K,8,FALSE)=CONCATENATE($H$4,$K$5),VLOOKUP($C186,'6. Metrics Worksheet'!$C:$K,9,FALSE),0),J186-1)</f>
        <v>0</v>
      </c>
      <c r="L186" s="127">
        <f>IF(AND(K186=0,NOT(C186="N/A")),IF(VLOOKUP($C186,'6. Metrics Worksheet'!$C:$K,8,FALSE)=CONCATENATE($L$4,$L$5),VLOOKUP($C186,'6. Metrics Worksheet'!$C:$K,9,FALSE),0),K186-1)</f>
        <v>0</v>
      </c>
      <c r="M186" s="127">
        <f>IF(AND(L186=0,NOT(C186="N/A")),IF(VLOOKUP($C186,'6. Metrics Worksheet'!$C:$K,8,FALSE)=CONCATENATE($L$4,$M$5),VLOOKUP($C186,'6. Metrics Worksheet'!$C:$K,9,FALSE),0),L186-1)</f>
        <v>0</v>
      </c>
      <c r="N186" s="127">
        <f>IF(AND(M186=0,NOT(C186="N/A")),IF(VLOOKUP($C186,'6. Metrics Worksheet'!$C:$K,8,FALSE)=CONCATENATE($L$4,$N$5),VLOOKUP($C186,'6. Metrics Worksheet'!$C:$K,9,FALSE),0),M186-1)</f>
        <v>0</v>
      </c>
      <c r="O186" s="128">
        <f>IF(AND(N186=0,NOT(C186="N/A")),IF(VLOOKUP($C186,'6. Metrics Worksheet'!$C:$K,8,FALSE)=CONCATENATE($L$4,$O$5),VLOOKUP($C186,'6. Metrics Worksheet'!$C:$K,9,FALSE),0),N186-1)</f>
        <v>0</v>
      </c>
      <c r="P186" s="127">
        <f>IF(AND(O186=0,NOT(C186="N/A")),IF(VLOOKUP($C186,'6. Metrics Worksheet'!$C:$K,8,FALSE)=CONCATENATE($P$4,$P$5),VLOOKUP($C186,'6. Metrics Worksheet'!$C:$K,9,FALSE),0),O186-1)</f>
        <v>0</v>
      </c>
      <c r="Q186" s="127">
        <f>IF(AND(P186=0,NOT(C186="N/A")),IF(VLOOKUP($C186,'6. Metrics Worksheet'!$C:$K,8,FALSE)=CONCATENATE($P$4,$Q$5),VLOOKUP($C186,'6. Metrics Worksheet'!$C:$K,9,FALSE),0),P186-1)</f>
        <v>0</v>
      </c>
      <c r="R186" s="127">
        <f>IF(AND(Q186=0,NOT(C186="N/A")),IF(VLOOKUP($C186,'6. Metrics Worksheet'!$C:$K,8,FALSE)=CONCATENATE($P$4,$R$5),VLOOKUP($C186,'6. Metrics Worksheet'!$C:$K,9,FALSE),0),Q186-1)</f>
        <v>0</v>
      </c>
      <c r="S186" s="128">
        <f>IF(AND(R186=0,NOT(C186="N/A")),IF(VLOOKUP($C186,'6. Metrics Worksheet'!$C:$K,8,FALSE)=CONCATENATE($P$4,$S$5),VLOOKUP($C186,'6. Metrics Worksheet'!$C:$K,9,FALSE),0),R186-1)</f>
        <v>0</v>
      </c>
      <c r="T186" s="127">
        <f>IF(AND(S186=0,NOT(C186="N/A")),IF(VLOOKUP($C186,'6. Metrics Worksheet'!$C:$K,8,FALSE)=CONCATENATE($T$4,$T$5),VLOOKUP($C186,'6. Metrics Worksheet'!$C:$K,9,FALSE),0),S186-1)</f>
        <v>0</v>
      </c>
      <c r="U186" s="127">
        <f>IF(AND(T186=0,NOT(C186="N/A")),IF(VLOOKUP($C186,'6. Metrics Worksheet'!$C:$K,8,FALSE)=CONCATENATE($T$4,$U$5),VLOOKUP($C186,'6. Metrics Worksheet'!$C:$K,9,FALSE),0),T186-1)</f>
        <v>0</v>
      </c>
      <c r="V186" s="127">
        <f>IF(AND(U186=0,NOT(C186="N/A")),IF(VLOOKUP($C186,'6. Metrics Worksheet'!$C:$K,8,FALSE)=CONCATENATE($T$4,$V$5),VLOOKUP($C186,'6. Metrics Worksheet'!$C:$K,9,FALSE),0),U186-1)</f>
        <v>0</v>
      </c>
      <c r="W186" s="127">
        <f>IF(AND(V186=0,NOT(C186="N/A")),IF(VLOOKUP($C186,'6. Metrics Worksheet'!$C:$K,8,FALSE)=CONCATENATE($T$4,$W$5),VLOOKUP($C186,'6. Metrics Worksheet'!$C:$K,9,FALSE),0),V186-1)</f>
        <v>0</v>
      </c>
      <c r="X186" s="139" t="str">
        <f>IF('6. Metrics Worksheet'!H186=0,"",'6. Metrics Worksheet'!H186)</f>
        <v/>
      </c>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c r="AZ186" s="32"/>
      <c r="BA186" s="32"/>
      <c r="BB186" s="32"/>
      <c r="BC186" s="32"/>
      <c r="BD186" s="32"/>
      <c r="BE186" s="33"/>
      <c r="BF186" s="6"/>
      <c r="BG186" s="6"/>
      <c r="BH186" s="6"/>
      <c r="BI186" s="6"/>
      <c r="BJ186" s="26" t="b">
        <f t="shared" si="2"/>
        <v>1</v>
      </c>
      <c r="BK186" s="6"/>
      <c r="BL186" s="6"/>
    </row>
    <row r="187" spans="1:70" ht="63.95" hidden="1" customHeight="1">
      <c r="A187" s="33"/>
      <c r="B187" s="235"/>
      <c r="C187" s="100">
        <f>WorksheetHidden2!I9</f>
        <v>0</v>
      </c>
      <c r="D187" s="127">
        <f>IF(VLOOKUP(C187,'6. Metrics Worksheet'!$C:$K,8,FALSE)=CONCATENATE($D$4,$D$5),VLOOKUP(C187,'6. Metrics Worksheet'!$C:$K,9,FALSE),0)</f>
        <v>0</v>
      </c>
      <c r="E187" s="127">
        <f>IF(AND(D187=0,NOT(C187="N/A")),IF(VLOOKUP($C187,'6. Metrics Worksheet'!$C:$K,8,FALSE)=CONCATENATE($D$4,$E$5),VLOOKUP($C187,'6. Metrics Worksheet'!$C:$K,9,FALSE),0),D187-1)</f>
        <v>0</v>
      </c>
      <c r="F187" s="127">
        <f>IF(AND(E187=0,NOT(C187="N/A")),IF(VLOOKUP($C187,'6. Metrics Worksheet'!$C:$K,8,FALSE)=CONCATENATE($D$4,$F$5),VLOOKUP($C187,'6. Metrics Worksheet'!$C:$K,9,FALSE),0),E187-1)</f>
        <v>0</v>
      </c>
      <c r="G187" s="128">
        <f>IF(AND(F187=0,NOT(C187="N/A")),IF(VLOOKUP($C187,'6. Metrics Worksheet'!$C:$K,8,FALSE)=CONCATENATE($D$4,$G$5),VLOOKUP($C187,'6. Metrics Worksheet'!$C:$K,9,FALSE),0),F187-1)</f>
        <v>0</v>
      </c>
      <c r="H187" s="127">
        <f>IF(AND(G187=0,NOT(C187="N/A")),IF(VLOOKUP($C187,'6. Metrics Worksheet'!$C:$K,8,FALSE)=CONCATENATE($H$4,$H$5),VLOOKUP($C187,'6. Metrics Worksheet'!$C:$K,9,FALSE),0),G187-1)</f>
        <v>0</v>
      </c>
      <c r="I187" s="127">
        <f>IF(AND(H187=0,NOT(C187="N/A")),IF(VLOOKUP($C187,'6. Metrics Worksheet'!$C:$K,8,FALSE)=CONCATENATE($H$4,$I$5),VLOOKUP($C187,'6. Metrics Worksheet'!$C:$K,9,FALSE),0),H187-1)</f>
        <v>0</v>
      </c>
      <c r="J187" s="127">
        <f>IF(AND(I187=0,NOT(C187="N/A")),IF(VLOOKUP($C187,'6. Metrics Worksheet'!$C:$K,8,FALSE)=CONCATENATE($H$4,$J$5),VLOOKUP($C187,'6. Metrics Worksheet'!$C:$K,9,FALSE),0),I187-1)</f>
        <v>0</v>
      </c>
      <c r="K187" s="128">
        <f>IF(AND(J187=0,NOT(C187="N/A")),IF(VLOOKUP($C187,'6. Metrics Worksheet'!$C:$K,8,FALSE)=CONCATENATE($H$4,$K$5),VLOOKUP($C187,'6. Metrics Worksheet'!$C:$K,9,FALSE),0),J187-1)</f>
        <v>0</v>
      </c>
      <c r="L187" s="127">
        <f>IF(AND(K187=0,NOT(C187="N/A")),IF(VLOOKUP($C187,'6. Metrics Worksheet'!$C:$K,8,FALSE)=CONCATENATE($L$4,$L$5),VLOOKUP($C187,'6. Metrics Worksheet'!$C:$K,9,FALSE),0),K187-1)</f>
        <v>0</v>
      </c>
      <c r="M187" s="127">
        <f>IF(AND(L187=0,NOT(C187="N/A")),IF(VLOOKUP($C187,'6. Metrics Worksheet'!$C:$K,8,FALSE)=CONCATENATE($L$4,$M$5),VLOOKUP($C187,'6. Metrics Worksheet'!$C:$K,9,FALSE),0),L187-1)</f>
        <v>0</v>
      </c>
      <c r="N187" s="127">
        <f>IF(AND(M187=0,NOT(C187="N/A")),IF(VLOOKUP($C187,'6. Metrics Worksheet'!$C:$K,8,FALSE)=CONCATENATE($L$4,$N$5),VLOOKUP($C187,'6. Metrics Worksheet'!$C:$K,9,FALSE),0),M187-1)</f>
        <v>0</v>
      </c>
      <c r="O187" s="128">
        <f>IF(AND(N187=0,NOT(C187="N/A")),IF(VLOOKUP($C187,'6. Metrics Worksheet'!$C:$K,8,FALSE)=CONCATENATE($L$4,$O$5),VLOOKUP($C187,'6. Metrics Worksheet'!$C:$K,9,FALSE),0),N187-1)</f>
        <v>0</v>
      </c>
      <c r="P187" s="127">
        <f>IF(AND(O187=0,NOT(C187="N/A")),IF(VLOOKUP($C187,'6. Metrics Worksheet'!$C:$K,8,FALSE)=CONCATENATE($P$4,$P$5),VLOOKUP($C187,'6. Metrics Worksheet'!$C:$K,9,FALSE),0),O187-1)</f>
        <v>0</v>
      </c>
      <c r="Q187" s="127">
        <f>IF(AND(P187=0,NOT(C187="N/A")),IF(VLOOKUP($C187,'6. Metrics Worksheet'!$C:$K,8,FALSE)=CONCATENATE($P$4,$Q$5),VLOOKUP($C187,'6. Metrics Worksheet'!$C:$K,9,FALSE),0),P187-1)</f>
        <v>0</v>
      </c>
      <c r="R187" s="127">
        <f>IF(AND(Q187=0,NOT(C187="N/A")),IF(VLOOKUP($C187,'6. Metrics Worksheet'!$C:$K,8,FALSE)=CONCATENATE($P$4,$R$5),VLOOKUP($C187,'6. Metrics Worksheet'!$C:$K,9,FALSE),0),Q187-1)</f>
        <v>0</v>
      </c>
      <c r="S187" s="128">
        <f>IF(AND(R187=0,NOT(C187="N/A")),IF(VLOOKUP($C187,'6. Metrics Worksheet'!$C:$K,8,FALSE)=CONCATENATE($P$4,$S$5),VLOOKUP($C187,'6. Metrics Worksheet'!$C:$K,9,FALSE),0),R187-1)</f>
        <v>0</v>
      </c>
      <c r="T187" s="127">
        <f>IF(AND(S187=0,NOT(C187="N/A")),IF(VLOOKUP($C187,'6. Metrics Worksheet'!$C:$K,8,FALSE)=CONCATENATE($T$4,$T$5),VLOOKUP($C187,'6. Metrics Worksheet'!$C:$K,9,FALSE),0),S187-1)</f>
        <v>0</v>
      </c>
      <c r="U187" s="127">
        <f>IF(AND(T187=0,NOT(C187="N/A")),IF(VLOOKUP($C187,'6. Metrics Worksheet'!$C:$K,8,FALSE)=CONCATENATE($T$4,$U$5),VLOOKUP($C187,'6. Metrics Worksheet'!$C:$K,9,FALSE),0),T187-1)</f>
        <v>0</v>
      </c>
      <c r="V187" s="127">
        <f>IF(AND(U187=0,NOT(C187="N/A")),IF(VLOOKUP($C187,'6. Metrics Worksheet'!$C:$K,8,FALSE)=CONCATENATE($T$4,$V$5),VLOOKUP($C187,'6. Metrics Worksheet'!$C:$K,9,FALSE),0),U187-1)</f>
        <v>0</v>
      </c>
      <c r="W187" s="127">
        <f>IF(AND(V187=0,NOT(C187="N/A")),IF(VLOOKUP($C187,'6. Metrics Worksheet'!$C:$K,8,FALSE)=CONCATENATE($T$4,$W$5),VLOOKUP($C187,'6. Metrics Worksheet'!$C:$K,9,FALSE),0),V187-1)</f>
        <v>0</v>
      </c>
      <c r="X187" s="139" t="str">
        <f>IF('6. Metrics Worksheet'!H187=0,"",'6. Metrics Worksheet'!H187)</f>
        <v/>
      </c>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c r="BE187" s="33"/>
      <c r="BF187" s="6"/>
      <c r="BG187" s="6"/>
      <c r="BH187" s="6"/>
      <c r="BI187" s="6"/>
      <c r="BJ187" s="26" t="b">
        <f t="shared" si="2"/>
        <v>1</v>
      </c>
      <c r="BK187" s="6"/>
      <c r="BL187" s="6"/>
    </row>
    <row r="188" spans="1:70" ht="63.95" hidden="1" customHeight="1">
      <c r="A188" s="33"/>
      <c r="B188" s="235"/>
      <c r="C188" s="100">
        <f>WorksheetHidden2!I10</f>
        <v>0</v>
      </c>
      <c r="D188" s="127">
        <f>IF(VLOOKUP(C188,'6. Metrics Worksheet'!$C:$K,8,FALSE)=CONCATENATE($D$4,$D$5),VLOOKUP(C188,'6. Metrics Worksheet'!$C:$K,9,FALSE),0)</f>
        <v>0</v>
      </c>
      <c r="E188" s="127">
        <f>IF(AND(D188=0,NOT(C188="N/A")),IF(VLOOKUP($C188,'6. Metrics Worksheet'!$C:$K,8,FALSE)=CONCATENATE($D$4,$E$5),VLOOKUP($C188,'6. Metrics Worksheet'!$C:$K,9,FALSE),0),D188-1)</f>
        <v>0</v>
      </c>
      <c r="F188" s="127">
        <f>IF(AND(E188=0,NOT(C188="N/A")),IF(VLOOKUP($C188,'6. Metrics Worksheet'!$C:$K,8,FALSE)=CONCATENATE($D$4,$F$5),VLOOKUP($C188,'6. Metrics Worksheet'!$C:$K,9,FALSE),0),E188-1)</f>
        <v>0</v>
      </c>
      <c r="G188" s="128">
        <f>IF(AND(F188=0,NOT(C188="N/A")),IF(VLOOKUP($C188,'6. Metrics Worksheet'!$C:$K,8,FALSE)=CONCATENATE($D$4,$G$5),VLOOKUP($C188,'6. Metrics Worksheet'!$C:$K,9,FALSE),0),F188-1)</f>
        <v>0</v>
      </c>
      <c r="H188" s="127">
        <f>IF(AND(G188=0,NOT(C188="N/A")),IF(VLOOKUP($C188,'6. Metrics Worksheet'!$C:$K,8,FALSE)=CONCATENATE($H$4,$H$5),VLOOKUP($C188,'6. Metrics Worksheet'!$C:$K,9,FALSE),0),G188-1)</f>
        <v>0</v>
      </c>
      <c r="I188" s="127">
        <f>IF(AND(H188=0,NOT(C188="N/A")),IF(VLOOKUP($C188,'6. Metrics Worksheet'!$C:$K,8,FALSE)=CONCATENATE($H$4,$I$5),VLOOKUP($C188,'6. Metrics Worksheet'!$C:$K,9,FALSE),0),H188-1)</f>
        <v>0</v>
      </c>
      <c r="J188" s="127">
        <f>IF(AND(I188=0,NOT(C188="N/A")),IF(VLOOKUP($C188,'6. Metrics Worksheet'!$C:$K,8,FALSE)=CONCATENATE($H$4,$J$5),VLOOKUP($C188,'6. Metrics Worksheet'!$C:$K,9,FALSE),0),I188-1)</f>
        <v>0</v>
      </c>
      <c r="K188" s="128">
        <f>IF(AND(J188=0,NOT(C188="N/A")),IF(VLOOKUP($C188,'6. Metrics Worksheet'!$C:$K,8,FALSE)=CONCATENATE($H$4,$K$5),VLOOKUP($C188,'6. Metrics Worksheet'!$C:$K,9,FALSE),0),J188-1)</f>
        <v>0</v>
      </c>
      <c r="L188" s="127">
        <f>IF(AND(K188=0,NOT(C188="N/A")),IF(VLOOKUP($C188,'6. Metrics Worksheet'!$C:$K,8,FALSE)=CONCATENATE($L$4,$L$5),VLOOKUP($C188,'6. Metrics Worksheet'!$C:$K,9,FALSE),0),K188-1)</f>
        <v>0</v>
      </c>
      <c r="M188" s="127">
        <f>IF(AND(L188=0,NOT(C188="N/A")),IF(VLOOKUP($C188,'6. Metrics Worksheet'!$C:$K,8,FALSE)=CONCATENATE($L$4,$M$5),VLOOKUP($C188,'6. Metrics Worksheet'!$C:$K,9,FALSE),0),L188-1)</f>
        <v>0</v>
      </c>
      <c r="N188" s="127">
        <f>IF(AND(M188=0,NOT(C188="N/A")),IF(VLOOKUP($C188,'6. Metrics Worksheet'!$C:$K,8,FALSE)=CONCATENATE($L$4,$N$5),VLOOKUP($C188,'6. Metrics Worksheet'!$C:$K,9,FALSE),0),M188-1)</f>
        <v>0</v>
      </c>
      <c r="O188" s="128">
        <f>IF(AND(N188=0,NOT(C188="N/A")),IF(VLOOKUP($C188,'6. Metrics Worksheet'!$C:$K,8,FALSE)=CONCATENATE($L$4,$O$5),VLOOKUP($C188,'6. Metrics Worksheet'!$C:$K,9,FALSE),0),N188-1)</f>
        <v>0</v>
      </c>
      <c r="P188" s="127">
        <f>IF(AND(O188=0,NOT(C188="N/A")),IF(VLOOKUP($C188,'6. Metrics Worksheet'!$C:$K,8,FALSE)=CONCATENATE($P$4,$P$5),VLOOKUP($C188,'6. Metrics Worksheet'!$C:$K,9,FALSE),0),O188-1)</f>
        <v>0</v>
      </c>
      <c r="Q188" s="127">
        <f>IF(AND(P188=0,NOT(C188="N/A")),IF(VLOOKUP($C188,'6. Metrics Worksheet'!$C:$K,8,FALSE)=CONCATENATE($P$4,$Q$5),VLOOKUP($C188,'6. Metrics Worksheet'!$C:$K,9,FALSE),0),P188-1)</f>
        <v>0</v>
      </c>
      <c r="R188" s="127">
        <f>IF(AND(Q188=0,NOT(C188="N/A")),IF(VLOOKUP($C188,'6. Metrics Worksheet'!$C:$K,8,FALSE)=CONCATENATE($P$4,$R$5),VLOOKUP($C188,'6. Metrics Worksheet'!$C:$K,9,FALSE),0),Q188-1)</f>
        <v>0</v>
      </c>
      <c r="S188" s="128">
        <f>IF(AND(R188=0,NOT(C188="N/A")),IF(VLOOKUP($C188,'6. Metrics Worksheet'!$C:$K,8,FALSE)=CONCATENATE($P$4,$S$5),VLOOKUP($C188,'6. Metrics Worksheet'!$C:$K,9,FALSE),0),R188-1)</f>
        <v>0</v>
      </c>
      <c r="T188" s="127">
        <f>IF(AND(S188=0,NOT(C188="N/A")),IF(VLOOKUP($C188,'6. Metrics Worksheet'!$C:$K,8,FALSE)=CONCATENATE($T$4,$T$5),VLOOKUP($C188,'6. Metrics Worksheet'!$C:$K,9,FALSE),0),S188-1)</f>
        <v>0</v>
      </c>
      <c r="U188" s="127">
        <f>IF(AND(T188=0,NOT(C188="N/A")),IF(VLOOKUP($C188,'6. Metrics Worksheet'!$C:$K,8,FALSE)=CONCATENATE($T$4,$U$5),VLOOKUP($C188,'6. Metrics Worksheet'!$C:$K,9,FALSE),0),T188-1)</f>
        <v>0</v>
      </c>
      <c r="V188" s="127">
        <f>IF(AND(U188=0,NOT(C188="N/A")),IF(VLOOKUP($C188,'6. Metrics Worksheet'!$C:$K,8,FALSE)=CONCATENATE($T$4,$V$5),VLOOKUP($C188,'6. Metrics Worksheet'!$C:$K,9,FALSE),0),U188-1)</f>
        <v>0</v>
      </c>
      <c r="W188" s="127">
        <f>IF(AND(V188=0,NOT(C188="N/A")),IF(VLOOKUP($C188,'6. Metrics Worksheet'!$C:$K,8,FALSE)=CONCATENATE($T$4,$W$5),VLOOKUP($C188,'6. Metrics Worksheet'!$C:$K,9,FALSE),0),V188-1)</f>
        <v>0</v>
      </c>
      <c r="X188" s="139" t="str">
        <f>IF('6. Metrics Worksheet'!H188=0,"",'6. Metrics Worksheet'!H188)</f>
        <v/>
      </c>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3"/>
      <c r="BF188" s="6"/>
      <c r="BG188" s="6"/>
      <c r="BH188" s="6"/>
      <c r="BI188" s="6"/>
      <c r="BJ188" s="26" t="b">
        <f t="shared" si="2"/>
        <v>1</v>
      </c>
      <c r="BK188" s="6"/>
      <c r="BL188" s="6"/>
    </row>
    <row r="189" spans="1:70" ht="63.95" hidden="1" customHeight="1">
      <c r="A189" s="33"/>
      <c r="B189" s="235"/>
      <c r="C189" s="100">
        <f>WorksheetHidden2!I11</f>
        <v>0</v>
      </c>
      <c r="D189" s="127">
        <f>IF(VLOOKUP(C189,'6. Metrics Worksheet'!$C:$K,8,FALSE)=CONCATENATE($D$4,$D$5),VLOOKUP(C189,'6. Metrics Worksheet'!$C:$K,9,FALSE),0)</f>
        <v>0</v>
      </c>
      <c r="E189" s="127">
        <f>IF(AND(D189=0,NOT(C189="N/A")),IF(VLOOKUP($C189,'6. Metrics Worksheet'!$C:$K,8,FALSE)=CONCATENATE($D$4,$E$5),VLOOKUP($C189,'6. Metrics Worksheet'!$C:$K,9,FALSE),0),D189-1)</f>
        <v>0</v>
      </c>
      <c r="F189" s="127">
        <f>IF(AND(E189=0,NOT(C189="N/A")),IF(VLOOKUP($C189,'6. Metrics Worksheet'!$C:$K,8,FALSE)=CONCATENATE($D$4,$F$5),VLOOKUP($C189,'6. Metrics Worksheet'!$C:$K,9,FALSE),0),E189-1)</f>
        <v>0</v>
      </c>
      <c r="G189" s="128">
        <f>IF(AND(F189=0,NOT(C189="N/A")),IF(VLOOKUP($C189,'6. Metrics Worksheet'!$C:$K,8,FALSE)=CONCATENATE($D$4,$G$5),VLOOKUP($C189,'6. Metrics Worksheet'!$C:$K,9,FALSE),0),F189-1)</f>
        <v>0</v>
      </c>
      <c r="H189" s="127">
        <f>IF(AND(G189=0,NOT(C189="N/A")),IF(VLOOKUP($C189,'6. Metrics Worksheet'!$C:$K,8,FALSE)=CONCATENATE($H$4,$H$5),VLOOKUP($C189,'6. Metrics Worksheet'!$C:$K,9,FALSE),0),G189-1)</f>
        <v>0</v>
      </c>
      <c r="I189" s="127">
        <f>IF(AND(H189=0,NOT(C189="N/A")),IF(VLOOKUP($C189,'6. Metrics Worksheet'!$C:$K,8,FALSE)=CONCATENATE($H$4,$I$5),VLOOKUP($C189,'6. Metrics Worksheet'!$C:$K,9,FALSE),0),H189-1)</f>
        <v>0</v>
      </c>
      <c r="J189" s="127">
        <f>IF(AND(I189=0,NOT(C189="N/A")),IF(VLOOKUP($C189,'6. Metrics Worksheet'!$C:$K,8,FALSE)=CONCATENATE($H$4,$J$5),VLOOKUP($C189,'6. Metrics Worksheet'!$C:$K,9,FALSE),0),I189-1)</f>
        <v>0</v>
      </c>
      <c r="K189" s="128">
        <f>IF(AND(J189=0,NOT(C189="N/A")),IF(VLOOKUP($C189,'6. Metrics Worksheet'!$C:$K,8,FALSE)=CONCATENATE($H$4,$K$5),VLOOKUP($C189,'6. Metrics Worksheet'!$C:$K,9,FALSE),0),J189-1)</f>
        <v>0</v>
      </c>
      <c r="L189" s="127">
        <f>IF(AND(K189=0,NOT(C189="N/A")),IF(VLOOKUP($C189,'6. Metrics Worksheet'!$C:$K,8,FALSE)=CONCATENATE($L$4,$L$5),VLOOKUP($C189,'6. Metrics Worksheet'!$C:$K,9,FALSE),0),K189-1)</f>
        <v>0</v>
      </c>
      <c r="M189" s="127">
        <f>IF(AND(L189=0,NOT(C189="N/A")),IF(VLOOKUP($C189,'6. Metrics Worksheet'!$C:$K,8,FALSE)=CONCATENATE($L$4,$M$5),VLOOKUP($C189,'6. Metrics Worksheet'!$C:$K,9,FALSE),0),L189-1)</f>
        <v>0</v>
      </c>
      <c r="N189" s="127">
        <f>IF(AND(M189=0,NOT(C189="N/A")),IF(VLOOKUP($C189,'6. Metrics Worksheet'!$C:$K,8,FALSE)=CONCATENATE($L$4,$N$5),VLOOKUP($C189,'6. Metrics Worksheet'!$C:$K,9,FALSE),0),M189-1)</f>
        <v>0</v>
      </c>
      <c r="O189" s="128">
        <f>IF(AND(N189=0,NOT(C189="N/A")),IF(VLOOKUP($C189,'6. Metrics Worksheet'!$C:$K,8,FALSE)=CONCATENATE($L$4,$O$5),VLOOKUP($C189,'6. Metrics Worksheet'!$C:$K,9,FALSE),0),N189-1)</f>
        <v>0</v>
      </c>
      <c r="P189" s="127">
        <f>IF(AND(O189=0,NOT(C189="N/A")),IF(VLOOKUP($C189,'6. Metrics Worksheet'!$C:$K,8,FALSE)=CONCATENATE($P$4,$P$5),VLOOKUP($C189,'6. Metrics Worksheet'!$C:$K,9,FALSE),0),O189-1)</f>
        <v>0</v>
      </c>
      <c r="Q189" s="127">
        <f>IF(AND(P189=0,NOT(C189="N/A")),IF(VLOOKUP($C189,'6. Metrics Worksheet'!$C:$K,8,FALSE)=CONCATENATE($P$4,$Q$5),VLOOKUP($C189,'6. Metrics Worksheet'!$C:$K,9,FALSE),0),P189-1)</f>
        <v>0</v>
      </c>
      <c r="R189" s="127">
        <f>IF(AND(Q189=0,NOT(C189="N/A")),IF(VLOOKUP($C189,'6. Metrics Worksheet'!$C:$K,8,FALSE)=CONCATENATE($P$4,$R$5),VLOOKUP($C189,'6. Metrics Worksheet'!$C:$K,9,FALSE),0),Q189-1)</f>
        <v>0</v>
      </c>
      <c r="S189" s="128">
        <f>IF(AND(R189=0,NOT(C189="N/A")),IF(VLOOKUP($C189,'6. Metrics Worksheet'!$C:$K,8,FALSE)=CONCATENATE($P$4,$S$5),VLOOKUP($C189,'6. Metrics Worksheet'!$C:$K,9,FALSE),0),R189-1)</f>
        <v>0</v>
      </c>
      <c r="T189" s="127">
        <f>IF(AND(S189=0,NOT(C189="N/A")),IF(VLOOKUP($C189,'6. Metrics Worksheet'!$C:$K,8,FALSE)=CONCATENATE($T$4,$T$5),VLOOKUP($C189,'6. Metrics Worksheet'!$C:$K,9,FALSE),0),S189-1)</f>
        <v>0</v>
      </c>
      <c r="U189" s="127">
        <f>IF(AND(T189=0,NOT(C189="N/A")),IF(VLOOKUP($C189,'6. Metrics Worksheet'!$C:$K,8,FALSE)=CONCATENATE($T$4,$U$5),VLOOKUP($C189,'6. Metrics Worksheet'!$C:$K,9,FALSE),0),T189-1)</f>
        <v>0</v>
      </c>
      <c r="V189" s="127">
        <f>IF(AND(U189=0,NOT(C189="N/A")),IF(VLOOKUP($C189,'6. Metrics Worksheet'!$C:$K,8,FALSE)=CONCATENATE($T$4,$V$5),VLOOKUP($C189,'6. Metrics Worksheet'!$C:$K,9,FALSE),0),U189-1)</f>
        <v>0</v>
      </c>
      <c r="W189" s="127">
        <f>IF(AND(V189=0,NOT(C189="N/A")),IF(VLOOKUP($C189,'6. Metrics Worksheet'!$C:$K,8,FALSE)=CONCATENATE($T$4,$W$5),VLOOKUP($C189,'6. Metrics Worksheet'!$C:$K,9,FALSE),0),V189-1)</f>
        <v>0</v>
      </c>
      <c r="X189" s="139" t="str">
        <f>IF('6. Metrics Worksheet'!H189=0,"",'6. Metrics Worksheet'!H189)</f>
        <v/>
      </c>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c r="BE189" s="33"/>
      <c r="BF189" s="6"/>
      <c r="BG189" s="6"/>
      <c r="BH189" s="6"/>
      <c r="BI189" s="6"/>
      <c r="BJ189" s="26" t="b">
        <f t="shared" si="2"/>
        <v>1</v>
      </c>
      <c r="BK189" s="6"/>
      <c r="BL189" s="6"/>
    </row>
    <row r="190" spans="1:70" ht="63.95" hidden="1" customHeight="1">
      <c r="A190" s="33"/>
      <c r="B190" s="235"/>
      <c r="C190" s="100">
        <f>WorksheetHidden2!I12</f>
        <v>0</v>
      </c>
      <c r="D190" s="127">
        <f>IF(VLOOKUP(C190,'6. Metrics Worksheet'!$C:$K,8,FALSE)=CONCATENATE($D$4,$D$5),VLOOKUP(C190,'6. Metrics Worksheet'!$C:$K,9,FALSE),0)</f>
        <v>0</v>
      </c>
      <c r="E190" s="127">
        <f>IF(AND(D190=0,NOT(C190="N/A")),IF(VLOOKUP($C190,'6. Metrics Worksheet'!$C:$K,8,FALSE)=CONCATENATE($D$4,$E$5),VLOOKUP($C190,'6. Metrics Worksheet'!$C:$K,9,FALSE),0),D190-1)</f>
        <v>0</v>
      </c>
      <c r="F190" s="127">
        <f>IF(AND(E190=0,NOT(C190="N/A")),IF(VLOOKUP($C190,'6. Metrics Worksheet'!$C:$K,8,FALSE)=CONCATENATE($D$4,$F$5),VLOOKUP($C190,'6. Metrics Worksheet'!$C:$K,9,FALSE),0),E190-1)</f>
        <v>0</v>
      </c>
      <c r="G190" s="128">
        <f>IF(AND(F190=0,NOT(C190="N/A")),IF(VLOOKUP($C190,'6. Metrics Worksheet'!$C:$K,8,FALSE)=CONCATENATE($D$4,$G$5),VLOOKUP($C190,'6. Metrics Worksheet'!$C:$K,9,FALSE),0),F190-1)</f>
        <v>0</v>
      </c>
      <c r="H190" s="127">
        <f>IF(AND(G190=0,NOT(C190="N/A")),IF(VLOOKUP($C190,'6. Metrics Worksheet'!$C:$K,8,FALSE)=CONCATENATE($H$4,$H$5),VLOOKUP($C190,'6. Metrics Worksheet'!$C:$K,9,FALSE),0),G190-1)</f>
        <v>0</v>
      </c>
      <c r="I190" s="127">
        <f>IF(AND(H190=0,NOT(C190="N/A")),IF(VLOOKUP($C190,'6. Metrics Worksheet'!$C:$K,8,FALSE)=CONCATENATE($H$4,$I$5),VLOOKUP($C190,'6. Metrics Worksheet'!$C:$K,9,FALSE),0),H190-1)</f>
        <v>0</v>
      </c>
      <c r="J190" s="127">
        <f>IF(AND(I190=0,NOT(C190="N/A")),IF(VLOOKUP($C190,'6. Metrics Worksheet'!$C:$K,8,FALSE)=CONCATENATE($H$4,$J$5),VLOOKUP($C190,'6. Metrics Worksheet'!$C:$K,9,FALSE),0),I190-1)</f>
        <v>0</v>
      </c>
      <c r="K190" s="128">
        <f>IF(AND(J190=0,NOT(C190="N/A")),IF(VLOOKUP($C190,'6. Metrics Worksheet'!$C:$K,8,FALSE)=CONCATENATE($H$4,$K$5),VLOOKUP($C190,'6. Metrics Worksheet'!$C:$K,9,FALSE),0),J190-1)</f>
        <v>0</v>
      </c>
      <c r="L190" s="127">
        <f>IF(AND(K190=0,NOT(C190="N/A")),IF(VLOOKUP($C190,'6. Metrics Worksheet'!$C:$K,8,FALSE)=CONCATENATE($L$4,$L$5),VLOOKUP($C190,'6. Metrics Worksheet'!$C:$K,9,FALSE),0),K190-1)</f>
        <v>0</v>
      </c>
      <c r="M190" s="127">
        <f>IF(AND(L190=0,NOT(C190="N/A")),IF(VLOOKUP($C190,'6. Metrics Worksheet'!$C:$K,8,FALSE)=CONCATENATE($L$4,$M$5),VLOOKUP($C190,'6. Metrics Worksheet'!$C:$K,9,FALSE),0),L190-1)</f>
        <v>0</v>
      </c>
      <c r="N190" s="127">
        <f>IF(AND(M190=0,NOT(C190="N/A")),IF(VLOOKUP($C190,'6. Metrics Worksheet'!$C:$K,8,FALSE)=CONCATENATE($L$4,$N$5),VLOOKUP($C190,'6. Metrics Worksheet'!$C:$K,9,FALSE),0),M190-1)</f>
        <v>0</v>
      </c>
      <c r="O190" s="128">
        <f>IF(AND(N190=0,NOT(C190="N/A")),IF(VLOOKUP($C190,'6. Metrics Worksheet'!$C:$K,8,FALSE)=CONCATENATE($L$4,$O$5),VLOOKUP($C190,'6. Metrics Worksheet'!$C:$K,9,FALSE),0),N190-1)</f>
        <v>0</v>
      </c>
      <c r="P190" s="127">
        <f>IF(AND(O190=0,NOT(C190="N/A")),IF(VLOOKUP($C190,'6. Metrics Worksheet'!$C:$K,8,FALSE)=CONCATENATE($P$4,$P$5),VLOOKUP($C190,'6. Metrics Worksheet'!$C:$K,9,FALSE),0),O190-1)</f>
        <v>0</v>
      </c>
      <c r="Q190" s="127">
        <f>IF(AND(P190=0,NOT(C190="N/A")),IF(VLOOKUP($C190,'6. Metrics Worksheet'!$C:$K,8,FALSE)=CONCATENATE($P$4,$Q$5),VLOOKUP($C190,'6. Metrics Worksheet'!$C:$K,9,FALSE),0),P190-1)</f>
        <v>0</v>
      </c>
      <c r="R190" s="127">
        <f>IF(AND(Q190=0,NOT(C190="N/A")),IF(VLOOKUP($C190,'6. Metrics Worksheet'!$C:$K,8,FALSE)=CONCATENATE($P$4,$R$5),VLOOKUP($C190,'6. Metrics Worksheet'!$C:$K,9,FALSE),0),Q190-1)</f>
        <v>0</v>
      </c>
      <c r="S190" s="128">
        <f>IF(AND(R190=0,NOT(C190="N/A")),IF(VLOOKUP($C190,'6. Metrics Worksheet'!$C:$K,8,FALSE)=CONCATENATE($P$4,$S$5),VLOOKUP($C190,'6. Metrics Worksheet'!$C:$K,9,FALSE),0),R190-1)</f>
        <v>0</v>
      </c>
      <c r="T190" s="127">
        <f>IF(AND(S190=0,NOT(C190="N/A")),IF(VLOOKUP($C190,'6. Metrics Worksheet'!$C:$K,8,FALSE)=CONCATENATE($T$4,$T$5),VLOOKUP($C190,'6. Metrics Worksheet'!$C:$K,9,FALSE),0),S190-1)</f>
        <v>0</v>
      </c>
      <c r="U190" s="127">
        <f>IF(AND(T190=0,NOT(C190="N/A")),IF(VLOOKUP($C190,'6. Metrics Worksheet'!$C:$K,8,FALSE)=CONCATENATE($T$4,$U$5),VLOOKUP($C190,'6. Metrics Worksheet'!$C:$K,9,FALSE),0),T190-1)</f>
        <v>0</v>
      </c>
      <c r="V190" s="127">
        <f>IF(AND(U190=0,NOT(C190="N/A")),IF(VLOOKUP($C190,'6. Metrics Worksheet'!$C:$K,8,FALSE)=CONCATENATE($T$4,$V$5),VLOOKUP($C190,'6. Metrics Worksheet'!$C:$K,9,FALSE),0),U190-1)</f>
        <v>0</v>
      </c>
      <c r="W190" s="127">
        <f>IF(AND(V190=0,NOT(C190="N/A")),IF(VLOOKUP($C190,'6. Metrics Worksheet'!$C:$K,8,FALSE)=CONCATENATE($T$4,$W$5),VLOOKUP($C190,'6. Metrics Worksheet'!$C:$K,9,FALSE),0),V190-1)</f>
        <v>0</v>
      </c>
      <c r="X190" s="139" t="str">
        <f>IF('6. Metrics Worksheet'!H190=0,"",'6. Metrics Worksheet'!H190)</f>
        <v/>
      </c>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c r="BE190" s="33"/>
      <c r="BF190" s="6"/>
      <c r="BG190" s="6"/>
      <c r="BH190" s="6"/>
      <c r="BI190" s="6"/>
      <c r="BJ190" s="26" t="b">
        <f t="shared" si="2"/>
        <v>1</v>
      </c>
      <c r="BK190" s="6"/>
      <c r="BL190" s="6"/>
    </row>
    <row r="191" spans="1:70" ht="63.95" hidden="1" customHeight="1">
      <c r="A191" s="33"/>
      <c r="B191" s="235"/>
      <c r="C191" s="100">
        <f>WorksheetHidden2!I13</f>
        <v>0</v>
      </c>
      <c r="D191" s="127">
        <f>IF(VLOOKUP(C191,'6. Metrics Worksheet'!$C:$K,8,FALSE)=CONCATENATE($D$4,$D$5),VLOOKUP(C191,'6. Metrics Worksheet'!$C:$K,9,FALSE),0)</f>
        <v>0</v>
      </c>
      <c r="E191" s="127">
        <f>IF(AND(D191=0,NOT(C191="N/A")),IF(VLOOKUP($C191,'6. Metrics Worksheet'!$C:$K,8,FALSE)=CONCATENATE($D$4,$E$5),VLOOKUP($C191,'6. Metrics Worksheet'!$C:$K,9,FALSE),0),D191-1)</f>
        <v>0</v>
      </c>
      <c r="F191" s="127">
        <f>IF(AND(E191=0,NOT(C191="N/A")),IF(VLOOKUP($C191,'6. Metrics Worksheet'!$C:$K,8,FALSE)=CONCATENATE($D$4,$F$5),VLOOKUP($C191,'6. Metrics Worksheet'!$C:$K,9,FALSE),0),E191-1)</f>
        <v>0</v>
      </c>
      <c r="G191" s="128">
        <f>IF(AND(F191=0,NOT(C191="N/A")),IF(VLOOKUP($C191,'6. Metrics Worksheet'!$C:$K,8,FALSE)=CONCATENATE($D$4,$G$5),VLOOKUP($C191,'6. Metrics Worksheet'!$C:$K,9,FALSE),0),F191-1)</f>
        <v>0</v>
      </c>
      <c r="H191" s="127">
        <f>IF(AND(G191=0,NOT(C191="N/A")),IF(VLOOKUP($C191,'6. Metrics Worksheet'!$C:$K,8,FALSE)=CONCATENATE($H$4,$H$5),VLOOKUP($C191,'6. Metrics Worksheet'!$C:$K,9,FALSE),0),G191-1)</f>
        <v>0</v>
      </c>
      <c r="I191" s="127">
        <f>IF(AND(H191=0,NOT(C191="N/A")),IF(VLOOKUP($C191,'6. Metrics Worksheet'!$C:$K,8,FALSE)=CONCATENATE($H$4,$I$5),VLOOKUP($C191,'6. Metrics Worksheet'!$C:$K,9,FALSE),0),H191-1)</f>
        <v>0</v>
      </c>
      <c r="J191" s="127">
        <f>IF(AND(I191=0,NOT(C191="N/A")),IF(VLOOKUP($C191,'6. Metrics Worksheet'!$C:$K,8,FALSE)=CONCATENATE($H$4,$J$5),VLOOKUP($C191,'6. Metrics Worksheet'!$C:$K,9,FALSE),0),I191-1)</f>
        <v>0</v>
      </c>
      <c r="K191" s="128">
        <f>IF(AND(J191=0,NOT(C191="N/A")),IF(VLOOKUP($C191,'6. Metrics Worksheet'!$C:$K,8,FALSE)=CONCATENATE($H$4,$K$5),VLOOKUP($C191,'6. Metrics Worksheet'!$C:$K,9,FALSE),0),J191-1)</f>
        <v>0</v>
      </c>
      <c r="L191" s="127">
        <f>IF(AND(K191=0,NOT(C191="N/A")),IF(VLOOKUP($C191,'6. Metrics Worksheet'!$C:$K,8,FALSE)=CONCATENATE($L$4,$L$5),VLOOKUP($C191,'6. Metrics Worksheet'!$C:$K,9,FALSE),0),K191-1)</f>
        <v>0</v>
      </c>
      <c r="M191" s="127">
        <f>IF(AND(L191=0,NOT(C191="N/A")),IF(VLOOKUP($C191,'6. Metrics Worksheet'!$C:$K,8,FALSE)=CONCATENATE($L$4,$M$5),VLOOKUP($C191,'6. Metrics Worksheet'!$C:$K,9,FALSE),0),L191-1)</f>
        <v>0</v>
      </c>
      <c r="N191" s="127">
        <f>IF(AND(M191=0,NOT(C191="N/A")),IF(VLOOKUP($C191,'6. Metrics Worksheet'!$C:$K,8,FALSE)=CONCATENATE($L$4,$N$5),VLOOKUP($C191,'6. Metrics Worksheet'!$C:$K,9,FALSE),0),M191-1)</f>
        <v>0</v>
      </c>
      <c r="O191" s="128">
        <f>IF(AND(N191=0,NOT(C191="N/A")),IF(VLOOKUP($C191,'6. Metrics Worksheet'!$C:$K,8,FALSE)=CONCATENATE($L$4,$O$5),VLOOKUP($C191,'6. Metrics Worksheet'!$C:$K,9,FALSE),0),N191-1)</f>
        <v>0</v>
      </c>
      <c r="P191" s="127">
        <f>IF(AND(O191=0,NOT(C191="N/A")),IF(VLOOKUP($C191,'6. Metrics Worksheet'!$C:$K,8,FALSE)=CONCATENATE($P$4,$P$5),VLOOKUP($C191,'6. Metrics Worksheet'!$C:$K,9,FALSE),0),O191-1)</f>
        <v>0</v>
      </c>
      <c r="Q191" s="127">
        <f>IF(AND(P191=0,NOT(C191="N/A")),IF(VLOOKUP($C191,'6. Metrics Worksheet'!$C:$K,8,FALSE)=CONCATENATE($P$4,$Q$5),VLOOKUP($C191,'6. Metrics Worksheet'!$C:$K,9,FALSE),0),P191-1)</f>
        <v>0</v>
      </c>
      <c r="R191" s="127">
        <f>IF(AND(Q191=0,NOT(C191="N/A")),IF(VLOOKUP($C191,'6. Metrics Worksheet'!$C:$K,8,FALSE)=CONCATENATE($P$4,$R$5),VLOOKUP($C191,'6. Metrics Worksheet'!$C:$K,9,FALSE),0),Q191-1)</f>
        <v>0</v>
      </c>
      <c r="S191" s="128">
        <f>IF(AND(R191=0,NOT(C191="N/A")),IF(VLOOKUP($C191,'6. Metrics Worksheet'!$C:$K,8,FALSE)=CONCATENATE($P$4,$S$5),VLOOKUP($C191,'6. Metrics Worksheet'!$C:$K,9,FALSE),0),R191-1)</f>
        <v>0</v>
      </c>
      <c r="T191" s="127">
        <f>IF(AND(S191=0,NOT(C191="N/A")),IF(VLOOKUP($C191,'6. Metrics Worksheet'!$C:$K,8,FALSE)=CONCATENATE($T$4,$T$5),VLOOKUP($C191,'6. Metrics Worksheet'!$C:$K,9,FALSE),0),S191-1)</f>
        <v>0</v>
      </c>
      <c r="U191" s="127">
        <f>IF(AND(T191=0,NOT(C191="N/A")),IF(VLOOKUP($C191,'6. Metrics Worksheet'!$C:$K,8,FALSE)=CONCATENATE($T$4,$U$5),VLOOKUP($C191,'6. Metrics Worksheet'!$C:$K,9,FALSE),0),T191-1)</f>
        <v>0</v>
      </c>
      <c r="V191" s="127">
        <f>IF(AND(U191=0,NOT(C191="N/A")),IF(VLOOKUP($C191,'6. Metrics Worksheet'!$C:$K,8,FALSE)=CONCATENATE($T$4,$V$5),VLOOKUP($C191,'6. Metrics Worksheet'!$C:$K,9,FALSE),0),U191-1)</f>
        <v>0</v>
      </c>
      <c r="W191" s="127">
        <f>IF(AND(V191=0,NOT(C191="N/A")),IF(VLOOKUP($C191,'6. Metrics Worksheet'!$C:$K,8,FALSE)=CONCATENATE($T$4,$W$5),VLOOKUP($C191,'6. Metrics Worksheet'!$C:$K,9,FALSE),0),V191-1)</f>
        <v>0</v>
      </c>
      <c r="X191" s="139" t="str">
        <f>IF('6. Metrics Worksheet'!H191=0,"",'6. Metrics Worksheet'!H191)</f>
        <v/>
      </c>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c r="BE191" s="33"/>
      <c r="BF191" s="6"/>
      <c r="BG191" s="6"/>
      <c r="BH191" s="6"/>
      <c r="BI191" s="6"/>
      <c r="BJ191" s="26" t="b">
        <f t="shared" si="2"/>
        <v>1</v>
      </c>
      <c r="BK191" s="6"/>
      <c r="BL191" s="6"/>
    </row>
    <row r="192" spans="1:70" ht="63.95" hidden="1" customHeight="1">
      <c r="A192" s="33"/>
      <c r="B192" s="235"/>
      <c r="C192" s="100">
        <f>WorksheetHidden2!I14</f>
        <v>0</v>
      </c>
      <c r="D192" s="127">
        <f>IF(VLOOKUP(C192,'6. Metrics Worksheet'!$C:$K,8,FALSE)=CONCATENATE($D$4,$D$5),VLOOKUP(C192,'6. Metrics Worksheet'!$C:$K,9,FALSE),0)</f>
        <v>0</v>
      </c>
      <c r="E192" s="127">
        <f>IF(AND(D192=0,NOT(C192="N/A")),IF(VLOOKUP($C192,'6. Metrics Worksheet'!$C:$K,8,FALSE)=CONCATENATE($D$4,$E$5),VLOOKUP($C192,'6. Metrics Worksheet'!$C:$K,9,FALSE),0),D192-1)</f>
        <v>0</v>
      </c>
      <c r="F192" s="127">
        <f>IF(AND(E192=0,NOT(C192="N/A")),IF(VLOOKUP($C192,'6. Metrics Worksheet'!$C:$K,8,FALSE)=CONCATENATE($D$4,$F$5),VLOOKUP($C192,'6. Metrics Worksheet'!$C:$K,9,FALSE),0),E192-1)</f>
        <v>0</v>
      </c>
      <c r="G192" s="128">
        <f>IF(AND(F192=0,NOT(C192="N/A")),IF(VLOOKUP($C192,'6. Metrics Worksheet'!$C:$K,8,FALSE)=CONCATENATE($D$4,$G$5),VLOOKUP($C192,'6. Metrics Worksheet'!$C:$K,9,FALSE),0),F192-1)</f>
        <v>0</v>
      </c>
      <c r="H192" s="127">
        <f>IF(AND(G192=0,NOT(C192="N/A")),IF(VLOOKUP($C192,'6. Metrics Worksheet'!$C:$K,8,FALSE)=CONCATENATE($H$4,$H$5),VLOOKUP($C192,'6. Metrics Worksheet'!$C:$K,9,FALSE),0),G192-1)</f>
        <v>0</v>
      </c>
      <c r="I192" s="127">
        <f>IF(AND(H192=0,NOT(C192="N/A")),IF(VLOOKUP($C192,'6. Metrics Worksheet'!$C:$K,8,FALSE)=CONCATENATE($H$4,$I$5),VLOOKUP($C192,'6. Metrics Worksheet'!$C:$K,9,FALSE),0),H192-1)</f>
        <v>0</v>
      </c>
      <c r="J192" s="127">
        <f>IF(AND(I192=0,NOT(C192="N/A")),IF(VLOOKUP($C192,'6. Metrics Worksheet'!$C:$K,8,FALSE)=CONCATENATE($H$4,$J$5),VLOOKUP($C192,'6. Metrics Worksheet'!$C:$K,9,FALSE),0),I192-1)</f>
        <v>0</v>
      </c>
      <c r="K192" s="128">
        <f>IF(AND(J192=0,NOT(C192="N/A")),IF(VLOOKUP($C192,'6. Metrics Worksheet'!$C:$K,8,FALSE)=CONCATENATE($H$4,$K$5),VLOOKUP($C192,'6. Metrics Worksheet'!$C:$K,9,FALSE),0),J192-1)</f>
        <v>0</v>
      </c>
      <c r="L192" s="127">
        <f>IF(AND(K192=0,NOT(C192="N/A")),IF(VLOOKUP($C192,'6. Metrics Worksheet'!$C:$K,8,FALSE)=CONCATENATE($L$4,$L$5),VLOOKUP($C192,'6. Metrics Worksheet'!$C:$K,9,FALSE),0),K192-1)</f>
        <v>0</v>
      </c>
      <c r="M192" s="127">
        <f>IF(AND(L192=0,NOT(C192="N/A")),IF(VLOOKUP($C192,'6. Metrics Worksheet'!$C:$K,8,FALSE)=CONCATENATE($L$4,$M$5),VLOOKUP($C192,'6. Metrics Worksheet'!$C:$K,9,FALSE),0),L192-1)</f>
        <v>0</v>
      </c>
      <c r="N192" s="127">
        <f>IF(AND(M192=0,NOT(C192="N/A")),IF(VLOOKUP($C192,'6. Metrics Worksheet'!$C:$K,8,FALSE)=CONCATENATE($L$4,$N$5),VLOOKUP($C192,'6. Metrics Worksheet'!$C:$K,9,FALSE),0),M192-1)</f>
        <v>0</v>
      </c>
      <c r="O192" s="128">
        <f>IF(AND(N192=0,NOT(C192="N/A")),IF(VLOOKUP($C192,'6. Metrics Worksheet'!$C:$K,8,FALSE)=CONCATENATE($L$4,$O$5),VLOOKUP($C192,'6. Metrics Worksheet'!$C:$K,9,FALSE),0),N192-1)</f>
        <v>0</v>
      </c>
      <c r="P192" s="127">
        <f>IF(AND(O192=0,NOT(C192="N/A")),IF(VLOOKUP($C192,'6. Metrics Worksheet'!$C:$K,8,FALSE)=CONCATENATE($P$4,$P$5),VLOOKUP($C192,'6. Metrics Worksheet'!$C:$K,9,FALSE),0),O192-1)</f>
        <v>0</v>
      </c>
      <c r="Q192" s="127">
        <f>IF(AND(P192=0,NOT(C192="N/A")),IF(VLOOKUP($C192,'6. Metrics Worksheet'!$C:$K,8,FALSE)=CONCATENATE($P$4,$Q$5),VLOOKUP($C192,'6. Metrics Worksheet'!$C:$K,9,FALSE),0),P192-1)</f>
        <v>0</v>
      </c>
      <c r="R192" s="127">
        <f>IF(AND(Q192=0,NOT(C192="N/A")),IF(VLOOKUP($C192,'6. Metrics Worksheet'!$C:$K,8,FALSE)=CONCATENATE($P$4,$R$5),VLOOKUP($C192,'6. Metrics Worksheet'!$C:$K,9,FALSE),0),Q192-1)</f>
        <v>0</v>
      </c>
      <c r="S192" s="128">
        <f>IF(AND(R192=0,NOT(C192="N/A")),IF(VLOOKUP($C192,'6. Metrics Worksheet'!$C:$K,8,FALSE)=CONCATENATE($P$4,$S$5),VLOOKUP($C192,'6. Metrics Worksheet'!$C:$K,9,FALSE),0),R192-1)</f>
        <v>0</v>
      </c>
      <c r="T192" s="127">
        <f>IF(AND(S192=0,NOT(C192="N/A")),IF(VLOOKUP($C192,'6. Metrics Worksheet'!$C:$K,8,FALSE)=CONCATENATE($T$4,$T$5),VLOOKUP($C192,'6. Metrics Worksheet'!$C:$K,9,FALSE),0),S192-1)</f>
        <v>0</v>
      </c>
      <c r="U192" s="127">
        <f>IF(AND(T192=0,NOT(C192="N/A")),IF(VLOOKUP($C192,'6. Metrics Worksheet'!$C:$K,8,FALSE)=CONCATENATE($T$4,$U$5),VLOOKUP($C192,'6. Metrics Worksheet'!$C:$K,9,FALSE),0),T192-1)</f>
        <v>0</v>
      </c>
      <c r="V192" s="127">
        <f>IF(AND(U192=0,NOT(C192="N/A")),IF(VLOOKUP($C192,'6. Metrics Worksheet'!$C:$K,8,FALSE)=CONCATENATE($T$4,$V$5),VLOOKUP($C192,'6. Metrics Worksheet'!$C:$K,9,FALSE),0),U192-1)</f>
        <v>0</v>
      </c>
      <c r="W192" s="127">
        <f>IF(AND(V192=0,NOT(C192="N/A")),IF(VLOOKUP($C192,'6. Metrics Worksheet'!$C:$K,8,FALSE)=CONCATENATE($T$4,$W$5),VLOOKUP($C192,'6. Metrics Worksheet'!$C:$K,9,FALSE),0),V192-1)</f>
        <v>0</v>
      </c>
      <c r="X192" s="139" t="str">
        <f>IF('6. Metrics Worksheet'!H192=0,"",'6. Metrics Worksheet'!H192)</f>
        <v/>
      </c>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c r="BE192" s="33"/>
      <c r="BF192" s="6"/>
      <c r="BG192" s="6"/>
      <c r="BH192" s="6"/>
      <c r="BI192" s="6"/>
      <c r="BJ192" s="26" t="b">
        <f t="shared" si="2"/>
        <v>1</v>
      </c>
      <c r="BK192" s="6"/>
      <c r="BL192" s="6"/>
    </row>
    <row r="193" spans="1:64" ht="63.95" hidden="1" customHeight="1">
      <c r="A193" s="33"/>
      <c r="B193" s="235"/>
      <c r="C193" s="100">
        <f>WorksheetHidden2!I15</f>
        <v>0</v>
      </c>
      <c r="D193" s="127">
        <f>IF(VLOOKUP(C193,'6. Metrics Worksheet'!$C:$K,8,FALSE)=CONCATENATE($D$4,$D$5),VLOOKUP(C193,'6. Metrics Worksheet'!$C:$K,9,FALSE),0)</f>
        <v>0</v>
      </c>
      <c r="E193" s="127">
        <f>IF(AND(D193=0,NOT(C193="N/A")),IF(VLOOKUP($C193,'6. Metrics Worksheet'!$C:$K,8,FALSE)=CONCATENATE($D$4,$E$5),VLOOKUP($C193,'6. Metrics Worksheet'!$C:$K,9,FALSE),0),D193-1)</f>
        <v>0</v>
      </c>
      <c r="F193" s="127">
        <f>IF(AND(E193=0,NOT(C193="N/A")),IF(VLOOKUP($C193,'6. Metrics Worksheet'!$C:$K,8,FALSE)=CONCATENATE($D$4,$F$5),VLOOKUP($C193,'6. Metrics Worksheet'!$C:$K,9,FALSE),0),E193-1)</f>
        <v>0</v>
      </c>
      <c r="G193" s="128">
        <f>IF(AND(F193=0,NOT(C193="N/A")),IF(VLOOKUP($C193,'6. Metrics Worksheet'!$C:$K,8,FALSE)=CONCATENATE($D$4,$G$5),VLOOKUP($C193,'6. Metrics Worksheet'!$C:$K,9,FALSE),0),F193-1)</f>
        <v>0</v>
      </c>
      <c r="H193" s="127">
        <f>IF(AND(G193=0,NOT(C193="N/A")),IF(VLOOKUP($C193,'6. Metrics Worksheet'!$C:$K,8,FALSE)=CONCATENATE($H$4,$H$5),VLOOKUP($C193,'6. Metrics Worksheet'!$C:$K,9,FALSE),0),G193-1)</f>
        <v>0</v>
      </c>
      <c r="I193" s="127">
        <f>IF(AND(H193=0,NOT(C193="N/A")),IF(VLOOKUP($C193,'6. Metrics Worksheet'!$C:$K,8,FALSE)=CONCATENATE($H$4,$I$5),VLOOKUP($C193,'6. Metrics Worksheet'!$C:$K,9,FALSE),0),H193-1)</f>
        <v>0</v>
      </c>
      <c r="J193" s="127">
        <f>IF(AND(I193=0,NOT(C193="N/A")),IF(VLOOKUP($C193,'6. Metrics Worksheet'!$C:$K,8,FALSE)=CONCATENATE($H$4,$J$5),VLOOKUP($C193,'6. Metrics Worksheet'!$C:$K,9,FALSE),0),I193-1)</f>
        <v>0</v>
      </c>
      <c r="K193" s="128">
        <f>IF(AND(J193=0,NOT(C193="N/A")),IF(VLOOKUP($C193,'6. Metrics Worksheet'!$C:$K,8,FALSE)=CONCATENATE($H$4,$K$5),VLOOKUP($C193,'6. Metrics Worksheet'!$C:$K,9,FALSE),0),J193-1)</f>
        <v>0</v>
      </c>
      <c r="L193" s="127">
        <f>IF(AND(K193=0,NOT(C193="N/A")),IF(VLOOKUP($C193,'6. Metrics Worksheet'!$C:$K,8,FALSE)=CONCATENATE($L$4,$L$5),VLOOKUP($C193,'6. Metrics Worksheet'!$C:$K,9,FALSE),0),K193-1)</f>
        <v>0</v>
      </c>
      <c r="M193" s="127">
        <f>IF(AND(L193=0,NOT(C193="N/A")),IF(VLOOKUP($C193,'6. Metrics Worksheet'!$C:$K,8,FALSE)=CONCATENATE($L$4,$M$5),VLOOKUP($C193,'6. Metrics Worksheet'!$C:$K,9,FALSE),0),L193-1)</f>
        <v>0</v>
      </c>
      <c r="N193" s="127">
        <f>IF(AND(M193=0,NOT(C193="N/A")),IF(VLOOKUP($C193,'6. Metrics Worksheet'!$C:$K,8,FALSE)=CONCATENATE($L$4,$N$5),VLOOKUP($C193,'6. Metrics Worksheet'!$C:$K,9,FALSE),0),M193-1)</f>
        <v>0</v>
      </c>
      <c r="O193" s="128">
        <f>IF(AND(N193=0,NOT(C193="N/A")),IF(VLOOKUP($C193,'6. Metrics Worksheet'!$C:$K,8,FALSE)=CONCATENATE($L$4,$O$5),VLOOKUP($C193,'6. Metrics Worksheet'!$C:$K,9,FALSE),0),N193-1)</f>
        <v>0</v>
      </c>
      <c r="P193" s="127">
        <f>IF(AND(O193=0,NOT(C193="N/A")),IF(VLOOKUP($C193,'6. Metrics Worksheet'!$C:$K,8,FALSE)=CONCATENATE($P$4,$P$5),VLOOKUP($C193,'6. Metrics Worksheet'!$C:$K,9,FALSE),0),O193-1)</f>
        <v>0</v>
      </c>
      <c r="Q193" s="127">
        <f>IF(AND(P193=0,NOT(C193="N/A")),IF(VLOOKUP($C193,'6. Metrics Worksheet'!$C:$K,8,FALSE)=CONCATENATE($P$4,$Q$5),VLOOKUP($C193,'6. Metrics Worksheet'!$C:$K,9,FALSE),0),P193-1)</f>
        <v>0</v>
      </c>
      <c r="R193" s="127">
        <f>IF(AND(Q193=0,NOT(C193="N/A")),IF(VLOOKUP($C193,'6. Metrics Worksheet'!$C:$K,8,FALSE)=CONCATENATE($P$4,$R$5),VLOOKUP($C193,'6. Metrics Worksheet'!$C:$K,9,FALSE),0),Q193-1)</f>
        <v>0</v>
      </c>
      <c r="S193" s="128">
        <f>IF(AND(R193=0,NOT(C193="N/A")),IF(VLOOKUP($C193,'6. Metrics Worksheet'!$C:$K,8,FALSE)=CONCATENATE($P$4,$S$5),VLOOKUP($C193,'6. Metrics Worksheet'!$C:$K,9,FALSE),0),R193-1)</f>
        <v>0</v>
      </c>
      <c r="T193" s="127">
        <f>IF(AND(S193=0,NOT(C193="N/A")),IF(VLOOKUP($C193,'6. Metrics Worksheet'!$C:$K,8,FALSE)=CONCATENATE($T$4,$T$5),VLOOKUP($C193,'6. Metrics Worksheet'!$C:$K,9,FALSE),0),S193-1)</f>
        <v>0</v>
      </c>
      <c r="U193" s="127">
        <f>IF(AND(T193=0,NOT(C193="N/A")),IF(VLOOKUP($C193,'6. Metrics Worksheet'!$C:$K,8,FALSE)=CONCATENATE($T$4,$U$5),VLOOKUP($C193,'6. Metrics Worksheet'!$C:$K,9,FALSE),0),T193-1)</f>
        <v>0</v>
      </c>
      <c r="V193" s="127">
        <f>IF(AND(U193=0,NOT(C193="N/A")),IF(VLOOKUP($C193,'6. Metrics Worksheet'!$C:$K,8,FALSE)=CONCATENATE($T$4,$V$5),VLOOKUP($C193,'6. Metrics Worksheet'!$C:$K,9,FALSE),0),U193-1)</f>
        <v>0</v>
      </c>
      <c r="W193" s="127">
        <f>IF(AND(V193=0,NOT(C193="N/A")),IF(VLOOKUP($C193,'6. Metrics Worksheet'!$C:$K,8,FALSE)=CONCATENATE($T$4,$W$5),VLOOKUP($C193,'6. Metrics Worksheet'!$C:$K,9,FALSE),0),V193-1)</f>
        <v>0</v>
      </c>
      <c r="X193" s="139" t="str">
        <f>IF('6. Metrics Worksheet'!H193=0,"",'6. Metrics Worksheet'!H193)</f>
        <v/>
      </c>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c r="BE193" s="33"/>
      <c r="BF193" s="6"/>
      <c r="BG193" s="6"/>
      <c r="BH193" s="6"/>
      <c r="BI193" s="6"/>
      <c r="BJ193" s="26" t="b">
        <f t="shared" si="2"/>
        <v>1</v>
      </c>
      <c r="BK193" s="6"/>
      <c r="BL193" s="6"/>
    </row>
    <row r="194" spans="1:64" ht="63.95" hidden="1" customHeight="1">
      <c r="A194" s="33"/>
      <c r="B194" s="235"/>
      <c r="C194" s="100">
        <f>WorksheetHidden2!I16</f>
        <v>0</v>
      </c>
      <c r="D194" s="127">
        <f>IF(VLOOKUP(C194,'6. Metrics Worksheet'!$C:$K,8,FALSE)=CONCATENATE($D$4,$D$5),VLOOKUP(C194,'6. Metrics Worksheet'!$C:$K,9,FALSE),0)</f>
        <v>0</v>
      </c>
      <c r="E194" s="127">
        <f>IF(AND(D194=0,NOT(C194="N/A")),IF(VLOOKUP($C194,'6. Metrics Worksheet'!$C:$K,8,FALSE)=CONCATENATE($D$4,$E$5),VLOOKUP($C194,'6. Metrics Worksheet'!$C:$K,9,FALSE),0),D194-1)</f>
        <v>0</v>
      </c>
      <c r="F194" s="127">
        <f>IF(AND(E194=0,NOT(C194="N/A")),IF(VLOOKUP($C194,'6. Metrics Worksheet'!$C:$K,8,FALSE)=CONCATENATE($D$4,$F$5),VLOOKUP($C194,'6. Metrics Worksheet'!$C:$K,9,FALSE),0),E194-1)</f>
        <v>0</v>
      </c>
      <c r="G194" s="128">
        <f>IF(AND(F194=0,NOT(C194="N/A")),IF(VLOOKUP($C194,'6. Metrics Worksheet'!$C:$K,8,FALSE)=CONCATENATE($D$4,$G$5),VLOOKUP($C194,'6. Metrics Worksheet'!$C:$K,9,FALSE),0),F194-1)</f>
        <v>0</v>
      </c>
      <c r="H194" s="127">
        <f>IF(AND(G194=0,NOT(C194="N/A")),IF(VLOOKUP($C194,'6. Metrics Worksheet'!$C:$K,8,FALSE)=CONCATENATE($H$4,$H$5),VLOOKUP($C194,'6. Metrics Worksheet'!$C:$K,9,FALSE),0),G194-1)</f>
        <v>0</v>
      </c>
      <c r="I194" s="127">
        <f>IF(AND(H194=0,NOT(C194="N/A")),IF(VLOOKUP($C194,'6. Metrics Worksheet'!$C:$K,8,FALSE)=CONCATENATE($H$4,$I$5),VLOOKUP($C194,'6. Metrics Worksheet'!$C:$K,9,FALSE),0),H194-1)</f>
        <v>0</v>
      </c>
      <c r="J194" s="127">
        <f>IF(AND(I194=0,NOT(C194="N/A")),IF(VLOOKUP($C194,'6. Metrics Worksheet'!$C:$K,8,FALSE)=CONCATENATE($H$4,$J$5),VLOOKUP($C194,'6. Metrics Worksheet'!$C:$K,9,FALSE),0),I194-1)</f>
        <v>0</v>
      </c>
      <c r="K194" s="128">
        <f>IF(AND(J194=0,NOT(C194="N/A")),IF(VLOOKUP($C194,'6. Metrics Worksheet'!$C:$K,8,FALSE)=CONCATENATE($H$4,$K$5),VLOOKUP($C194,'6. Metrics Worksheet'!$C:$K,9,FALSE),0),J194-1)</f>
        <v>0</v>
      </c>
      <c r="L194" s="127">
        <f>IF(AND(K194=0,NOT(C194="N/A")),IF(VLOOKUP($C194,'6. Metrics Worksheet'!$C:$K,8,FALSE)=CONCATENATE($L$4,$L$5),VLOOKUP($C194,'6. Metrics Worksheet'!$C:$K,9,FALSE),0),K194-1)</f>
        <v>0</v>
      </c>
      <c r="M194" s="127">
        <f>IF(AND(L194=0,NOT(C194="N/A")),IF(VLOOKUP($C194,'6. Metrics Worksheet'!$C:$K,8,FALSE)=CONCATENATE($L$4,$M$5),VLOOKUP($C194,'6. Metrics Worksheet'!$C:$K,9,FALSE),0),L194-1)</f>
        <v>0</v>
      </c>
      <c r="N194" s="127">
        <f>IF(AND(M194=0,NOT(C194="N/A")),IF(VLOOKUP($C194,'6. Metrics Worksheet'!$C:$K,8,FALSE)=CONCATENATE($L$4,$N$5),VLOOKUP($C194,'6. Metrics Worksheet'!$C:$K,9,FALSE),0),M194-1)</f>
        <v>0</v>
      </c>
      <c r="O194" s="128">
        <f>IF(AND(N194=0,NOT(C194="N/A")),IF(VLOOKUP($C194,'6. Metrics Worksheet'!$C:$K,8,FALSE)=CONCATENATE($L$4,$O$5),VLOOKUP($C194,'6. Metrics Worksheet'!$C:$K,9,FALSE),0),N194-1)</f>
        <v>0</v>
      </c>
      <c r="P194" s="127">
        <f>IF(AND(O194=0,NOT(C194="N/A")),IF(VLOOKUP($C194,'6. Metrics Worksheet'!$C:$K,8,FALSE)=CONCATENATE($P$4,$P$5),VLOOKUP($C194,'6. Metrics Worksheet'!$C:$K,9,FALSE),0),O194-1)</f>
        <v>0</v>
      </c>
      <c r="Q194" s="127">
        <f>IF(AND(P194=0,NOT(C194="N/A")),IF(VLOOKUP($C194,'6. Metrics Worksheet'!$C:$K,8,FALSE)=CONCATENATE($P$4,$Q$5),VLOOKUP($C194,'6. Metrics Worksheet'!$C:$K,9,FALSE),0),P194-1)</f>
        <v>0</v>
      </c>
      <c r="R194" s="127">
        <f>IF(AND(Q194=0,NOT(C194="N/A")),IF(VLOOKUP($C194,'6. Metrics Worksheet'!$C:$K,8,FALSE)=CONCATENATE($P$4,$R$5),VLOOKUP($C194,'6. Metrics Worksheet'!$C:$K,9,FALSE),0),Q194-1)</f>
        <v>0</v>
      </c>
      <c r="S194" s="128">
        <f>IF(AND(R194=0,NOT(C194="N/A")),IF(VLOOKUP($C194,'6. Metrics Worksheet'!$C:$K,8,FALSE)=CONCATENATE($P$4,$S$5),VLOOKUP($C194,'6. Metrics Worksheet'!$C:$K,9,FALSE),0),R194-1)</f>
        <v>0</v>
      </c>
      <c r="T194" s="127">
        <f>IF(AND(S194=0,NOT(C194="N/A")),IF(VLOOKUP($C194,'6. Metrics Worksheet'!$C:$K,8,FALSE)=CONCATENATE($T$4,$T$5),VLOOKUP($C194,'6. Metrics Worksheet'!$C:$K,9,FALSE),0),S194-1)</f>
        <v>0</v>
      </c>
      <c r="U194" s="127">
        <f>IF(AND(T194=0,NOT(C194="N/A")),IF(VLOOKUP($C194,'6. Metrics Worksheet'!$C:$K,8,FALSE)=CONCATENATE($T$4,$U$5),VLOOKUP($C194,'6. Metrics Worksheet'!$C:$K,9,FALSE),0),T194-1)</f>
        <v>0</v>
      </c>
      <c r="V194" s="127">
        <f>IF(AND(U194=0,NOT(C194="N/A")),IF(VLOOKUP($C194,'6. Metrics Worksheet'!$C:$K,8,FALSE)=CONCATENATE($T$4,$V$5),VLOOKUP($C194,'6. Metrics Worksheet'!$C:$K,9,FALSE),0),U194-1)</f>
        <v>0</v>
      </c>
      <c r="W194" s="127">
        <f>IF(AND(V194=0,NOT(C194="N/A")),IF(VLOOKUP($C194,'6. Metrics Worksheet'!$C:$K,8,FALSE)=CONCATENATE($T$4,$W$5),VLOOKUP($C194,'6. Metrics Worksheet'!$C:$K,9,FALSE),0),V194-1)</f>
        <v>0</v>
      </c>
      <c r="X194" s="139" t="str">
        <f>IF('6. Metrics Worksheet'!H194=0,"",'6. Metrics Worksheet'!H194)</f>
        <v/>
      </c>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c r="BE194" s="33"/>
      <c r="BF194" s="6"/>
      <c r="BG194" s="6"/>
      <c r="BH194" s="6"/>
      <c r="BI194" s="6"/>
      <c r="BJ194" s="26" t="b">
        <f t="shared" si="2"/>
        <v>1</v>
      </c>
      <c r="BK194" s="6"/>
      <c r="BL194" s="6"/>
    </row>
    <row r="195" spans="1:64" ht="63.95" hidden="1" customHeight="1">
      <c r="A195" s="33"/>
      <c r="B195" s="235"/>
      <c r="C195" s="100">
        <f>WorksheetHidden2!I17</f>
        <v>0</v>
      </c>
      <c r="D195" s="127">
        <f>IF(VLOOKUP(C195,'6. Metrics Worksheet'!$C:$K,8,FALSE)=CONCATENATE($D$4,$D$5),VLOOKUP(C195,'6. Metrics Worksheet'!$C:$K,9,FALSE),0)</f>
        <v>0</v>
      </c>
      <c r="E195" s="127">
        <f>IF(AND(D195=0,NOT(C195="N/A")),IF(VLOOKUP($C195,'6. Metrics Worksheet'!$C:$K,8,FALSE)=CONCATENATE($D$4,$E$5),VLOOKUP($C195,'6. Metrics Worksheet'!$C:$K,9,FALSE),0),D195-1)</f>
        <v>0</v>
      </c>
      <c r="F195" s="127">
        <f>IF(AND(E195=0,NOT(C195="N/A")),IF(VLOOKUP($C195,'6. Metrics Worksheet'!$C:$K,8,FALSE)=CONCATENATE($D$4,$F$5),VLOOKUP($C195,'6. Metrics Worksheet'!$C:$K,9,FALSE),0),E195-1)</f>
        <v>0</v>
      </c>
      <c r="G195" s="128">
        <f>IF(AND(F195=0,NOT(C195="N/A")),IF(VLOOKUP($C195,'6. Metrics Worksheet'!$C:$K,8,FALSE)=CONCATENATE($D$4,$G$5),VLOOKUP($C195,'6. Metrics Worksheet'!$C:$K,9,FALSE),0),F195-1)</f>
        <v>0</v>
      </c>
      <c r="H195" s="127">
        <f>IF(AND(G195=0,NOT(C195="N/A")),IF(VLOOKUP($C195,'6. Metrics Worksheet'!$C:$K,8,FALSE)=CONCATENATE($H$4,$H$5),VLOOKUP($C195,'6. Metrics Worksheet'!$C:$K,9,FALSE),0),G195-1)</f>
        <v>0</v>
      </c>
      <c r="I195" s="127">
        <f>IF(AND(H195=0,NOT(C195="N/A")),IF(VLOOKUP($C195,'6. Metrics Worksheet'!$C:$K,8,FALSE)=CONCATENATE($H$4,$I$5),VLOOKUP($C195,'6. Metrics Worksheet'!$C:$K,9,FALSE),0),H195-1)</f>
        <v>0</v>
      </c>
      <c r="J195" s="127">
        <f>IF(AND(I195=0,NOT(C195="N/A")),IF(VLOOKUP($C195,'6. Metrics Worksheet'!$C:$K,8,FALSE)=CONCATENATE($H$4,$J$5),VLOOKUP($C195,'6. Metrics Worksheet'!$C:$K,9,FALSE),0),I195-1)</f>
        <v>0</v>
      </c>
      <c r="K195" s="128">
        <f>IF(AND(J195=0,NOT(C195="N/A")),IF(VLOOKUP($C195,'6. Metrics Worksheet'!$C:$K,8,FALSE)=CONCATENATE($H$4,$K$5),VLOOKUP($C195,'6. Metrics Worksheet'!$C:$K,9,FALSE),0),J195-1)</f>
        <v>0</v>
      </c>
      <c r="L195" s="127">
        <f>IF(AND(K195=0,NOT(C195="N/A")),IF(VLOOKUP($C195,'6. Metrics Worksheet'!$C:$K,8,FALSE)=CONCATENATE($L$4,$L$5),VLOOKUP($C195,'6. Metrics Worksheet'!$C:$K,9,FALSE),0),K195-1)</f>
        <v>0</v>
      </c>
      <c r="M195" s="127">
        <f>IF(AND(L195=0,NOT(C195="N/A")),IF(VLOOKUP($C195,'6. Metrics Worksheet'!$C:$K,8,FALSE)=CONCATENATE($L$4,$M$5),VLOOKUP($C195,'6. Metrics Worksheet'!$C:$K,9,FALSE),0),L195-1)</f>
        <v>0</v>
      </c>
      <c r="N195" s="127">
        <f>IF(AND(M195=0,NOT(C195="N/A")),IF(VLOOKUP($C195,'6. Metrics Worksheet'!$C:$K,8,FALSE)=CONCATENATE($L$4,$N$5),VLOOKUP($C195,'6. Metrics Worksheet'!$C:$K,9,FALSE),0),M195-1)</f>
        <v>0</v>
      </c>
      <c r="O195" s="128">
        <f>IF(AND(N195=0,NOT(C195="N/A")),IF(VLOOKUP($C195,'6. Metrics Worksheet'!$C:$K,8,FALSE)=CONCATENATE($L$4,$O$5),VLOOKUP($C195,'6. Metrics Worksheet'!$C:$K,9,FALSE),0),N195-1)</f>
        <v>0</v>
      </c>
      <c r="P195" s="127">
        <f>IF(AND(O195=0,NOT(C195="N/A")),IF(VLOOKUP($C195,'6. Metrics Worksheet'!$C:$K,8,FALSE)=CONCATENATE($P$4,$P$5),VLOOKUP($C195,'6. Metrics Worksheet'!$C:$K,9,FALSE),0),O195-1)</f>
        <v>0</v>
      </c>
      <c r="Q195" s="127">
        <f>IF(AND(P195=0,NOT(C195="N/A")),IF(VLOOKUP($C195,'6. Metrics Worksheet'!$C:$K,8,FALSE)=CONCATENATE($P$4,$Q$5),VLOOKUP($C195,'6. Metrics Worksheet'!$C:$K,9,FALSE),0),P195-1)</f>
        <v>0</v>
      </c>
      <c r="R195" s="127">
        <f>IF(AND(Q195=0,NOT(C195="N/A")),IF(VLOOKUP($C195,'6. Metrics Worksheet'!$C:$K,8,FALSE)=CONCATENATE($P$4,$R$5),VLOOKUP($C195,'6. Metrics Worksheet'!$C:$K,9,FALSE),0),Q195-1)</f>
        <v>0</v>
      </c>
      <c r="S195" s="128">
        <f>IF(AND(R195=0,NOT(C195="N/A")),IF(VLOOKUP($C195,'6. Metrics Worksheet'!$C:$K,8,FALSE)=CONCATENATE($P$4,$S$5),VLOOKUP($C195,'6. Metrics Worksheet'!$C:$K,9,FALSE),0),R195-1)</f>
        <v>0</v>
      </c>
      <c r="T195" s="127">
        <f>IF(AND(S195=0,NOT(C195="N/A")),IF(VLOOKUP($C195,'6. Metrics Worksheet'!$C:$K,8,FALSE)=CONCATENATE($T$4,$T$5),VLOOKUP($C195,'6. Metrics Worksheet'!$C:$K,9,FALSE),0),S195-1)</f>
        <v>0</v>
      </c>
      <c r="U195" s="127">
        <f>IF(AND(T195=0,NOT(C195="N/A")),IF(VLOOKUP($C195,'6. Metrics Worksheet'!$C:$K,8,FALSE)=CONCATENATE($T$4,$U$5),VLOOKUP($C195,'6. Metrics Worksheet'!$C:$K,9,FALSE),0),T195-1)</f>
        <v>0</v>
      </c>
      <c r="V195" s="127">
        <f>IF(AND(U195=0,NOT(C195="N/A")),IF(VLOOKUP($C195,'6. Metrics Worksheet'!$C:$K,8,FALSE)=CONCATENATE($T$4,$V$5),VLOOKUP($C195,'6. Metrics Worksheet'!$C:$K,9,FALSE),0),U195-1)</f>
        <v>0</v>
      </c>
      <c r="W195" s="127">
        <f>IF(AND(V195=0,NOT(C195="N/A")),IF(VLOOKUP($C195,'6. Metrics Worksheet'!$C:$K,8,FALSE)=CONCATENATE($T$4,$W$5),VLOOKUP($C195,'6. Metrics Worksheet'!$C:$K,9,FALSE),0),V195-1)</f>
        <v>0</v>
      </c>
      <c r="X195" s="139" t="str">
        <f>IF('6. Metrics Worksheet'!H195=0,"",'6. Metrics Worksheet'!H195)</f>
        <v/>
      </c>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3"/>
      <c r="BF195" s="6"/>
      <c r="BG195" s="6"/>
      <c r="BH195" s="6"/>
      <c r="BI195" s="6"/>
      <c r="BJ195" s="26" t="b">
        <f t="shared" si="2"/>
        <v>1</v>
      </c>
      <c r="BK195" s="6"/>
      <c r="BL195" s="6"/>
    </row>
    <row r="196" spans="1:64" ht="63.95" hidden="1" customHeight="1">
      <c r="A196" s="33"/>
      <c r="B196" s="235"/>
      <c r="C196" s="100">
        <f>WorksheetHidden2!I18</f>
        <v>0</v>
      </c>
      <c r="D196" s="127">
        <f>IF(VLOOKUP(C196,'6. Metrics Worksheet'!$C:$K,8,FALSE)=CONCATENATE($D$4,$D$5),VLOOKUP(C196,'6. Metrics Worksheet'!$C:$K,9,FALSE),0)</f>
        <v>0</v>
      </c>
      <c r="E196" s="127">
        <f>IF(AND(D196=0,NOT(C196="N/A")),IF(VLOOKUP($C196,'6. Metrics Worksheet'!$C:$K,8,FALSE)=CONCATENATE($D$4,$E$5),VLOOKUP($C196,'6. Metrics Worksheet'!$C:$K,9,FALSE),0),D196-1)</f>
        <v>0</v>
      </c>
      <c r="F196" s="127">
        <f>IF(AND(E196=0,NOT(C196="N/A")),IF(VLOOKUP($C196,'6. Metrics Worksheet'!$C:$K,8,FALSE)=CONCATENATE($D$4,$F$5),VLOOKUP($C196,'6. Metrics Worksheet'!$C:$K,9,FALSE),0),E196-1)</f>
        <v>0</v>
      </c>
      <c r="G196" s="128">
        <f>IF(AND(F196=0,NOT(C196="N/A")),IF(VLOOKUP($C196,'6. Metrics Worksheet'!$C:$K,8,FALSE)=CONCATENATE($D$4,$G$5),VLOOKUP($C196,'6. Metrics Worksheet'!$C:$K,9,FALSE),0),F196-1)</f>
        <v>0</v>
      </c>
      <c r="H196" s="127">
        <f>IF(AND(G196=0,NOT(C196="N/A")),IF(VLOOKUP($C196,'6. Metrics Worksheet'!$C:$K,8,FALSE)=CONCATENATE($H$4,$H$5),VLOOKUP($C196,'6. Metrics Worksheet'!$C:$K,9,FALSE),0),G196-1)</f>
        <v>0</v>
      </c>
      <c r="I196" s="127">
        <f>IF(AND(H196=0,NOT(C196="N/A")),IF(VLOOKUP($C196,'6. Metrics Worksheet'!$C:$K,8,FALSE)=CONCATENATE($H$4,$I$5),VLOOKUP($C196,'6. Metrics Worksheet'!$C:$K,9,FALSE),0),H196-1)</f>
        <v>0</v>
      </c>
      <c r="J196" s="127">
        <f>IF(AND(I196=0,NOT(C196="N/A")),IF(VLOOKUP($C196,'6. Metrics Worksheet'!$C:$K,8,FALSE)=CONCATENATE($H$4,$J$5),VLOOKUP($C196,'6. Metrics Worksheet'!$C:$K,9,FALSE),0),I196-1)</f>
        <v>0</v>
      </c>
      <c r="K196" s="128">
        <f>IF(AND(J196=0,NOT(C196="N/A")),IF(VLOOKUP($C196,'6. Metrics Worksheet'!$C:$K,8,FALSE)=CONCATENATE($H$4,$K$5),VLOOKUP($C196,'6. Metrics Worksheet'!$C:$K,9,FALSE),0),J196-1)</f>
        <v>0</v>
      </c>
      <c r="L196" s="127">
        <f>IF(AND(K196=0,NOT(C196="N/A")),IF(VLOOKUP($C196,'6. Metrics Worksheet'!$C:$K,8,FALSE)=CONCATENATE($L$4,$L$5),VLOOKUP($C196,'6. Metrics Worksheet'!$C:$K,9,FALSE),0),K196-1)</f>
        <v>0</v>
      </c>
      <c r="M196" s="127">
        <f>IF(AND(L196=0,NOT(C196="N/A")),IF(VLOOKUP($C196,'6. Metrics Worksheet'!$C:$K,8,FALSE)=CONCATENATE($L$4,$M$5),VLOOKUP($C196,'6. Metrics Worksheet'!$C:$K,9,FALSE),0),L196-1)</f>
        <v>0</v>
      </c>
      <c r="N196" s="127">
        <f>IF(AND(M196=0,NOT(C196="N/A")),IF(VLOOKUP($C196,'6. Metrics Worksheet'!$C:$K,8,FALSE)=CONCATENATE($L$4,$N$5),VLOOKUP($C196,'6. Metrics Worksheet'!$C:$K,9,FALSE),0),M196-1)</f>
        <v>0</v>
      </c>
      <c r="O196" s="128">
        <f>IF(AND(N196=0,NOT(C196="N/A")),IF(VLOOKUP($C196,'6. Metrics Worksheet'!$C:$K,8,FALSE)=CONCATENATE($L$4,$O$5),VLOOKUP($C196,'6. Metrics Worksheet'!$C:$K,9,FALSE),0),N196-1)</f>
        <v>0</v>
      </c>
      <c r="P196" s="127">
        <f>IF(AND(O196=0,NOT(C196="N/A")),IF(VLOOKUP($C196,'6. Metrics Worksheet'!$C:$K,8,FALSE)=CONCATENATE($P$4,$P$5),VLOOKUP($C196,'6. Metrics Worksheet'!$C:$K,9,FALSE),0),O196-1)</f>
        <v>0</v>
      </c>
      <c r="Q196" s="127">
        <f>IF(AND(P196=0,NOT(C196="N/A")),IF(VLOOKUP($C196,'6. Metrics Worksheet'!$C:$K,8,FALSE)=CONCATENATE($P$4,$Q$5),VLOOKUP($C196,'6. Metrics Worksheet'!$C:$K,9,FALSE),0),P196-1)</f>
        <v>0</v>
      </c>
      <c r="R196" s="127">
        <f>IF(AND(Q196=0,NOT(C196="N/A")),IF(VLOOKUP($C196,'6. Metrics Worksheet'!$C:$K,8,FALSE)=CONCATENATE($P$4,$R$5),VLOOKUP($C196,'6. Metrics Worksheet'!$C:$K,9,FALSE),0),Q196-1)</f>
        <v>0</v>
      </c>
      <c r="S196" s="128">
        <f>IF(AND(R196=0,NOT(C196="N/A")),IF(VLOOKUP($C196,'6. Metrics Worksheet'!$C:$K,8,FALSE)=CONCATENATE($P$4,$S$5),VLOOKUP($C196,'6. Metrics Worksheet'!$C:$K,9,FALSE),0),R196-1)</f>
        <v>0</v>
      </c>
      <c r="T196" s="127">
        <f>IF(AND(S196=0,NOT(C196="N/A")),IF(VLOOKUP($C196,'6. Metrics Worksheet'!$C:$K,8,FALSE)=CONCATENATE($T$4,$T$5),VLOOKUP($C196,'6. Metrics Worksheet'!$C:$K,9,FALSE),0),S196-1)</f>
        <v>0</v>
      </c>
      <c r="U196" s="127">
        <f>IF(AND(T196=0,NOT(C196="N/A")),IF(VLOOKUP($C196,'6. Metrics Worksheet'!$C:$K,8,FALSE)=CONCATENATE($T$4,$U$5),VLOOKUP($C196,'6. Metrics Worksheet'!$C:$K,9,FALSE),0),T196-1)</f>
        <v>0</v>
      </c>
      <c r="V196" s="127">
        <f>IF(AND(U196=0,NOT(C196="N/A")),IF(VLOOKUP($C196,'6. Metrics Worksheet'!$C:$K,8,FALSE)=CONCATENATE($T$4,$V$5),VLOOKUP($C196,'6. Metrics Worksheet'!$C:$K,9,FALSE),0),U196-1)</f>
        <v>0</v>
      </c>
      <c r="W196" s="127">
        <f>IF(AND(V196=0,NOT(C196="N/A")),IF(VLOOKUP($C196,'6. Metrics Worksheet'!$C:$K,8,FALSE)=CONCATENATE($T$4,$W$5),VLOOKUP($C196,'6. Metrics Worksheet'!$C:$K,9,FALSE),0),V196-1)</f>
        <v>0</v>
      </c>
      <c r="X196" s="139" t="str">
        <f>IF('6. Metrics Worksheet'!H196=0,"",'6. Metrics Worksheet'!H196)</f>
        <v/>
      </c>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3"/>
      <c r="BF196" s="6"/>
      <c r="BG196" s="6"/>
      <c r="BH196" s="6"/>
      <c r="BI196" s="6"/>
      <c r="BJ196" s="26" t="b">
        <f t="shared" si="2"/>
        <v>1</v>
      </c>
      <c r="BK196" s="6"/>
      <c r="BL196" s="6"/>
    </row>
    <row r="197" spans="1:64" ht="63.95" hidden="1" customHeight="1">
      <c r="A197" s="33"/>
      <c r="B197" s="235"/>
      <c r="C197" s="100">
        <f>WorksheetHidden2!I19</f>
        <v>0</v>
      </c>
      <c r="D197" s="127">
        <f>IF(VLOOKUP(C197,'6. Metrics Worksheet'!$C:$K,8,FALSE)=CONCATENATE($D$4,$D$5),VLOOKUP(C197,'6. Metrics Worksheet'!$C:$K,9,FALSE),0)</f>
        <v>0</v>
      </c>
      <c r="E197" s="127">
        <f>IF(AND(D197=0,NOT(C197="N/A")),IF(VLOOKUP($C197,'6. Metrics Worksheet'!$C:$K,8,FALSE)=CONCATENATE($D$4,$E$5),VLOOKUP($C197,'6. Metrics Worksheet'!$C:$K,9,FALSE),0),D197-1)</f>
        <v>0</v>
      </c>
      <c r="F197" s="127">
        <f>IF(AND(E197=0,NOT(C197="N/A")),IF(VLOOKUP($C197,'6. Metrics Worksheet'!$C:$K,8,FALSE)=CONCATENATE($D$4,$F$5),VLOOKUP($C197,'6. Metrics Worksheet'!$C:$K,9,FALSE),0),E197-1)</f>
        <v>0</v>
      </c>
      <c r="G197" s="128">
        <f>IF(AND(F197=0,NOT(C197="N/A")),IF(VLOOKUP($C197,'6. Metrics Worksheet'!$C:$K,8,FALSE)=CONCATENATE($D$4,$G$5),VLOOKUP($C197,'6. Metrics Worksheet'!$C:$K,9,FALSE),0),F197-1)</f>
        <v>0</v>
      </c>
      <c r="H197" s="127">
        <f>IF(AND(G197=0,NOT(C197="N/A")),IF(VLOOKUP($C197,'6. Metrics Worksheet'!$C:$K,8,FALSE)=CONCATENATE($H$4,$H$5),VLOOKUP($C197,'6. Metrics Worksheet'!$C:$K,9,FALSE),0),G197-1)</f>
        <v>0</v>
      </c>
      <c r="I197" s="127">
        <f>IF(AND(H197=0,NOT(C197="N/A")),IF(VLOOKUP($C197,'6. Metrics Worksheet'!$C:$K,8,FALSE)=CONCATENATE($H$4,$I$5),VLOOKUP($C197,'6. Metrics Worksheet'!$C:$K,9,FALSE),0),H197-1)</f>
        <v>0</v>
      </c>
      <c r="J197" s="127">
        <f>IF(AND(I197=0,NOT(C197="N/A")),IF(VLOOKUP($C197,'6. Metrics Worksheet'!$C:$K,8,FALSE)=CONCATENATE($H$4,$J$5),VLOOKUP($C197,'6. Metrics Worksheet'!$C:$K,9,FALSE),0),I197-1)</f>
        <v>0</v>
      </c>
      <c r="K197" s="128">
        <f>IF(AND(J197=0,NOT(C197="N/A")),IF(VLOOKUP($C197,'6. Metrics Worksheet'!$C:$K,8,FALSE)=CONCATENATE($H$4,$K$5),VLOOKUP($C197,'6. Metrics Worksheet'!$C:$K,9,FALSE),0),J197-1)</f>
        <v>0</v>
      </c>
      <c r="L197" s="127">
        <f>IF(AND(K197=0,NOT(C197="N/A")),IF(VLOOKUP($C197,'6. Metrics Worksheet'!$C:$K,8,FALSE)=CONCATENATE($L$4,$L$5),VLOOKUP($C197,'6. Metrics Worksheet'!$C:$K,9,FALSE),0),K197-1)</f>
        <v>0</v>
      </c>
      <c r="M197" s="127">
        <f>IF(AND(L197=0,NOT(C197="N/A")),IF(VLOOKUP($C197,'6. Metrics Worksheet'!$C:$K,8,FALSE)=CONCATENATE($L$4,$M$5),VLOOKUP($C197,'6. Metrics Worksheet'!$C:$K,9,FALSE),0),L197-1)</f>
        <v>0</v>
      </c>
      <c r="N197" s="127">
        <f>IF(AND(M197=0,NOT(C197="N/A")),IF(VLOOKUP($C197,'6. Metrics Worksheet'!$C:$K,8,FALSE)=CONCATENATE($L$4,$N$5),VLOOKUP($C197,'6. Metrics Worksheet'!$C:$K,9,FALSE),0),M197-1)</f>
        <v>0</v>
      </c>
      <c r="O197" s="128">
        <f>IF(AND(N197=0,NOT(C197="N/A")),IF(VLOOKUP($C197,'6. Metrics Worksheet'!$C:$K,8,FALSE)=CONCATENATE($L$4,$O$5),VLOOKUP($C197,'6. Metrics Worksheet'!$C:$K,9,FALSE),0),N197-1)</f>
        <v>0</v>
      </c>
      <c r="P197" s="127">
        <f>IF(AND(O197=0,NOT(C197="N/A")),IF(VLOOKUP($C197,'6. Metrics Worksheet'!$C:$K,8,FALSE)=CONCATENATE($P$4,$P$5),VLOOKUP($C197,'6. Metrics Worksheet'!$C:$K,9,FALSE),0),O197-1)</f>
        <v>0</v>
      </c>
      <c r="Q197" s="127">
        <f>IF(AND(P197=0,NOT(C197="N/A")),IF(VLOOKUP($C197,'6. Metrics Worksheet'!$C:$K,8,FALSE)=CONCATENATE($P$4,$Q$5),VLOOKUP($C197,'6. Metrics Worksheet'!$C:$K,9,FALSE),0),P197-1)</f>
        <v>0</v>
      </c>
      <c r="R197" s="127">
        <f>IF(AND(Q197=0,NOT(C197="N/A")),IF(VLOOKUP($C197,'6. Metrics Worksheet'!$C:$K,8,FALSE)=CONCATENATE($P$4,$R$5),VLOOKUP($C197,'6. Metrics Worksheet'!$C:$K,9,FALSE),0),Q197-1)</f>
        <v>0</v>
      </c>
      <c r="S197" s="128">
        <f>IF(AND(R197=0,NOT(C197="N/A")),IF(VLOOKUP($C197,'6. Metrics Worksheet'!$C:$K,8,FALSE)=CONCATENATE($P$4,$S$5),VLOOKUP($C197,'6. Metrics Worksheet'!$C:$K,9,FALSE),0),R197-1)</f>
        <v>0</v>
      </c>
      <c r="T197" s="127">
        <f>IF(AND(S197=0,NOT(C197="N/A")),IF(VLOOKUP($C197,'6. Metrics Worksheet'!$C:$K,8,FALSE)=CONCATENATE($T$4,$T$5),VLOOKUP($C197,'6. Metrics Worksheet'!$C:$K,9,FALSE),0),S197-1)</f>
        <v>0</v>
      </c>
      <c r="U197" s="127">
        <f>IF(AND(T197=0,NOT(C197="N/A")),IF(VLOOKUP($C197,'6. Metrics Worksheet'!$C:$K,8,FALSE)=CONCATENATE($T$4,$U$5),VLOOKUP($C197,'6. Metrics Worksheet'!$C:$K,9,FALSE),0),T197-1)</f>
        <v>0</v>
      </c>
      <c r="V197" s="127">
        <f>IF(AND(U197=0,NOT(C197="N/A")),IF(VLOOKUP($C197,'6. Metrics Worksheet'!$C:$K,8,FALSE)=CONCATENATE($T$4,$V$5),VLOOKUP($C197,'6. Metrics Worksheet'!$C:$K,9,FALSE),0),U197-1)</f>
        <v>0</v>
      </c>
      <c r="W197" s="127">
        <f>IF(AND(V197=0,NOT(C197="N/A")),IF(VLOOKUP($C197,'6. Metrics Worksheet'!$C:$K,8,FALSE)=CONCATENATE($T$4,$W$5),VLOOKUP($C197,'6. Metrics Worksheet'!$C:$K,9,FALSE),0),V197-1)</f>
        <v>0</v>
      </c>
      <c r="X197" s="139" t="str">
        <f>IF('6. Metrics Worksheet'!H197=0,"",'6. Metrics Worksheet'!H197)</f>
        <v/>
      </c>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s="32"/>
      <c r="BE197" s="33"/>
      <c r="BF197" s="6"/>
      <c r="BG197" s="6"/>
      <c r="BH197" s="6"/>
      <c r="BI197" s="6"/>
      <c r="BJ197" s="26" t="b">
        <f t="shared" si="2"/>
        <v>1</v>
      </c>
      <c r="BK197" s="6"/>
      <c r="BL197" s="6"/>
    </row>
    <row r="198" spans="1:64" ht="63.95" hidden="1" customHeight="1">
      <c r="A198" s="33"/>
      <c r="B198" s="235"/>
      <c r="C198" s="100">
        <f>WorksheetHidden2!I20</f>
        <v>0</v>
      </c>
      <c r="D198" s="127">
        <f>IF(VLOOKUP(C198,'6. Metrics Worksheet'!$C:$K,8,FALSE)=CONCATENATE($D$4,$D$5),VLOOKUP(C198,'6. Metrics Worksheet'!$C:$K,9,FALSE),0)</f>
        <v>0</v>
      </c>
      <c r="E198" s="127">
        <f>IF(AND(D198=0,NOT(C198="N/A")),IF(VLOOKUP($C198,'6. Metrics Worksheet'!$C:$K,8,FALSE)=CONCATENATE($D$4,$E$5),VLOOKUP($C198,'6. Metrics Worksheet'!$C:$K,9,FALSE),0),D198-1)</f>
        <v>0</v>
      </c>
      <c r="F198" s="127">
        <f>IF(AND(E198=0,NOT(C198="N/A")),IF(VLOOKUP($C198,'6. Metrics Worksheet'!$C:$K,8,FALSE)=CONCATENATE($D$4,$F$5),VLOOKUP($C198,'6. Metrics Worksheet'!$C:$K,9,FALSE),0),E198-1)</f>
        <v>0</v>
      </c>
      <c r="G198" s="128">
        <f>IF(AND(F198=0,NOT(C198="N/A")),IF(VLOOKUP($C198,'6. Metrics Worksheet'!$C:$K,8,FALSE)=CONCATENATE($D$4,$G$5),VLOOKUP($C198,'6. Metrics Worksheet'!$C:$K,9,FALSE),0),F198-1)</f>
        <v>0</v>
      </c>
      <c r="H198" s="127">
        <f>IF(AND(G198=0,NOT(C198="N/A")),IF(VLOOKUP($C198,'6. Metrics Worksheet'!$C:$K,8,FALSE)=CONCATENATE($H$4,$H$5),VLOOKUP($C198,'6. Metrics Worksheet'!$C:$K,9,FALSE),0),G198-1)</f>
        <v>0</v>
      </c>
      <c r="I198" s="127">
        <f>IF(AND(H198=0,NOT(C198="N/A")),IF(VLOOKUP($C198,'6. Metrics Worksheet'!$C:$K,8,FALSE)=CONCATENATE($H$4,$I$5),VLOOKUP($C198,'6. Metrics Worksheet'!$C:$K,9,FALSE),0),H198-1)</f>
        <v>0</v>
      </c>
      <c r="J198" s="127">
        <f>IF(AND(I198=0,NOT(C198="N/A")),IF(VLOOKUP($C198,'6. Metrics Worksheet'!$C:$K,8,FALSE)=CONCATENATE($H$4,$J$5),VLOOKUP($C198,'6. Metrics Worksheet'!$C:$K,9,FALSE),0),I198-1)</f>
        <v>0</v>
      </c>
      <c r="K198" s="128">
        <f>IF(AND(J198=0,NOT(C198="N/A")),IF(VLOOKUP($C198,'6. Metrics Worksheet'!$C:$K,8,FALSE)=CONCATENATE($H$4,$K$5),VLOOKUP($C198,'6. Metrics Worksheet'!$C:$K,9,FALSE),0),J198-1)</f>
        <v>0</v>
      </c>
      <c r="L198" s="127">
        <f>IF(AND(K198=0,NOT(C198="N/A")),IF(VLOOKUP($C198,'6. Metrics Worksheet'!$C:$K,8,FALSE)=CONCATENATE($L$4,$L$5),VLOOKUP($C198,'6. Metrics Worksheet'!$C:$K,9,FALSE),0),K198-1)</f>
        <v>0</v>
      </c>
      <c r="M198" s="127">
        <f>IF(AND(L198=0,NOT(C198="N/A")),IF(VLOOKUP($C198,'6. Metrics Worksheet'!$C:$K,8,FALSE)=CONCATENATE($L$4,$M$5),VLOOKUP($C198,'6. Metrics Worksheet'!$C:$K,9,FALSE),0),L198-1)</f>
        <v>0</v>
      </c>
      <c r="N198" s="127">
        <f>IF(AND(M198=0,NOT(C198="N/A")),IF(VLOOKUP($C198,'6. Metrics Worksheet'!$C:$K,8,FALSE)=CONCATENATE($L$4,$N$5),VLOOKUP($C198,'6. Metrics Worksheet'!$C:$K,9,FALSE),0),M198-1)</f>
        <v>0</v>
      </c>
      <c r="O198" s="128">
        <f>IF(AND(N198=0,NOT(C198="N/A")),IF(VLOOKUP($C198,'6. Metrics Worksheet'!$C:$K,8,FALSE)=CONCATENATE($L$4,$O$5),VLOOKUP($C198,'6. Metrics Worksheet'!$C:$K,9,FALSE),0),N198-1)</f>
        <v>0</v>
      </c>
      <c r="P198" s="127">
        <f>IF(AND(O198=0,NOT(C198="N/A")),IF(VLOOKUP($C198,'6. Metrics Worksheet'!$C:$K,8,FALSE)=CONCATENATE($P$4,$P$5),VLOOKUP($C198,'6. Metrics Worksheet'!$C:$K,9,FALSE),0),O198-1)</f>
        <v>0</v>
      </c>
      <c r="Q198" s="127">
        <f>IF(AND(P198=0,NOT(C198="N/A")),IF(VLOOKUP($C198,'6. Metrics Worksheet'!$C:$K,8,FALSE)=CONCATENATE($P$4,$Q$5),VLOOKUP($C198,'6. Metrics Worksheet'!$C:$K,9,FALSE),0),P198-1)</f>
        <v>0</v>
      </c>
      <c r="R198" s="127">
        <f>IF(AND(Q198=0,NOT(C198="N/A")),IF(VLOOKUP($C198,'6. Metrics Worksheet'!$C:$K,8,FALSE)=CONCATENATE($P$4,$R$5),VLOOKUP($C198,'6. Metrics Worksheet'!$C:$K,9,FALSE),0),Q198-1)</f>
        <v>0</v>
      </c>
      <c r="S198" s="128">
        <f>IF(AND(R198=0,NOT(C198="N/A")),IF(VLOOKUP($C198,'6. Metrics Worksheet'!$C:$K,8,FALSE)=CONCATENATE($P$4,$S$5),VLOOKUP($C198,'6. Metrics Worksheet'!$C:$K,9,FALSE),0),R198-1)</f>
        <v>0</v>
      </c>
      <c r="T198" s="127">
        <f>IF(AND(S198=0,NOT(C198="N/A")),IF(VLOOKUP($C198,'6. Metrics Worksheet'!$C:$K,8,FALSE)=CONCATENATE($T$4,$T$5),VLOOKUP($C198,'6. Metrics Worksheet'!$C:$K,9,FALSE),0),S198-1)</f>
        <v>0</v>
      </c>
      <c r="U198" s="127">
        <f>IF(AND(T198=0,NOT(C198="N/A")),IF(VLOOKUP($C198,'6. Metrics Worksheet'!$C:$K,8,FALSE)=CONCATENATE($T$4,$U$5),VLOOKUP($C198,'6. Metrics Worksheet'!$C:$K,9,FALSE),0),T198-1)</f>
        <v>0</v>
      </c>
      <c r="V198" s="127">
        <f>IF(AND(U198=0,NOT(C198="N/A")),IF(VLOOKUP($C198,'6. Metrics Worksheet'!$C:$K,8,FALSE)=CONCATENATE($T$4,$V$5),VLOOKUP($C198,'6. Metrics Worksheet'!$C:$K,9,FALSE),0),U198-1)</f>
        <v>0</v>
      </c>
      <c r="W198" s="127">
        <f>IF(AND(V198=0,NOT(C198="N/A")),IF(VLOOKUP($C198,'6. Metrics Worksheet'!$C:$K,8,FALSE)=CONCATENATE($T$4,$W$5),VLOOKUP($C198,'6. Metrics Worksheet'!$C:$K,9,FALSE),0),V198-1)</f>
        <v>0</v>
      </c>
      <c r="X198" s="139" t="str">
        <f>IF('6. Metrics Worksheet'!H198=0,"",'6. Metrics Worksheet'!H198)</f>
        <v/>
      </c>
      <c r="Y198" s="32"/>
      <c r="Z198" s="32"/>
      <c r="AA198" s="32"/>
      <c r="AB198" s="32"/>
      <c r="AC198" s="32"/>
      <c r="AD198" s="32"/>
      <c r="AE198" s="32"/>
      <c r="AF198" s="32"/>
      <c r="AG198" s="32"/>
      <c r="AH198" s="32"/>
      <c r="AI198" s="32"/>
      <c r="AJ198" s="32"/>
      <c r="AK198" s="32"/>
      <c r="AL198" s="32"/>
      <c r="AM198" s="32"/>
      <c r="AN198" s="32"/>
      <c r="AO198" s="32"/>
      <c r="AP198" s="32"/>
      <c r="AQ198" s="32"/>
      <c r="AR198" s="32"/>
      <c r="AS198" s="32"/>
      <c r="AT198" s="32"/>
      <c r="AU198" s="32"/>
      <c r="AV198" s="32"/>
      <c r="AW198" s="32"/>
      <c r="AX198" s="32"/>
      <c r="AY198" s="32"/>
      <c r="AZ198" s="32"/>
      <c r="BA198" s="32"/>
      <c r="BB198" s="32"/>
      <c r="BC198" s="32"/>
      <c r="BD198" s="32"/>
      <c r="BE198" s="33"/>
      <c r="BF198" s="6"/>
      <c r="BG198" s="6"/>
      <c r="BH198" s="6"/>
      <c r="BI198" s="6"/>
      <c r="BJ198" s="26" t="b">
        <f t="shared" si="2"/>
        <v>1</v>
      </c>
      <c r="BK198" s="6"/>
      <c r="BL198" s="6"/>
    </row>
    <row r="199" spans="1:64" ht="63.95" hidden="1" customHeight="1">
      <c r="A199" s="33"/>
      <c r="B199" s="235"/>
      <c r="C199" s="100">
        <f>WorksheetHidden2!I21</f>
        <v>0</v>
      </c>
      <c r="D199" s="127">
        <f>IF(VLOOKUP(C199,'6. Metrics Worksheet'!$C:$K,8,FALSE)=CONCATENATE($D$4,$D$5),VLOOKUP(C199,'6. Metrics Worksheet'!$C:$K,9,FALSE),0)</f>
        <v>0</v>
      </c>
      <c r="E199" s="127">
        <f>IF(AND(D199=0,NOT(C199="N/A")),IF(VLOOKUP($C199,'6. Metrics Worksheet'!$C:$K,8,FALSE)=CONCATENATE($D$4,$E$5),VLOOKUP($C199,'6. Metrics Worksheet'!$C:$K,9,FALSE),0),D199-1)</f>
        <v>0</v>
      </c>
      <c r="F199" s="127">
        <f>IF(AND(E199=0,NOT(C199="N/A")),IF(VLOOKUP($C199,'6. Metrics Worksheet'!$C:$K,8,FALSE)=CONCATENATE($D$4,$F$5),VLOOKUP($C199,'6. Metrics Worksheet'!$C:$K,9,FALSE),0),E199-1)</f>
        <v>0</v>
      </c>
      <c r="G199" s="128">
        <f>IF(AND(F199=0,NOT(C199="N/A")),IF(VLOOKUP($C199,'6. Metrics Worksheet'!$C:$K,8,FALSE)=CONCATENATE($D$4,$G$5),VLOOKUP($C199,'6. Metrics Worksheet'!$C:$K,9,FALSE),0),F199-1)</f>
        <v>0</v>
      </c>
      <c r="H199" s="127">
        <f>IF(AND(G199=0,NOT(C199="N/A")),IF(VLOOKUP($C199,'6. Metrics Worksheet'!$C:$K,8,FALSE)=CONCATENATE($H$4,$H$5),VLOOKUP($C199,'6. Metrics Worksheet'!$C:$K,9,FALSE),0),G199-1)</f>
        <v>0</v>
      </c>
      <c r="I199" s="127">
        <f>IF(AND(H199=0,NOT(C199="N/A")),IF(VLOOKUP($C199,'6. Metrics Worksheet'!$C:$K,8,FALSE)=CONCATENATE($H$4,$I$5),VLOOKUP($C199,'6. Metrics Worksheet'!$C:$K,9,FALSE),0),H199-1)</f>
        <v>0</v>
      </c>
      <c r="J199" s="127">
        <f>IF(AND(I199=0,NOT(C199="N/A")),IF(VLOOKUP($C199,'6. Metrics Worksheet'!$C:$K,8,FALSE)=CONCATENATE($H$4,$J$5),VLOOKUP($C199,'6. Metrics Worksheet'!$C:$K,9,FALSE),0),I199-1)</f>
        <v>0</v>
      </c>
      <c r="K199" s="128">
        <f>IF(AND(J199=0,NOT(C199="N/A")),IF(VLOOKUP($C199,'6. Metrics Worksheet'!$C:$K,8,FALSE)=CONCATENATE($H$4,$K$5),VLOOKUP($C199,'6. Metrics Worksheet'!$C:$K,9,FALSE),0),J199-1)</f>
        <v>0</v>
      </c>
      <c r="L199" s="127">
        <f>IF(AND(K199=0,NOT(C199="N/A")),IF(VLOOKUP($C199,'6. Metrics Worksheet'!$C:$K,8,FALSE)=CONCATENATE($L$4,$L$5),VLOOKUP($C199,'6. Metrics Worksheet'!$C:$K,9,FALSE),0),K199-1)</f>
        <v>0</v>
      </c>
      <c r="M199" s="127">
        <f>IF(AND(L199=0,NOT(C199="N/A")),IF(VLOOKUP($C199,'6. Metrics Worksheet'!$C:$K,8,FALSE)=CONCATENATE($L$4,$M$5),VLOOKUP($C199,'6. Metrics Worksheet'!$C:$K,9,FALSE),0),L199-1)</f>
        <v>0</v>
      </c>
      <c r="N199" s="127">
        <f>IF(AND(M199=0,NOT(C199="N/A")),IF(VLOOKUP($C199,'6. Metrics Worksheet'!$C:$K,8,FALSE)=CONCATENATE($L$4,$N$5),VLOOKUP($C199,'6. Metrics Worksheet'!$C:$K,9,FALSE),0),M199-1)</f>
        <v>0</v>
      </c>
      <c r="O199" s="128">
        <f>IF(AND(N199=0,NOT(C199="N/A")),IF(VLOOKUP($C199,'6. Metrics Worksheet'!$C:$K,8,FALSE)=CONCATENATE($L$4,$O$5),VLOOKUP($C199,'6. Metrics Worksheet'!$C:$K,9,FALSE),0),N199-1)</f>
        <v>0</v>
      </c>
      <c r="P199" s="127">
        <f>IF(AND(O199=0,NOT(C199="N/A")),IF(VLOOKUP($C199,'6. Metrics Worksheet'!$C:$K,8,FALSE)=CONCATENATE($P$4,$P$5),VLOOKUP($C199,'6. Metrics Worksheet'!$C:$K,9,FALSE),0),O199-1)</f>
        <v>0</v>
      </c>
      <c r="Q199" s="127">
        <f>IF(AND(P199=0,NOT(C199="N/A")),IF(VLOOKUP($C199,'6. Metrics Worksheet'!$C:$K,8,FALSE)=CONCATENATE($P$4,$Q$5),VLOOKUP($C199,'6. Metrics Worksheet'!$C:$K,9,FALSE),0),P199-1)</f>
        <v>0</v>
      </c>
      <c r="R199" s="127">
        <f>IF(AND(Q199=0,NOT(C199="N/A")),IF(VLOOKUP($C199,'6. Metrics Worksheet'!$C:$K,8,FALSE)=CONCATENATE($P$4,$R$5),VLOOKUP($C199,'6. Metrics Worksheet'!$C:$K,9,FALSE),0),Q199-1)</f>
        <v>0</v>
      </c>
      <c r="S199" s="128">
        <f>IF(AND(R199=0,NOT(C199="N/A")),IF(VLOOKUP($C199,'6. Metrics Worksheet'!$C:$K,8,FALSE)=CONCATENATE($P$4,$S$5),VLOOKUP($C199,'6. Metrics Worksheet'!$C:$K,9,FALSE),0),R199-1)</f>
        <v>0</v>
      </c>
      <c r="T199" s="127">
        <f>IF(AND(S199=0,NOT(C199="N/A")),IF(VLOOKUP($C199,'6. Metrics Worksheet'!$C:$K,8,FALSE)=CONCATENATE($T$4,$T$5),VLOOKUP($C199,'6. Metrics Worksheet'!$C:$K,9,FALSE),0),S199-1)</f>
        <v>0</v>
      </c>
      <c r="U199" s="127">
        <f>IF(AND(T199=0,NOT(C199="N/A")),IF(VLOOKUP($C199,'6. Metrics Worksheet'!$C:$K,8,FALSE)=CONCATENATE($T$4,$U$5),VLOOKUP($C199,'6. Metrics Worksheet'!$C:$K,9,FALSE),0),T199-1)</f>
        <v>0</v>
      </c>
      <c r="V199" s="127">
        <f>IF(AND(U199=0,NOT(C199="N/A")),IF(VLOOKUP($C199,'6. Metrics Worksheet'!$C:$K,8,FALSE)=CONCATENATE($T$4,$V$5),VLOOKUP($C199,'6. Metrics Worksheet'!$C:$K,9,FALSE),0),U199-1)</f>
        <v>0</v>
      </c>
      <c r="W199" s="127">
        <f>IF(AND(V199=0,NOT(C199="N/A")),IF(VLOOKUP($C199,'6. Metrics Worksheet'!$C:$K,8,FALSE)=CONCATENATE($T$4,$W$5),VLOOKUP($C199,'6. Metrics Worksheet'!$C:$K,9,FALSE),0),V199-1)</f>
        <v>0</v>
      </c>
      <c r="X199" s="139" t="str">
        <f>IF('6. Metrics Worksheet'!H199=0,"",'6. Metrics Worksheet'!H199)</f>
        <v/>
      </c>
      <c r="Y199" s="32"/>
      <c r="Z199" s="32"/>
      <c r="AA199" s="32"/>
      <c r="AB199" s="32"/>
      <c r="AC199" s="32"/>
      <c r="AD199" s="32"/>
      <c r="AE199" s="32"/>
      <c r="AF199" s="32"/>
      <c r="AG199" s="32"/>
      <c r="AH199" s="32"/>
      <c r="AI199" s="32"/>
      <c r="AJ199" s="32"/>
      <c r="AK199" s="32"/>
      <c r="AL199" s="32"/>
      <c r="AM199" s="32"/>
      <c r="AN199" s="32"/>
      <c r="AO199" s="32"/>
      <c r="AP199" s="32"/>
      <c r="AQ199" s="32"/>
      <c r="AR199" s="32"/>
      <c r="AS199" s="32"/>
      <c r="AT199" s="32"/>
      <c r="AU199" s="32"/>
      <c r="AV199" s="32"/>
      <c r="AW199" s="32"/>
      <c r="AX199" s="32"/>
      <c r="AY199" s="32"/>
      <c r="AZ199" s="32"/>
      <c r="BA199" s="32"/>
      <c r="BB199" s="32"/>
      <c r="BC199" s="32"/>
      <c r="BD199" s="32"/>
      <c r="BE199" s="33"/>
      <c r="BF199" s="6"/>
      <c r="BG199" s="6"/>
      <c r="BH199" s="6"/>
      <c r="BI199" s="6"/>
      <c r="BJ199" s="26" t="b">
        <f t="shared" ref="BJ199:BJ262" si="3">IF(C199=0,TRUE,FALSE)</f>
        <v>1</v>
      </c>
      <c r="BK199" s="6"/>
      <c r="BL199" s="6"/>
    </row>
    <row r="200" spans="1:64" ht="63.95" hidden="1" customHeight="1">
      <c r="A200" s="33"/>
      <c r="B200" s="235"/>
      <c r="C200" s="100">
        <f>WorksheetHidden2!I22</f>
        <v>0</v>
      </c>
      <c r="D200" s="127">
        <f>IF(VLOOKUP(C200,'6. Metrics Worksheet'!$C:$K,8,FALSE)=CONCATENATE($D$4,$D$5),VLOOKUP(C200,'6. Metrics Worksheet'!$C:$K,9,FALSE),0)</f>
        <v>0</v>
      </c>
      <c r="E200" s="127">
        <f>IF(AND(D200=0,NOT(C200="N/A")),IF(VLOOKUP($C200,'6. Metrics Worksheet'!$C:$K,8,FALSE)=CONCATENATE($D$4,$E$5),VLOOKUP($C200,'6. Metrics Worksheet'!$C:$K,9,FALSE),0),D200-1)</f>
        <v>0</v>
      </c>
      <c r="F200" s="127">
        <f>IF(AND(E200=0,NOT(C200="N/A")),IF(VLOOKUP($C200,'6. Metrics Worksheet'!$C:$K,8,FALSE)=CONCATENATE($D$4,$F$5),VLOOKUP($C200,'6. Metrics Worksheet'!$C:$K,9,FALSE),0),E200-1)</f>
        <v>0</v>
      </c>
      <c r="G200" s="128">
        <f>IF(AND(F200=0,NOT(C200="N/A")),IF(VLOOKUP($C200,'6. Metrics Worksheet'!$C:$K,8,FALSE)=CONCATENATE($D$4,$G$5),VLOOKUP($C200,'6. Metrics Worksheet'!$C:$K,9,FALSE),0),F200-1)</f>
        <v>0</v>
      </c>
      <c r="H200" s="127">
        <f>IF(AND(G200=0,NOT(C200="N/A")),IF(VLOOKUP($C200,'6. Metrics Worksheet'!$C:$K,8,FALSE)=CONCATENATE($H$4,$H$5),VLOOKUP($C200,'6. Metrics Worksheet'!$C:$K,9,FALSE),0),G200-1)</f>
        <v>0</v>
      </c>
      <c r="I200" s="127">
        <f>IF(AND(H200=0,NOT(C200="N/A")),IF(VLOOKUP($C200,'6. Metrics Worksheet'!$C:$K,8,FALSE)=CONCATENATE($H$4,$I$5),VLOOKUP($C200,'6. Metrics Worksheet'!$C:$K,9,FALSE),0),H200-1)</f>
        <v>0</v>
      </c>
      <c r="J200" s="127">
        <f>IF(AND(I200=0,NOT(C200="N/A")),IF(VLOOKUP($C200,'6. Metrics Worksheet'!$C:$K,8,FALSE)=CONCATENATE($H$4,$J$5),VLOOKUP($C200,'6. Metrics Worksheet'!$C:$K,9,FALSE),0),I200-1)</f>
        <v>0</v>
      </c>
      <c r="K200" s="128">
        <f>IF(AND(J200=0,NOT(C200="N/A")),IF(VLOOKUP($C200,'6. Metrics Worksheet'!$C:$K,8,FALSE)=CONCATENATE($H$4,$K$5),VLOOKUP($C200,'6. Metrics Worksheet'!$C:$K,9,FALSE),0),J200-1)</f>
        <v>0</v>
      </c>
      <c r="L200" s="127">
        <f>IF(AND(K200=0,NOT(C200="N/A")),IF(VLOOKUP($C200,'6. Metrics Worksheet'!$C:$K,8,FALSE)=CONCATENATE($L$4,$L$5),VLOOKUP($C200,'6. Metrics Worksheet'!$C:$K,9,FALSE),0),K200-1)</f>
        <v>0</v>
      </c>
      <c r="M200" s="127">
        <f>IF(AND(L200=0,NOT(C200="N/A")),IF(VLOOKUP($C200,'6. Metrics Worksheet'!$C:$K,8,FALSE)=CONCATENATE($L$4,$M$5),VLOOKUP($C200,'6. Metrics Worksheet'!$C:$K,9,FALSE),0),L200-1)</f>
        <v>0</v>
      </c>
      <c r="N200" s="127">
        <f>IF(AND(M200=0,NOT(C200="N/A")),IF(VLOOKUP($C200,'6. Metrics Worksheet'!$C:$K,8,FALSE)=CONCATENATE($L$4,$N$5),VLOOKUP($C200,'6. Metrics Worksheet'!$C:$K,9,FALSE),0),M200-1)</f>
        <v>0</v>
      </c>
      <c r="O200" s="128">
        <f>IF(AND(N200=0,NOT(C200="N/A")),IF(VLOOKUP($C200,'6. Metrics Worksheet'!$C:$K,8,FALSE)=CONCATENATE($L$4,$O$5),VLOOKUP($C200,'6. Metrics Worksheet'!$C:$K,9,FALSE),0),N200-1)</f>
        <v>0</v>
      </c>
      <c r="P200" s="127">
        <f>IF(AND(O200=0,NOT(C200="N/A")),IF(VLOOKUP($C200,'6. Metrics Worksheet'!$C:$K,8,FALSE)=CONCATENATE($P$4,$P$5),VLOOKUP($C200,'6. Metrics Worksheet'!$C:$K,9,FALSE),0),O200-1)</f>
        <v>0</v>
      </c>
      <c r="Q200" s="127">
        <f>IF(AND(P200=0,NOT(C200="N/A")),IF(VLOOKUP($C200,'6. Metrics Worksheet'!$C:$K,8,FALSE)=CONCATENATE($P$4,$Q$5),VLOOKUP($C200,'6. Metrics Worksheet'!$C:$K,9,FALSE),0),P200-1)</f>
        <v>0</v>
      </c>
      <c r="R200" s="127">
        <f>IF(AND(Q200=0,NOT(C200="N/A")),IF(VLOOKUP($C200,'6. Metrics Worksheet'!$C:$K,8,FALSE)=CONCATENATE($P$4,$R$5),VLOOKUP($C200,'6. Metrics Worksheet'!$C:$K,9,FALSE),0),Q200-1)</f>
        <v>0</v>
      </c>
      <c r="S200" s="128">
        <f>IF(AND(R200=0,NOT(C200="N/A")),IF(VLOOKUP($C200,'6. Metrics Worksheet'!$C:$K,8,FALSE)=CONCATENATE($P$4,$S$5),VLOOKUP($C200,'6. Metrics Worksheet'!$C:$K,9,FALSE),0),R200-1)</f>
        <v>0</v>
      </c>
      <c r="T200" s="127">
        <f>IF(AND(S200=0,NOT(C200="N/A")),IF(VLOOKUP($C200,'6. Metrics Worksheet'!$C:$K,8,FALSE)=CONCATENATE($T$4,$T$5),VLOOKUP($C200,'6. Metrics Worksheet'!$C:$K,9,FALSE),0),S200-1)</f>
        <v>0</v>
      </c>
      <c r="U200" s="127">
        <f>IF(AND(T200=0,NOT(C200="N/A")),IF(VLOOKUP($C200,'6. Metrics Worksheet'!$C:$K,8,FALSE)=CONCATENATE($T$4,$U$5),VLOOKUP($C200,'6. Metrics Worksheet'!$C:$K,9,FALSE),0),T200-1)</f>
        <v>0</v>
      </c>
      <c r="V200" s="127">
        <f>IF(AND(U200=0,NOT(C200="N/A")),IF(VLOOKUP($C200,'6. Metrics Worksheet'!$C:$K,8,FALSE)=CONCATENATE($T$4,$V$5),VLOOKUP($C200,'6. Metrics Worksheet'!$C:$K,9,FALSE),0),U200-1)</f>
        <v>0</v>
      </c>
      <c r="W200" s="127">
        <f>IF(AND(V200=0,NOT(C200="N/A")),IF(VLOOKUP($C200,'6. Metrics Worksheet'!$C:$K,8,FALSE)=CONCATENATE($T$4,$W$5),VLOOKUP($C200,'6. Metrics Worksheet'!$C:$K,9,FALSE),0),V200-1)</f>
        <v>0</v>
      </c>
      <c r="X200" s="139" t="str">
        <f>IF('6. Metrics Worksheet'!H200=0,"",'6. Metrics Worksheet'!H200)</f>
        <v/>
      </c>
      <c r="Y200" s="32"/>
      <c r="Z200" s="32"/>
      <c r="AA200" s="32"/>
      <c r="AB200" s="32"/>
      <c r="AC200" s="32"/>
      <c r="AD200" s="32"/>
      <c r="AE200" s="32"/>
      <c r="AF200" s="32"/>
      <c r="AG200" s="32"/>
      <c r="AH200" s="32"/>
      <c r="AI200" s="32"/>
      <c r="AJ200" s="32"/>
      <c r="AK200" s="32"/>
      <c r="AL200" s="32"/>
      <c r="AM200" s="32"/>
      <c r="AN200" s="32"/>
      <c r="AO200" s="32"/>
      <c r="AP200" s="32"/>
      <c r="AQ200" s="32"/>
      <c r="AR200" s="32"/>
      <c r="AS200" s="32"/>
      <c r="AT200" s="32"/>
      <c r="AU200" s="32"/>
      <c r="AV200" s="32"/>
      <c r="AW200" s="32"/>
      <c r="AX200" s="32"/>
      <c r="AY200" s="32"/>
      <c r="AZ200" s="32"/>
      <c r="BA200" s="32"/>
      <c r="BB200" s="32"/>
      <c r="BC200" s="32"/>
      <c r="BD200" s="32"/>
      <c r="BE200" s="33"/>
      <c r="BF200" s="6"/>
      <c r="BG200" s="6"/>
      <c r="BH200" s="6"/>
      <c r="BI200" s="6"/>
      <c r="BJ200" s="26" t="b">
        <f t="shared" si="3"/>
        <v>1</v>
      </c>
      <c r="BK200" s="6"/>
      <c r="BL200" s="6"/>
    </row>
    <row r="201" spans="1:64" ht="63.95" hidden="1" customHeight="1">
      <c r="A201" s="33"/>
      <c r="B201" s="235"/>
      <c r="C201" s="100">
        <f>WorksheetHidden2!I23</f>
        <v>0</v>
      </c>
      <c r="D201" s="127">
        <f>IF(VLOOKUP(C201,'6. Metrics Worksheet'!$C:$K,8,FALSE)=CONCATENATE($D$4,$D$5),VLOOKUP(C201,'6. Metrics Worksheet'!$C:$K,9,FALSE),0)</f>
        <v>0</v>
      </c>
      <c r="E201" s="127">
        <f>IF(AND(D201=0,NOT(C201="N/A")),IF(VLOOKUP($C201,'6. Metrics Worksheet'!$C:$K,8,FALSE)=CONCATENATE($D$4,$E$5),VLOOKUP($C201,'6. Metrics Worksheet'!$C:$K,9,FALSE),0),D201-1)</f>
        <v>0</v>
      </c>
      <c r="F201" s="127">
        <f>IF(AND(E201=0,NOT(C201="N/A")),IF(VLOOKUP($C201,'6. Metrics Worksheet'!$C:$K,8,FALSE)=CONCATENATE($D$4,$F$5),VLOOKUP($C201,'6. Metrics Worksheet'!$C:$K,9,FALSE),0),E201-1)</f>
        <v>0</v>
      </c>
      <c r="G201" s="128">
        <f>IF(AND(F201=0,NOT(C201="N/A")),IF(VLOOKUP($C201,'6. Metrics Worksheet'!$C:$K,8,FALSE)=CONCATENATE($D$4,$G$5),VLOOKUP($C201,'6. Metrics Worksheet'!$C:$K,9,FALSE),0),F201-1)</f>
        <v>0</v>
      </c>
      <c r="H201" s="127">
        <f>IF(AND(G201=0,NOT(C201="N/A")),IF(VLOOKUP($C201,'6. Metrics Worksheet'!$C:$K,8,FALSE)=CONCATENATE($H$4,$H$5),VLOOKUP($C201,'6. Metrics Worksheet'!$C:$K,9,FALSE),0),G201-1)</f>
        <v>0</v>
      </c>
      <c r="I201" s="127">
        <f>IF(AND(H201=0,NOT(C201="N/A")),IF(VLOOKUP($C201,'6. Metrics Worksheet'!$C:$K,8,FALSE)=CONCATENATE($H$4,$I$5),VLOOKUP($C201,'6. Metrics Worksheet'!$C:$K,9,FALSE),0),H201-1)</f>
        <v>0</v>
      </c>
      <c r="J201" s="127">
        <f>IF(AND(I201=0,NOT(C201="N/A")),IF(VLOOKUP($C201,'6. Metrics Worksheet'!$C:$K,8,FALSE)=CONCATENATE($H$4,$J$5),VLOOKUP($C201,'6. Metrics Worksheet'!$C:$K,9,FALSE),0),I201-1)</f>
        <v>0</v>
      </c>
      <c r="K201" s="128">
        <f>IF(AND(J201=0,NOT(C201="N/A")),IF(VLOOKUP($C201,'6. Metrics Worksheet'!$C:$K,8,FALSE)=CONCATENATE($H$4,$K$5),VLOOKUP($C201,'6. Metrics Worksheet'!$C:$K,9,FALSE),0),J201-1)</f>
        <v>0</v>
      </c>
      <c r="L201" s="127">
        <f>IF(AND(K201=0,NOT(C201="N/A")),IF(VLOOKUP($C201,'6. Metrics Worksheet'!$C:$K,8,FALSE)=CONCATENATE($L$4,$L$5),VLOOKUP($C201,'6. Metrics Worksheet'!$C:$K,9,FALSE),0),K201-1)</f>
        <v>0</v>
      </c>
      <c r="M201" s="127">
        <f>IF(AND(L201=0,NOT(C201="N/A")),IF(VLOOKUP($C201,'6. Metrics Worksheet'!$C:$K,8,FALSE)=CONCATENATE($L$4,$M$5),VLOOKUP($C201,'6. Metrics Worksheet'!$C:$K,9,FALSE),0),L201-1)</f>
        <v>0</v>
      </c>
      <c r="N201" s="127">
        <f>IF(AND(M201=0,NOT(C201="N/A")),IF(VLOOKUP($C201,'6. Metrics Worksheet'!$C:$K,8,FALSE)=CONCATENATE($L$4,$N$5),VLOOKUP($C201,'6. Metrics Worksheet'!$C:$K,9,FALSE),0),M201-1)</f>
        <v>0</v>
      </c>
      <c r="O201" s="128">
        <f>IF(AND(N201=0,NOT(C201="N/A")),IF(VLOOKUP($C201,'6. Metrics Worksheet'!$C:$K,8,FALSE)=CONCATENATE($L$4,$O$5),VLOOKUP($C201,'6. Metrics Worksheet'!$C:$K,9,FALSE),0),N201-1)</f>
        <v>0</v>
      </c>
      <c r="P201" s="127">
        <f>IF(AND(O201=0,NOT(C201="N/A")),IF(VLOOKUP($C201,'6. Metrics Worksheet'!$C:$K,8,FALSE)=CONCATENATE($P$4,$P$5),VLOOKUP($C201,'6. Metrics Worksheet'!$C:$K,9,FALSE),0),O201-1)</f>
        <v>0</v>
      </c>
      <c r="Q201" s="127">
        <f>IF(AND(P201=0,NOT(C201="N/A")),IF(VLOOKUP($C201,'6. Metrics Worksheet'!$C:$K,8,FALSE)=CONCATENATE($P$4,$Q$5),VLOOKUP($C201,'6. Metrics Worksheet'!$C:$K,9,FALSE),0),P201-1)</f>
        <v>0</v>
      </c>
      <c r="R201" s="127">
        <f>IF(AND(Q201=0,NOT(C201="N/A")),IF(VLOOKUP($C201,'6. Metrics Worksheet'!$C:$K,8,FALSE)=CONCATENATE($P$4,$R$5),VLOOKUP($C201,'6. Metrics Worksheet'!$C:$K,9,FALSE),0),Q201-1)</f>
        <v>0</v>
      </c>
      <c r="S201" s="128">
        <f>IF(AND(R201=0,NOT(C201="N/A")),IF(VLOOKUP($C201,'6. Metrics Worksheet'!$C:$K,8,FALSE)=CONCATENATE($P$4,$S$5),VLOOKUP($C201,'6. Metrics Worksheet'!$C:$K,9,FALSE),0),R201-1)</f>
        <v>0</v>
      </c>
      <c r="T201" s="127">
        <f>IF(AND(S201=0,NOT(C201="N/A")),IF(VLOOKUP($C201,'6. Metrics Worksheet'!$C:$K,8,FALSE)=CONCATENATE($T$4,$T$5),VLOOKUP($C201,'6. Metrics Worksheet'!$C:$K,9,FALSE),0),S201-1)</f>
        <v>0</v>
      </c>
      <c r="U201" s="127">
        <f>IF(AND(T201=0,NOT(C201="N/A")),IF(VLOOKUP($C201,'6. Metrics Worksheet'!$C:$K,8,FALSE)=CONCATENATE($T$4,$U$5),VLOOKUP($C201,'6. Metrics Worksheet'!$C:$K,9,FALSE),0),T201-1)</f>
        <v>0</v>
      </c>
      <c r="V201" s="127">
        <f>IF(AND(U201=0,NOT(C201="N/A")),IF(VLOOKUP($C201,'6. Metrics Worksheet'!$C:$K,8,FALSE)=CONCATENATE($T$4,$V$5),VLOOKUP($C201,'6. Metrics Worksheet'!$C:$K,9,FALSE),0),U201-1)</f>
        <v>0</v>
      </c>
      <c r="W201" s="127">
        <f>IF(AND(V201=0,NOT(C201="N/A")),IF(VLOOKUP($C201,'6. Metrics Worksheet'!$C:$K,8,FALSE)=CONCATENATE($T$4,$W$5),VLOOKUP($C201,'6. Metrics Worksheet'!$C:$K,9,FALSE),0),V201-1)</f>
        <v>0</v>
      </c>
      <c r="X201" s="139" t="str">
        <f>IF('6. Metrics Worksheet'!H201=0,"",'6. Metrics Worksheet'!H201)</f>
        <v/>
      </c>
      <c r="Y201" s="32"/>
      <c r="Z201" s="32"/>
      <c r="AA201" s="32"/>
      <c r="AB201" s="32"/>
      <c r="AC201" s="32"/>
      <c r="AD201" s="32"/>
      <c r="AE201" s="32"/>
      <c r="AF201" s="32"/>
      <c r="AG201" s="32"/>
      <c r="AH201" s="32"/>
      <c r="AI201" s="32"/>
      <c r="AJ201" s="32"/>
      <c r="AK201" s="32"/>
      <c r="AL201" s="32"/>
      <c r="AM201" s="32"/>
      <c r="AN201" s="32"/>
      <c r="AO201" s="32"/>
      <c r="AP201" s="32"/>
      <c r="AQ201" s="32"/>
      <c r="AR201" s="32"/>
      <c r="AS201" s="32"/>
      <c r="AT201" s="32"/>
      <c r="AU201" s="32"/>
      <c r="AV201" s="32"/>
      <c r="AW201" s="32"/>
      <c r="AX201" s="32"/>
      <c r="AY201" s="32"/>
      <c r="AZ201" s="32"/>
      <c r="BA201" s="32"/>
      <c r="BB201" s="32"/>
      <c r="BC201" s="32"/>
      <c r="BD201" s="32"/>
      <c r="BE201" s="33"/>
      <c r="BF201" s="6"/>
      <c r="BG201" s="6"/>
      <c r="BH201" s="6"/>
      <c r="BI201" s="6"/>
      <c r="BJ201" s="26" t="b">
        <f t="shared" si="3"/>
        <v>1</v>
      </c>
      <c r="BK201" s="6"/>
      <c r="BL201" s="6"/>
    </row>
    <row r="202" spans="1:64" ht="63.95" hidden="1" customHeight="1">
      <c r="A202" s="33"/>
      <c r="B202" s="235"/>
      <c r="C202" s="100">
        <f>WorksheetHidden2!I24</f>
        <v>0</v>
      </c>
      <c r="D202" s="127">
        <f>IF(VLOOKUP(C202,'6. Metrics Worksheet'!$C:$K,8,FALSE)=CONCATENATE($D$4,$D$5),VLOOKUP(C202,'6. Metrics Worksheet'!$C:$K,9,FALSE),0)</f>
        <v>0</v>
      </c>
      <c r="E202" s="127">
        <f>IF(AND(D202=0,NOT(C202="N/A")),IF(VLOOKUP($C202,'6. Metrics Worksheet'!$C:$K,8,FALSE)=CONCATENATE($D$4,$E$5),VLOOKUP($C202,'6. Metrics Worksheet'!$C:$K,9,FALSE),0),D202-1)</f>
        <v>0</v>
      </c>
      <c r="F202" s="127">
        <f>IF(AND(E202=0,NOT(C202="N/A")),IF(VLOOKUP($C202,'6. Metrics Worksheet'!$C:$K,8,FALSE)=CONCATENATE($D$4,$F$5),VLOOKUP($C202,'6. Metrics Worksheet'!$C:$K,9,FALSE),0),E202-1)</f>
        <v>0</v>
      </c>
      <c r="G202" s="128">
        <f>IF(AND(F202=0,NOT(C202="N/A")),IF(VLOOKUP($C202,'6. Metrics Worksheet'!$C:$K,8,FALSE)=CONCATENATE($D$4,$G$5),VLOOKUP($C202,'6. Metrics Worksheet'!$C:$K,9,FALSE),0),F202-1)</f>
        <v>0</v>
      </c>
      <c r="H202" s="127">
        <f>IF(AND(G202=0,NOT(C202="N/A")),IF(VLOOKUP($C202,'6. Metrics Worksheet'!$C:$K,8,FALSE)=CONCATENATE($H$4,$H$5),VLOOKUP($C202,'6. Metrics Worksheet'!$C:$K,9,FALSE),0),G202-1)</f>
        <v>0</v>
      </c>
      <c r="I202" s="127">
        <f>IF(AND(H202=0,NOT(C202="N/A")),IF(VLOOKUP($C202,'6. Metrics Worksheet'!$C:$K,8,FALSE)=CONCATENATE($H$4,$I$5),VLOOKUP($C202,'6. Metrics Worksheet'!$C:$K,9,FALSE),0),H202-1)</f>
        <v>0</v>
      </c>
      <c r="J202" s="127">
        <f>IF(AND(I202=0,NOT(C202="N/A")),IF(VLOOKUP($C202,'6. Metrics Worksheet'!$C:$K,8,FALSE)=CONCATENATE($H$4,$J$5),VLOOKUP($C202,'6. Metrics Worksheet'!$C:$K,9,FALSE),0),I202-1)</f>
        <v>0</v>
      </c>
      <c r="K202" s="128">
        <f>IF(AND(J202=0,NOT(C202="N/A")),IF(VLOOKUP($C202,'6. Metrics Worksheet'!$C:$K,8,FALSE)=CONCATENATE($H$4,$K$5),VLOOKUP($C202,'6. Metrics Worksheet'!$C:$K,9,FALSE),0),J202-1)</f>
        <v>0</v>
      </c>
      <c r="L202" s="127">
        <f>IF(AND(K202=0,NOT(C202="N/A")),IF(VLOOKUP($C202,'6. Metrics Worksheet'!$C:$K,8,FALSE)=CONCATENATE($L$4,$L$5),VLOOKUP($C202,'6. Metrics Worksheet'!$C:$K,9,FALSE),0),K202-1)</f>
        <v>0</v>
      </c>
      <c r="M202" s="127">
        <f>IF(AND(L202=0,NOT(C202="N/A")),IF(VLOOKUP($C202,'6. Metrics Worksheet'!$C:$K,8,FALSE)=CONCATENATE($L$4,$M$5),VLOOKUP($C202,'6. Metrics Worksheet'!$C:$K,9,FALSE),0),L202-1)</f>
        <v>0</v>
      </c>
      <c r="N202" s="127">
        <f>IF(AND(M202=0,NOT(C202="N/A")),IF(VLOOKUP($C202,'6. Metrics Worksheet'!$C:$K,8,FALSE)=CONCATENATE($L$4,$N$5),VLOOKUP($C202,'6. Metrics Worksheet'!$C:$K,9,FALSE),0),M202-1)</f>
        <v>0</v>
      </c>
      <c r="O202" s="128">
        <f>IF(AND(N202=0,NOT(C202="N/A")),IF(VLOOKUP($C202,'6. Metrics Worksheet'!$C:$K,8,FALSE)=CONCATENATE($L$4,$O$5),VLOOKUP($C202,'6. Metrics Worksheet'!$C:$K,9,FALSE),0),N202-1)</f>
        <v>0</v>
      </c>
      <c r="P202" s="127">
        <f>IF(AND(O202=0,NOT(C202="N/A")),IF(VLOOKUP($C202,'6. Metrics Worksheet'!$C:$K,8,FALSE)=CONCATENATE($P$4,$P$5),VLOOKUP($C202,'6. Metrics Worksheet'!$C:$K,9,FALSE),0),O202-1)</f>
        <v>0</v>
      </c>
      <c r="Q202" s="127">
        <f>IF(AND(P202=0,NOT(C202="N/A")),IF(VLOOKUP($C202,'6. Metrics Worksheet'!$C:$K,8,FALSE)=CONCATENATE($P$4,$Q$5),VLOOKUP($C202,'6. Metrics Worksheet'!$C:$K,9,FALSE),0),P202-1)</f>
        <v>0</v>
      </c>
      <c r="R202" s="127">
        <f>IF(AND(Q202=0,NOT(C202="N/A")),IF(VLOOKUP($C202,'6. Metrics Worksheet'!$C:$K,8,FALSE)=CONCATENATE($P$4,$R$5),VLOOKUP($C202,'6. Metrics Worksheet'!$C:$K,9,FALSE),0),Q202-1)</f>
        <v>0</v>
      </c>
      <c r="S202" s="128">
        <f>IF(AND(R202=0,NOT(C202="N/A")),IF(VLOOKUP($C202,'6. Metrics Worksheet'!$C:$K,8,FALSE)=CONCATENATE($P$4,$S$5),VLOOKUP($C202,'6. Metrics Worksheet'!$C:$K,9,FALSE),0),R202-1)</f>
        <v>0</v>
      </c>
      <c r="T202" s="127">
        <f>IF(AND(S202=0,NOT(C202="N/A")),IF(VLOOKUP($C202,'6. Metrics Worksheet'!$C:$K,8,FALSE)=CONCATENATE($T$4,$T$5),VLOOKUP($C202,'6. Metrics Worksheet'!$C:$K,9,FALSE),0),S202-1)</f>
        <v>0</v>
      </c>
      <c r="U202" s="127">
        <f>IF(AND(T202=0,NOT(C202="N/A")),IF(VLOOKUP($C202,'6. Metrics Worksheet'!$C:$K,8,FALSE)=CONCATENATE($T$4,$U$5),VLOOKUP($C202,'6. Metrics Worksheet'!$C:$K,9,FALSE),0),T202-1)</f>
        <v>0</v>
      </c>
      <c r="V202" s="127">
        <f>IF(AND(U202=0,NOT(C202="N/A")),IF(VLOOKUP($C202,'6. Metrics Worksheet'!$C:$K,8,FALSE)=CONCATENATE($T$4,$V$5),VLOOKUP($C202,'6. Metrics Worksheet'!$C:$K,9,FALSE),0),U202-1)</f>
        <v>0</v>
      </c>
      <c r="W202" s="127">
        <f>IF(AND(V202=0,NOT(C202="N/A")),IF(VLOOKUP($C202,'6. Metrics Worksheet'!$C:$K,8,FALSE)=CONCATENATE($T$4,$W$5),VLOOKUP($C202,'6. Metrics Worksheet'!$C:$K,9,FALSE),0),V202-1)</f>
        <v>0</v>
      </c>
      <c r="X202" s="139" t="str">
        <f>IF('6. Metrics Worksheet'!H202=0,"",'6. Metrics Worksheet'!H202)</f>
        <v/>
      </c>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c r="AU202" s="32"/>
      <c r="AV202" s="32"/>
      <c r="AW202" s="32"/>
      <c r="AX202" s="32"/>
      <c r="AY202" s="32"/>
      <c r="AZ202" s="32"/>
      <c r="BA202" s="32"/>
      <c r="BB202" s="32"/>
      <c r="BC202" s="32"/>
      <c r="BD202" s="32"/>
      <c r="BE202" s="33"/>
      <c r="BF202" s="6"/>
      <c r="BG202" s="6"/>
      <c r="BH202" s="6"/>
      <c r="BI202" s="6"/>
      <c r="BJ202" s="26" t="b">
        <f t="shared" si="3"/>
        <v>1</v>
      </c>
      <c r="BK202" s="6"/>
      <c r="BL202" s="6"/>
    </row>
    <row r="203" spans="1:64" ht="63.95" hidden="1" customHeight="1">
      <c r="A203" s="33"/>
      <c r="B203" s="235"/>
      <c r="C203" s="100">
        <f>WorksheetHidden2!I25</f>
        <v>0</v>
      </c>
      <c r="D203" s="127">
        <f>IF(VLOOKUP(C203,'6. Metrics Worksheet'!$C:$K,8,FALSE)=CONCATENATE($D$4,$D$5),VLOOKUP(C203,'6. Metrics Worksheet'!$C:$K,9,FALSE),0)</f>
        <v>0</v>
      </c>
      <c r="E203" s="127">
        <f>IF(AND(D203=0,NOT(C203="N/A")),IF(VLOOKUP($C203,'6. Metrics Worksheet'!$C:$K,8,FALSE)=CONCATENATE($D$4,$E$5),VLOOKUP($C203,'6. Metrics Worksheet'!$C:$K,9,FALSE),0),D203-1)</f>
        <v>0</v>
      </c>
      <c r="F203" s="127">
        <f>IF(AND(E203=0,NOT(C203="N/A")),IF(VLOOKUP($C203,'6. Metrics Worksheet'!$C:$K,8,FALSE)=CONCATENATE($D$4,$F$5),VLOOKUP($C203,'6. Metrics Worksheet'!$C:$K,9,FALSE),0),E203-1)</f>
        <v>0</v>
      </c>
      <c r="G203" s="128">
        <f>IF(AND(F203=0,NOT(C203="N/A")),IF(VLOOKUP($C203,'6. Metrics Worksheet'!$C:$K,8,FALSE)=CONCATENATE($D$4,$G$5),VLOOKUP($C203,'6. Metrics Worksheet'!$C:$K,9,FALSE),0),F203-1)</f>
        <v>0</v>
      </c>
      <c r="H203" s="127">
        <f>IF(AND(G203=0,NOT(C203="N/A")),IF(VLOOKUP($C203,'6. Metrics Worksheet'!$C:$K,8,FALSE)=CONCATENATE($H$4,$H$5),VLOOKUP($C203,'6. Metrics Worksheet'!$C:$K,9,FALSE),0),G203-1)</f>
        <v>0</v>
      </c>
      <c r="I203" s="127">
        <f>IF(AND(H203=0,NOT(C203="N/A")),IF(VLOOKUP($C203,'6. Metrics Worksheet'!$C:$K,8,FALSE)=CONCATENATE($H$4,$I$5),VLOOKUP($C203,'6. Metrics Worksheet'!$C:$K,9,FALSE),0),H203-1)</f>
        <v>0</v>
      </c>
      <c r="J203" s="127">
        <f>IF(AND(I203=0,NOT(C203="N/A")),IF(VLOOKUP($C203,'6. Metrics Worksheet'!$C:$K,8,FALSE)=CONCATENATE($H$4,$J$5),VLOOKUP($C203,'6. Metrics Worksheet'!$C:$K,9,FALSE),0),I203-1)</f>
        <v>0</v>
      </c>
      <c r="K203" s="128">
        <f>IF(AND(J203=0,NOT(C203="N/A")),IF(VLOOKUP($C203,'6. Metrics Worksheet'!$C:$K,8,FALSE)=CONCATENATE($H$4,$K$5),VLOOKUP($C203,'6. Metrics Worksheet'!$C:$K,9,FALSE),0),J203-1)</f>
        <v>0</v>
      </c>
      <c r="L203" s="127">
        <f>IF(AND(K203=0,NOT(C203="N/A")),IF(VLOOKUP($C203,'6. Metrics Worksheet'!$C:$K,8,FALSE)=CONCATENATE($L$4,$L$5),VLOOKUP($C203,'6. Metrics Worksheet'!$C:$K,9,FALSE),0),K203-1)</f>
        <v>0</v>
      </c>
      <c r="M203" s="127">
        <f>IF(AND(L203=0,NOT(C203="N/A")),IF(VLOOKUP($C203,'6. Metrics Worksheet'!$C:$K,8,FALSE)=CONCATENATE($L$4,$M$5),VLOOKUP($C203,'6. Metrics Worksheet'!$C:$K,9,FALSE),0),L203-1)</f>
        <v>0</v>
      </c>
      <c r="N203" s="127">
        <f>IF(AND(M203=0,NOT(C203="N/A")),IF(VLOOKUP($C203,'6. Metrics Worksheet'!$C:$K,8,FALSE)=CONCATENATE($L$4,$N$5),VLOOKUP($C203,'6. Metrics Worksheet'!$C:$K,9,FALSE),0),M203-1)</f>
        <v>0</v>
      </c>
      <c r="O203" s="128">
        <f>IF(AND(N203=0,NOT(C203="N/A")),IF(VLOOKUP($C203,'6. Metrics Worksheet'!$C:$K,8,FALSE)=CONCATENATE($L$4,$O$5),VLOOKUP($C203,'6. Metrics Worksheet'!$C:$K,9,FALSE),0),N203-1)</f>
        <v>0</v>
      </c>
      <c r="P203" s="127">
        <f>IF(AND(O203=0,NOT(C203="N/A")),IF(VLOOKUP($C203,'6. Metrics Worksheet'!$C:$K,8,FALSE)=CONCATENATE($P$4,$P$5),VLOOKUP($C203,'6. Metrics Worksheet'!$C:$K,9,FALSE),0),O203-1)</f>
        <v>0</v>
      </c>
      <c r="Q203" s="127">
        <f>IF(AND(P203=0,NOT(C203="N/A")),IF(VLOOKUP($C203,'6. Metrics Worksheet'!$C:$K,8,FALSE)=CONCATENATE($P$4,$Q$5),VLOOKUP($C203,'6. Metrics Worksheet'!$C:$K,9,FALSE),0),P203-1)</f>
        <v>0</v>
      </c>
      <c r="R203" s="127">
        <f>IF(AND(Q203=0,NOT(C203="N/A")),IF(VLOOKUP($C203,'6. Metrics Worksheet'!$C:$K,8,FALSE)=CONCATENATE($P$4,$R$5),VLOOKUP($C203,'6. Metrics Worksheet'!$C:$K,9,FALSE),0),Q203-1)</f>
        <v>0</v>
      </c>
      <c r="S203" s="128">
        <f>IF(AND(R203=0,NOT(C203="N/A")),IF(VLOOKUP($C203,'6. Metrics Worksheet'!$C:$K,8,FALSE)=CONCATENATE($P$4,$S$5),VLOOKUP($C203,'6. Metrics Worksheet'!$C:$K,9,FALSE),0),R203-1)</f>
        <v>0</v>
      </c>
      <c r="T203" s="127">
        <f>IF(AND(S203=0,NOT(C203="N/A")),IF(VLOOKUP($C203,'6. Metrics Worksheet'!$C:$K,8,FALSE)=CONCATENATE($T$4,$T$5),VLOOKUP($C203,'6. Metrics Worksheet'!$C:$K,9,FALSE),0),S203-1)</f>
        <v>0</v>
      </c>
      <c r="U203" s="127">
        <f>IF(AND(T203=0,NOT(C203="N/A")),IF(VLOOKUP($C203,'6. Metrics Worksheet'!$C:$K,8,FALSE)=CONCATENATE($T$4,$U$5),VLOOKUP($C203,'6. Metrics Worksheet'!$C:$K,9,FALSE),0),T203-1)</f>
        <v>0</v>
      </c>
      <c r="V203" s="127">
        <f>IF(AND(U203=0,NOT(C203="N/A")),IF(VLOOKUP($C203,'6. Metrics Worksheet'!$C:$K,8,FALSE)=CONCATENATE($T$4,$V$5),VLOOKUP($C203,'6. Metrics Worksheet'!$C:$K,9,FALSE),0),U203-1)</f>
        <v>0</v>
      </c>
      <c r="W203" s="127">
        <f>IF(AND(V203=0,NOT(C203="N/A")),IF(VLOOKUP($C203,'6. Metrics Worksheet'!$C:$K,8,FALSE)=CONCATENATE($T$4,$W$5),VLOOKUP($C203,'6. Metrics Worksheet'!$C:$K,9,FALSE),0),V203-1)</f>
        <v>0</v>
      </c>
      <c r="X203" s="139" t="str">
        <f>IF('6. Metrics Worksheet'!H203=0,"",'6. Metrics Worksheet'!H203)</f>
        <v/>
      </c>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2"/>
      <c r="AV203" s="32"/>
      <c r="AW203" s="32"/>
      <c r="AX203" s="32"/>
      <c r="AY203" s="32"/>
      <c r="AZ203" s="32"/>
      <c r="BA203" s="32"/>
      <c r="BB203" s="32"/>
      <c r="BC203" s="32"/>
      <c r="BD203" s="32"/>
      <c r="BE203" s="33"/>
      <c r="BF203" s="6"/>
      <c r="BG203" s="6"/>
      <c r="BH203" s="6"/>
      <c r="BI203" s="6"/>
      <c r="BJ203" s="26" t="b">
        <f t="shared" si="3"/>
        <v>1</v>
      </c>
      <c r="BK203" s="6"/>
      <c r="BL203" s="6"/>
    </row>
    <row r="204" spans="1:64" ht="63.95" hidden="1" customHeight="1">
      <c r="A204" s="33"/>
      <c r="B204" s="235"/>
      <c r="C204" s="100">
        <f>WorksheetHidden2!I26</f>
        <v>0</v>
      </c>
      <c r="D204" s="127">
        <f>IF(VLOOKUP(C204,'6. Metrics Worksheet'!$C:$K,8,FALSE)=CONCATENATE($D$4,$D$5),VLOOKUP(C204,'6. Metrics Worksheet'!$C:$K,9,FALSE),0)</f>
        <v>0</v>
      </c>
      <c r="E204" s="127">
        <f>IF(AND(D204=0,NOT(C204="N/A")),IF(VLOOKUP($C204,'6. Metrics Worksheet'!$C:$K,8,FALSE)=CONCATENATE($D$4,$E$5),VLOOKUP($C204,'6. Metrics Worksheet'!$C:$K,9,FALSE),0),D204-1)</f>
        <v>0</v>
      </c>
      <c r="F204" s="127">
        <f>IF(AND(E204=0,NOT(C204="N/A")),IF(VLOOKUP($C204,'6. Metrics Worksheet'!$C:$K,8,FALSE)=CONCATENATE($D$4,$F$5),VLOOKUP($C204,'6. Metrics Worksheet'!$C:$K,9,FALSE),0),E204-1)</f>
        <v>0</v>
      </c>
      <c r="G204" s="128">
        <f>IF(AND(F204=0,NOT(C204="N/A")),IF(VLOOKUP($C204,'6. Metrics Worksheet'!$C:$K,8,FALSE)=CONCATENATE($D$4,$G$5),VLOOKUP($C204,'6. Metrics Worksheet'!$C:$K,9,FALSE),0),F204-1)</f>
        <v>0</v>
      </c>
      <c r="H204" s="127">
        <f>IF(AND(G204=0,NOT(C204="N/A")),IF(VLOOKUP($C204,'6. Metrics Worksheet'!$C:$K,8,FALSE)=CONCATENATE($H$4,$H$5),VLOOKUP($C204,'6. Metrics Worksheet'!$C:$K,9,FALSE),0),G204-1)</f>
        <v>0</v>
      </c>
      <c r="I204" s="127">
        <f>IF(AND(H204=0,NOT(C204="N/A")),IF(VLOOKUP($C204,'6. Metrics Worksheet'!$C:$K,8,FALSE)=CONCATENATE($H$4,$I$5),VLOOKUP($C204,'6. Metrics Worksheet'!$C:$K,9,FALSE),0),H204-1)</f>
        <v>0</v>
      </c>
      <c r="J204" s="127">
        <f>IF(AND(I204=0,NOT(C204="N/A")),IF(VLOOKUP($C204,'6. Metrics Worksheet'!$C:$K,8,FALSE)=CONCATENATE($H$4,$J$5),VLOOKUP($C204,'6. Metrics Worksheet'!$C:$K,9,FALSE),0),I204-1)</f>
        <v>0</v>
      </c>
      <c r="K204" s="128">
        <f>IF(AND(J204=0,NOT(C204="N/A")),IF(VLOOKUP($C204,'6. Metrics Worksheet'!$C:$K,8,FALSE)=CONCATENATE($H$4,$K$5),VLOOKUP($C204,'6. Metrics Worksheet'!$C:$K,9,FALSE),0),J204-1)</f>
        <v>0</v>
      </c>
      <c r="L204" s="127">
        <f>IF(AND(K204=0,NOT(C204="N/A")),IF(VLOOKUP($C204,'6. Metrics Worksheet'!$C:$K,8,FALSE)=CONCATENATE($L$4,$L$5),VLOOKUP($C204,'6. Metrics Worksheet'!$C:$K,9,FALSE),0),K204-1)</f>
        <v>0</v>
      </c>
      <c r="M204" s="127">
        <f>IF(AND(L204=0,NOT(C204="N/A")),IF(VLOOKUP($C204,'6. Metrics Worksheet'!$C:$K,8,FALSE)=CONCATENATE($L$4,$M$5),VLOOKUP($C204,'6. Metrics Worksheet'!$C:$K,9,FALSE),0),L204-1)</f>
        <v>0</v>
      </c>
      <c r="N204" s="127">
        <f>IF(AND(M204=0,NOT(C204="N/A")),IF(VLOOKUP($C204,'6. Metrics Worksheet'!$C:$K,8,FALSE)=CONCATENATE($L$4,$N$5),VLOOKUP($C204,'6. Metrics Worksheet'!$C:$K,9,FALSE),0),M204-1)</f>
        <v>0</v>
      </c>
      <c r="O204" s="128">
        <f>IF(AND(N204=0,NOT(C204="N/A")),IF(VLOOKUP($C204,'6. Metrics Worksheet'!$C:$K,8,FALSE)=CONCATENATE($L$4,$O$5),VLOOKUP($C204,'6. Metrics Worksheet'!$C:$K,9,FALSE),0),N204-1)</f>
        <v>0</v>
      </c>
      <c r="P204" s="127">
        <f>IF(AND(O204=0,NOT(C204="N/A")),IF(VLOOKUP($C204,'6. Metrics Worksheet'!$C:$K,8,FALSE)=CONCATENATE($P$4,$P$5),VLOOKUP($C204,'6. Metrics Worksheet'!$C:$K,9,FALSE),0),O204-1)</f>
        <v>0</v>
      </c>
      <c r="Q204" s="127">
        <f>IF(AND(P204=0,NOT(C204="N/A")),IF(VLOOKUP($C204,'6. Metrics Worksheet'!$C:$K,8,FALSE)=CONCATENATE($P$4,$Q$5),VLOOKUP($C204,'6. Metrics Worksheet'!$C:$K,9,FALSE),0),P204-1)</f>
        <v>0</v>
      </c>
      <c r="R204" s="127">
        <f>IF(AND(Q204=0,NOT(C204="N/A")),IF(VLOOKUP($C204,'6. Metrics Worksheet'!$C:$K,8,FALSE)=CONCATENATE($P$4,$R$5),VLOOKUP($C204,'6. Metrics Worksheet'!$C:$K,9,FALSE),0),Q204-1)</f>
        <v>0</v>
      </c>
      <c r="S204" s="128">
        <f>IF(AND(R204=0,NOT(C204="N/A")),IF(VLOOKUP($C204,'6. Metrics Worksheet'!$C:$K,8,FALSE)=CONCATENATE($P$4,$S$5),VLOOKUP($C204,'6. Metrics Worksheet'!$C:$K,9,FALSE),0),R204-1)</f>
        <v>0</v>
      </c>
      <c r="T204" s="127">
        <f>IF(AND(S204=0,NOT(C204="N/A")),IF(VLOOKUP($C204,'6. Metrics Worksheet'!$C:$K,8,FALSE)=CONCATENATE($T$4,$T$5),VLOOKUP($C204,'6. Metrics Worksheet'!$C:$K,9,FALSE),0),S204-1)</f>
        <v>0</v>
      </c>
      <c r="U204" s="127">
        <f>IF(AND(T204=0,NOT(C204="N/A")),IF(VLOOKUP($C204,'6. Metrics Worksheet'!$C:$K,8,FALSE)=CONCATENATE($T$4,$U$5),VLOOKUP($C204,'6. Metrics Worksheet'!$C:$K,9,FALSE),0),T204-1)</f>
        <v>0</v>
      </c>
      <c r="V204" s="127">
        <f>IF(AND(U204=0,NOT(C204="N/A")),IF(VLOOKUP($C204,'6. Metrics Worksheet'!$C:$K,8,FALSE)=CONCATENATE($T$4,$V$5),VLOOKUP($C204,'6. Metrics Worksheet'!$C:$K,9,FALSE),0),U204-1)</f>
        <v>0</v>
      </c>
      <c r="W204" s="127">
        <f>IF(AND(V204=0,NOT(C204="N/A")),IF(VLOOKUP($C204,'6. Metrics Worksheet'!$C:$K,8,FALSE)=CONCATENATE($T$4,$W$5),VLOOKUP($C204,'6. Metrics Worksheet'!$C:$K,9,FALSE),0),V204-1)</f>
        <v>0</v>
      </c>
      <c r="X204" s="139" t="str">
        <f>IF('6. Metrics Worksheet'!H204=0,"",'6. Metrics Worksheet'!H204)</f>
        <v/>
      </c>
      <c r="Y204" s="32"/>
      <c r="Z204" s="32"/>
      <c r="AA204" s="32"/>
      <c r="AB204" s="32"/>
      <c r="AC204" s="32"/>
      <c r="AD204" s="32"/>
      <c r="AE204" s="32"/>
      <c r="AF204" s="32"/>
      <c r="AG204" s="32"/>
      <c r="AH204" s="32"/>
      <c r="AI204" s="32"/>
      <c r="AJ204" s="32"/>
      <c r="AK204" s="32"/>
      <c r="AL204" s="32"/>
      <c r="AM204" s="32"/>
      <c r="AN204" s="32"/>
      <c r="AO204" s="32"/>
      <c r="AP204" s="32"/>
      <c r="AQ204" s="32"/>
      <c r="AR204" s="32"/>
      <c r="AS204" s="32"/>
      <c r="AT204" s="32"/>
      <c r="AU204" s="32"/>
      <c r="AV204" s="32"/>
      <c r="AW204" s="32"/>
      <c r="AX204" s="32"/>
      <c r="AY204" s="32"/>
      <c r="AZ204" s="32"/>
      <c r="BA204" s="32"/>
      <c r="BB204" s="32"/>
      <c r="BC204" s="32"/>
      <c r="BD204" s="32"/>
      <c r="BE204" s="33"/>
      <c r="BF204" s="6"/>
      <c r="BG204" s="6"/>
      <c r="BH204" s="6"/>
      <c r="BI204" s="6"/>
      <c r="BJ204" s="26" t="b">
        <f t="shared" si="3"/>
        <v>1</v>
      </c>
      <c r="BK204" s="6"/>
      <c r="BL204" s="6"/>
    </row>
    <row r="205" spans="1:64" ht="63.95" hidden="1" customHeight="1">
      <c r="A205" s="33"/>
      <c r="B205" s="235"/>
      <c r="C205" s="100">
        <f>WorksheetHidden2!I27</f>
        <v>0</v>
      </c>
      <c r="D205" s="127">
        <f>IF(VLOOKUP(C205,'6. Metrics Worksheet'!$C:$K,8,FALSE)=CONCATENATE($D$4,$D$5),VLOOKUP(C205,'6. Metrics Worksheet'!$C:$K,9,FALSE),0)</f>
        <v>0</v>
      </c>
      <c r="E205" s="127">
        <f>IF(AND(D205=0,NOT(C205="N/A")),IF(VLOOKUP($C205,'6. Metrics Worksheet'!$C:$K,8,FALSE)=CONCATENATE($D$4,$E$5),VLOOKUP($C205,'6. Metrics Worksheet'!$C:$K,9,FALSE),0),D205-1)</f>
        <v>0</v>
      </c>
      <c r="F205" s="127">
        <f>IF(AND(E205=0,NOT(C205="N/A")),IF(VLOOKUP($C205,'6. Metrics Worksheet'!$C:$K,8,FALSE)=CONCATENATE($D$4,$F$5),VLOOKUP($C205,'6. Metrics Worksheet'!$C:$K,9,FALSE),0),E205-1)</f>
        <v>0</v>
      </c>
      <c r="G205" s="128">
        <f>IF(AND(F205=0,NOT(C205="N/A")),IF(VLOOKUP($C205,'6. Metrics Worksheet'!$C:$K,8,FALSE)=CONCATENATE($D$4,$G$5),VLOOKUP($C205,'6. Metrics Worksheet'!$C:$K,9,FALSE),0),F205-1)</f>
        <v>0</v>
      </c>
      <c r="H205" s="127">
        <f>IF(AND(G205=0,NOT(C205="N/A")),IF(VLOOKUP($C205,'6. Metrics Worksheet'!$C:$K,8,FALSE)=CONCATENATE($H$4,$H$5),VLOOKUP($C205,'6. Metrics Worksheet'!$C:$K,9,FALSE),0),G205-1)</f>
        <v>0</v>
      </c>
      <c r="I205" s="127">
        <f>IF(AND(H205=0,NOT(C205="N/A")),IF(VLOOKUP($C205,'6. Metrics Worksheet'!$C:$K,8,FALSE)=CONCATENATE($H$4,$I$5),VLOOKUP($C205,'6. Metrics Worksheet'!$C:$K,9,FALSE),0),H205-1)</f>
        <v>0</v>
      </c>
      <c r="J205" s="127">
        <f>IF(AND(I205=0,NOT(C205="N/A")),IF(VLOOKUP($C205,'6. Metrics Worksheet'!$C:$K,8,FALSE)=CONCATENATE($H$4,$J$5),VLOOKUP($C205,'6. Metrics Worksheet'!$C:$K,9,FALSE),0),I205-1)</f>
        <v>0</v>
      </c>
      <c r="K205" s="128">
        <f>IF(AND(J205=0,NOT(C205="N/A")),IF(VLOOKUP($C205,'6. Metrics Worksheet'!$C:$K,8,FALSE)=CONCATENATE($H$4,$K$5),VLOOKUP($C205,'6. Metrics Worksheet'!$C:$K,9,FALSE),0),J205-1)</f>
        <v>0</v>
      </c>
      <c r="L205" s="127">
        <f>IF(AND(K205=0,NOT(C205="N/A")),IF(VLOOKUP($C205,'6. Metrics Worksheet'!$C:$K,8,FALSE)=CONCATENATE($L$4,$L$5),VLOOKUP($C205,'6. Metrics Worksheet'!$C:$K,9,FALSE),0),K205-1)</f>
        <v>0</v>
      </c>
      <c r="M205" s="127">
        <f>IF(AND(L205=0,NOT(C205="N/A")),IF(VLOOKUP($C205,'6. Metrics Worksheet'!$C:$K,8,FALSE)=CONCATENATE($L$4,$M$5),VLOOKUP($C205,'6. Metrics Worksheet'!$C:$K,9,FALSE),0),L205-1)</f>
        <v>0</v>
      </c>
      <c r="N205" s="127">
        <f>IF(AND(M205=0,NOT(C205="N/A")),IF(VLOOKUP($C205,'6. Metrics Worksheet'!$C:$K,8,FALSE)=CONCATENATE($L$4,$N$5),VLOOKUP($C205,'6. Metrics Worksheet'!$C:$K,9,FALSE),0),M205-1)</f>
        <v>0</v>
      </c>
      <c r="O205" s="128">
        <f>IF(AND(N205=0,NOT(C205="N/A")),IF(VLOOKUP($C205,'6. Metrics Worksheet'!$C:$K,8,FALSE)=CONCATENATE($L$4,$O$5),VLOOKUP($C205,'6. Metrics Worksheet'!$C:$K,9,FALSE),0),N205-1)</f>
        <v>0</v>
      </c>
      <c r="P205" s="127">
        <f>IF(AND(O205=0,NOT(C205="N/A")),IF(VLOOKUP($C205,'6. Metrics Worksheet'!$C:$K,8,FALSE)=CONCATENATE($P$4,$P$5),VLOOKUP($C205,'6. Metrics Worksheet'!$C:$K,9,FALSE),0),O205-1)</f>
        <v>0</v>
      </c>
      <c r="Q205" s="127">
        <f>IF(AND(P205=0,NOT(C205="N/A")),IF(VLOOKUP($C205,'6. Metrics Worksheet'!$C:$K,8,FALSE)=CONCATENATE($P$4,$Q$5),VLOOKUP($C205,'6. Metrics Worksheet'!$C:$K,9,FALSE),0),P205-1)</f>
        <v>0</v>
      </c>
      <c r="R205" s="127">
        <f>IF(AND(Q205=0,NOT(C205="N/A")),IF(VLOOKUP($C205,'6. Metrics Worksheet'!$C:$K,8,FALSE)=CONCATENATE($P$4,$R$5),VLOOKUP($C205,'6. Metrics Worksheet'!$C:$K,9,FALSE),0),Q205-1)</f>
        <v>0</v>
      </c>
      <c r="S205" s="128">
        <f>IF(AND(R205=0,NOT(C205="N/A")),IF(VLOOKUP($C205,'6. Metrics Worksheet'!$C:$K,8,FALSE)=CONCATENATE($P$4,$S$5),VLOOKUP($C205,'6. Metrics Worksheet'!$C:$K,9,FALSE),0),R205-1)</f>
        <v>0</v>
      </c>
      <c r="T205" s="127">
        <f>IF(AND(S205=0,NOT(C205="N/A")),IF(VLOOKUP($C205,'6. Metrics Worksheet'!$C:$K,8,FALSE)=CONCATENATE($T$4,$T$5),VLOOKUP($C205,'6. Metrics Worksheet'!$C:$K,9,FALSE),0),S205-1)</f>
        <v>0</v>
      </c>
      <c r="U205" s="127">
        <f>IF(AND(T205=0,NOT(C205="N/A")),IF(VLOOKUP($C205,'6. Metrics Worksheet'!$C:$K,8,FALSE)=CONCATENATE($T$4,$U$5),VLOOKUP($C205,'6. Metrics Worksheet'!$C:$K,9,FALSE),0),T205-1)</f>
        <v>0</v>
      </c>
      <c r="V205" s="127">
        <f>IF(AND(U205=0,NOT(C205="N/A")),IF(VLOOKUP($C205,'6. Metrics Worksheet'!$C:$K,8,FALSE)=CONCATENATE($T$4,$V$5),VLOOKUP($C205,'6. Metrics Worksheet'!$C:$K,9,FALSE),0),U205-1)</f>
        <v>0</v>
      </c>
      <c r="W205" s="127">
        <f>IF(AND(V205=0,NOT(C205="N/A")),IF(VLOOKUP($C205,'6. Metrics Worksheet'!$C:$K,8,FALSE)=CONCATENATE($T$4,$W$5),VLOOKUP($C205,'6. Metrics Worksheet'!$C:$K,9,FALSE),0),V205-1)</f>
        <v>0</v>
      </c>
      <c r="X205" s="139" t="str">
        <f>IF('6. Metrics Worksheet'!H205=0,"",'6. Metrics Worksheet'!H205)</f>
        <v/>
      </c>
      <c r="Y205" s="32"/>
      <c r="Z205" s="32"/>
      <c r="AA205" s="32"/>
      <c r="AB205" s="32"/>
      <c r="AC205" s="32"/>
      <c r="AD205" s="32"/>
      <c r="AE205" s="32"/>
      <c r="AF205" s="32"/>
      <c r="AG205" s="32"/>
      <c r="AH205" s="32"/>
      <c r="AI205" s="32"/>
      <c r="AJ205" s="32"/>
      <c r="AK205" s="32"/>
      <c r="AL205" s="32"/>
      <c r="AM205" s="32"/>
      <c r="AN205" s="32"/>
      <c r="AO205" s="32"/>
      <c r="AP205" s="32"/>
      <c r="AQ205" s="32"/>
      <c r="AR205" s="32"/>
      <c r="AS205" s="32"/>
      <c r="AT205" s="32"/>
      <c r="AU205" s="32"/>
      <c r="AV205" s="32"/>
      <c r="AW205" s="32"/>
      <c r="AX205" s="32"/>
      <c r="AY205" s="32"/>
      <c r="AZ205" s="32"/>
      <c r="BA205" s="32"/>
      <c r="BB205" s="32"/>
      <c r="BC205" s="32"/>
      <c r="BD205" s="32"/>
      <c r="BE205" s="33"/>
      <c r="BF205" s="6"/>
      <c r="BG205" s="6"/>
      <c r="BH205" s="6"/>
      <c r="BI205" s="6"/>
      <c r="BJ205" s="26" t="b">
        <f t="shared" si="3"/>
        <v>1</v>
      </c>
      <c r="BK205" s="6"/>
      <c r="BL205" s="6"/>
    </row>
    <row r="206" spans="1:64" ht="63.95" hidden="1" customHeight="1">
      <c r="A206" s="33"/>
      <c r="B206" s="235"/>
      <c r="C206" s="100">
        <f>WorksheetHidden2!I28</f>
        <v>0</v>
      </c>
      <c r="D206" s="127">
        <f>IF(VLOOKUP(C206,'6. Metrics Worksheet'!$C:$K,8,FALSE)=CONCATENATE($D$4,$D$5),VLOOKUP(C206,'6. Metrics Worksheet'!$C:$K,9,FALSE),0)</f>
        <v>0</v>
      </c>
      <c r="E206" s="127">
        <f>IF(AND(D206=0,NOT(C206="N/A")),IF(VLOOKUP($C206,'6. Metrics Worksheet'!$C:$K,8,FALSE)=CONCATENATE($D$4,$E$5),VLOOKUP($C206,'6. Metrics Worksheet'!$C:$K,9,FALSE),0),D206-1)</f>
        <v>0</v>
      </c>
      <c r="F206" s="127">
        <f>IF(AND(E206=0,NOT(C206="N/A")),IF(VLOOKUP($C206,'6. Metrics Worksheet'!$C:$K,8,FALSE)=CONCATENATE($D$4,$F$5),VLOOKUP($C206,'6. Metrics Worksheet'!$C:$K,9,FALSE),0),E206-1)</f>
        <v>0</v>
      </c>
      <c r="G206" s="128">
        <f>IF(AND(F206=0,NOT(C206="N/A")),IF(VLOOKUP($C206,'6. Metrics Worksheet'!$C:$K,8,FALSE)=CONCATENATE($D$4,$G$5),VLOOKUP($C206,'6. Metrics Worksheet'!$C:$K,9,FALSE),0),F206-1)</f>
        <v>0</v>
      </c>
      <c r="H206" s="127">
        <f>IF(AND(G206=0,NOT(C206="N/A")),IF(VLOOKUP($C206,'6. Metrics Worksheet'!$C:$K,8,FALSE)=CONCATENATE($H$4,$H$5),VLOOKUP($C206,'6. Metrics Worksheet'!$C:$K,9,FALSE),0),G206-1)</f>
        <v>0</v>
      </c>
      <c r="I206" s="127">
        <f>IF(AND(H206=0,NOT(C206="N/A")),IF(VLOOKUP($C206,'6. Metrics Worksheet'!$C:$K,8,FALSE)=CONCATENATE($H$4,$I$5),VLOOKUP($C206,'6. Metrics Worksheet'!$C:$K,9,FALSE),0),H206-1)</f>
        <v>0</v>
      </c>
      <c r="J206" s="127">
        <f>IF(AND(I206=0,NOT(C206="N/A")),IF(VLOOKUP($C206,'6. Metrics Worksheet'!$C:$K,8,FALSE)=CONCATENATE($H$4,$J$5),VLOOKUP($C206,'6. Metrics Worksheet'!$C:$K,9,FALSE),0),I206-1)</f>
        <v>0</v>
      </c>
      <c r="K206" s="128">
        <f>IF(AND(J206=0,NOT(C206="N/A")),IF(VLOOKUP($C206,'6. Metrics Worksheet'!$C:$K,8,FALSE)=CONCATENATE($H$4,$K$5),VLOOKUP($C206,'6. Metrics Worksheet'!$C:$K,9,FALSE),0),J206-1)</f>
        <v>0</v>
      </c>
      <c r="L206" s="127">
        <f>IF(AND(K206=0,NOT(C206="N/A")),IF(VLOOKUP($C206,'6. Metrics Worksheet'!$C:$K,8,FALSE)=CONCATENATE($L$4,$L$5),VLOOKUP($C206,'6. Metrics Worksheet'!$C:$K,9,FALSE),0),K206-1)</f>
        <v>0</v>
      </c>
      <c r="M206" s="127">
        <f>IF(AND(L206=0,NOT(C206="N/A")),IF(VLOOKUP($C206,'6. Metrics Worksheet'!$C:$K,8,FALSE)=CONCATENATE($L$4,$M$5),VLOOKUP($C206,'6. Metrics Worksheet'!$C:$K,9,FALSE),0),L206-1)</f>
        <v>0</v>
      </c>
      <c r="N206" s="127">
        <f>IF(AND(M206=0,NOT(C206="N/A")),IF(VLOOKUP($C206,'6. Metrics Worksheet'!$C:$K,8,FALSE)=CONCATENATE($L$4,$N$5),VLOOKUP($C206,'6. Metrics Worksheet'!$C:$K,9,FALSE),0),M206-1)</f>
        <v>0</v>
      </c>
      <c r="O206" s="128">
        <f>IF(AND(N206=0,NOT(C206="N/A")),IF(VLOOKUP($C206,'6. Metrics Worksheet'!$C:$K,8,FALSE)=CONCATENATE($L$4,$O$5),VLOOKUP($C206,'6. Metrics Worksheet'!$C:$K,9,FALSE),0),N206-1)</f>
        <v>0</v>
      </c>
      <c r="P206" s="127">
        <f>IF(AND(O206=0,NOT(C206="N/A")),IF(VLOOKUP($C206,'6. Metrics Worksheet'!$C:$K,8,FALSE)=CONCATENATE($P$4,$P$5),VLOOKUP($C206,'6. Metrics Worksheet'!$C:$K,9,FALSE),0),O206-1)</f>
        <v>0</v>
      </c>
      <c r="Q206" s="127">
        <f>IF(AND(P206=0,NOT(C206="N/A")),IF(VLOOKUP($C206,'6. Metrics Worksheet'!$C:$K,8,FALSE)=CONCATENATE($P$4,$Q$5),VLOOKUP($C206,'6. Metrics Worksheet'!$C:$K,9,FALSE),0),P206-1)</f>
        <v>0</v>
      </c>
      <c r="R206" s="127">
        <f>IF(AND(Q206=0,NOT(C206="N/A")),IF(VLOOKUP($C206,'6. Metrics Worksheet'!$C:$K,8,FALSE)=CONCATENATE($P$4,$R$5),VLOOKUP($C206,'6. Metrics Worksheet'!$C:$K,9,FALSE),0),Q206-1)</f>
        <v>0</v>
      </c>
      <c r="S206" s="128">
        <f>IF(AND(R206=0,NOT(C206="N/A")),IF(VLOOKUP($C206,'6. Metrics Worksheet'!$C:$K,8,FALSE)=CONCATENATE($P$4,$S$5),VLOOKUP($C206,'6. Metrics Worksheet'!$C:$K,9,FALSE),0),R206-1)</f>
        <v>0</v>
      </c>
      <c r="T206" s="127">
        <f>IF(AND(S206=0,NOT(C206="N/A")),IF(VLOOKUP($C206,'6. Metrics Worksheet'!$C:$K,8,FALSE)=CONCATENATE($T$4,$T$5),VLOOKUP($C206,'6. Metrics Worksheet'!$C:$K,9,FALSE),0),S206-1)</f>
        <v>0</v>
      </c>
      <c r="U206" s="127">
        <f>IF(AND(T206=0,NOT(C206="N/A")),IF(VLOOKUP($C206,'6. Metrics Worksheet'!$C:$K,8,FALSE)=CONCATENATE($T$4,$U$5),VLOOKUP($C206,'6. Metrics Worksheet'!$C:$K,9,FALSE),0),T206-1)</f>
        <v>0</v>
      </c>
      <c r="V206" s="127">
        <f>IF(AND(U206=0,NOT(C206="N/A")),IF(VLOOKUP($C206,'6. Metrics Worksheet'!$C:$K,8,FALSE)=CONCATENATE($T$4,$V$5),VLOOKUP($C206,'6. Metrics Worksheet'!$C:$K,9,FALSE),0),U206-1)</f>
        <v>0</v>
      </c>
      <c r="W206" s="127">
        <f>IF(AND(V206=0,NOT(C206="N/A")),IF(VLOOKUP($C206,'6. Metrics Worksheet'!$C:$K,8,FALSE)=CONCATENATE($T$4,$W$5),VLOOKUP($C206,'6. Metrics Worksheet'!$C:$K,9,FALSE),0),V206-1)</f>
        <v>0</v>
      </c>
      <c r="X206" s="139" t="str">
        <f>IF('6. Metrics Worksheet'!H206=0,"",'6. Metrics Worksheet'!H206)</f>
        <v/>
      </c>
      <c r="Y206" s="32"/>
      <c r="Z206" s="32"/>
      <c r="AA206" s="32"/>
      <c r="AB206" s="32"/>
      <c r="AC206" s="32"/>
      <c r="AD206" s="32"/>
      <c r="AE206" s="32"/>
      <c r="AF206" s="32"/>
      <c r="AG206" s="32"/>
      <c r="AH206" s="32"/>
      <c r="AI206" s="32"/>
      <c r="AJ206" s="32"/>
      <c r="AK206" s="32"/>
      <c r="AL206" s="32"/>
      <c r="AM206" s="32"/>
      <c r="AN206" s="32"/>
      <c r="AO206" s="32"/>
      <c r="AP206" s="32"/>
      <c r="AQ206" s="32"/>
      <c r="AR206" s="32"/>
      <c r="AS206" s="32"/>
      <c r="AT206" s="32"/>
      <c r="AU206" s="32"/>
      <c r="AV206" s="32"/>
      <c r="AW206" s="32"/>
      <c r="AX206" s="32"/>
      <c r="AY206" s="32"/>
      <c r="AZ206" s="32"/>
      <c r="BA206" s="32"/>
      <c r="BB206" s="32"/>
      <c r="BC206" s="32"/>
      <c r="BD206" s="32"/>
      <c r="BE206" s="33"/>
      <c r="BF206" s="6"/>
      <c r="BG206" s="6"/>
      <c r="BH206" s="6"/>
      <c r="BI206" s="6"/>
      <c r="BJ206" s="26" t="b">
        <f t="shared" si="3"/>
        <v>1</v>
      </c>
      <c r="BK206" s="6"/>
      <c r="BL206" s="6"/>
    </row>
    <row r="207" spans="1:64" ht="63.95" hidden="1" customHeight="1">
      <c r="A207" s="33"/>
      <c r="B207" s="235"/>
      <c r="C207" s="100">
        <f>WorksheetHidden2!I29</f>
        <v>0</v>
      </c>
      <c r="D207" s="127">
        <f>IF(VLOOKUP(C207,'6. Metrics Worksheet'!$C:$K,8,FALSE)=CONCATENATE($D$4,$D$5),VLOOKUP(C207,'6. Metrics Worksheet'!$C:$K,9,FALSE),0)</f>
        <v>0</v>
      </c>
      <c r="E207" s="127">
        <f>IF(AND(D207=0,NOT(C207="N/A")),IF(VLOOKUP($C207,'6. Metrics Worksheet'!$C:$K,8,FALSE)=CONCATENATE($D$4,$E$5),VLOOKUP($C207,'6. Metrics Worksheet'!$C:$K,9,FALSE),0),D207-1)</f>
        <v>0</v>
      </c>
      <c r="F207" s="127">
        <f>IF(AND(E207=0,NOT(C207="N/A")),IF(VLOOKUP($C207,'6. Metrics Worksheet'!$C:$K,8,FALSE)=CONCATENATE($D$4,$F$5),VLOOKUP($C207,'6. Metrics Worksheet'!$C:$K,9,FALSE),0),E207-1)</f>
        <v>0</v>
      </c>
      <c r="G207" s="128">
        <f>IF(AND(F207=0,NOT(C207="N/A")),IF(VLOOKUP($C207,'6. Metrics Worksheet'!$C:$K,8,FALSE)=CONCATENATE($D$4,$G$5),VLOOKUP($C207,'6. Metrics Worksheet'!$C:$K,9,FALSE),0),F207-1)</f>
        <v>0</v>
      </c>
      <c r="H207" s="127">
        <f>IF(AND(G207=0,NOT(C207="N/A")),IF(VLOOKUP($C207,'6. Metrics Worksheet'!$C:$K,8,FALSE)=CONCATENATE($H$4,$H$5),VLOOKUP($C207,'6. Metrics Worksheet'!$C:$K,9,FALSE),0),G207-1)</f>
        <v>0</v>
      </c>
      <c r="I207" s="127">
        <f>IF(AND(H207=0,NOT(C207="N/A")),IF(VLOOKUP($C207,'6. Metrics Worksheet'!$C:$K,8,FALSE)=CONCATENATE($H$4,$I$5),VLOOKUP($C207,'6. Metrics Worksheet'!$C:$K,9,FALSE),0),H207-1)</f>
        <v>0</v>
      </c>
      <c r="J207" s="127">
        <f>IF(AND(I207=0,NOT(C207="N/A")),IF(VLOOKUP($C207,'6. Metrics Worksheet'!$C:$K,8,FALSE)=CONCATENATE($H$4,$J$5),VLOOKUP($C207,'6. Metrics Worksheet'!$C:$K,9,FALSE),0),I207-1)</f>
        <v>0</v>
      </c>
      <c r="K207" s="128">
        <f>IF(AND(J207=0,NOT(C207="N/A")),IF(VLOOKUP($C207,'6. Metrics Worksheet'!$C:$K,8,FALSE)=CONCATENATE($H$4,$K$5),VLOOKUP($C207,'6. Metrics Worksheet'!$C:$K,9,FALSE),0),J207-1)</f>
        <v>0</v>
      </c>
      <c r="L207" s="127">
        <f>IF(AND(K207=0,NOT(C207="N/A")),IF(VLOOKUP($C207,'6. Metrics Worksheet'!$C:$K,8,FALSE)=CONCATENATE($L$4,$L$5),VLOOKUP($C207,'6. Metrics Worksheet'!$C:$K,9,FALSE),0),K207-1)</f>
        <v>0</v>
      </c>
      <c r="M207" s="127">
        <f>IF(AND(L207=0,NOT(C207="N/A")),IF(VLOOKUP($C207,'6. Metrics Worksheet'!$C:$K,8,FALSE)=CONCATENATE($L$4,$M$5),VLOOKUP($C207,'6. Metrics Worksheet'!$C:$K,9,FALSE),0),L207-1)</f>
        <v>0</v>
      </c>
      <c r="N207" s="127">
        <f>IF(AND(M207=0,NOT(C207="N/A")),IF(VLOOKUP($C207,'6. Metrics Worksheet'!$C:$K,8,FALSE)=CONCATENATE($L$4,$N$5),VLOOKUP($C207,'6. Metrics Worksheet'!$C:$K,9,FALSE),0),M207-1)</f>
        <v>0</v>
      </c>
      <c r="O207" s="128">
        <f>IF(AND(N207=0,NOT(C207="N/A")),IF(VLOOKUP($C207,'6. Metrics Worksheet'!$C:$K,8,FALSE)=CONCATENATE($L$4,$O$5),VLOOKUP($C207,'6. Metrics Worksheet'!$C:$K,9,FALSE),0),N207-1)</f>
        <v>0</v>
      </c>
      <c r="P207" s="127">
        <f>IF(AND(O207=0,NOT(C207="N/A")),IF(VLOOKUP($C207,'6. Metrics Worksheet'!$C:$K,8,FALSE)=CONCATENATE($P$4,$P$5),VLOOKUP($C207,'6. Metrics Worksheet'!$C:$K,9,FALSE),0),O207-1)</f>
        <v>0</v>
      </c>
      <c r="Q207" s="127">
        <f>IF(AND(P207=0,NOT(C207="N/A")),IF(VLOOKUP($C207,'6. Metrics Worksheet'!$C:$K,8,FALSE)=CONCATENATE($P$4,$Q$5),VLOOKUP($C207,'6. Metrics Worksheet'!$C:$K,9,FALSE),0),P207-1)</f>
        <v>0</v>
      </c>
      <c r="R207" s="127">
        <f>IF(AND(Q207=0,NOT(C207="N/A")),IF(VLOOKUP($C207,'6. Metrics Worksheet'!$C:$K,8,FALSE)=CONCATENATE($P$4,$R$5),VLOOKUP($C207,'6. Metrics Worksheet'!$C:$K,9,FALSE),0),Q207-1)</f>
        <v>0</v>
      </c>
      <c r="S207" s="128">
        <f>IF(AND(R207=0,NOT(C207="N/A")),IF(VLOOKUP($C207,'6. Metrics Worksheet'!$C:$K,8,FALSE)=CONCATENATE($P$4,$S$5),VLOOKUP($C207,'6. Metrics Worksheet'!$C:$K,9,FALSE),0),R207-1)</f>
        <v>0</v>
      </c>
      <c r="T207" s="127">
        <f>IF(AND(S207=0,NOT(C207="N/A")),IF(VLOOKUP($C207,'6. Metrics Worksheet'!$C:$K,8,FALSE)=CONCATENATE($T$4,$T$5),VLOOKUP($C207,'6. Metrics Worksheet'!$C:$K,9,FALSE),0),S207-1)</f>
        <v>0</v>
      </c>
      <c r="U207" s="127">
        <f>IF(AND(T207=0,NOT(C207="N/A")),IF(VLOOKUP($C207,'6. Metrics Worksheet'!$C:$K,8,FALSE)=CONCATENATE($T$4,$U$5),VLOOKUP($C207,'6. Metrics Worksheet'!$C:$K,9,FALSE),0),T207-1)</f>
        <v>0</v>
      </c>
      <c r="V207" s="127">
        <f>IF(AND(U207=0,NOT(C207="N/A")),IF(VLOOKUP($C207,'6. Metrics Worksheet'!$C:$K,8,FALSE)=CONCATENATE($T$4,$V$5),VLOOKUP($C207,'6. Metrics Worksheet'!$C:$K,9,FALSE),0),U207-1)</f>
        <v>0</v>
      </c>
      <c r="W207" s="127">
        <f>IF(AND(V207=0,NOT(C207="N/A")),IF(VLOOKUP($C207,'6. Metrics Worksheet'!$C:$K,8,FALSE)=CONCATENATE($T$4,$W$5),VLOOKUP($C207,'6. Metrics Worksheet'!$C:$K,9,FALSE),0),V207-1)</f>
        <v>0</v>
      </c>
      <c r="X207" s="139" t="str">
        <f>IF('6. Metrics Worksheet'!H207=0,"",'6. Metrics Worksheet'!H207)</f>
        <v/>
      </c>
      <c r="Y207" s="32"/>
      <c r="Z207" s="32"/>
      <c r="AA207" s="32"/>
      <c r="AB207" s="32"/>
      <c r="AC207" s="32"/>
      <c r="AD207" s="32"/>
      <c r="AE207" s="32"/>
      <c r="AF207" s="32"/>
      <c r="AG207" s="32"/>
      <c r="AH207" s="32"/>
      <c r="AI207" s="32"/>
      <c r="AJ207" s="32"/>
      <c r="AK207" s="32"/>
      <c r="AL207" s="32"/>
      <c r="AM207" s="32"/>
      <c r="AN207" s="32"/>
      <c r="AO207" s="32"/>
      <c r="AP207" s="32"/>
      <c r="AQ207" s="32"/>
      <c r="AR207" s="32"/>
      <c r="AS207" s="32"/>
      <c r="AT207" s="32"/>
      <c r="AU207" s="32"/>
      <c r="AV207" s="32"/>
      <c r="AW207" s="32"/>
      <c r="AX207" s="32"/>
      <c r="AY207" s="32"/>
      <c r="AZ207" s="32"/>
      <c r="BA207" s="32"/>
      <c r="BB207" s="32"/>
      <c r="BC207" s="32"/>
      <c r="BD207" s="32"/>
      <c r="BE207" s="33"/>
      <c r="BF207" s="6"/>
      <c r="BG207" s="6"/>
      <c r="BH207" s="6"/>
      <c r="BI207" s="6"/>
      <c r="BJ207" s="26" t="b">
        <f t="shared" si="3"/>
        <v>1</v>
      </c>
      <c r="BK207" s="6"/>
      <c r="BL207" s="6"/>
    </row>
    <row r="208" spans="1:64" ht="63.95" hidden="1" customHeight="1" thickBot="1">
      <c r="A208" s="33"/>
      <c r="B208" s="236"/>
      <c r="C208" s="89">
        <f>WorksheetHidden2!I30</f>
        <v>0</v>
      </c>
      <c r="D208" s="127">
        <f>IF(VLOOKUP(C208,'6. Metrics Worksheet'!$C:$K,8,FALSE)=CONCATENATE($D$4,$D$5),VLOOKUP(C208,'6. Metrics Worksheet'!$C:$K,9,FALSE),0)</f>
        <v>0</v>
      </c>
      <c r="E208" s="127">
        <f>IF(AND(D208=0,NOT(C208="N/A")),IF(VLOOKUP($C208,'6. Metrics Worksheet'!$C:$K,8,FALSE)=CONCATENATE($D$4,$E$5),VLOOKUP($C208,'6. Metrics Worksheet'!$C:$K,9,FALSE),0),D208-1)</f>
        <v>0</v>
      </c>
      <c r="F208" s="127">
        <f>IF(AND(E208=0,NOT(C208="N/A")),IF(VLOOKUP($C208,'6. Metrics Worksheet'!$C:$K,8,FALSE)=CONCATENATE($D$4,$F$5),VLOOKUP($C208,'6. Metrics Worksheet'!$C:$K,9,FALSE),0),E208-1)</f>
        <v>0</v>
      </c>
      <c r="G208" s="128">
        <f>IF(AND(F208=0,NOT(C208="N/A")),IF(VLOOKUP($C208,'6. Metrics Worksheet'!$C:$K,8,FALSE)=CONCATENATE($D$4,$G$5),VLOOKUP($C208,'6. Metrics Worksheet'!$C:$K,9,FALSE),0),F208-1)</f>
        <v>0</v>
      </c>
      <c r="H208" s="127">
        <f>IF(AND(G208=0,NOT(C208="N/A")),IF(VLOOKUP($C208,'6. Metrics Worksheet'!$C:$K,8,FALSE)=CONCATENATE($H$4,$H$5),VLOOKUP($C208,'6. Metrics Worksheet'!$C:$K,9,FALSE),0),G208-1)</f>
        <v>0</v>
      </c>
      <c r="I208" s="127">
        <f>IF(AND(H208=0,NOT(C208="N/A")),IF(VLOOKUP($C208,'6. Metrics Worksheet'!$C:$K,8,FALSE)=CONCATENATE($H$4,$I$5),VLOOKUP($C208,'6. Metrics Worksheet'!$C:$K,9,FALSE),0),H208-1)</f>
        <v>0</v>
      </c>
      <c r="J208" s="127">
        <f>IF(AND(I208=0,NOT(C208="N/A")),IF(VLOOKUP($C208,'6. Metrics Worksheet'!$C:$K,8,FALSE)=CONCATENATE($H$4,$J$5),VLOOKUP($C208,'6. Metrics Worksheet'!$C:$K,9,FALSE),0),I208-1)</f>
        <v>0</v>
      </c>
      <c r="K208" s="128">
        <f>IF(AND(J208=0,NOT(C208="N/A")),IF(VLOOKUP($C208,'6. Metrics Worksheet'!$C:$K,8,FALSE)=CONCATENATE($H$4,$K$5),VLOOKUP($C208,'6. Metrics Worksheet'!$C:$K,9,FALSE),0),J208-1)</f>
        <v>0</v>
      </c>
      <c r="L208" s="127">
        <f>IF(AND(K208=0,NOT(C208="N/A")),IF(VLOOKUP($C208,'6. Metrics Worksheet'!$C:$K,8,FALSE)=CONCATENATE($L$4,$L$5),VLOOKUP($C208,'6. Metrics Worksheet'!$C:$K,9,FALSE),0),K208-1)</f>
        <v>0</v>
      </c>
      <c r="M208" s="127">
        <f>IF(AND(L208=0,NOT(C208="N/A")),IF(VLOOKUP($C208,'6. Metrics Worksheet'!$C:$K,8,FALSE)=CONCATENATE($L$4,$M$5),VLOOKUP($C208,'6. Metrics Worksheet'!$C:$K,9,FALSE),0),L208-1)</f>
        <v>0</v>
      </c>
      <c r="N208" s="127">
        <f>IF(AND(M208=0,NOT(C208="N/A")),IF(VLOOKUP($C208,'6. Metrics Worksheet'!$C:$K,8,FALSE)=CONCATENATE($L$4,$N$5),VLOOKUP($C208,'6. Metrics Worksheet'!$C:$K,9,FALSE),0),M208-1)</f>
        <v>0</v>
      </c>
      <c r="O208" s="128">
        <f>IF(AND(N208=0,NOT(C208="N/A")),IF(VLOOKUP($C208,'6. Metrics Worksheet'!$C:$K,8,FALSE)=CONCATENATE($L$4,$O$5),VLOOKUP($C208,'6. Metrics Worksheet'!$C:$K,9,FALSE),0),N208-1)</f>
        <v>0</v>
      </c>
      <c r="P208" s="127">
        <f>IF(AND(O208=0,NOT(C208="N/A")),IF(VLOOKUP($C208,'6. Metrics Worksheet'!$C:$K,8,FALSE)=CONCATENATE($P$4,$P$5),VLOOKUP($C208,'6. Metrics Worksheet'!$C:$K,9,FALSE),0),O208-1)</f>
        <v>0</v>
      </c>
      <c r="Q208" s="127">
        <f>IF(AND(P208=0,NOT(C208="N/A")),IF(VLOOKUP($C208,'6. Metrics Worksheet'!$C:$K,8,FALSE)=CONCATENATE($P$4,$Q$5),VLOOKUP($C208,'6. Metrics Worksheet'!$C:$K,9,FALSE),0),P208-1)</f>
        <v>0</v>
      </c>
      <c r="R208" s="127">
        <f>IF(AND(Q208=0,NOT(C208="N/A")),IF(VLOOKUP($C208,'6. Metrics Worksheet'!$C:$K,8,FALSE)=CONCATENATE($P$4,$R$5),VLOOKUP($C208,'6. Metrics Worksheet'!$C:$K,9,FALSE),0),Q208-1)</f>
        <v>0</v>
      </c>
      <c r="S208" s="128">
        <f>IF(AND(R208=0,NOT(C208="N/A")),IF(VLOOKUP($C208,'6. Metrics Worksheet'!$C:$K,8,FALSE)=CONCATENATE($P$4,$S$5),VLOOKUP($C208,'6. Metrics Worksheet'!$C:$K,9,FALSE),0),R208-1)</f>
        <v>0</v>
      </c>
      <c r="T208" s="127">
        <f>IF(AND(S208=0,NOT(C208="N/A")),IF(VLOOKUP($C208,'6. Metrics Worksheet'!$C:$K,8,FALSE)=CONCATENATE($T$4,$T$5),VLOOKUP($C208,'6. Metrics Worksheet'!$C:$K,9,FALSE),0),S208-1)</f>
        <v>0</v>
      </c>
      <c r="U208" s="127">
        <f>IF(AND(T208=0,NOT(C208="N/A")),IF(VLOOKUP($C208,'6. Metrics Worksheet'!$C:$K,8,FALSE)=CONCATENATE($T$4,$U$5),VLOOKUP($C208,'6. Metrics Worksheet'!$C:$K,9,FALSE),0),T208-1)</f>
        <v>0</v>
      </c>
      <c r="V208" s="127">
        <f>IF(AND(U208=0,NOT(C208="N/A")),IF(VLOOKUP($C208,'6. Metrics Worksheet'!$C:$K,8,FALSE)=CONCATENATE($T$4,$V$5),VLOOKUP($C208,'6. Metrics Worksheet'!$C:$K,9,FALSE),0),U208-1)</f>
        <v>0</v>
      </c>
      <c r="W208" s="127">
        <f>IF(AND(V208=0,NOT(C208="N/A")),IF(VLOOKUP($C208,'6. Metrics Worksheet'!$C:$K,8,FALSE)=CONCATENATE($T$4,$W$5),VLOOKUP($C208,'6. Metrics Worksheet'!$C:$K,9,FALSE),0),V208-1)</f>
        <v>0</v>
      </c>
      <c r="X208" s="139" t="str">
        <f>IF('6. Metrics Worksheet'!H208=0,"",'6. Metrics Worksheet'!H208)</f>
        <v/>
      </c>
      <c r="Y208" s="32"/>
      <c r="Z208" s="32"/>
      <c r="AA208" s="32"/>
      <c r="AB208" s="32"/>
      <c r="AC208" s="32"/>
      <c r="AD208" s="32"/>
      <c r="AE208" s="32"/>
      <c r="AF208" s="32"/>
      <c r="AG208" s="32"/>
      <c r="AH208" s="32"/>
      <c r="AI208" s="32"/>
      <c r="AJ208" s="32"/>
      <c r="AK208" s="32"/>
      <c r="AL208" s="32"/>
      <c r="AM208" s="32"/>
      <c r="AN208" s="32"/>
      <c r="AO208" s="32"/>
      <c r="AP208" s="32"/>
      <c r="AQ208" s="32"/>
      <c r="AR208" s="32"/>
      <c r="AS208" s="32"/>
      <c r="AT208" s="32"/>
      <c r="AU208" s="32"/>
      <c r="AV208" s="32"/>
      <c r="AW208" s="32"/>
      <c r="AX208" s="32"/>
      <c r="AY208" s="32"/>
      <c r="AZ208" s="32"/>
      <c r="BA208" s="32"/>
      <c r="BB208" s="32"/>
      <c r="BC208" s="32"/>
      <c r="BD208" s="32"/>
      <c r="BE208" s="33"/>
      <c r="BF208" s="6"/>
      <c r="BG208" s="6"/>
      <c r="BH208" s="6"/>
      <c r="BI208" s="6"/>
      <c r="BJ208" s="26" t="b">
        <f t="shared" si="3"/>
        <v>1</v>
      </c>
      <c r="BK208" s="6"/>
      <c r="BL208" s="6"/>
    </row>
    <row r="209" spans="1:70" ht="30" customHeight="1">
      <c r="A209" s="170"/>
      <c r="B209" s="224" t="str">
        <f>WorksheetHidden2!J2</f>
        <v>Budget &amp; Cost</v>
      </c>
      <c r="C209" s="61" t="str">
        <f>WorksheetHidden2!J3</f>
        <v>Annual cost of information security controls</v>
      </c>
      <c r="D209" s="127">
        <f>IF(VLOOKUP(C209,'6. Metrics Worksheet'!$C:$K,8,FALSE)=CONCATENATE($D$4,$D$5),VLOOKUP(C209,'6. Metrics Worksheet'!$C:$K,9,FALSE),0)</f>
        <v>0</v>
      </c>
      <c r="E209" s="127">
        <f>IF(AND(D209=0,NOT(C209="N/A")),IF(VLOOKUP($C209,'6. Metrics Worksheet'!$C:$K,8,FALSE)=CONCATENATE($D$4,$E$5),VLOOKUP($C209,'6. Metrics Worksheet'!$C:$K,9,FALSE),0),D209-1)</f>
        <v>0</v>
      </c>
      <c r="F209" s="127">
        <f>IF(AND(E209=0,NOT(C209="N/A")),IF(VLOOKUP($C209,'6. Metrics Worksheet'!$C:$K,8,FALSE)=CONCATENATE($D$4,$F$5),VLOOKUP($C209,'6. Metrics Worksheet'!$C:$K,9,FALSE),0),E209-1)</f>
        <v>0</v>
      </c>
      <c r="G209" s="128">
        <f>IF(AND(F209=0,NOT(C209="N/A")),IF(VLOOKUP($C209,'6. Metrics Worksheet'!$C:$K,8,FALSE)=CONCATENATE($D$4,$G$5),VLOOKUP($C209,'6. Metrics Worksheet'!$C:$K,9,FALSE),0),F209-1)</f>
        <v>0</v>
      </c>
      <c r="H209" s="127">
        <f>IF(AND(G209=0,NOT(C209="N/A")),IF(VLOOKUP($C209,'6. Metrics Worksheet'!$C:$K,8,FALSE)=CONCATENATE($H$4,$H$5),VLOOKUP($C209,'6. Metrics Worksheet'!$C:$K,9,FALSE),0),G209-1)</f>
        <v>0</v>
      </c>
      <c r="I209" s="127">
        <f>IF(AND(H209=0,NOT(C209="N/A")),IF(VLOOKUP($C209,'6. Metrics Worksheet'!$C:$K,8,FALSE)=CONCATENATE($H$4,$I$5),VLOOKUP($C209,'6. Metrics Worksheet'!$C:$K,9,FALSE),0),H209-1)</f>
        <v>0</v>
      </c>
      <c r="J209" s="127">
        <f>IF(AND(I209=0,NOT(C209="N/A")),IF(VLOOKUP($C209,'6. Metrics Worksheet'!$C:$K,8,FALSE)=CONCATENATE($H$4,$J$5),VLOOKUP($C209,'6. Metrics Worksheet'!$C:$K,9,FALSE),0),I209-1)</f>
        <v>0</v>
      </c>
      <c r="K209" s="128">
        <f>IF(AND(J209=0,NOT(C209="N/A")),IF(VLOOKUP($C209,'6. Metrics Worksheet'!$C:$K,8,FALSE)=CONCATENATE($H$4,$K$5),VLOOKUP($C209,'6. Metrics Worksheet'!$C:$K,9,FALSE),0),J209-1)</f>
        <v>0</v>
      </c>
      <c r="L209" s="127">
        <f>IF(AND(K209=0,NOT(C209="N/A")),IF(VLOOKUP($C209,'6. Metrics Worksheet'!$C:$K,8,FALSE)=CONCATENATE($L$4,$L$5),VLOOKUP($C209,'6. Metrics Worksheet'!$C:$K,9,FALSE),0),K209-1)</f>
        <v>0</v>
      </c>
      <c r="M209" s="127">
        <f>IF(AND(L209=0,NOT(C209="N/A")),IF(VLOOKUP($C209,'6. Metrics Worksheet'!$C:$K,8,FALSE)=CONCATENATE($L$4,$M$5),VLOOKUP($C209,'6. Metrics Worksheet'!$C:$K,9,FALSE),0),L209-1)</f>
        <v>0</v>
      </c>
      <c r="N209" s="127">
        <f>IF(AND(M209=0,NOT(C209="N/A")),IF(VLOOKUP($C209,'6. Metrics Worksheet'!$C:$K,8,FALSE)=CONCATENATE($L$4,$N$5),VLOOKUP($C209,'6. Metrics Worksheet'!$C:$K,9,FALSE),0),M209-1)</f>
        <v>0</v>
      </c>
      <c r="O209" s="128">
        <f>IF(AND(N209=0,NOT(C209="N/A")),IF(VLOOKUP($C209,'6. Metrics Worksheet'!$C:$K,8,FALSE)=CONCATENATE($L$4,$O$5),VLOOKUP($C209,'6. Metrics Worksheet'!$C:$K,9,FALSE),0),N209-1)</f>
        <v>0</v>
      </c>
      <c r="P209" s="127">
        <f>IF(AND(O209=0,NOT(C209="N/A")),IF(VLOOKUP($C209,'6. Metrics Worksheet'!$C:$K,8,FALSE)=CONCATENATE($P$4,$P$5),VLOOKUP($C209,'6. Metrics Worksheet'!$C:$K,9,FALSE),0),O209-1)</f>
        <v>0</v>
      </c>
      <c r="Q209" s="127">
        <f>IF(AND(P209=0,NOT(C209="N/A")),IF(VLOOKUP($C209,'6. Metrics Worksheet'!$C:$K,8,FALSE)=CONCATENATE($P$4,$Q$5),VLOOKUP($C209,'6. Metrics Worksheet'!$C:$K,9,FALSE),0),P209-1)</f>
        <v>0</v>
      </c>
      <c r="R209" s="127">
        <f>IF(AND(Q209=0,NOT(C209="N/A")),IF(VLOOKUP($C209,'6. Metrics Worksheet'!$C:$K,8,FALSE)=CONCATENATE($P$4,$R$5),VLOOKUP($C209,'6. Metrics Worksheet'!$C:$K,9,FALSE),0),Q209-1)</f>
        <v>0</v>
      </c>
      <c r="S209" s="128">
        <f>IF(AND(R209=0,NOT(C209="N/A")),IF(VLOOKUP($C209,'6. Metrics Worksheet'!$C:$K,8,FALSE)=CONCATENATE($P$4,$S$5),VLOOKUP($C209,'6. Metrics Worksheet'!$C:$K,9,FALSE),0),R209-1)</f>
        <v>0</v>
      </c>
      <c r="T209" s="127">
        <f>IF(AND(S209=0,NOT(C209="N/A")),IF(VLOOKUP($C209,'6. Metrics Worksheet'!$C:$K,8,FALSE)=CONCATENATE($T$4,$T$5),VLOOKUP($C209,'6. Metrics Worksheet'!$C:$K,9,FALSE),0),S209-1)</f>
        <v>0</v>
      </c>
      <c r="U209" s="127">
        <f>IF(AND(T209=0,NOT(C209="N/A")),IF(VLOOKUP($C209,'6. Metrics Worksheet'!$C:$K,8,FALSE)=CONCATENATE($T$4,$U$5),VLOOKUP($C209,'6. Metrics Worksheet'!$C:$K,9,FALSE),0),T209-1)</f>
        <v>0</v>
      </c>
      <c r="V209" s="127">
        <f>IF(AND(U209=0,NOT(C209="N/A")),IF(VLOOKUP($C209,'6. Metrics Worksheet'!$C:$K,8,FALSE)=CONCATENATE($T$4,$V$5),VLOOKUP($C209,'6. Metrics Worksheet'!$C:$K,9,FALSE),0),U209-1)</f>
        <v>0</v>
      </c>
      <c r="W209" s="127">
        <f>IF(AND(V209=0,NOT(C209="N/A")),IF(VLOOKUP($C209,'6. Metrics Worksheet'!$C:$K,8,FALSE)=CONCATENATE($T$4,$W$5),VLOOKUP($C209,'6. Metrics Worksheet'!$C:$K,9,FALSE),0),V209-1)</f>
        <v>0</v>
      </c>
      <c r="X209" s="139" t="str">
        <f>IF('6. Metrics Worksheet'!H209=0,"",'6. Metrics Worksheet'!H209)</f>
        <v/>
      </c>
      <c r="Y209" s="171"/>
      <c r="Z209" s="171"/>
      <c r="AA209" s="171"/>
      <c r="AB209" s="171"/>
      <c r="AC209" s="171"/>
      <c r="AD209" s="171"/>
      <c r="AE209" s="171"/>
      <c r="AF209" s="171"/>
      <c r="AG209" s="171"/>
      <c r="AH209" s="171"/>
      <c r="AI209" s="171"/>
      <c r="AJ209" s="171"/>
      <c r="AK209" s="171"/>
      <c r="AL209" s="171"/>
      <c r="AM209" s="171"/>
      <c r="AN209" s="171"/>
      <c r="AO209" s="171"/>
      <c r="AP209" s="171"/>
      <c r="AQ209" s="171"/>
      <c r="AR209" s="171"/>
      <c r="AS209" s="171"/>
      <c r="AT209" s="171"/>
      <c r="AU209" s="171"/>
      <c r="AV209" s="171"/>
      <c r="AW209" s="171"/>
      <c r="AX209" s="171"/>
      <c r="AY209" s="171"/>
      <c r="AZ209" s="32"/>
      <c r="BA209" s="32"/>
      <c r="BB209" s="32"/>
      <c r="BC209" s="32"/>
      <c r="BD209" s="32"/>
      <c r="BE209" s="33"/>
      <c r="BF209" s="6"/>
      <c r="BG209" s="6"/>
      <c r="BH209" s="6"/>
      <c r="BI209" s="6"/>
      <c r="BJ209" s="26" t="b">
        <f t="shared" si="3"/>
        <v>0</v>
      </c>
      <c r="BK209" s="6"/>
      <c r="BL209" s="6"/>
      <c r="BM209" s="157"/>
      <c r="BN209" s="157"/>
      <c r="BO209" s="157"/>
      <c r="BP209" s="157"/>
      <c r="BQ209" s="157"/>
      <c r="BR209" s="157"/>
    </row>
    <row r="210" spans="1:70" ht="30" customHeight="1">
      <c r="A210" s="170"/>
      <c r="B210" s="225"/>
      <c r="C210" s="76" t="str">
        <f>WorksheetHidden2!J4</f>
        <v>Information security budget allocation</v>
      </c>
      <c r="D210" s="127">
        <f>IF(VLOOKUP(C210,'6. Metrics Worksheet'!$C:$K,8,FALSE)=CONCATENATE($D$4,$D$5),VLOOKUP(C210,'6. Metrics Worksheet'!$C:$K,9,FALSE),0)</f>
        <v>0</v>
      </c>
      <c r="E210" s="127">
        <f>IF(AND(D210=0,NOT(C210="N/A")),IF(VLOOKUP($C210,'6. Metrics Worksheet'!$C:$K,8,FALSE)=CONCATENATE($D$4,$E$5),VLOOKUP($C210,'6. Metrics Worksheet'!$C:$K,9,FALSE),0),D210-1)</f>
        <v>0</v>
      </c>
      <c r="F210" s="127">
        <f>IF(AND(E210=0,NOT(C210="N/A")),IF(VLOOKUP($C210,'6. Metrics Worksheet'!$C:$K,8,FALSE)=CONCATENATE($D$4,$F$5),VLOOKUP($C210,'6. Metrics Worksheet'!$C:$K,9,FALSE),0),E210-1)</f>
        <v>0</v>
      </c>
      <c r="G210" s="128">
        <f>IF(AND(F210=0,NOT(C210="N/A")),IF(VLOOKUP($C210,'6. Metrics Worksheet'!$C:$K,8,FALSE)=CONCATENATE($D$4,$G$5),VLOOKUP($C210,'6. Metrics Worksheet'!$C:$K,9,FALSE),0),F210-1)</f>
        <v>0</v>
      </c>
      <c r="H210" s="127">
        <f>IF(AND(G210=0,NOT(C210="N/A")),IF(VLOOKUP($C210,'6. Metrics Worksheet'!$C:$K,8,FALSE)=CONCATENATE($H$4,$H$5),VLOOKUP($C210,'6. Metrics Worksheet'!$C:$K,9,FALSE),0),G210-1)</f>
        <v>0</v>
      </c>
      <c r="I210" s="127">
        <f>IF(AND(H210=0,NOT(C210="N/A")),IF(VLOOKUP($C210,'6. Metrics Worksheet'!$C:$K,8,FALSE)=CONCATENATE($H$4,$I$5),VLOOKUP($C210,'6. Metrics Worksheet'!$C:$K,9,FALSE),0),H210-1)</f>
        <v>0</v>
      </c>
      <c r="J210" s="127">
        <f>IF(AND(I210=0,NOT(C210="N/A")),IF(VLOOKUP($C210,'6. Metrics Worksheet'!$C:$K,8,FALSE)=CONCATENATE($H$4,$J$5),VLOOKUP($C210,'6. Metrics Worksheet'!$C:$K,9,FALSE),0),I210-1)</f>
        <v>0</v>
      </c>
      <c r="K210" s="128">
        <f>IF(AND(J210=0,NOT(C210="N/A")),IF(VLOOKUP($C210,'6. Metrics Worksheet'!$C:$K,8,FALSE)=CONCATENATE($H$4,$K$5),VLOOKUP($C210,'6. Metrics Worksheet'!$C:$K,9,FALSE),0),J210-1)</f>
        <v>0</v>
      </c>
      <c r="L210" s="127">
        <f>IF(AND(K210=0,NOT(C210="N/A")),IF(VLOOKUP($C210,'6. Metrics Worksheet'!$C:$K,8,FALSE)=CONCATENATE($L$4,$L$5),VLOOKUP($C210,'6. Metrics Worksheet'!$C:$K,9,FALSE),0),K210-1)</f>
        <v>0</v>
      </c>
      <c r="M210" s="127">
        <f>IF(AND(L210=0,NOT(C210="N/A")),IF(VLOOKUP($C210,'6. Metrics Worksheet'!$C:$K,8,FALSE)=CONCATENATE($L$4,$M$5),VLOOKUP($C210,'6. Metrics Worksheet'!$C:$K,9,FALSE),0),L210-1)</f>
        <v>0</v>
      </c>
      <c r="N210" s="127">
        <f>IF(AND(M210=0,NOT(C210="N/A")),IF(VLOOKUP($C210,'6. Metrics Worksheet'!$C:$K,8,FALSE)=CONCATENATE($L$4,$N$5),VLOOKUP($C210,'6. Metrics Worksheet'!$C:$K,9,FALSE),0),M210-1)</f>
        <v>0</v>
      </c>
      <c r="O210" s="128">
        <f>IF(AND(N210=0,NOT(C210="N/A")),IF(VLOOKUP($C210,'6. Metrics Worksheet'!$C:$K,8,FALSE)=CONCATENATE($L$4,$O$5),VLOOKUP($C210,'6. Metrics Worksheet'!$C:$K,9,FALSE),0),N210-1)</f>
        <v>0</v>
      </c>
      <c r="P210" s="127">
        <f>IF(AND(O210=0,NOT(C210="N/A")),IF(VLOOKUP($C210,'6. Metrics Worksheet'!$C:$K,8,FALSE)=CONCATENATE($P$4,$P$5),VLOOKUP($C210,'6. Metrics Worksheet'!$C:$K,9,FALSE),0),O210-1)</f>
        <v>0</v>
      </c>
      <c r="Q210" s="127">
        <f>IF(AND(P210=0,NOT(C210="N/A")),IF(VLOOKUP($C210,'6. Metrics Worksheet'!$C:$K,8,FALSE)=CONCATENATE($P$4,$Q$5),VLOOKUP($C210,'6. Metrics Worksheet'!$C:$K,9,FALSE),0),P210-1)</f>
        <v>0</v>
      </c>
      <c r="R210" s="127">
        <f>IF(AND(Q210=0,NOT(C210="N/A")),IF(VLOOKUP($C210,'6. Metrics Worksheet'!$C:$K,8,FALSE)=CONCATENATE($P$4,$R$5),VLOOKUP($C210,'6. Metrics Worksheet'!$C:$K,9,FALSE),0),Q210-1)</f>
        <v>0</v>
      </c>
      <c r="S210" s="128">
        <f>IF(AND(R210=0,NOT(C210="N/A")),IF(VLOOKUP($C210,'6. Metrics Worksheet'!$C:$K,8,FALSE)=CONCATENATE($P$4,$S$5),VLOOKUP($C210,'6. Metrics Worksheet'!$C:$K,9,FALSE),0),R210-1)</f>
        <v>0</v>
      </c>
      <c r="T210" s="127">
        <f>IF(AND(S210=0,NOT(C210="N/A")),IF(VLOOKUP($C210,'6. Metrics Worksheet'!$C:$K,8,FALSE)=CONCATENATE($T$4,$T$5),VLOOKUP($C210,'6. Metrics Worksheet'!$C:$K,9,FALSE),0),S210-1)</f>
        <v>0</v>
      </c>
      <c r="U210" s="127">
        <f>IF(AND(T210=0,NOT(C210="N/A")),IF(VLOOKUP($C210,'6. Metrics Worksheet'!$C:$K,8,FALSE)=CONCATENATE($T$4,$U$5),VLOOKUP($C210,'6. Metrics Worksheet'!$C:$K,9,FALSE),0),T210-1)</f>
        <v>0</v>
      </c>
      <c r="V210" s="127">
        <f>IF(AND(U210=0,NOT(C210="N/A")),IF(VLOOKUP($C210,'6. Metrics Worksheet'!$C:$K,8,FALSE)=CONCATENATE($T$4,$V$5),VLOOKUP($C210,'6. Metrics Worksheet'!$C:$K,9,FALSE),0),U210-1)</f>
        <v>0</v>
      </c>
      <c r="W210" s="127">
        <f>IF(AND(V210=0,NOT(C210="N/A")),IF(VLOOKUP($C210,'6. Metrics Worksheet'!$C:$K,8,FALSE)=CONCATENATE($T$4,$W$5),VLOOKUP($C210,'6. Metrics Worksheet'!$C:$K,9,FALSE),0),V210-1)</f>
        <v>0</v>
      </c>
      <c r="X210" s="139" t="str">
        <f>IF('6. Metrics Worksheet'!H210=0,"",'6. Metrics Worksheet'!H210)</f>
        <v/>
      </c>
      <c r="Y210" s="171"/>
      <c r="Z210" s="171"/>
      <c r="AA210" s="171"/>
      <c r="AB210" s="171"/>
      <c r="AC210" s="171"/>
      <c r="AD210" s="171"/>
      <c r="AE210" s="171"/>
      <c r="AF210" s="171"/>
      <c r="AG210" s="171"/>
      <c r="AH210" s="171"/>
      <c r="AI210" s="171"/>
      <c r="AJ210" s="171"/>
      <c r="AK210" s="171"/>
      <c r="AL210" s="171"/>
      <c r="AM210" s="171"/>
      <c r="AN210" s="171"/>
      <c r="AO210" s="171"/>
      <c r="AP210" s="171"/>
      <c r="AQ210" s="171"/>
      <c r="AR210" s="171"/>
      <c r="AS210" s="171"/>
      <c r="AT210" s="171"/>
      <c r="AU210" s="171"/>
      <c r="AV210" s="171"/>
      <c r="AW210" s="171"/>
      <c r="AX210" s="171"/>
      <c r="AY210" s="171"/>
      <c r="AZ210" s="32"/>
      <c r="BA210" s="32"/>
      <c r="BB210" s="32"/>
      <c r="BC210" s="32"/>
      <c r="BD210" s="32"/>
      <c r="BE210" s="33"/>
      <c r="BF210" s="6"/>
      <c r="BG210" s="6"/>
      <c r="BH210" s="6"/>
      <c r="BI210" s="6"/>
      <c r="BJ210" s="26" t="b">
        <f t="shared" si="3"/>
        <v>0</v>
      </c>
      <c r="BK210" s="6"/>
      <c r="BL210" s="6"/>
      <c r="BM210" s="157"/>
      <c r="BN210" s="157"/>
      <c r="BO210" s="157"/>
      <c r="BP210" s="157"/>
      <c r="BQ210" s="157"/>
      <c r="BR210" s="157"/>
    </row>
    <row r="211" spans="1:70" ht="30" customHeight="1" thickBot="1">
      <c r="A211" s="170"/>
      <c r="B211" s="225"/>
      <c r="C211" s="76" t="str">
        <f>WorksheetHidden2!J5</f>
        <v>Information security budget as percentage of IT budget</v>
      </c>
      <c r="D211" s="127">
        <f>IF(VLOOKUP(C211,'6. Metrics Worksheet'!$C:$K,8,FALSE)=CONCATENATE($D$4,$D$5),VLOOKUP(C211,'6. Metrics Worksheet'!$C:$K,9,FALSE),0)</f>
        <v>0</v>
      </c>
      <c r="E211" s="127">
        <f>IF(AND(D211=0,NOT(C211="N/A")),IF(VLOOKUP($C211,'6. Metrics Worksheet'!$C:$K,8,FALSE)=CONCATENATE($D$4,$E$5),VLOOKUP($C211,'6. Metrics Worksheet'!$C:$K,9,FALSE),0),D211-1)</f>
        <v>0</v>
      </c>
      <c r="F211" s="127">
        <f>IF(AND(E211=0,NOT(C211="N/A")),IF(VLOOKUP($C211,'6. Metrics Worksheet'!$C:$K,8,FALSE)=CONCATENATE($D$4,$F$5),VLOOKUP($C211,'6. Metrics Worksheet'!$C:$K,9,FALSE),0),E211-1)</f>
        <v>0</v>
      </c>
      <c r="G211" s="128">
        <f>IF(AND(F211=0,NOT(C211="N/A")),IF(VLOOKUP($C211,'6. Metrics Worksheet'!$C:$K,8,FALSE)=CONCATENATE($D$4,$G$5),VLOOKUP($C211,'6. Metrics Worksheet'!$C:$K,9,FALSE),0),F211-1)</f>
        <v>0</v>
      </c>
      <c r="H211" s="127">
        <f>IF(AND(G211=0,NOT(C211="N/A")),IF(VLOOKUP($C211,'6. Metrics Worksheet'!$C:$K,8,FALSE)=CONCATENATE($H$4,$H$5),VLOOKUP($C211,'6. Metrics Worksheet'!$C:$K,9,FALSE),0),G211-1)</f>
        <v>0</v>
      </c>
      <c r="I211" s="127">
        <f>IF(AND(H211=0,NOT(C211="N/A")),IF(VLOOKUP($C211,'6. Metrics Worksheet'!$C:$K,8,FALSE)=CONCATENATE($H$4,$I$5),VLOOKUP($C211,'6. Metrics Worksheet'!$C:$K,9,FALSE),0),H211-1)</f>
        <v>0</v>
      </c>
      <c r="J211" s="127">
        <f>IF(AND(I211=0,NOT(C211="N/A")),IF(VLOOKUP($C211,'6. Metrics Worksheet'!$C:$K,8,FALSE)=CONCATENATE($H$4,$J$5),VLOOKUP($C211,'6. Metrics Worksheet'!$C:$K,9,FALSE),0),I211-1)</f>
        <v>0</v>
      </c>
      <c r="K211" s="128">
        <f>IF(AND(J211=0,NOT(C211="N/A")),IF(VLOOKUP($C211,'6. Metrics Worksheet'!$C:$K,8,FALSE)=CONCATENATE($H$4,$K$5),VLOOKUP($C211,'6. Metrics Worksheet'!$C:$K,9,FALSE),0),J211-1)</f>
        <v>0</v>
      </c>
      <c r="L211" s="127">
        <f>IF(AND(K211=0,NOT(C211="N/A")),IF(VLOOKUP($C211,'6. Metrics Worksheet'!$C:$K,8,FALSE)=CONCATENATE($L$4,$L$5),VLOOKUP($C211,'6. Metrics Worksheet'!$C:$K,9,FALSE),0),K211-1)</f>
        <v>0</v>
      </c>
      <c r="M211" s="127">
        <f>IF(AND(L211=0,NOT(C211="N/A")),IF(VLOOKUP($C211,'6. Metrics Worksheet'!$C:$K,8,FALSE)=CONCATENATE($L$4,$M$5),VLOOKUP($C211,'6. Metrics Worksheet'!$C:$K,9,FALSE),0),L211-1)</f>
        <v>0</v>
      </c>
      <c r="N211" s="127">
        <f>IF(AND(M211=0,NOT(C211="N/A")),IF(VLOOKUP($C211,'6. Metrics Worksheet'!$C:$K,8,FALSE)=CONCATENATE($L$4,$N$5),VLOOKUP($C211,'6. Metrics Worksheet'!$C:$K,9,FALSE),0),M211-1)</f>
        <v>0</v>
      </c>
      <c r="O211" s="128">
        <f>IF(AND(N211=0,NOT(C211="N/A")),IF(VLOOKUP($C211,'6. Metrics Worksheet'!$C:$K,8,FALSE)=CONCATENATE($L$4,$O$5),VLOOKUP($C211,'6. Metrics Worksheet'!$C:$K,9,FALSE),0),N211-1)</f>
        <v>0</v>
      </c>
      <c r="P211" s="127">
        <f>IF(AND(O211=0,NOT(C211="N/A")),IF(VLOOKUP($C211,'6. Metrics Worksheet'!$C:$K,8,FALSE)=CONCATENATE($P$4,$P$5),VLOOKUP($C211,'6. Metrics Worksheet'!$C:$K,9,FALSE),0),O211-1)</f>
        <v>0</v>
      </c>
      <c r="Q211" s="127">
        <f>IF(AND(P211=0,NOT(C211="N/A")),IF(VLOOKUP($C211,'6. Metrics Worksheet'!$C:$K,8,FALSE)=CONCATENATE($P$4,$Q$5),VLOOKUP($C211,'6. Metrics Worksheet'!$C:$K,9,FALSE),0),P211-1)</f>
        <v>0</v>
      </c>
      <c r="R211" s="127">
        <f>IF(AND(Q211=0,NOT(C211="N/A")),IF(VLOOKUP($C211,'6. Metrics Worksheet'!$C:$K,8,FALSE)=CONCATENATE($P$4,$R$5),VLOOKUP($C211,'6. Metrics Worksheet'!$C:$K,9,FALSE),0),Q211-1)</f>
        <v>0</v>
      </c>
      <c r="S211" s="128">
        <f>IF(AND(R211=0,NOT(C211="N/A")),IF(VLOOKUP($C211,'6. Metrics Worksheet'!$C:$K,8,FALSE)=CONCATENATE($P$4,$S$5),VLOOKUP($C211,'6. Metrics Worksheet'!$C:$K,9,FALSE),0),R211-1)</f>
        <v>0</v>
      </c>
      <c r="T211" s="127">
        <f>IF(AND(S211=0,NOT(C211="N/A")),IF(VLOOKUP($C211,'6. Metrics Worksheet'!$C:$K,8,FALSE)=CONCATENATE($T$4,$T$5),VLOOKUP($C211,'6. Metrics Worksheet'!$C:$K,9,FALSE),0),S211-1)</f>
        <v>0</v>
      </c>
      <c r="U211" s="127">
        <f>IF(AND(T211=0,NOT(C211="N/A")),IF(VLOOKUP($C211,'6. Metrics Worksheet'!$C:$K,8,FALSE)=CONCATENATE($T$4,$U$5),VLOOKUP($C211,'6. Metrics Worksheet'!$C:$K,9,FALSE),0),T211-1)</f>
        <v>0</v>
      </c>
      <c r="V211" s="127">
        <f>IF(AND(U211=0,NOT(C211="N/A")),IF(VLOOKUP($C211,'6. Metrics Worksheet'!$C:$K,8,FALSE)=CONCATENATE($T$4,$V$5),VLOOKUP($C211,'6. Metrics Worksheet'!$C:$K,9,FALSE),0),U211-1)</f>
        <v>0</v>
      </c>
      <c r="W211" s="127">
        <f>IF(AND(V211=0,NOT(C211="N/A")),IF(VLOOKUP($C211,'6. Metrics Worksheet'!$C:$K,8,FALSE)=CONCATENATE($T$4,$W$5),VLOOKUP($C211,'6. Metrics Worksheet'!$C:$K,9,FALSE),0),V211-1)</f>
        <v>0</v>
      </c>
      <c r="X211" s="139" t="str">
        <f>IF('6. Metrics Worksheet'!H211=0,"",'6. Metrics Worksheet'!H211)</f>
        <v/>
      </c>
      <c r="Y211" s="171"/>
      <c r="Z211" s="171"/>
      <c r="AA211" s="171"/>
      <c r="AB211" s="171"/>
      <c r="AC211" s="171"/>
      <c r="AD211" s="171"/>
      <c r="AE211" s="171"/>
      <c r="AF211" s="171"/>
      <c r="AG211" s="171"/>
      <c r="AH211" s="171"/>
      <c r="AI211" s="171"/>
      <c r="AJ211" s="171"/>
      <c r="AK211" s="171"/>
      <c r="AL211" s="171"/>
      <c r="AM211" s="171"/>
      <c r="AN211" s="171"/>
      <c r="AO211" s="171"/>
      <c r="AP211" s="171"/>
      <c r="AQ211" s="171"/>
      <c r="AR211" s="171"/>
      <c r="AS211" s="171"/>
      <c r="AT211" s="171"/>
      <c r="AU211" s="171"/>
      <c r="AV211" s="171"/>
      <c r="AW211" s="171"/>
      <c r="AX211" s="171"/>
      <c r="AY211" s="171"/>
      <c r="AZ211" s="32"/>
      <c r="BA211" s="32"/>
      <c r="BB211" s="32"/>
      <c r="BC211" s="32"/>
      <c r="BD211" s="32"/>
      <c r="BE211" s="33"/>
      <c r="BF211" s="6"/>
      <c r="BG211" s="6"/>
      <c r="BH211" s="6"/>
      <c r="BI211" s="6"/>
      <c r="BJ211" s="26" t="b">
        <f t="shared" si="3"/>
        <v>0</v>
      </c>
      <c r="BK211" s="6"/>
      <c r="BL211" s="6"/>
      <c r="BM211" s="157"/>
      <c r="BN211" s="157"/>
      <c r="BO211" s="157"/>
      <c r="BP211" s="157"/>
      <c r="BQ211" s="157"/>
      <c r="BR211" s="157"/>
    </row>
    <row r="212" spans="1:70" ht="63.95" hidden="1" customHeight="1" thickBot="1">
      <c r="A212" s="33"/>
      <c r="B212" s="226"/>
      <c r="C212" s="76">
        <f>WorksheetHidden2!J6</f>
        <v>0</v>
      </c>
      <c r="D212" s="127">
        <f>IF(VLOOKUP(C212,'6. Metrics Worksheet'!$C:$K,8,FALSE)=CONCATENATE($D$4,$D$5),VLOOKUP(C212,'6. Metrics Worksheet'!$C:$K,9,FALSE),0)</f>
        <v>0</v>
      </c>
      <c r="E212" s="127">
        <f>IF(AND(D212=0,NOT(C212="N/A")),IF(VLOOKUP($C212,'6. Metrics Worksheet'!$C:$K,8,FALSE)=CONCATENATE($D$4,$E$5),VLOOKUP($C212,'6. Metrics Worksheet'!$C:$K,9,FALSE),0),D212-1)</f>
        <v>0</v>
      </c>
      <c r="F212" s="127">
        <f>IF(AND(E212=0,NOT(C212="N/A")),IF(VLOOKUP($C212,'6. Metrics Worksheet'!$C:$K,8,FALSE)=CONCATENATE($D$4,$F$5),VLOOKUP($C212,'6. Metrics Worksheet'!$C:$K,9,FALSE),0),E212-1)</f>
        <v>0</v>
      </c>
      <c r="G212" s="128">
        <f>IF(AND(F212=0,NOT(C212="N/A")),IF(VLOOKUP($C212,'6. Metrics Worksheet'!$C:$K,8,FALSE)=CONCATENATE($D$4,$G$5),VLOOKUP($C212,'6. Metrics Worksheet'!$C:$K,9,FALSE),0),F212-1)</f>
        <v>0</v>
      </c>
      <c r="H212" s="127">
        <f>IF(AND(G212=0,NOT(C212="N/A")),IF(VLOOKUP($C212,'6. Metrics Worksheet'!$C:$K,8,FALSE)=CONCATENATE($H$4,$H$5),VLOOKUP($C212,'6. Metrics Worksheet'!$C:$K,9,FALSE),0),G212-1)</f>
        <v>0</v>
      </c>
      <c r="I212" s="127">
        <f>IF(AND(H212=0,NOT(C212="N/A")),IF(VLOOKUP($C212,'6. Metrics Worksheet'!$C:$K,8,FALSE)=CONCATENATE($H$4,$I$5),VLOOKUP($C212,'6. Metrics Worksheet'!$C:$K,9,FALSE),0),H212-1)</f>
        <v>0</v>
      </c>
      <c r="J212" s="127">
        <f>IF(AND(I212=0,NOT(C212="N/A")),IF(VLOOKUP($C212,'6. Metrics Worksheet'!$C:$K,8,FALSE)=CONCATENATE($H$4,$J$5),VLOOKUP($C212,'6. Metrics Worksheet'!$C:$K,9,FALSE),0),I212-1)</f>
        <v>0</v>
      </c>
      <c r="K212" s="128">
        <f>IF(AND(J212=0,NOT(C212="N/A")),IF(VLOOKUP($C212,'6. Metrics Worksheet'!$C:$K,8,FALSE)=CONCATENATE($H$4,$K$5),VLOOKUP($C212,'6. Metrics Worksheet'!$C:$K,9,FALSE),0),J212-1)</f>
        <v>0</v>
      </c>
      <c r="L212" s="127">
        <f>IF(AND(K212=0,NOT(C212="N/A")),IF(VLOOKUP($C212,'6. Metrics Worksheet'!$C:$K,8,FALSE)=CONCATENATE($L$4,$L$5),VLOOKUP($C212,'6. Metrics Worksheet'!$C:$K,9,FALSE),0),K212-1)</f>
        <v>0</v>
      </c>
      <c r="M212" s="127">
        <f>IF(AND(L212=0,NOT(C212="N/A")),IF(VLOOKUP($C212,'6. Metrics Worksheet'!$C:$K,8,FALSE)=CONCATENATE($L$4,$M$5),VLOOKUP($C212,'6. Metrics Worksheet'!$C:$K,9,FALSE),0),L212-1)</f>
        <v>0</v>
      </c>
      <c r="N212" s="127">
        <f>IF(AND(M212=0,NOT(C212="N/A")),IF(VLOOKUP($C212,'6. Metrics Worksheet'!$C:$K,8,FALSE)=CONCATENATE($L$4,$N$5),VLOOKUP($C212,'6. Metrics Worksheet'!$C:$K,9,FALSE),0),M212-1)</f>
        <v>0</v>
      </c>
      <c r="O212" s="128">
        <f>IF(AND(N212=0,NOT(C212="N/A")),IF(VLOOKUP($C212,'6. Metrics Worksheet'!$C:$K,8,FALSE)=CONCATENATE($L$4,$O$5),VLOOKUP($C212,'6. Metrics Worksheet'!$C:$K,9,FALSE),0),N212-1)</f>
        <v>0</v>
      </c>
      <c r="P212" s="127">
        <f>IF(AND(O212=0,NOT(C212="N/A")),IF(VLOOKUP($C212,'6. Metrics Worksheet'!$C:$K,8,FALSE)=CONCATENATE($P$4,$P$5),VLOOKUP($C212,'6. Metrics Worksheet'!$C:$K,9,FALSE),0),O212-1)</f>
        <v>0</v>
      </c>
      <c r="Q212" s="127">
        <f>IF(AND(P212=0,NOT(C212="N/A")),IF(VLOOKUP($C212,'6. Metrics Worksheet'!$C:$K,8,FALSE)=CONCATENATE($P$4,$Q$5),VLOOKUP($C212,'6. Metrics Worksheet'!$C:$K,9,FALSE),0),P212-1)</f>
        <v>0</v>
      </c>
      <c r="R212" s="127">
        <f>IF(AND(Q212=0,NOT(C212="N/A")),IF(VLOOKUP($C212,'6. Metrics Worksheet'!$C:$K,8,FALSE)=CONCATENATE($P$4,$R$5),VLOOKUP($C212,'6. Metrics Worksheet'!$C:$K,9,FALSE),0),Q212-1)</f>
        <v>0</v>
      </c>
      <c r="S212" s="128">
        <f>IF(AND(R212=0,NOT(C212="N/A")),IF(VLOOKUP($C212,'6. Metrics Worksheet'!$C:$K,8,FALSE)=CONCATENATE($P$4,$S$5),VLOOKUP($C212,'6. Metrics Worksheet'!$C:$K,9,FALSE),0),R212-1)</f>
        <v>0</v>
      </c>
      <c r="T212" s="127">
        <f>IF(AND(S212=0,NOT(C212="N/A")),IF(VLOOKUP($C212,'6. Metrics Worksheet'!$C:$K,8,FALSE)=CONCATENATE($T$4,$T$5),VLOOKUP($C212,'6. Metrics Worksheet'!$C:$K,9,FALSE),0),S212-1)</f>
        <v>0</v>
      </c>
      <c r="U212" s="127">
        <f>IF(AND(T212=0,NOT(C212="N/A")),IF(VLOOKUP($C212,'6. Metrics Worksheet'!$C:$K,8,FALSE)=CONCATENATE($T$4,$U$5),VLOOKUP($C212,'6. Metrics Worksheet'!$C:$K,9,FALSE),0),T212-1)</f>
        <v>0</v>
      </c>
      <c r="V212" s="127">
        <f>IF(AND(U212=0,NOT(C212="N/A")),IF(VLOOKUP($C212,'6. Metrics Worksheet'!$C:$K,8,FALSE)=CONCATENATE($T$4,$V$5),VLOOKUP($C212,'6. Metrics Worksheet'!$C:$K,9,FALSE),0),U212-1)</f>
        <v>0</v>
      </c>
      <c r="W212" s="127">
        <f>IF(AND(V212=0,NOT(C212="N/A")),IF(VLOOKUP($C212,'6. Metrics Worksheet'!$C:$K,8,FALSE)=CONCATENATE($T$4,$W$5),VLOOKUP($C212,'6. Metrics Worksheet'!$C:$K,9,FALSE),0),V212-1)</f>
        <v>0</v>
      </c>
      <c r="X212" s="139" t="str">
        <f>IF('6. Metrics Worksheet'!H212=0,"",'6. Metrics Worksheet'!H212)</f>
        <v/>
      </c>
      <c r="Y212" s="32"/>
      <c r="Z212" s="32"/>
      <c r="AA212" s="32"/>
      <c r="AB212" s="32"/>
      <c r="AC212" s="32"/>
      <c r="AD212" s="32"/>
      <c r="AE212" s="32"/>
      <c r="AF212" s="32"/>
      <c r="AG212" s="32"/>
      <c r="AH212" s="32"/>
      <c r="AI212" s="32"/>
      <c r="AJ212" s="32"/>
      <c r="AK212" s="32"/>
      <c r="AL212" s="32"/>
      <c r="AM212" s="32"/>
      <c r="AN212" s="32"/>
      <c r="AO212" s="32"/>
      <c r="AP212" s="32"/>
      <c r="AQ212" s="32"/>
      <c r="AR212" s="32"/>
      <c r="AS212" s="32"/>
      <c r="AT212" s="32"/>
      <c r="AU212" s="32"/>
      <c r="AV212" s="32"/>
      <c r="AW212" s="32"/>
      <c r="AX212" s="32"/>
      <c r="AY212" s="32"/>
      <c r="AZ212" s="32"/>
      <c r="BA212" s="32"/>
      <c r="BB212" s="32"/>
      <c r="BC212" s="32"/>
      <c r="BD212" s="32"/>
      <c r="BE212" s="33"/>
      <c r="BF212" s="6"/>
      <c r="BG212" s="6"/>
      <c r="BH212" s="6"/>
      <c r="BI212" s="6"/>
      <c r="BJ212" s="26" t="b">
        <f t="shared" si="3"/>
        <v>1</v>
      </c>
      <c r="BK212" s="6"/>
      <c r="BL212" s="6"/>
    </row>
    <row r="213" spans="1:70" ht="63.95" hidden="1" customHeight="1">
      <c r="A213" s="33"/>
      <c r="B213" s="227"/>
      <c r="C213" s="76">
        <f>WorksheetHidden2!J7</f>
        <v>0</v>
      </c>
      <c r="D213" s="127">
        <f>IF(VLOOKUP(C213,'6. Metrics Worksheet'!$C:$K,8,FALSE)=CONCATENATE($D$4,$D$5),VLOOKUP(C213,'6. Metrics Worksheet'!$C:$K,9,FALSE),0)</f>
        <v>0</v>
      </c>
      <c r="E213" s="127">
        <f>IF(AND(D213=0,NOT(C213="N/A")),IF(VLOOKUP($C213,'6. Metrics Worksheet'!$C:$K,8,FALSE)=CONCATENATE($D$4,$E$5),VLOOKUP($C213,'6. Metrics Worksheet'!$C:$K,9,FALSE),0),D213-1)</f>
        <v>0</v>
      </c>
      <c r="F213" s="127">
        <f>IF(AND(E213=0,NOT(C213="N/A")),IF(VLOOKUP($C213,'6. Metrics Worksheet'!$C:$K,8,FALSE)=CONCATENATE($D$4,$F$5),VLOOKUP($C213,'6. Metrics Worksheet'!$C:$K,9,FALSE),0),E213-1)</f>
        <v>0</v>
      </c>
      <c r="G213" s="128">
        <f>IF(AND(F213=0,NOT(C213="N/A")),IF(VLOOKUP($C213,'6. Metrics Worksheet'!$C:$K,8,FALSE)=CONCATENATE($D$4,$G$5),VLOOKUP($C213,'6. Metrics Worksheet'!$C:$K,9,FALSE),0),F213-1)</f>
        <v>0</v>
      </c>
      <c r="H213" s="127">
        <f>IF(AND(G213=0,NOT(C213="N/A")),IF(VLOOKUP($C213,'6. Metrics Worksheet'!$C:$K,8,FALSE)=CONCATENATE($H$4,$H$5),VLOOKUP($C213,'6. Metrics Worksheet'!$C:$K,9,FALSE),0),G213-1)</f>
        <v>0</v>
      </c>
      <c r="I213" s="127">
        <f>IF(AND(H213=0,NOT(C213="N/A")),IF(VLOOKUP($C213,'6. Metrics Worksheet'!$C:$K,8,FALSE)=CONCATENATE($H$4,$I$5),VLOOKUP($C213,'6. Metrics Worksheet'!$C:$K,9,FALSE),0),H213-1)</f>
        <v>0</v>
      </c>
      <c r="J213" s="127">
        <f>IF(AND(I213=0,NOT(C213="N/A")),IF(VLOOKUP($C213,'6. Metrics Worksheet'!$C:$K,8,FALSE)=CONCATENATE($H$4,$J$5),VLOOKUP($C213,'6. Metrics Worksheet'!$C:$K,9,FALSE),0),I213-1)</f>
        <v>0</v>
      </c>
      <c r="K213" s="128">
        <f>IF(AND(J213=0,NOT(C213="N/A")),IF(VLOOKUP($C213,'6. Metrics Worksheet'!$C:$K,8,FALSE)=CONCATENATE($H$4,$K$5),VLOOKUP($C213,'6. Metrics Worksheet'!$C:$K,9,FALSE),0),J213-1)</f>
        <v>0</v>
      </c>
      <c r="L213" s="127">
        <f>IF(AND(K213=0,NOT(C213="N/A")),IF(VLOOKUP($C213,'6. Metrics Worksheet'!$C:$K,8,FALSE)=CONCATENATE($L$4,$L$5),VLOOKUP($C213,'6. Metrics Worksheet'!$C:$K,9,FALSE),0),K213-1)</f>
        <v>0</v>
      </c>
      <c r="M213" s="127">
        <f>IF(AND(L213=0,NOT(C213="N/A")),IF(VLOOKUP($C213,'6. Metrics Worksheet'!$C:$K,8,FALSE)=CONCATENATE($L$4,$M$5),VLOOKUP($C213,'6. Metrics Worksheet'!$C:$K,9,FALSE),0),L213-1)</f>
        <v>0</v>
      </c>
      <c r="N213" s="127">
        <f>IF(AND(M213=0,NOT(C213="N/A")),IF(VLOOKUP($C213,'6. Metrics Worksheet'!$C:$K,8,FALSE)=CONCATENATE($L$4,$N$5),VLOOKUP($C213,'6. Metrics Worksheet'!$C:$K,9,FALSE),0),M213-1)</f>
        <v>0</v>
      </c>
      <c r="O213" s="128">
        <f>IF(AND(N213=0,NOT(C213="N/A")),IF(VLOOKUP($C213,'6. Metrics Worksheet'!$C:$K,8,FALSE)=CONCATENATE($L$4,$O$5),VLOOKUP($C213,'6. Metrics Worksheet'!$C:$K,9,FALSE),0),N213-1)</f>
        <v>0</v>
      </c>
      <c r="P213" s="127">
        <f>IF(AND(O213=0,NOT(C213="N/A")),IF(VLOOKUP($C213,'6. Metrics Worksheet'!$C:$K,8,FALSE)=CONCATENATE($P$4,$P$5),VLOOKUP($C213,'6. Metrics Worksheet'!$C:$K,9,FALSE),0),O213-1)</f>
        <v>0</v>
      </c>
      <c r="Q213" s="127">
        <f>IF(AND(P213=0,NOT(C213="N/A")),IF(VLOOKUP($C213,'6. Metrics Worksheet'!$C:$K,8,FALSE)=CONCATENATE($P$4,$Q$5),VLOOKUP($C213,'6. Metrics Worksheet'!$C:$K,9,FALSE),0),P213-1)</f>
        <v>0</v>
      </c>
      <c r="R213" s="127">
        <f>IF(AND(Q213=0,NOT(C213="N/A")),IF(VLOOKUP($C213,'6. Metrics Worksheet'!$C:$K,8,FALSE)=CONCATENATE($P$4,$R$5),VLOOKUP($C213,'6. Metrics Worksheet'!$C:$K,9,FALSE),0),Q213-1)</f>
        <v>0</v>
      </c>
      <c r="S213" s="128">
        <f>IF(AND(R213=0,NOT(C213="N/A")),IF(VLOOKUP($C213,'6. Metrics Worksheet'!$C:$K,8,FALSE)=CONCATENATE($P$4,$S$5),VLOOKUP($C213,'6. Metrics Worksheet'!$C:$K,9,FALSE),0),R213-1)</f>
        <v>0</v>
      </c>
      <c r="T213" s="127">
        <f>IF(AND(S213=0,NOT(C213="N/A")),IF(VLOOKUP($C213,'6. Metrics Worksheet'!$C:$K,8,FALSE)=CONCATENATE($T$4,$T$5),VLOOKUP($C213,'6. Metrics Worksheet'!$C:$K,9,FALSE),0),S213-1)</f>
        <v>0</v>
      </c>
      <c r="U213" s="127">
        <f>IF(AND(T213=0,NOT(C213="N/A")),IF(VLOOKUP($C213,'6. Metrics Worksheet'!$C:$K,8,FALSE)=CONCATENATE($T$4,$U$5),VLOOKUP($C213,'6. Metrics Worksheet'!$C:$K,9,FALSE),0),T213-1)</f>
        <v>0</v>
      </c>
      <c r="V213" s="127">
        <f>IF(AND(U213=0,NOT(C213="N/A")),IF(VLOOKUP($C213,'6. Metrics Worksheet'!$C:$K,8,FALSE)=CONCATENATE($T$4,$V$5),VLOOKUP($C213,'6. Metrics Worksheet'!$C:$K,9,FALSE),0),U213-1)</f>
        <v>0</v>
      </c>
      <c r="W213" s="127">
        <f>IF(AND(V213=0,NOT(C213="N/A")),IF(VLOOKUP($C213,'6. Metrics Worksheet'!$C:$K,8,FALSE)=CONCATENATE($T$4,$W$5),VLOOKUP($C213,'6. Metrics Worksheet'!$C:$K,9,FALSE),0),V213-1)</f>
        <v>0</v>
      </c>
      <c r="X213" s="139" t="str">
        <f>IF('6. Metrics Worksheet'!H213=0,"",'6. Metrics Worksheet'!H213)</f>
        <v/>
      </c>
      <c r="Y213" s="32"/>
      <c r="Z213" s="32"/>
      <c r="AA213" s="32"/>
      <c r="AB213" s="32"/>
      <c r="AC213" s="32"/>
      <c r="AD213" s="32"/>
      <c r="AE213" s="32"/>
      <c r="AF213" s="32"/>
      <c r="AG213" s="32"/>
      <c r="AH213" s="32"/>
      <c r="AI213" s="32"/>
      <c r="AJ213" s="32"/>
      <c r="AK213" s="32"/>
      <c r="AL213" s="32"/>
      <c r="AM213" s="32"/>
      <c r="AN213" s="32"/>
      <c r="AO213" s="32"/>
      <c r="AP213" s="32"/>
      <c r="AQ213" s="32"/>
      <c r="AR213" s="32"/>
      <c r="AS213" s="32"/>
      <c r="AT213" s="32"/>
      <c r="AU213" s="32"/>
      <c r="AV213" s="32"/>
      <c r="AW213" s="32"/>
      <c r="AX213" s="32"/>
      <c r="AY213" s="32"/>
      <c r="AZ213" s="32"/>
      <c r="BA213" s="32"/>
      <c r="BB213" s="32"/>
      <c r="BC213" s="32"/>
      <c r="BD213" s="32"/>
      <c r="BE213" s="33"/>
      <c r="BF213" s="6"/>
      <c r="BG213" s="6"/>
      <c r="BH213" s="6"/>
      <c r="BI213" s="6"/>
      <c r="BJ213" s="26" t="b">
        <f t="shared" si="3"/>
        <v>1</v>
      </c>
      <c r="BK213" s="6"/>
      <c r="BL213" s="6"/>
    </row>
    <row r="214" spans="1:70" ht="63.95" hidden="1" customHeight="1">
      <c r="A214" s="33"/>
      <c r="B214" s="227"/>
      <c r="C214" s="76">
        <f>WorksheetHidden2!J8</f>
        <v>0</v>
      </c>
      <c r="D214" s="127">
        <f>IF(VLOOKUP(C214,'6. Metrics Worksheet'!$C:$K,8,FALSE)=CONCATENATE($D$4,$D$5),VLOOKUP(C214,'6. Metrics Worksheet'!$C:$K,9,FALSE),0)</f>
        <v>0</v>
      </c>
      <c r="E214" s="127">
        <f>IF(AND(D214=0,NOT(C214="N/A")),IF(VLOOKUP($C214,'6. Metrics Worksheet'!$C:$K,8,FALSE)=CONCATENATE($D$4,$E$5),VLOOKUP($C214,'6. Metrics Worksheet'!$C:$K,9,FALSE),0),D214-1)</f>
        <v>0</v>
      </c>
      <c r="F214" s="127">
        <f>IF(AND(E214=0,NOT(C214="N/A")),IF(VLOOKUP($C214,'6. Metrics Worksheet'!$C:$K,8,FALSE)=CONCATENATE($D$4,$F$5),VLOOKUP($C214,'6. Metrics Worksheet'!$C:$K,9,FALSE),0),E214-1)</f>
        <v>0</v>
      </c>
      <c r="G214" s="128">
        <f>IF(AND(F214=0,NOT(C214="N/A")),IF(VLOOKUP($C214,'6. Metrics Worksheet'!$C:$K,8,FALSE)=CONCATENATE($D$4,$G$5),VLOOKUP($C214,'6. Metrics Worksheet'!$C:$K,9,FALSE),0),F214-1)</f>
        <v>0</v>
      </c>
      <c r="H214" s="127">
        <f>IF(AND(G214=0,NOT(C214="N/A")),IF(VLOOKUP($C214,'6. Metrics Worksheet'!$C:$K,8,FALSE)=CONCATENATE($H$4,$H$5),VLOOKUP($C214,'6. Metrics Worksheet'!$C:$K,9,FALSE),0),G214-1)</f>
        <v>0</v>
      </c>
      <c r="I214" s="127">
        <f>IF(AND(H214=0,NOT(C214="N/A")),IF(VLOOKUP($C214,'6. Metrics Worksheet'!$C:$K,8,FALSE)=CONCATENATE($H$4,$I$5),VLOOKUP($C214,'6. Metrics Worksheet'!$C:$K,9,FALSE),0),H214-1)</f>
        <v>0</v>
      </c>
      <c r="J214" s="127">
        <f>IF(AND(I214=0,NOT(C214="N/A")),IF(VLOOKUP($C214,'6. Metrics Worksheet'!$C:$K,8,FALSE)=CONCATENATE($H$4,$J$5),VLOOKUP($C214,'6. Metrics Worksheet'!$C:$K,9,FALSE),0),I214-1)</f>
        <v>0</v>
      </c>
      <c r="K214" s="128">
        <f>IF(AND(J214=0,NOT(C214="N/A")),IF(VLOOKUP($C214,'6. Metrics Worksheet'!$C:$K,8,FALSE)=CONCATENATE($H$4,$K$5),VLOOKUP($C214,'6. Metrics Worksheet'!$C:$K,9,FALSE),0),J214-1)</f>
        <v>0</v>
      </c>
      <c r="L214" s="127">
        <f>IF(AND(K214=0,NOT(C214="N/A")),IF(VLOOKUP($C214,'6. Metrics Worksheet'!$C:$K,8,FALSE)=CONCATENATE($L$4,$L$5),VLOOKUP($C214,'6. Metrics Worksheet'!$C:$K,9,FALSE),0),K214-1)</f>
        <v>0</v>
      </c>
      <c r="M214" s="127">
        <f>IF(AND(L214=0,NOT(C214="N/A")),IF(VLOOKUP($C214,'6. Metrics Worksheet'!$C:$K,8,FALSE)=CONCATENATE($L$4,$M$5),VLOOKUP($C214,'6. Metrics Worksheet'!$C:$K,9,FALSE),0),L214-1)</f>
        <v>0</v>
      </c>
      <c r="N214" s="127">
        <f>IF(AND(M214=0,NOT(C214="N/A")),IF(VLOOKUP($C214,'6. Metrics Worksheet'!$C:$K,8,FALSE)=CONCATENATE($L$4,$N$5),VLOOKUP($C214,'6. Metrics Worksheet'!$C:$K,9,FALSE),0),M214-1)</f>
        <v>0</v>
      </c>
      <c r="O214" s="128">
        <f>IF(AND(N214=0,NOT(C214="N/A")),IF(VLOOKUP($C214,'6. Metrics Worksheet'!$C:$K,8,FALSE)=CONCATENATE($L$4,$O$5),VLOOKUP($C214,'6. Metrics Worksheet'!$C:$K,9,FALSE),0),N214-1)</f>
        <v>0</v>
      </c>
      <c r="P214" s="127">
        <f>IF(AND(O214=0,NOT(C214="N/A")),IF(VLOOKUP($C214,'6. Metrics Worksheet'!$C:$K,8,FALSE)=CONCATENATE($P$4,$P$5),VLOOKUP($C214,'6. Metrics Worksheet'!$C:$K,9,FALSE),0),O214-1)</f>
        <v>0</v>
      </c>
      <c r="Q214" s="127">
        <f>IF(AND(P214=0,NOT(C214="N/A")),IF(VLOOKUP($C214,'6. Metrics Worksheet'!$C:$K,8,FALSE)=CONCATENATE($P$4,$Q$5),VLOOKUP($C214,'6. Metrics Worksheet'!$C:$K,9,FALSE),0),P214-1)</f>
        <v>0</v>
      </c>
      <c r="R214" s="127">
        <f>IF(AND(Q214=0,NOT(C214="N/A")),IF(VLOOKUP($C214,'6. Metrics Worksheet'!$C:$K,8,FALSE)=CONCATENATE($P$4,$R$5),VLOOKUP($C214,'6. Metrics Worksheet'!$C:$K,9,FALSE),0),Q214-1)</f>
        <v>0</v>
      </c>
      <c r="S214" s="128">
        <f>IF(AND(R214=0,NOT(C214="N/A")),IF(VLOOKUP($C214,'6. Metrics Worksheet'!$C:$K,8,FALSE)=CONCATENATE($P$4,$S$5),VLOOKUP($C214,'6. Metrics Worksheet'!$C:$K,9,FALSE),0),R214-1)</f>
        <v>0</v>
      </c>
      <c r="T214" s="127">
        <f>IF(AND(S214=0,NOT(C214="N/A")),IF(VLOOKUP($C214,'6. Metrics Worksheet'!$C:$K,8,FALSE)=CONCATENATE($T$4,$T$5),VLOOKUP($C214,'6. Metrics Worksheet'!$C:$K,9,FALSE),0),S214-1)</f>
        <v>0</v>
      </c>
      <c r="U214" s="127">
        <f>IF(AND(T214=0,NOT(C214="N/A")),IF(VLOOKUP($C214,'6. Metrics Worksheet'!$C:$K,8,FALSE)=CONCATENATE($T$4,$U$5),VLOOKUP($C214,'6. Metrics Worksheet'!$C:$K,9,FALSE),0),T214-1)</f>
        <v>0</v>
      </c>
      <c r="V214" s="127">
        <f>IF(AND(U214=0,NOT(C214="N/A")),IF(VLOOKUP($C214,'6. Metrics Worksheet'!$C:$K,8,FALSE)=CONCATENATE($T$4,$V$5),VLOOKUP($C214,'6. Metrics Worksheet'!$C:$K,9,FALSE),0),U214-1)</f>
        <v>0</v>
      </c>
      <c r="W214" s="127">
        <f>IF(AND(V214=0,NOT(C214="N/A")),IF(VLOOKUP($C214,'6. Metrics Worksheet'!$C:$K,8,FALSE)=CONCATENATE($T$4,$W$5),VLOOKUP($C214,'6. Metrics Worksheet'!$C:$K,9,FALSE),0),V214-1)</f>
        <v>0</v>
      </c>
      <c r="X214" s="139" t="str">
        <f>IF('6. Metrics Worksheet'!H214=0,"",'6. Metrics Worksheet'!H214)</f>
        <v/>
      </c>
      <c r="Y214" s="32"/>
      <c r="Z214" s="32"/>
      <c r="AA214" s="32"/>
      <c r="AB214" s="32"/>
      <c r="AC214" s="32"/>
      <c r="AD214" s="32"/>
      <c r="AE214" s="32"/>
      <c r="AF214" s="32"/>
      <c r="AG214" s="32"/>
      <c r="AH214" s="32"/>
      <c r="AI214" s="32"/>
      <c r="AJ214" s="32"/>
      <c r="AK214" s="32"/>
      <c r="AL214" s="32"/>
      <c r="AM214" s="32"/>
      <c r="AN214" s="32"/>
      <c r="AO214" s="32"/>
      <c r="AP214" s="32"/>
      <c r="AQ214" s="32"/>
      <c r="AR214" s="32"/>
      <c r="AS214" s="32"/>
      <c r="AT214" s="32"/>
      <c r="AU214" s="32"/>
      <c r="AV214" s="32"/>
      <c r="AW214" s="32"/>
      <c r="AX214" s="32"/>
      <c r="AY214" s="32"/>
      <c r="AZ214" s="32"/>
      <c r="BA214" s="32"/>
      <c r="BB214" s="32"/>
      <c r="BC214" s="32"/>
      <c r="BD214" s="32"/>
      <c r="BE214" s="33"/>
      <c r="BF214" s="6"/>
      <c r="BG214" s="6"/>
      <c r="BH214" s="6"/>
      <c r="BI214" s="6"/>
      <c r="BJ214" s="26" t="b">
        <f t="shared" si="3"/>
        <v>1</v>
      </c>
      <c r="BK214" s="6"/>
      <c r="BL214" s="6"/>
    </row>
    <row r="215" spans="1:70" ht="63.95" hidden="1" customHeight="1">
      <c r="A215" s="33"/>
      <c r="B215" s="227"/>
      <c r="C215" s="76">
        <f>WorksheetHidden2!J9</f>
        <v>0</v>
      </c>
      <c r="D215" s="127">
        <f>IF(VLOOKUP(C215,'6. Metrics Worksheet'!$C:$K,8,FALSE)=CONCATENATE($D$4,$D$5),VLOOKUP(C215,'6. Metrics Worksheet'!$C:$K,9,FALSE),0)</f>
        <v>0</v>
      </c>
      <c r="E215" s="127">
        <f>IF(AND(D215=0,NOT(C215="N/A")),IF(VLOOKUP($C215,'6. Metrics Worksheet'!$C:$K,8,FALSE)=CONCATENATE($D$4,$E$5),VLOOKUP($C215,'6. Metrics Worksheet'!$C:$K,9,FALSE),0),D215-1)</f>
        <v>0</v>
      </c>
      <c r="F215" s="127">
        <f>IF(AND(E215=0,NOT(C215="N/A")),IF(VLOOKUP($C215,'6. Metrics Worksheet'!$C:$K,8,FALSE)=CONCATENATE($D$4,$F$5),VLOOKUP($C215,'6. Metrics Worksheet'!$C:$K,9,FALSE),0),E215-1)</f>
        <v>0</v>
      </c>
      <c r="G215" s="128">
        <f>IF(AND(F215=0,NOT(C215="N/A")),IF(VLOOKUP($C215,'6. Metrics Worksheet'!$C:$K,8,FALSE)=CONCATENATE($D$4,$G$5),VLOOKUP($C215,'6. Metrics Worksheet'!$C:$K,9,FALSE),0),F215-1)</f>
        <v>0</v>
      </c>
      <c r="H215" s="127">
        <f>IF(AND(G215=0,NOT(C215="N/A")),IF(VLOOKUP($C215,'6. Metrics Worksheet'!$C:$K,8,FALSE)=CONCATENATE($H$4,$H$5),VLOOKUP($C215,'6. Metrics Worksheet'!$C:$K,9,FALSE),0),G215-1)</f>
        <v>0</v>
      </c>
      <c r="I215" s="127">
        <f>IF(AND(H215=0,NOT(C215="N/A")),IF(VLOOKUP($C215,'6. Metrics Worksheet'!$C:$K,8,FALSE)=CONCATENATE($H$4,$I$5),VLOOKUP($C215,'6. Metrics Worksheet'!$C:$K,9,FALSE),0),H215-1)</f>
        <v>0</v>
      </c>
      <c r="J215" s="127">
        <f>IF(AND(I215=0,NOT(C215="N/A")),IF(VLOOKUP($C215,'6. Metrics Worksheet'!$C:$K,8,FALSE)=CONCATENATE($H$4,$J$5),VLOOKUP($C215,'6. Metrics Worksheet'!$C:$K,9,FALSE),0),I215-1)</f>
        <v>0</v>
      </c>
      <c r="K215" s="128">
        <f>IF(AND(J215=0,NOT(C215="N/A")),IF(VLOOKUP($C215,'6. Metrics Worksheet'!$C:$K,8,FALSE)=CONCATENATE($H$4,$K$5),VLOOKUP($C215,'6. Metrics Worksheet'!$C:$K,9,FALSE),0),J215-1)</f>
        <v>0</v>
      </c>
      <c r="L215" s="127">
        <f>IF(AND(K215=0,NOT(C215="N/A")),IF(VLOOKUP($C215,'6. Metrics Worksheet'!$C:$K,8,FALSE)=CONCATENATE($L$4,$L$5),VLOOKUP($C215,'6. Metrics Worksheet'!$C:$K,9,FALSE),0),K215-1)</f>
        <v>0</v>
      </c>
      <c r="M215" s="127">
        <f>IF(AND(L215=0,NOT(C215="N/A")),IF(VLOOKUP($C215,'6. Metrics Worksheet'!$C:$K,8,FALSE)=CONCATENATE($L$4,$M$5),VLOOKUP($C215,'6. Metrics Worksheet'!$C:$K,9,FALSE),0),L215-1)</f>
        <v>0</v>
      </c>
      <c r="N215" s="127">
        <f>IF(AND(M215=0,NOT(C215="N/A")),IF(VLOOKUP($C215,'6. Metrics Worksheet'!$C:$K,8,FALSE)=CONCATENATE($L$4,$N$5),VLOOKUP($C215,'6. Metrics Worksheet'!$C:$K,9,FALSE),0),M215-1)</f>
        <v>0</v>
      </c>
      <c r="O215" s="128">
        <f>IF(AND(N215=0,NOT(C215="N/A")),IF(VLOOKUP($C215,'6. Metrics Worksheet'!$C:$K,8,FALSE)=CONCATENATE($L$4,$O$5),VLOOKUP($C215,'6. Metrics Worksheet'!$C:$K,9,FALSE),0),N215-1)</f>
        <v>0</v>
      </c>
      <c r="P215" s="127">
        <f>IF(AND(O215=0,NOT(C215="N/A")),IF(VLOOKUP($C215,'6. Metrics Worksheet'!$C:$K,8,FALSE)=CONCATENATE($P$4,$P$5),VLOOKUP($C215,'6. Metrics Worksheet'!$C:$K,9,FALSE),0),O215-1)</f>
        <v>0</v>
      </c>
      <c r="Q215" s="127">
        <f>IF(AND(P215=0,NOT(C215="N/A")),IF(VLOOKUP($C215,'6. Metrics Worksheet'!$C:$K,8,FALSE)=CONCATENATE($P$4,$Q$5),VLOOKUP($C215,'6. Metrics Worksheet'!$C:$K,9,FALSE),0),P215-1)</f>
        <v>0</v>
      </c>
      <c r="R215" s="127">
        <f>IF(AND(Q215=0,NOT(C215="N/A")),IF(VLOOKUP($C215,'6. Metrics Worksheet'!$C:$K,8,FALSE)=CONCATENATE($P$4,$R$5),VLOOKUP($C215,'6. Metrics Worksheet'!$C:$K,9,FALSE),0),Q215-1)</f>
        <v>0</v>
      </c>
      <c r="S215" s="128">
        <f>IF(AND(R215=0,NOT(C215="N/A")),IF(VLOOKUP($C215,'6. Metrics Worksheet'!$C:$K,8,FALSE)=CONCATENATE($P$4,$S$5),VLOOKUP($C215,'6. Metrics Worksheet'!$C:$K,9,FALSE),0),R215-1)</f>
        <v>0</v>
      </c>
      <c r="T215" s="127">
        <f>IF(AND(S215=0,NOT(C215="N/A")),IF(VLOOKUP($C215,'6. Metrics Worksheet'!$C:$K,8,FALSE)=CONCATENATE($T$4,$T$5),VLOOKUP($C215,'6. Metrics Worksheet'!$C:$K,9,FALSE),0),S215-1)</f>
        <v>0</v>
      </c>
      <c r="U215" s="127">
        <f>IF(AND(T215=0,NOT(C215="N/A")),IF(VLOOKUP($C215,'6. Metrics Worksheet'!$C:$K,8,FALSE)=CONCATENATE($T$4,$U$5),VLOOKUP($C215,'6. Metrics Worksheet'!$C:$K,9,FALSE),0),T215-1)</f>
        <v>0</v>
      </c>
      <c r="V215" s="127">
        <f>IF(AND(U215=0,NOT(C215="N/A")),IF(VLOOKUP($C215,'6. Metrics Worksheet'!$C:$K,8,FALSE)=CONCATENATE($T$4,$V$5),VLOOKUP($C215,'6. Metrics Worksheet'!$C:$K,9,FALSE),0),U215-1)</f>
        <v>0</v>
      </c>
      <c r="W215" s="127">
        <f>IF(AND(V215=0,NOT(C215="N/A")),IF(VLOOKUP($C215,'6. Metrics Worksheet'!$C:$K,8,FALSE)=CONCATENATE($T$4,$W$5),VLOOKUP($C215,'6. Metrics Worksheet'!$C:$K,9,FALSE),0),V215-1)</f>
        <v>0</v>
      </c>
      <c r="X215" s="139" t="str">
        <f>IF('6. Metrics Worksheet'!H215=0,"",'6. Metrics Worksheet'!H215)</f>
        <v/>
      </c>
      <c r="Y215" s="32"/>
      <c r="Z215" s="32"/>
      <c r="AA215" s="32"/>
      <c r="AB215" s="32"/>
      <c r="AC215" s="32"/>
      <c r="AD215" s="32"/>
      <c r="AE215" s="32"/>
      <c r="AF215" s="32"/>
      <c r="AG215" s="32"/>
      <c r="AH215" s="32"/>
      <c r="AI215" s="32"/>
      <c r="AJ215" s="32"/>
      <c r="AK215" s="32"/>
      <c r="AL215" s="32"/>
      <c r="AM215" s="32"/>
      <c r="AN215" s="32"/>
      <c r="AO215" s="32"/>
      <c r="AP215" s="32"/>
      <c r="AQ215" s="32"/>
      <c r="AR215" s="32"/>
      <c r="AS215" s="32"/>
      <c r="AT215" s="32"/>
      <c r="AU215" s="32"/>
      <c r="AV215" s="32"/>
      <c r="AW215" s="32"/>
      <c r="AX215" s="32"/>
      <c r="AY215" s="32"/>
      <c r="AZ215" s="32"/>
      <c r="BA215" s="32"/>
      <c r="BB215" s="32"/>
      <c r="BC215" s="32"/>
      <c r="BD215" s="32"/>
      <c r="BE215" s="33"/>
      <c r="BF215" s="6"/>
      <c r="BG215" s="6"/>
      <c r="BH215" s="6"/>
      <c r="BI215" s="6"/>
      <c r="BJ215" s="26" t="b">
        <f t="shared" si="3"/>
        <v>1</v>
      </c>
      <c r="BK215" s="6"/>
      <c r="BL215" s="6"/>
    </row>
    <row r="216" spans="1:70" ht="63.95" hidden="1" customHeight="1">
      <c r="A216" s="33"/>
      <c r="B216" s="227"/>
      <c r="C216" s="76">
        <f>WorksheetHidden2!J10</f>
        <v>0</v>
      </c>
      <c r="D216" s="127">
        <f>IF(VLOOKUP(C216,'6. Metrics Worksheet'!$C:$K,8,FALSE)=CONCATENATE($D$4,$D$5),VLOOKUP(C216,'6. Metrics Worksheet'!$C:$K,9,FALSE),0)</f>
        <v>0</v>
      </c>
      <c r="E216" s="127">
        <f>IF(AND(D216=0,NOT(C216="N/A")),IF(VLOOKUP($C216,'6. Metrics Worksheet'!$C:$K,8,FALSE)=CONCATENATE($D$4,$E$5),VLOOKUP($C216,'6. Metrics Worksheet'!$C:$K,9,FALSE),0),D216-1)</f>
        <v>0</v>
      </c>
      <c r="F216" s="127">
        <f>IF(AND(E216=0,NOT(C216="N/A")),IF(VLOOKUP($C216,'6. Metrics Worksheet'!$C:$K,8,FALSE)=CONCATENATE($D$4,$F$5),VLOOKUP($C216,'6. Metrics Worksheet'!$C:$K,9,FALSE),0),E216-1)</f>
        <v>0</v>
      </c>
      <c r="G216" s="128">
        <f>IF(AND(F216=0,NOT(C216="N/A")),IF(VLOOKUP($C216,'6. Metrics Worksheet'!$C:$K,8,FALSE)=CONCATENATE($D$4,$G$5),VLOOKUP($C216,'6. Metrics Worksheet'!$C:$K,9,FALSE),0),F216-1)</f>
        <v>0</v>
      </c>
      <c r="H216" s="127">
        <f>IF(AND(G216=0,NOT(C216="N/A")),IF(VLOOKUP($C216,'6. Metrics Worksheet'!$C:$K,8,FALSE)=CONCATENATE($H$4,$H$5),VLOOKUP($C216,'6. Metrics Worksheet'!$C:$K,9,FALSE),0),G216-1)</f>
        <v>0</v>
      </c>
      <c r="I216" s="127">
        <f>IF(AND(H216=0,NOT(C216="N/A")),IF(VLOOKUP($C216,'6. Metrics Worksheet'!$C:$K,8,FALSE)=CONCATENATE($H$4,$I$5),VLOOKUP($C216,'6. Metrics Worksheet'!$C:$K,9,FALSE),0),H216-1)</f>
        <v>0</v>
      </c>
      <c r="J216" s="127">
        <f>IF(AND(I216=0,NOT(C216="N/A")),IF(VLOOKUP($C216,'6. Metrics Worksheet'!$C:$K,8,FALSE)=CONCATENATE($H$4,$J$5),VLOOKUP($C216,'6. Metrics Worksheet'!$C:$K,9,FALSE),0),I216-1)</f>
        <v>0</v>
      </c>
      <c r="K216" s="128">
        <f>IF(AND(J216=0,NOT(C216="N/A")),IF(VLOOKUP($C216,'6. Metrics Worksheet'!$C:$K,8,FALSE)=CONCATENATE($H$4,$K$5),VLOOKUP($C216,'6. Metrics Worksheet'!$C:$K,9,FALSE),0),J216-1)</f>
        <v>0</v>
      </c>
      <c r="L216" s="127">
        <f>IF(AND(K216=0,NOT(C216="N/A")),IF(VLOOKUP($C216,'6. Metrics Worksheet'!$C:$K,8,FALSE)=CONCATENATE($L$4,$L$5),VLOOKUP($C216,'6. Metrics Worksheet'!$C:$K,9,FALSE),0),K216-1)</f>
        <v>0</v>
      </c>
      <c r="M216" s="127">
        <f>IF(AND(L216=0,NOT(C216="N/A")),IF(VLOOKUP($C216,'6. Metrics Worksheet'!$C:$K,8,FALSE)=CONCATENATE($L$4,$M$5),VLOOKUP($C216,'6. Metrics Worksheet'!$C:$K,9,FALSE),0),L216-1)</f>
        <v>0</v>
      </c>
      <c r="N216" s="127">
        <f>IF(AND(M216=0,NOT(C216="N/A")),IF(VLOOKUP($C216,'6. Metrics Worksheet'!$C:$K,8,FALSE)=CONCATENATE($L$4,$N$5),VLOOKUP($C216,'6. Metrics Worksheet'!$C:$K,9,FALSE),0),M216-1)</f>
        <v>0</v>
      </c>
      <c r="O216" s="128">
        <f>IF(AND(N216=0,NOT(C216="N/A")),IF(VLOOKUP($C216,'6. Metrics Worksheet'!$C:$K,8,FALSE)=CONCATENATE($L$4,$O$5),VLOOKUP($C216,'6. Metrics Worksheet'!$C:$K,9,FALSE),0),N216-1)</f>
        <v>0</v>
      </c>
      <c r="P216" s="127">
        <f>IF(AND(O216=0,NOT(C216="N/A")),IF(VLOOKUP($C216,'6. Metrics Worksheet'!$C:$K,8,FALSE)=CONCATENATE($P$4,$P$5),VLOOKUP($C216,'6. Metrics Worksheet'!$C:$K,9,FALSE),0),O216-1)</f>
        <v>0</v>
      </c>
      <c r="Q216" s="127">
        <f>IF(AND(P216=0,NOT(C216="N/A")),IF(VLOOKUP($C216,'6. Metrics Worksheet'!$C:$K,8,FALSE)=CONCATENATE($P$4,$Q$5),VLOOKUP($C216,'6. Metrics Worksheet'!$C:$K,9,FALSE),0),P216-1)</f>
        <v>0</v>
      </c>
      <c r="R216" s="127">
        <f>IF(AND(Q216=0,NOT(C216="N/A")),IF(VLOOKUP($C216,'6. Metrics Worksheet'!$C:$K,8,FALSE)=CONCATENATE($P$4,$R$5),VLOOKUP($C216,'6. Metrics Worksheet'!$C:$K,9,FALSE),0),Q216-1)</f>
        <v>0</v>
      </c>
      <c r="S216" s="128">
        <f>IF(AND(R216=0,NOT(C216="N/A")),IF(VLOOKUP($C216,'6. Metrics Worksheet'!$C:$K,8,FALSE)=CONCATENATE($P$4,$S$5),VLOOKUP($C216,'6. Metrics Worksheet'!$C:$K,9,FALSE),0),R216-1)</f>
        <v>0</v>
      </c>
      <c r="T216" s="127">
        <f>IF(AND(S216=0,NOT(C216="N/A")),IF(VLOOKUP($C216,'6. Metrics Worksheet'!$C:$K,8,FALSE)=CONCATENATE($T$4,$T$5),VLOOKUP($C216,'6. Metrics Worksheet'!$C:$K,9,FALSE),0),S216-1)</f>
        <v>0</v>
      </c>
      <c r="U216" s="127">
        <f>IF(AND(T216=0,NOT(C216="N/A")),IF(VLOOKUP($C216,'6. Metrics Worksheet'!$C:$K,8,FALSE)=CONCATENATE($T$4,$U$5),VLOOKUP($C216,'6. Metrics Worksheet'!$C:$K,9,FALSE),0),T216-1)</f>
        <v>0</v>
      </c>
      <c r="V216" s="127">
        <f>IF(AND(U216=0,NOT(C216="N/A")),IF(VLOOKUP($C216,'6. Metrics Worksheet'!$C:$K,8,FALSE)=CONCATENATE($T$4,$V$5),VLOOKUP($C216,'6. Metrics Worksheet'!$C:$K,9,FALSE),0),U216-1)</f>
        <v>0</v>
      </c>
      <c r="W216" s="127">
        <f>IF(AND(V216=0,NOT(C216="N/A")),IF(VLOOKUP($C216,'6. Metrics Worksheet'!$C:$K,8,FALSE)=CONCATENATE($T$4,$W$5),VLOOKUP($C216,'6. Metrics Worksheet'!$C:$K,9,FALSE),0),V216-1)</f>
        <v>0</v>
      </c>
      <c r="X216" s="139" t="str">
        <f>IF('6. Metrics Worksheet'!H216=0,"",'6. Metrics Worksheet'!H216)</f>
        <v/>
      </c>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3"/>
      <c r="BF216" s="6"/>
      <c r="BG216" s="6"/>
      <c r="BH216" s="6"/>
      <c r="BI216" s="6"/>
      <c r="BJ216" s="26" t="b">
        <f t="shared" si="3"/>
        <v>1</v>
      </c>
      <c r="BK216" s="6"/>
      <c r="BL216" s="6"/>
    </row>
    <row r="217" spans="1:70" ht="63.95" hidden="1" customHeight="1">
      <c r="A217" s="33"/>
      <c r="B217" s="227"/>
      <c r="C217" s="76">
        <f>WorksheetHidden2!J11</f>
        <v>0</v>
      </c>
      <c r="D217" s="127">
        <f>IF(VLOOKUP(C217,'6. Metrics Worksheet'!$C:$K,8,FALSE)=CONCATENATE($D$4,$D$5),VLOOKUP(C217,'6. Metrics Worksheet'!$C:$K,9,FALSE),0)</f>
        <v>0</v>
      </c>
      <c r="E217" s="127">
        <f>IF(AND(D217=0,NOT(C217="N/A")),IF(VLOOKUP($C217,'6. Metrics Worksheet'!$C:$K,8,FALSE)=CONCATENATE($D$4,$E$5),VLOOKUP($C217,'6. Metrics Worksheet'!$C:$K,9,FALSE),0),D217-1)</f>
        <v>0</v>
      </c>
      <c r="F217" s="127">
        <f>IF(AND(E217=0,NOT(C217="N/A")),IF(VLOOKUP($C217,'6. Metrics Worksheet'!$C:$K,8,FALSE)=CONCATENATE($D$4,$F$5),VLOOKUP($C217,'6. Metrics Worksheet'!$C:$K,9,FALSE),0),E217-1)</f>
        <v>0</v>
      </c>
      <c r="G217" s="128">
        <f>IF(AND(F217=0,NOT(C217="N/A")),IF(VLOOKUP($C217,'6. Metrics Worksheet'!$C:$K,8,FALSE)=CONCATENATE($D$4,$G$5),VLOOKUP($C217,'6. Metrics Worksheet'!$C:$K,9,FALSE),0),F217-1)</f>
        <v>0</v>
      </c>
      <c r="H217" s="127">
        <f>IF(AND(G217=0,NOT(C217="N/A")),IF(VLOOKUP($C217,'6. Metrics Worksheet'!$C:$K,8,FALSE)=CONCATENATE($H$4,$H$5),VLOOKUP($C217,'6. Metrics Worksheet'!$C:$K,9,FALSE),0),G217-1)</f>
        <v>0</v>
      </c>
      <c r="I217" s="127">
        <f>IF(AND(H217=0,NOT(C217="N/A")),IF(VLOOKUP($C217,'6. Metrics Worksheet'!$C:$K,8,FALSE)=CONCATENATE($H$4,$I$5),VLOOKUP($C217,'6. Metrics Worksheet'!$C:$K,9,FALSE),0),H217-1)</f>
        <v>0</v>
      </c>
      <c r="J217" s="127">
        <f>IF(AND(I217=0,NOT(C217="N/A")),IF(VLOOKUP($C217,'6. Metrics Worksheet'!$C:$K,8,FALSE)=CONCATENATE($H$4,$J$5),VLOOKUP($C217,'6. Metrics Worksheet'!$C:$K,9,FALSE),0),I217-1)</f>
        <v>0</v>
      </c>
      <c r="K217" s="128">
        <f>IF(AND(J217=0,NOT(C217="N/A")),IF(VLOOKUP($C217,'6. Metrics Worksheet'!$C:$K,8,FALSE)=CONCATENATE($H$4,$K$5),VLOOKUP($C217,'6. Metrics Worksheet'!$C:$K,9,FALSE),0),J217-1)</f>
        <v>0</v>
      </c>
      <c r="L217" s="127">
        <f>IF(AND(K217=0,NOT(C217="N/A")),IF(VLOOKUP($C217,'6. Metrics Worksheet'!$C:$K,8,FALSE)=CONCATENATE($L$4,$L$5),VLOOKUP($C217,'6. Metrics Worksheet'!$C:$K,9,FALSE),0),K217-1)</f>
        <v>0</v>
      </c>
      <c r="M217" s="127">
        <f>IF(AND(L217=0,NOT(C217="N/A")),IF(VLOOKUP($C217,'6. Metrics Worksheet'!$C:$K,8,FALSE)=CONCATENATE($L$4,$M$5),VLOOKUP($C217,'6. Metrics Worksheet'!$C:$K,9,FALSE),0),L217-1)</f>
        <v>0</v>
      </c>
      <c r="N217" s="127">
        <f>IF(AND(M217=0,NOT(C217="N/A")),IF(VLOOKUP($C217,'6. Metrics Worksheet'!$C:$K,8,FALSE)=CONCATENATE($L$4,$N$5),VLOOKUP($C217,'6. Metrics Worksheet'!$C:$K,9,FALSE),0),M217-1)</f>
        <v>0</v>
      </c>
      <c r="O217" s="128">
        <f>IF(AND(N217=0,NOT(C217="N/A")),IF(VLOOKUP($C217,'6. Metrics Worksheet'!$C:$K,8,FALSE)=CONCATENATE($L$4,$O$5),VLOOKUP($C217,'6. Metrics Worksheet'!$C:$K,9,FALSE),0),N217-1)</f>
        <v>0</v>
      </c>
      <c r="P217" s="127">
        <f>IF(AND(O217=0,NOT(C217="N/A")),IF(VLOOKUP($C217,'6. Metrics Worksheet'!$C:$K,8,FALSE)=CONCATENATE($P$4,$P$5),VLOOKUP($C217,'6. Metrics Worksheet'!$C:$K,9,FALSE),0),O217-1)</f>
        <v>0</v>
      </c>
      <c r="Q217" s="127">
        <f>IF(AND(P217=0,NOT(C217="N/A")),IF(VLOOKUP($C217,'6. Metrics Worksheet'!$C:$K,8,FALSE)=CONCATENATE($P$4,$Q$5),VLOOKUP($C217,'6. Metrics Worksheet'!$C:$K,9,FALSE),0),P217-1)</f>
        <v>0</v>
      </c>
      <c r="R217" s="127">
        <f>IF(AND(Q217=0,NOT(C217="N/A")),IF(VLOOKUP($C217,'6. Metrics Worksheet'!$C:$K,8,FALSE)=CONCATENATE($P$4,$R$5),VLOOKUP($C217,'6. Metrics Worksheet'!$C:$K,9,FALSE),0),Q217-1)</f>
        <v>0</v>
      </c>
      <c r="S217" s="128">
        <f>IF(AND(R217=0,NOT(C217="N/A")),IF(VLOOKUP($C217,'6. Metrics Worksheet'!$C:$K,8,FALSE)=CONCATENATE($P$4,$S$5),VLOOKUP($C217,'6. Metrics Worksheet'!$C:$K,9,FALSE),0),R217-1)</f>
        <v>0</v>
      </c>
      <c r="T217" s="127">
        <f>IF(AND(S217=0,NOT(C217="N/A")),IF(VLOOKUP($C217,'6. Metrics Worksheet'!$C:$K,8,FALSE)=CONCATENATE($T$4,$T$5),VLOOKUP($C217,'6. Metrics Worksheet'!$C:$K,9,FALSE),0),S217-1)</f>
        <v>0</v>
      </c>
      <c r="U217" s="127">
        <f>IF(AND(T217=0,NOT(C217="N/A")),IF(VLOOKUP($C217,'6. Metrics Worksheet'!$C:$K,8,FALSE)=CONCATENATE($T$4,$U$5),VLOOKUP($C217,'6. Metrics Worksheet'!$C:$K,9,FALSE),0),T217-1)</f>
        <v>0</v>
      </c>
      <c r="V217" s="127">
        <f>IF(AND(U217=0,NOT(C217="N/A")),IF(VLOOKUP($C217,'6. Metrics Worksheet'!$C:$K,8,FALSE)=CONCATENATE($T$4,$V$5),VLOOKUP($C217,'6. Metrics Worksheet'!$C:$K,9,FALSE),0),U217-1)</f>
        <v>0</v>
      </c>
      <c r="W217" s="127">
        <f>IF(AND(V217=0,NOT(C217="N/A")),IF(VLOOKUP($C217,'6. Metrics Worksheet'!$C:$K,8,FALSE)=CONCATENATE($T$4,$W$5),VLOOKUP($C217,'6. Metrics Worksheet'!$C:$K,9,FALSE),0),V217-1)</f>
        <v>0</v>
      </c>
      <c r="X217" s="139" t="str">
        <f>IF('6. Metrics Worksheet'!H217=0,"",'6. Metrics Worksheet'!H217)</f>
        <v/>
      </c>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3"/>
      <c r="BF217" s="6"/>
      <c r="BG217" s="6"/>
      <c r="BH217" s="6"/>
      <c r="BI217" s="6"/>
      <c r="BJ217" s="26" t="b">
        <f t="shared" si="3"/>
        <v>1</v>
      </c>
      <c r="BK217" s="6"/>
      <c r="BL217" s="6"/>
    </row>
    <row r="218" spans="1:70" ht="63.95" hidden="1" customHeight="1">
      <c r="A218" s="33"/>
      <c r="B218" s="227"/>
      <c r="C218" s="76">
        <f>WorksheetHidden2!J12</f>
        <v>0</v>
      </c>
      <c r="D218" s="127">
        <f>IF(VLOOKUP(C218,'6. Metrics Worksheet'!$C:$K,8,FALSE)=CONCATENATE($D$4,$D$5),VLOOKUP(C218,'6. Metrics Worksheet'!$C:$K,9,FALSE),0)</f>
        <v>0</v>
      </c>
      <c r="E218" s="127">
        <f>IF(AND(D218=0,NOT(C218="N/A")),IF(VLOOKUP($C218,'6. Metrics Worksheet'!$C:$K,8,FALSE)=CONCATENATE($D$4,$E$5),VLOOKUP($C218,'6. Metrics Worksheet'!$C:$K,9,FALSE),0),D218-1)</f>
        <v>0</v>
      </c>
      <c r="F218" s="127">
        <f>IF(AND(E218=0,NOT(C218="N/A")),IF(VLOOKUP($C218,'6. Metrics Worksheet'!$C:$K,8,FALSE)=CONCATENATE($D$4,$F$5),VLOOKUP($C218,'6. Metrics Worksheet'!$C:$K,9,FALSE),0),E218-1)</f>
        <v>0</v>
      </c>
      <c r="G218" s="128">
        <f>IF(AND(F218=0,NOT(C218="N/A")),IF(VLOOKUP($C218,'6. Metrics Worksheet'!$C:$K,8,FALSE)=CONCATENATE($D$4,$G$5),VLOOKUP($C218,'6. Metrics Worksheet'!$C:$K,9,FALSE),0),F218-1)</f>
        <v>0</v>
      </c>
      <c r="H218" s="127">
        <f>IF(AND(G218=0,NOT(C218="N/A")),IF(VLOOKUP($C218,'6. Metrics Worksheet'!$C:$K,8,FALSE)=CONCATENATE($H$4,$H$5),VLOOKUP($C218,'6. Metrics Worksheet'!$C:$K,9,FALSE),0),G218-1)</f>
        <v>0</v>
      </c>
      <c r="I218" s="127">
        <f>IF(AND(H218=0,NOT(C218="N/A")),IF(VLOOKUP($C218,'6. Metrics Worksheet'!$C:$K,8,FALSE)=CONCATENATE($H$4,$I$5),VLOOKUP($C218,'6. Metrics Worksheet'!$C:$K,9,FALSE),0),H218-1)</f>
        <v>0</v>
      </c>
      <c r="J218" s="127">
        <f>IF(AND(I218=0,NOT(C218="N/A")),IF(VLOOKUP($C218,'6. Metrics Worksheet'!$C:$K,8,FALSE)=CONCATENATE($H$4,$J$5),VLOOKUP($C218,'6. Metrics Worksheet'!$C:$K,9,FALSE),0),I218-1)</f>
        <v>0</v>
      </c>
      <c r="K218" s="128">
        <f>IF(AND(J218=0,NOT(C218="N/A")),IF(VLOOKUP($C218,'6. Metrics Worksheet'!$C:$K,8,FALSE)=CONCATENATE($H$4,$K$5),VLOOKUP($C218,'6. Metrics Worksheet'!$C:$K,9,FALSE),0),J218-1)</f>
        <v>0</v>
      </c>
      <c r="L218" s="127">
        <f>IF(AND(K218=0,NOT(C218="N/A")),IF(VLOOKUP($C218,'6. Metrics Worksheet'!$C:$K,8,FALSE)=CONCATENATE($L$4,$L$5),VLOOKUP($C218,'6. Metrics Worksheet'!$C:$K,9,FALSE),0),K218-1)</f>
        <v>0</v>
      </c>
      <c r="M218" s="127">
        <f>IF(AND(L218=0,NOT(C218="N/A")),IF(VLOOKUP($C218,'6. Metrics Worksheet'!$C:$K,8,FALSE)=CONCATENATE($L$4,$M$5),VLOOKUP($C218,'6. Metrics Worksheet'!$C:$K,9,FALSE),0),L218-1)</f>
        <v>0</v>
      </c>
      <c r="N218" s="127">
        <f>IF(AND(M218=0,NOT(C218="N/A")),IF(VLOOKUP($C218,'6. Metrics Worksheet'!$C:$K,8,FALSE)=CONCATENATE($L$4,$N$5),VLOOKUP($C218,'6. Metrics Worksheet'!$C:$K,9,FALSE),0),M218-1)</f>
        <v>0</v>
      </c>
      <c r="O218" s="128">
        <f>IF(AND(N218=0,NOT(C218="N/A")),IF(VLOOKUP($C218,'6. Metrics Worksheet'!$C:$K,8,FALSE)=CONCATENATE($L$4,$O$5),VLOOKUP($C218,'6. Metrics Worksheet'!$C:$K,9,FALSE),0),N218-1)</f>
        <v>0</v>
      </c>
      <c r="P218" s="127">
        <f>IF(AND(O218=0,NOT(C218="N/A")),IF(VLOOKUP($C218,'6. Metrics Worksheet'!$C:$K,8,FALSE)=CONCATENATE($P$4,$P$5),VLOOKUP($C218,'6. Metrics Worksheet'!$C:$K,9,FALSE),0),O218-1)</f>
        <v>0</v>
      </c>
      <c r="Q218" s="127">
        <f>IF(AND(P218=0,NOT(C218="N/A")),IF(VLOOKUP($C218,'6. Metrics Worksheet'!$C:$K,8,FALSE)=CONCATENATE($P$4,$Q$5),VLOOKUP($C218,'6. Metrics Worksheet'!$C:$K,9,FALSE),0),P218-1)</f>
        <v>0</v>
      </c>
      <c r="R218" s="127">
        <f>IF(AND(Q218=0,NOT(C218="N/A")),IF(VLOOKUP($C218,'6. Metrics Worksheet'!$C:$K,8,FALSE)=CONCATENATE($P$4,$R$5),VLOOKUP($C218,'6. Metrics Worksheet'!$C:$K,9,FALSE),0),Q218-1)</f>
        <v>0</v>
      </c>
      <c r="S218" s="128">
        <f>IF(AND(R218=0,NOT(C218="N/A")),IF(VLOOKUP($C218,'6. Metrics Worksheet'!$C:$K,8,FALSE)=CONCATENATE($P$4,$S$5),VLOOKUP($C218,'6. Metrics Worksheet'!$C:$K,9,FALSE),0),R218-1)</f>
        <v>0</v>
      </c>
      <c r="T218" s="127">
        <f>IF(AND(S218=0,NOT(C218="N/A")),IF(VLOOKUP($C218,'6. Metrics Worksheet'!$C:$K,8,FALSE)=CONCATENATE($T$4,$T$5),VLOOKUP($C218,'6. Metrics Worksheet'!$C:$K,9,FALSE),0),S218-1)</f>
        <v>0</v>
      </c>
      <c r="U218" s="127">
        <f>IF(AND(T218=0,NOT(C218="N/A")),IF(VLOOKUP($C218,'6. Metrics Worksheet'!$C:$K,8,FALSE)=CONCATENATE($T$4,$U$5),VLOOKUP($C218,'6. Metrics Worksheet'!$C:$K,9,FALSE),0),T218-1)</f>
        <v>0</v>
      </c>
      <c r="V218" s="127">
        <f>IF(AND(U218=0,NOT(C218="N/A")),IF(VLOOKUP($C218,'6. Metrics Worksheet'!$C:$K,8,FALSE)=CONCATENATE($T$4,$V$5),VLOOKUP($C218,'6. Metrics Worksheet'!$C:$K,9,FALSE),0),U218-1)</f>
        <v>0</v>
      </c>
      <c r="W218" s="127">
        <f>IF(AND(V218=0,NOT(C218="N/A")),IF(VLOOKUP($C218,'6. Metrics Worksheet'!$C:$K,8,FALSE)=CONCATENATE($T$4,$W$5),VLOOKUP($C218,'6. Metrics Worksheet'!$C:$K,9,FALSE),0),V218-1)</f>
        <v>0</v>
      </c>
      <c r="X218" s="139" t="str">
        <f>IF('6. Metrics Worksheet'!H218=0,"",'6. Metrics Worksheet'!H218)</f>
        <v/>
      </c>
      <c r="Y218" s="32"/>
      <c r="Z218" s="32"/>
      <c r="AA218" s="32"/>
      <c r="AB218" s="32"/>
      <c r="AC218" s="32"/>
      <c r="AD218" s="32"/>
      <c r="AE218" s="32"/>
      <c r="AF218" s="32"/>
      <c r="AG218" s="32"/>
      <c r="AH218" s="32"/>
      <c r="AI218" s="32"/>
      <c r="AJ218" s="32"/>
      <c r="AK218" s="32"/>
      <c r="AL218" s="32"/>
      <c r="AM218" s="32"/>
      <c r="AN218" s="32"/>
      <c r="AO218" s="32"/>
      <c r="AP218" s="32"/>
      <c r="AQ218" s="32"/>
      <c r="AR218" s="32"/>
      <c r="AS218" s="32"/>
      <c r="AT218" s="32"/>
      <c r="AU218" s="32"/>
      <c r="AV218" s="32"/>
      <c r="AW218" s="32"/>
      <c r="AX218" s="32"/>
      <c r="AY218" s="32"/>
      <c r="AZ218" s="32"/>
      <c r="BA218" s="32"/>
      <c r="BB218" s="32"/>
      <c r="BC218" s="32"/>
      <c r="BD218" s="32"/>
      <c r="BE218" s="33"/>
      <c r="BF218" s="6"/>
      <c r="BG218" s="6"/>
      <c r="BH218" s="6"/>
      <c r="BI218" s="6"/>
      <c r="BJ218" s="26" t="b">
        <f t="shared" si="3"/>
        <v>1</v>
      </c>
      <c r="BK218" s="6"/>
      <c r="BL218" s="6"/>
    </row>
    <row r="219" spans="1:70" ht="63.95" hidden="1" customHeight="1">
      <c r="A219" s="33"/>
      <c r="B219" s="227"/>
      <c r="C219" s="76">
        <f>WorksheetHidden2!J13</f>
        <v>0</v>
      </c>
      <c r="D219" s="127">
        <f>IF(VLOOKUP(C219,'6. Metrics Worksheet'!$C:$K,8,FALSE)=CONCATENATE($D$4,$D$5),VLOOKUP(C219,'6. Metrics Worksheet'!$C:$K,9,FALSE),0)</f>
        <v>0</v>
      </c>
      <c r="E219" s="127">
        <f>IF(AND(D219=0,NOT(C219="N/A")),IF(VLOOKUP($C219,'6. Metrics Worksheet'!$C:$K,8,FALSE)=CONCATENATE($D$4,$E$5),VLOOKUP($C219,'6. Metrics Worksheet'!$C:$K,9,FALSE),0),D219-1)</f>
        <v>0</v>
      </c>
      <c r="F219" s="127">
        <f>IF(AND(E219=0,NOT(C219="N/A")),IF(VLOOKUP($C219,'6. Metrics Worksheet'!$C:$K,8,FALSE)=CONCATENATE($D$4,$F$5),VLOOKUP($C219,'6. Metrics Worksheet'!$C:$K,9,FALSE),0),E219-1)</f>
        <v>0</v>
      </c>
      <c r="G219" s="128">
        <f>IF(AND(F219=0,NOT(C219="N/A")),IF(VLOOKUP($C219,'6. Metrics Worksheet'!$C:$K,8,FALSE)=CONCATENATE($D$4,$G$5),VLOOKUP($C219,'6. Metrics Worksheet'!$C:$K,9,FALSE),0),F219-1)</f>
        <v>0</v>
      </c>
      <c r="H219" s="127">
        <f>IF(AND(G219=0,NOT(C219="N/A")),IF(VLOOKUP($C219,'6. Metrics Worksheet'!$C:$K,8,FALSE)=CONCATENATE($H$4,$H$5),VLOOKUP($C219,'6. Metrics Worksheet'!$C:$K,9,FALSE),0),G219-1)</f>
        <v>0</v>
      </c>
      <c r="I219" s="127">
        <f>IF(AND(H219=0,NOT(C219="N/A")),IF(VLOOKUP($C219,'6. Metrics Worksheet'!$C:$K,8,FALSE)=CONCATENATE($H$4,$I$5),VLOOKUP($C219,'6. Metrics Worksheet'!$C:$K,9,FALSE),0),H219-1)</f>
        <v>0</v>
      </c>
      <c r="J219" s="127">
        <f>IF(AND(I219=0,NOT(C219="N/A")),IF(VLOOKUP($C219,'6. Metrics Worksheet'!$C:$K,8,FALSE)=CONCATENATE($H$4,$J$5),VLOOKUP($C219,'6. Metrics Worksheet'!$C:$K,9,FALSE),0),I219-1)</f>
        <v>0</v>
      </c>
      <c r="K219" s="128">
        <f>IF(AND(J219=0,NOT(C219="N/A")),IF(VLOOKUP($C219,'6. Metrics Worksheet'!$C:$K,8,FALSE)=CONCATENATE($H$4,$K$5),VLOOKUP($C219,'6. Metrics Worksheet'!$C:$K,9,FALSE),0),J219-1)</f>
        <v>0</v>
      </c>
      <c r="L219" s="127">
        <f>IF(AND(K219=0,NOT(C219="N/A")),IF(VLOOKUP($C219,'6. Metrics Worksheet'!$C:$K,8,FALSE)=CONCATENATE($L$4,$L$5),VLOOKUP($C219,'6. Metrics Worksheet'!$C:$K,9,FALSE),0),K219-1)</f>
        <v>0</v>
      </c>
      <c r="M219" s="127">
        <f>IF(AND(L219=0,NOT(C219="N/A")),IF(VLOOKUP($C219,'6. Metrics Worksheet'!$C:$K,8,FALSE)=CONCATENATE($L$4,$M$5),VLOOKUP($C219,'6. Metrics Worksheet'!$C:$K,9,FALSE),0),L219-1)</f>
        <v>0</v>
      </c>
      <c r="N219" s="127">
        <f>IF(AND(M219=0,NOT(C219="N/A")),IF(VLOOKUP($C219,'6. Metrics Worksheet'!$C:$K,8,FALSE)=CONCATENATE($L$4,$N$5),VLOOKUP($C219,'6. Metrics Worksheet'!$C:$K,9,FALSE),0),M219-1)</f>
        <v>0</v>
      </c>
      <c r="O219" s="128">
        <f>IF(AND(N219=0,NOT(C219="N/A")),IF(VLOOKUP($C219,'6. Metrics Worksheet'!$C:$K,8,FALSE)=CONCATENATE($L$4,$O$5),VLOOKUP($C219,'6. Metrics Worksheet'!$C:$K,9,FALSE),0),N219-1)</f>
        <v>0</v>
      </c>
      <c r="P219" s="127">
        <f>IF(AND(O219=0,NOT(C219="N/A")),IF(VLOOKUP($C219,'6. Metrics Worksheet'!$C:$K,8,FALSE)=CONCATENATE($P$4,$P$5),VLOOKUP($C219,'6. Metrics Worksheet'!$C:$K,9,FALSE),0),O219-1)</f>
        <v>0</v>
      </c>
      <c r="Q219" s="127">
        <f>IF(AND(P219=0,NOT(C219="N/A")),IF(VLOOKUP($C219,'6. Metrics Worksheet'!$C:$K,8,FALSE)=CONCATENATE($P$4,$Q$5),VLOOKUP($C219,'6. Metrics Worksheet'!$C:$K,9,FALSE),0),P219-1)</f>
        <v>0</v>
      </c>
      <c r="R219" s="127">
        <f>IF(AND(Q219=0,NOT(C219="N/A")),IF(VLOOKUP($C219,'6. Metrics Worksheet'!$C:$K,8,FALSE)=CONCATENATE($P$4,$R$5),VLOOKUP($C219,'6. Metrics Worksheet'!$C:$K,9,FALSE),0),Q219-1)</f>
        <v>0</v>
      </c>
      <c r="S219" s="128">
        <f>IF(AND(R219=0,NOT(C219="N/A")),IF(VLOOKUP($C219,'6. Metrics Worksheet'!$C:$K,8,FALSE)=CONCATENATE($P$4,$S$5),VLOOKUP($C219,'6. Metrics Worksheet'!$C:$K,9,FALSE),0),R219-1)</f>
        <v>0</v>
      </c>
      <c r="T219" s="127">
        <f>IF(AND(S219=0,NOT(C219="N/A")),IF(VLOOKUP($C219,'6. Metrics Worksheet'!$C:$K,8,FALSE)=CONCATENATE($T$4,$T$5),VLOOKUP($C219,'6. Metrics Worksheet'!$C:$K,9,FALSE),0),S219-1)</f>
        <v>0</v>
      </c>
      <c r="U219" s="127">
        <f>IF(AND(T219=0,NOT(C219="N/A")),IF(VLOOKUP($C219,'6. Metrics Worksheet'!$C:$K,8,FALSE)=CONCATENATE($T$4,$U$5),VLOOKUP($C219,'6. Metrics Worksheet'!$C:$K,9,FALSE),0),T219-1)</f>
        <v>0</v>
      </c>
      <c r="V219" s="127">
        <f>IF(AND(U219=0,NOT(C219="N/A")),IF(VLOOKUP($C219,'6. Metrics Worksheet'!$C:$K,8,FALSE)=CONCATENATE($T$4,$V$5),VLOOKUP($C219,'6. Metrics Worksheet'!$C:$K,9,FALSE),0),U219-1)</f>
        <v>0</v>
      </c>
      <c r="W219" s="127">
        <f>IF(AND(V219=0,NOT(C219="N/A")),IF(VLOOKUP($C219,'6. Metrics Worksheet'!$C:$K,8,FALSE)=CONCATENATE($T$4,$W$5),VLOOKUP($C219,'6. Metrics Worksheet'!$C:$K,9,FALSE),0),V219-1)</f>
        <v>0</v>
      </c>
      <c r="X219" s="139" t="str">
        <f>IF('6. Metrics Worksheet'!H219=0,"",'6. Metrics Worksheet'!H219)</f>
        <v/>
      </c>
      <c r="Y219" s="32"/>
      <c r="Z219" s="32"/>
      <c r="AA219" s="32"/>
      <c r="AB219" s="32"/>
      <c r="AC219" s="32"/>
      <c r="AD219" s="32"/>
      <c r="AE219" s="32"/>
      <c r="AF219" s="32"/>
      <c r="AG219" s="32"/>
      <c r="AH219" s="32"/>
      <c r="AI219" s="32"/>
      <c r="AJ219" s="32"/>
      <c r="AK219" s="32"/>
      <c r="AL219" s="32"/>
      <c r="AM219" s="32"/>
      <c r="AN219" s="32"/>
      <c r="AO219" s="32"/>
      <c r="AP219" s="32"/>
      <c r="AQ219" s="32"/>
      <c r="AR219" s="32"/>
      <c r="AS219" s="32"/>
      <c r="AT219" s="32"/>
      <c r="AU219" s="32"/>
      <c r="AV219" s="32"/>
      <c r="AW219" s="32"/>
      <c r="AX219" s="32"/>
      <c r="AY219" s="32"/>
      <c r="AZ219" s="32"/>
      <c r="BA219" s="32"/>
      <c r="BB219" s="32"/>
      <c r="BC219" s="32"/>
      <c r="BD219" s="32"/>
      <c r="BE219" s="33"/>
      <c r="BF219" s="6"/>
      <c r="BG219" s="6"/>
      <c r="BH219" s="6"/>
      <c r="BI219" s="6"/>
      <c r="BJ219" s="26" t="b">
        <f t="shared" si="3"/>
        <v>1</v>
      </c>
      <c r="BK219" s="6"/>
      <c r="BL219" s="6"/>
    </row>
    <row r="220" spans="1:70" ht="63.95" hidden="1" customHeight="1">
      <c r="A220" s="33"/>
      <c r="B220" s="227"/>
      <c r="C220" s="76">
        <f>WorksheetHidden2!J14</f>
        <v>0</v>
      </c>
      <c r="D220" s="127">
        <f>IF(VLOOKUP(C220,'6. Metrics Worksheet'!$C:$K,8,FALSE)=CONCATENATE($D$4,$D$5),VLOOKUP(C220,'6. Metrics Worksheet'!$C:$K,9,FALSE),0)</f>
        <v>0</v>
      </c>
      <c r="E220" s="127">
        <f>IF(AND(D220=0,NOT(C220="N/A")),IF(VLOOKUP($C220,'6. Metrics Worksheet'!$C:$K,8,FALSE)=CONCATENATE($D$4,$E$5),VLOOKUP($C220,'6. Metrics Worksheet'!$C:$K,9,FALSE),0),D220-1)</f>
        <v>0</v>
      </c>
      <c r="F220" s="127">
        <f>IF(AND(E220=0,NOT(C220="N/A")),IF(VLOOKUP($C220,'6. Metrics Worksheet'!$C:$K,8,FALSE)=CONCATENATE($D$4,$F$5),VLOOKUP($C220,'6. Metrics Worksheet'!$C:$K,9,FALSE),0),E220-1)</f>
        <v>0</v>
      </c>
      <c r="G220" s="128">
        <f>IF(AND(F220=0,NOT(C220="N/A")),IF(VLOOKUP($C220,'6. Metrics Worksheet'!$C:$K,8,FALSE)=CONCATENATE($D$4,$G$5),VLOOKUP($C220,'6. Metrics Worksheet'!$C:$K,9,FALSE),0),F220-1)</f>
        <v>0</v>
      </c>
      <c r="H220" s="127">
        <f>IF(AND(G220=0,NOT(C220="N/A")),IF(VLOOKUP($C220,'6. Metrics Worksheet'!$C:$K,8,FALSE)=CONCATENATE($H$4,$H$5),VLOOKUP($C220,'6. Metrics Worksheet'!$C:$K,9,FALSE),0),G220-1)</f>
        <v>0</v>
      </c>
      <c r="I220" s="127">
        <f>IF(AND(H220=0,NOT(C220="N/A")),IF(VLOOKUP($C220,'6. Metrics Worksheet'!$C:$K,8,FALSE)=CONCATENATE($H$4,$I$5),VLOOKUP($C220,'6. Metrics Worksheet'!$C:$K,9,FALSE),0),H220-1)</f>
        <v>0</v>
      </c>
      <c r="J220" s="127">
        <f>IF(AND(I220=0,NOT(C220="N/A")),IF(VLOOKUP($C220,'6. Metrics Worksheet'!$C:$K,8,FALSE)=CONCATENATE($H$4,$J$5),VLOOKUP($C220,'6. Metrics Worksheet'!$C:$K,9,FALSE),0),I220-1)</f>
        <v>0</v>
      </c>
      <c r="K220" s="128">
        <f>IF(AND(J220=0,NOT(C220="N/A")),IF(VLOOKUP($C220,'6. Metrics Worksheet'!$C:$K,8,FALSE)=CONCATENATE($H$4,$K$5),VLOOKUP($C220,'6. Metrics Worksheet'!$C:$K,9,FALSE),0),J220-1)</f>
        <v>0</v>
      </c>
      <c r="L220" s="127">
        <f>IF(AND(K220=0,NOT(C220="N/A")),IF(VLOOKUP($C220,'6. Metrics Worksheet'!$C:$K,8,FALSE)=CONCATENATE($L$4,$L$5),VLOOKUP($C220,'6. Metrics Worksheet'!$C:$K,9,FALSE),0),K220-1)</f>
        <v>0</v>
      </c>
      <c r="M220" s="127">
        <f>IF(AND(L220=0,NOT(C220="N/A")),IF(VLOOKUP($C220,'6. Metrics Worksheet'!$C:$K,8,FALSE)=CONCATENATE($L$4,$M$5),VLOOKUP($C220,'6. Metrics Worksheet'!$C:$K,9,FALSE),0),L220-1)</f>
        <v>0</v>
      </c>
      <c r="N220" s="127">
        <f>IF(AND(M220=0,NOT(C220="N/A")),IF(VLOOKUP($C220,'6. Metrics Worksheet'!$C:$K,8,FALSE)=CONCATENATE($L$4,$N$5),VLOOKUP($C220,'6. Metrics Worksheet'!$C:$K,9,FALSE),0),M220-1)</f>
        <v>0</v>
      </c>
      <c r="O220" s="128">
        <f>IF(AND(N220=0,NOT(C220="N/A")),IF(VLOOKUP($C220,'6. Metrics Worksheet'!$C:$K,8,FALSE)=CONCATENATE($L$4,$O$5),VLOOKUP($C220,'6. Metrics Worksheet'!$C:$K,9,FALSE),0),N220-1)</f>
        <v>0</v>
      </c>
      <c r="P220" s="127">
        <f>IF(AND(O220=0,NOT(C220="N/A")),IF(VLOOKUP($C220,'6. Metrics Worksheet'!$C:$K,8,FALSE)=CONCATENATE($P$4,$P$5),VLOOKUP($C220,'6. Metrics Worksheet'!$C:$K,9,FALSE),0),O220-1)</f>
        <v>0</v>
      </c>
      <c r="Q220" s="127">
        <f>IF(AND(P220=0,NOT(C220="N/A")),IF(VLOOKUP($C220,'6. Metrics Worksheet'!$C:$K,8,FALSE)=CONCATENATE($P$4,$Q$5),VLOOKUP($C220,'6. Metrics Worksheet'!$C:$K,9,FALSE),0),P220-1)</f>
        <v>0</v>
      </c>
      <c r="R220" s="127">
        <f>IF(AND(Q220=0,NOT(C220="N/A")),IF(VLOOKUP($C220,'6. Metrics Worksheet'!$C:$K,8,FALSE)=CONCATENATE($P$4,$R$5),VLOOKUP($C220,'6. Metrics Worksheet'!$C:$K,9,FALSE),0),Q220-1)</f>
        <v>0</v>
      </c>
      <c r="S220" s="128">
        <f>IF(AND(R220=0,NOT(C220="N/A")),IF(VLOOKUP($C220,'6. Metrics Worksheet'!$C:$K,8,FALSE)=CONCATENATE($P$4,$S$5),VLOOKUP($C220,'6. Metrics Worksheet'!$C:$K,9,FALSE),0),R220-1)</f>
        <v>0</v>
      </c>
      <c r="T220" s="127">
        <f>IF(AND(S220=0,NOT(C220="N/A")),IF(VLOOKUP($C220,'6. Metrics Worksheet'!$C:$K,8,FALSE)=CONCATENATE($T$4,$T$5),VLOOKUP($C220,'6. Metrics Worksheet'!$C:$K,9,FALSE),0),S220-1)</f>
        <v>0</v>
      </c>
      <c r="U220" s="127">
        <f>IF(AND(T220=0,NOT(C220="N/A")),IF(VLOOKUP($C220,'6. Metrics Worksheet'!$C:$K,8,FALSE)=CONCATENATE($T$4,$U$5),VLOOKUP($C220,'6. Metrics Worksheet'!$C:$K,9,FALSE),0),T220-1)</f>
        <v>0</v>
      </c>
      <c r="V220" s="127">
        <f>IF(AND(U220=0,NOT(C220="N/A")),IF(VLOOKUP($C220,'6. Metrics Worksheet'!$C:$K,8,FALSE)=CONCATENATE($T$4,$V$5),VLOOKUP($C220,'6. Metrics Worksheet'!$C:$K,9,FALSE),0),U220-1)</f>
        <v>0</v>
      </c>
      <c r="W220" s="127">
        <f>IF(AND(V220=0,NOT(C220="N/A")),IF(VLOOKUP($C220,'6. Metrics Worksheet'!$C:$K,8,FALSE)=CONCATENATE($T$4,$W$5),VLOOKUP($C220,'6. Metrics Worksheet'!$C:$K,9,FALSE),0),V220-1)</f>
        <v>0</v>
      </c>
      <c r="X220" s="139" t="str">
        <f>IF('6. Metrics Worksheet'!H220=0,"",'6. Metrics Worksheet'!H220)</f>
        <v/>
      </c>
      <c r="Y220" s="32"/>
      <c r="Z220" s="32"/>
      <c r="AA220" s="32"/>
      <c r="AB220" s="32"/>
      <c r="AC220" s="32"/>
      <c r="AD220" s="32"/>
      <c r="AE220" s="32"/>
      <c r="AF220" s="32"/>
      <c r="AG220" s="32"/>
      <c r="AH220" s="32"/>
      <c r="AI220" s="32"/>
      <c r="AJ220" s="32"/>
      <c r="AK220" s="32"/>
      <c r="AL220" s="32"/>
      <c r="AM220" s="32"/>
      <c r="AN220" s="32"/>
      <c r="AO220" s="32"/>
      <c r="AP220" s="32"/>
      <c r="AQ220" s="32"/>
      <c r="AR220" s="32"/>
      <c r="AS220" s="32"/>
      <c r="AT220" s="32"/>
      <c r="AU220" s="32"/>
      <c r="AV220" s="32"/>
      <c r="AW220" s="32"/>
      <c r="AX220" s="32"/>
      <c r="AY220" s="32"/>
      <c r="AZ220" s="32"/>
      <c r="BA220" s="32"/>
      <c r="BB220" s="32"/>
      <c r="BC220" s="32"/>
      <c r="BD220" s="32"/>
      <c r="BE220" s="33"/>
      <c r="BF220" s="6"/>
      <c r="BG220" s="6"/>
      <c r="BH220" s="6"/>
      <c r="BI220" s="6"/>
      <c r="BJ220" s="26" t="b">
        <f t="shared" si="3"/>
        <v>1</v>
      </c>
      <c r="BK220" s="6"/>
      <c r="BL220" s="6"/>
    </row>
    <row r="221" spans="1:70" ht="63.95" hidden="1" customHeight="1">
      <c r="A221" s="33"/>
      <c r="B221" s="227"/>
      <c r="C221" s="76">
        <f>WorksheetHidden2!J15</f>
        <v>0</v>
      </c>
      <c r="D221" s="127">
        <f>IF(VLOOKUP(C221,'6. Metrics Worksheet'!$C:$K,8,FALSE)=CONCATENATE($D$4,$D$5),VLOOKUP(C221,'6. Metrics Worksheet'!$C:$K,9,FALSE),0)</f>
        <v>0</v>
      </c>
      <c r="E221" s="127">
        <f>IF(AND(D221=0,NOT(C221="N/A")),IF(VLOOKUP($C221,'6. Metrics Worksheet'!$C:$K,8,FALSE)=CONCATENATE($D$4,$E$5),VLOOKUP($C221,'6. Metrics Worksheet'!$C:$K,9,FALSE),0),D221-1)</f>
        <v>0</v>
      </c>
      <c r="F221" s="127">
        <f>IF(AND(E221=0,NOT(C221="N/A")),IF(VLOOKUP($C221,'6. Metrics Worksheet'!$C:$K,8,FALSE)=CONCATENATE($D$4,$F$5),VLOOKUP($C221,'6. Metrics Worksheet'!$C:$K,9,FALSE),0),E221-1)</f>
        <v>0</v>
      </c>
      <c r="G221" s="128">
        <f>IF(AND(F221=0,NOT(C221="N/A")),IF(VLOOKUP($C221,'6. Metrics Worksheet'!$C:$K,8,FALSE)=CONCATENATE($D$4,$G$5),VLOOKUP($C221,'6. Metrics Worksheet'!$C:$K,9,FALSE),0),F221-1)</f>
        <v>0</v>
      </c>
      <c r="H221" s="127">
        <f>IF(AND(G221=0,NOT(C221="N/A")),IF(VLOOKUP($C221,'6. Metrics Worksheet'!$C:$K,8,FALSE)=CONCATENATE($H$4,$H$5),VLOOKUP($C221,'6. Metrics Worksheet'!$C:$K,9,FALSE),0),G221-1)</f>
        <v>0</v>
      </c>
      <c r="I221" s="127">
        <f>IF(AND(H221=0,NOT(C221="N/A")),IF(VLOOKUP($C221,'6. Metrics Worksheet'!$C:$K,8,FALSE)=CONCATENATE($H$4,$I$5),VLOOKUP($C221,'6. Metrics Worksheet'!$C:$K,9,FALSE),0),H221-1)</f>
        <v>0</v>
      </c>
      <c r="J221" s="127">
        <f>IF(AND(I221=0,NOT(C221="N/A")),IF(VLOOKUP($C221,'6. Metrics Worksheet'!$C:$K,8,FALSE)=CONCATENATE($H$4,$J$5),VLOOKUP($C221,'6. Metrics Worksheet'!$C:$K,9,FALSE),0),I221-1)</f>
        <v>0</v>
      </c>
      <c r="K221" s="128">
        <f>IF(AND(J221=0,NOT(C221="N/A")),IF(VLOOKUP($C221,'6. Metrics Worksheet'!$C:$K,8,FALSE)=CONCATENATE($H$4,$K$5),VLOOKUP($C221,'6. Metrics Worksheet'!$C:$K,9,FALSE),0),J221-1)</f>
        <v>0</v>
      </c>
      <c r="L221" s="127">
        <f>IF(AND(K221=0,NOT(C221="N/A")),IF(VLOOKUP($C221,'6. Metrics Worksheet'!$C:$K,8,FALSE)=CONCATENATE($L$4,$L$5),VLOOKUP($C221,'6. Metrics Worksheet'!$C:$K,9,FALSE),0),K221-1)</f>
        <v>0</v>
      </c>
      <c r="M221" s="127">
        <f>IF(AND(L221=0,NOT(C221="N/A")),IF(VLOOKUP($C221,'6. Metrics Worksheet'!$C:$K,8,FALSE)=CONCATENATE($L$4,$M$5),VLOOKUP($C221,'6. Metrics Worksheet'!$C:$K,9,FALSE),0),L221-1)</f>
        <v>0</v>
      </c>
      <c r="N221" s="127">
        <f>IF(AND(M221=0,NOT(C221="N/A")),IF(VLOOKUP($C221,'6. Metrics Worksheet'!$C:$K,8,FALSE)=CONCATENATE($L$4,$N$5),VLOOKUP($C221,'6. Metrics Worksheet'!$C:$K,9,FALSE),0),M221-1)</f>
        <v>0</v>
      </c>
      <c r="O221" s="128">
        <f>IF(AND(N221=0,NOT(C221="N/A")),IF(VLOOKUP($C221,'6. Metrics Worksheet'!$C:$K,8,FALSE)=CONCATENATE($L$4,$O$5),VLOOKUP($C221,'6. Metrics Worksheet'!$C:$K,9,FALSE),0),N221-1)</f>
        <v>0</v>
      </c>
      <c r="P221" s="127">
        <f>IF(AND(O221=0,NOT(C221="N/A")),IF(VLOOKUP($C221,'6. Metrics Worksheet'!$C:$K,8,FALSE)=CONCATENATE($P$4,$P$5),VLOOKUP($C221,'6. Metrics Worksheet'!$C:$K,9,FALSE),0),O221-1)</f>
        <v>0</v>
      </c>
      <c r="Q221" s="127">
        <f>IF(AND(P221=0,NOT(C221="N/A")),IF(VLOOKUP($C221,'6. Metrics Worksheet'!$C:$K,8,FALSE)=CONCATENATE($P$4,$Q$5),VLOOKUP($C221,'6. Metrics Worksheet'!$C:$K,9,FALSE),0),P221-1)</f>
        <v>0</v>
      </c>
      <c r="R221" s="127">
        <f>IF(AND(Q221=0,NOT(C221="N/A")),IF(VLOOKUP($C221,'6. Metrics Worksheet'!$C:$K,8,FALSE)=CONCATENATE($P$4,$R$5),VLOOKUP($C221,'6. Metrics Worksheet'!$C:$K,9,FALSE),0),Q221-1)</f>
        <v>0</v>
      </c>
      <c r="S221" s="128">
        <f>IF(AND(R221=0,NOT(C221="N/A")),IF(VLOOKUP($C221,'6. Metrics Worksheet'!$C:$K,8,FALSE)=CONCATENATE($P$4,$S$5),VLOOKUP($C221,'6. Metrics Worksheet'!$C:$K,9,FALSE),0),R221-1)</f>
        <v>0</v>
      </c>
      <c r="T221" s="127">
        <f>IF(AND(S221=0,NOT(C221="N/A")),IF(VLOOKUP($C221,'6. Metrics Worksheet'!$C:$K,8,FALSE)=CONCATENATE($T$4,$T$5),VLOOKUP($C221,'6. Metrics Worksheet'!$C:$K,9,FALSE),0),S221-1)</f>
        <v>0</v>
      </c>
      <c r="U221" s="127">
        <f>IF(AND(T221=0,NOT(C221="N/A")),IF(VLOOKUP($C221,'6. Metrics Worksheet'!$C:$K,8,FALSE)=CONCATENATE($T$4,$U$5),VLOOKUP($C221,'6. Metrics Worksheet'!$C:$K,9,FALSE),0),T221-1)</f>
        <v>0</v>
      </c>
      <c r="V221" s="127">
        <f>IF(AND(U221=0,NOT(C221="N/A")),IF(VLOOKUP($C221,'6. Metrics Worksheet'!$C:$K,8,FALSE)=CONCATENATE($T$4,$V$5),VLOOKUP($C221,'6. Metrics Worksheet'!$C:$K,9,FALSE),0),U221-1)</f>
        <v>0</v>
      </c>
      <c r="W221" s="127">
        <f>IF(AND(V221=0,NOT(C221="N/A")),IF(VLOOKUP($C221,'6. Metrics Worksheet'!$C:$K,8,FALSE)=CONCATENATE($T$4,$W$5),VLOOKUP($C221,'6. Metrics Worksheet'!$C:$K,9,FALSE),0),V221-1)</f>
        <v>0</v>
      </c>
      <c r="X221" s="139" t="str">
        <f>IF('6. Metrics Worksheet'!H221=0,"",'6. Metrics Worksheet'!H221)</f>
        <v/>
      </c>
      <c r="Y221" s="32"/>
      <c r="Z221" s="32"/>
      <c r="AA221" s="32"/>
      <c r="AB221" s="32"/>
      <c r="AC221" s="32"/>
      <c r="AD221" s="32"/>
      <c r="AE221" s="32"/>
      <c r="AF221" s="32"/>
      <c r="AG221" s="32"/>
      <c r="AH221" s="32"/>
      <c r="AI221" s="32"/>
      <c r="AJ221" s="32"/>
      <c r="AK221" s="32"/>
      <c r="AL221" s="32"/>
      <c r="AM221" s="32"/>
      <c r="AN221" s="32"/>
      <c r="AO221" s="32"/>
      <c r="AP221" s="32"/>
      <c r="AQ221" s="32"/>
      <c r="AR221" s="32"/>
      <c r="AS221" s="32"/>
      <c r="AT221" s="32"/>
      <c r="AU221" s="32"/>
      <c r="AV221" s="32"/>
      <c r="AW221" s="32"/>
      <c r="AX221" s="32"/>
      <c r="AY221" s="32"/>
      <c r="AZ221" s="32"/>
      <c r="BA221" s="32"/>
      <c r="BB221" s="32"/>
      <c r="BC221" s="32"/>
      <c r="BD221" s="32"/>
      <c r="BE221" s="33"/>
      <c r="BF221" s="6"/>
      <c r="BG221" s="6"/>
      <c r="BH221" s="6"/>
      <c r="BI221" s="6"/>
      <c r="BJ221" s="26" t="b">
        <f t="shared" si="3"/>
        <v>1</v>
      </c>
      <c r="BK221" s="6"/>
      <c r="BL221" s="6"/>
    </row>
    <row r="222" spans="1:70" ht="63.95" hidden="1" customHeight="1">
      <c r="A222" s="33"/>
      <c r="B222" s="227"/>
      <c r="C222" s="76">
        <f>WorksheetHidden2!J16</f>
        <v>0</v>
      </c>
      <c r="D222" s="127">
        <f>IF(VLOOKUP(C222,'6. Metrics Worksheet'!$C:$K,8,FALSE)=CONCATENATE($D$4,$D$5),VLOOKUP(C222,'6. Metrics Worksheet'!$C:$K,9,FALSE),0)</f>
        <v>0</v>
      </c>
      <c r="E222" s="127">
        <f>IF(AND(D222=0,NOT(C222="N/A")),IF(VLOOKUP($C222,'6. Metrics Worksheet'!$C:$K,8,FALSE)=CONCATENATE($D$4,$E$5),VLOOKUP($C222,'6. Metrics Worksheet'!$C:$K,9,FALSE),0),D222-1)</f>
        <v>0</v>
      </c>
      <c r="F222" s="127">
        <f>IF(AND(E222=0,NOT(C222="N/A")),IF(VLOOKUP($C222,'6. Metrics Worksheet'!$C:$K,8,FALSE)=CONCATENATE($D$4,$F$5),VLOOKUP($C222,'6. Metrics Worksheet'!$C:$K,9,FALSE),0),E222-1)</f>
        <v>0</v>
      </c>
      <c r="G222" s="128">
        <f>IF(AND(F222=0,NOT(C222="N/A")),IF(VLOOKUP($C222,'6. Metrics Worksheet'!$C:$K,8,FALSE)=CONCATENATE($D$4,$G$5),VLOOKUP($C222,'6. Metrics Worksheet'!$C:$K,9,FALSE),0),F222-1)</f>
        <v>0</v>
      </c>
      <c r="H222" s="127">
        <f>IF(AND(G222=0,NOT(C222="N/A")),IF(VLOOKUP($C222,'6. Metrics Worksheet'!$C:$K,8,FALSE)=CONCATENATE($H$4,$H$5),VLOOKUP($C222,'6. Metrics Worksheet'!$C:$K,9,FALSE),0),G222-1)</f>
        <v>0</v>
      </c>
      <c r="I222" s="127">
        <f>IF(AND(H222=0,NOT(C222="N/A")),IF(VLOOKUP($C222,'6. Metrics Worksheet'!$C:$K,8,FALSE)=CONCATENATE($H$4,$I$5),VLOOKUP($C222,'6. Metrics Worksheet'!$C:$K,9,FALSE),0),H222-1)</f>
        <v>0</v>
      </c>
      <c r="J222" s="127">
        <f>IF(AND(I222=0,NOT(C222="N/A")),IF(VLOOKUP($C222,'6. Metrics Worksheet'!$C:$K,8,FALSE)=CONCATENATE($H$4,$J$5),VLOOKUP($C222,'6. Metrics Worksheet'!$C:$K,9,FALSE),0),I222-1)</f>
        <v>0</v>
      </c>
      <c r="K222" s="128">
        <f>IF(AND(J222=0,NOT(C222="N/A")),IF(VLOOKUP($C222,'6. Metrics Worksheet'!$C:$K,8,FALSE)=CONCATENATE($H$4,$K$5),VLOOKUP($C222,'6. Metrics Worksheet'!$C:$K,9,FALSE),0),J222-1)</f>
        <v>0</v>
      </c>
      <c r="L222" s="127">
        <f>IF(AND(K222=0,NOT(C222="N/A")),IF(VLOOKUP($C222,'6. Metrics Worksheet'!$C:$K,8,FALSE)=CONCATENATE($L$4,$L$5),VLOOKUP($C222,'6. Metrics Worksheet'!$C:$K,9,FALSE),0),K222-1)</f>
        <v>0</v>
      </c>
      <c r="M222" s="127">
        <f>IF(AND(L222=0,NOT(C222="N/A")),IF(VLOOKUP($C222,'6. Metrics Worksheet'!$C:$K,8,FALSE)=CONCATENATE($L$4,$M$5),VLOOKUP($C222,'6. Metrics Worksheet'!$C:$K,9,FALSE),0),L222-1)</f>
        <v>0</v>
      </c>
      <c r="N222" s="127">
        <f>IF(AND(M222=0,NOT(C222="N/A")),IF(VLOOKUP($C222,'6. Metrics Worksheet'!$C:$K,8,FALSE)=CONCATENATE($L$4,$N$5),VLOOKUP($C222,'6. Metrics Worksheet'!$C:$K,9,FALSE),0),M222-1)</f>
        <v>0</v>
      </c>
      <c r="O222" s="128">
        <f>IF(AND(N222=0,NOT(C222="N/A")),IF(VLOOKUP($C222,'6. Metrics Worksheet'!$C:$K,8,FALSE)=CONCATENATE($L$4,$O$5),VLOOKUP($C222,'6. Metrics Worksheet'!$C:$K,9,FALSE),0),N222-1)</f>
        <v>0</v>
      </c>
      <c r="P222" s="127">
        <f>IF(AND(O222=0,NOT(C222="N/A")),IF(VLOOKUP($C222,'6. Metrics Worksheet'!$C:$K,8,FALSE)=CONCATENATE($P$4,$P$5),VLOOKUP($C222,'6. Metrics Worksheet'!$C:$K,9,FALSE),0),O222-1)</f>
        <v>0</v>
      </c>
      <c r="Q222" s="127">
        <f>IF(AND(P222=0,NOT(C222="N/A")),IF(VLOOKUP($C222,'6. Metrics Worksheet'!$C:$K,8,FALSE)=CONCATENATE($P$4,$Q$5),VLOOKUP($C222,'6. Metrics Worksheet'!$C:$K,9,FALSE),0),P222-1)</f>
        <v>0</v>
      </c>
      <c r="R222" s="127">
        <f>IF(AND(Q222=0,NOT(C222="N/A")),IF(VLOOKUP($C222,'6. Metrics Worksheet'!$C:$K,8,FALSE)=CONCATENATE($P$4,$R$5),VLOOKUP($C222,'6. Metrics Worksheet'!$C:$K,9,FALSE),0),Q222-1)</f>
        <v>0</v>
      </c>
      <c r="S222" s="128">
        <f>IF(AND(R222=0,NOT(C222="N/A")),IF(VLOOKUP($C222,'6. Metrics Worksheet'!$C:$K,8,FALSE)=CONCATENATE($P$4,$S$5),VLOOKUP($C222,'6. Metrics Worksheet'!$C:$K,9,FALSE),0),R222-1)</f>
        <v>0</v>
      </c>
      <c r="T222" s="127">
        <f>IF(AND(S222=0,NOT(C222="N/A")),IF(VLOOKUP($C222,'6. Metrics Worksheet'!$C:$K,8,FALSE)=CONCATENATE($T$4,$T$5),VLOOKUP($C222,'6. Metrics Worksheet'!$C:$K,9,FALSE),0),S222-1)</f>
        <v>0</v>
      </c>
      <c r="U222" s="127">
        <f>IF(AND(T222=0,NOT(C222="N/A")),IF(VLOOKUP($C222,'6. Metrics Worksheet'!$C:$K,8,FALSE)=CONCATENATE($T$4,$U$5),VLOOKUP($C222,'6. Metrics Worksheet'!$C:$K,9,FALSE),0),T222-1)</f>
        <v>0</v>
      </c>
      <c r="V222" s="127">
        <f>IF(AND(U222=0,NOT(C222="N/A")),IF(VLOOKUP($C222,'6. Metrics Worksheet'!$C:$K,8,FALSE)=CONCATENATE($T$4,$V$5),VLOOKUP($C222,'6. Metrics Worksheet'!$C:$K,9,FALSE),0),U222-1)</f>
        <v>0</v>
      </c>
      <c r="W222" s="127">
        <f>IF(AND(V222=0,NOT(C222="N/A")),IF(VLOOKUP($C222,'6. Metrics Worksheet'!$C:$K,8,FALSE)=CONCATENATE($T$4,$W$5),VLOOKUP($C222,'6. Metrics Worksheet'!$C:$K,9,FALSE),0),V222-1)</f>
        <v>0</v>
      </c>
      <c r="X222" s="139" t="str">
        <f>IF('6. Metrics Worksheet'!H222=0,"",'6. Metrics Worksheet'!H222)</f>
        <v/>
      </c>
      <c r="Y222" s="32"/>
      <c r="Z222" s="32"/>
      <c r="AA222" s="32"/>
      <c r="AB222" s="32"/>
      <c r="AC222" s="32"/>
      <c r="AD222" s="32"/>
      <c r="AE222" s="32"/>
      <c r="AF222" s="32"/>
      <c r="AG222" s="32"/>
      <c r="AH222" s="32"/>
      <c r="AI222" s="32"/>
      <c r="AJ222" s="32"/>
      <c r="AK222" s="32"/>
      <c r="AL222" s="32"/>
      <c r="AM222" s="32"/>
      <c r="AN222" s="32"/>
      <c r="AO222" s="32"/>
      <c r="AP222" s="32"/>
      <c r="AQ222" s="32"/>
      <c r="AR222" s="32"/>
      <c r="AS222" s="32"/>
      <c r="AT222" s="32"/>
      <c r="AU222" s="32"/>
      <c r="AV222" s="32"/>
      <c r="AW222" s="32"/>
      <c r="AX222" s="32"/>
      <c r="AY222" s="32"/>
      <c r="AZ222" s="32"/>
      <c r="BA222" s="32"/>
      <c r="BB222" s="32"/>
      <c r="BC222" s="32"/>
      <c r="BD222" s="32"/>
      <c r="BE222" s="33"/>
      <c r="BF222" s="6"/>
      <c r="BG222" s="6"/>
      <c r="BH222" s="6"/>
      <c r="BI222" s="6"/>
      <c r="BJ222" s="26" t="b">
        <f t="shared" si="3"/>
        <v>1</v>
      </c>
      <c r="BK222" s="6"/>
      <c r="BL222" s="6"/>
    </row>
    <row r="223" spans="1:70" ht="63.95" hidden="1" customHeight="1">
      <c r="A223" s="33"/>
      <c r="B223" s="227"/>
      <c r="C223" s="76">
        <f>WorksheetHidden2!J17</f>
        <v>0</v>
      </c>
      <c r="D223" s="127">
        <f>IF(VLOOKUP(C223,'6. Metrics Worksheet'!$C:$K,8,FALSE)=CONCATENATE($D$4,$D$5),VLOOKUP(C223,'6. Metrics Worksheet'!$C:$K,9,FALSE),0)</f>
        <v>0</v>
      </c>
      <c r="E223" s="127">
        <f>IF(AND(D223=0,NOT(C223="N/A")),IF(VLOOKUP($C223,'6. Metrics Worksheet'!$C:$K,8,FALSE)=CONCATENATE($D$4,$E$5),VLOOKUP($C223,'6. Metrics Worksheet'!$C:$K,9,FALSE),0),D223-1)</f>
        <v>0</v>
      </c>
      <c r="F223" s="127">
        <f>IF(AND(E223=0,NOT(C223="N/A")),IF(VLOOKUP($C223,'6. Metrics Worksheet'!$C:$K,8,FALSE)=CONCATENATE($D$4,$F$5),VLOOKUP($C223,'6. Metrics Worksheet'!$C:$K,9,FALSE),0),E223-1)</f>
        <v>0</v>
      </c>
      <c r="G223" s="128">
        <f>IF(AND(F223=0,NOT(C223="N/A")),IF(VLOOKUP($C223,'6. Metrics Worksheet'!$C:$K,8,FALSE)=CONCATENATE($D$4,$G$5),VLOOKUP($C223,'6. Metrics Worksheet'!$C:$K,9,FALSE),0),F223-1)</f>
        <v>0</v>
      </c>
      <c r="H223" s="127">
        <f>IF(AND(G223=0,NOT(C223="N/A")),IF(VLOOKUP($C223,'6. Metrics Worksheet'!$C:$K,8,FALSE)=CONCATENATE($H$4,$H$5),VLOOKUP($C223,'6. Metrics Worksheet'!$C:$K,9,FALSE),0),G223-1)</f>
        <v>0</v>
      </c>
      <c r="I223" s="127">
        <f>IF(AND(H223=0,NOT(C223="N/A")),IF(VLOOKUP($C223,'6. Metrics Worksheet'!$C:$K,8,FALSE)=CONCATENATE($H$4,$I$5),VLOOKUP($C223,'6. Metrics Worksheet'!$C:$K,9,FALSE),0),H223-1)</f>
        <v>0</v>
      </c>
      <c r="J223" s="127">
        <f>IF(AND(I223=0,NOT(C223="N/A")),IF(VLOOKUP($C223,'6. Metrics Worksheet'!$C:$K,8,FALSE)=CONCATENATE($H$4,$J$5),VLOOKUP($C223,'6. Metrics Worksheet'!$C:$K,9,FALSE),0),I223-1)</f>
        <v>0</v>
      </c>
      <c r="K223" s="128">
        <f>IF(AND(J223=0,NOT(C223="N/A")),IF(VLOOKUP($C223,'6. Metrics Worksheet'!$C:$K,8,FALSE)=CONCATENATE($H$4,$K$5),VLOOKUP($C223,'6. Metrics Worksheet'!$C:$K,9,FALSE),0),J223-1)</f>
        <v>0</v>
      </c>
      <c r="L223" s="127">
        <f>IF(AND(K223=0,NOT(C223="N/A")),IF(VLOOKUP($C223,'6. Metrics Worksheet'!$C:$K,8,FALSE)=CONCATENATE($L$4,$L$5),VLOOKUP($C223,'6. Metrics Worksheet'!$C:$K,9,FALSE),0),K223-1)</f>
        <v>0</v>
      </c>
      <c r="M223" s="127">
        <f>IF(AND(L223=0,NOT(C223="N/A")),IF(VLOOKUP($C223,'6. Metrics Worksheet'!$C:$K,8,FALSE)=CONCATENATE($L$4,$M$5),VLOOKUP($C223,'6. Metrics Worksheet'!$C:$K,9,FALSE),0),L223-1)</f>
        <v>0</v>
      </c>
      <c r="N223" s="127">
        <f>IF(AND(M223=0,NOT(C223="N/A")),IF(VLOOKUP($C223,'6. Metrics Worksheet'!$C:$K,8,FALSE)=CONCATENATE($L$4,$N$5),VLOOKUP($C223,'6. Metrics Worksheet'!$C:$K,9,FALSE),0),M223-1)</f>
        <v>0</v>
      </c>
      <c r="O223" s="128">
        <f>IF(AND(N223=0,NOT(C223="N/A")),IF(VLOOKUP($C223,'6. Metrics Worksheet'!$C:$K,8,FALSE)=CONCATENATE($L$4,$O$5),VLOOKUP($C223,'6. Metrics Worksheet'!$C:$K,9,FALSE),0),N223-1)</f>
        <v>0</v>
      </c>
      <c r="P223" s="127">
        <f>IF(AND(O223=0,NOT(C223="N/A")),IF(VLOOKUP($C223,'6. Metrics Worksheet'!$C:$K,8,FALSE)=CONCATENATE($P$4,$P$5),VLOOKUP($C223,'6. Metrics Worksheet'!$C:$K,9,FALSE),0),O223-1)</f>
        <v>0</v>
      </c>
      <c r="Q223" s="127">
        <f>IF(AND(P223=0,NOT(C223="N/A")),IF(VLOOKUP($C223,'6. Metrics Worksheet'!$C:$K,8,FALSE)=CONCATENATE($P$4,$Q$5),VLOOKUP($C223,'6. Metrics Worksheet'!$C:$K,9,FALSE),0),P223-1)</f>
        <v>0</v>
      </c>
      <c r="R223" s="127">
        <f>IF(AND(Q223=0,NOT(C223="N/A")),IF(VLOOKUP($C223,'6. Metrics Worksheet'!$C:$K,8,FALSE)=CONCATENATE($P$4,$R$5),VLOOKUP($C223,'6. Metrics Worksheet'!$C:$K,9,FALSE),0),Q223-1)</f>
        <v>0</v>
      </c>
      <c r="S223" s="128">
        <f>IF(AND(R223=0,NOT(C223="N/A")),IF(VLOOKUP($C223,'6. Metrics Worksheet'!$C:$K,8,FALSE)=CONCATENATE($P$4,$S$5),VLOOKUP($C223,'6. Metrics Worksheet'!$C:$K,9,FALSE),0),R223-1)</f>
        <v>0</v>
      </c>
      <c r="T223" s="127">
        <f>IF(AND(S223=0,NOT(C223="N/A")),IF(VLOOKUP($C223,'6. Metrics Worksheet'!$C:$K,8,FALSE)=CONCATENATE($T$4,$T$5),VLOOKUP($C223,'6. Metrics Worksheet'!$C:$K,9,FALSE),0),S223-1)</f>
        <v>0</v>
      </c>
      <c r="U223" s="127">
        <f>IF(AND(T223=0,NOT(C223="N/A")),IF(VLOOKUP($C223,'6. Metrics Worksheet'!$C:$K,8,FALSE)=CONCATENATE($T$4,$U$5),VLOOKUP($C223,'6. Metrics Worksheet'!$C:$K,9,FALSE),0),T223-1)</f>
        <v>0</v>
      </c>
      <c r="V223" s="127">
        <f>IF(AND(U223=0,NOT(C223="N/A")),IF(VLOOKUP($C223,'6. Metrics Worksheet'!$C:$K,8,FALSE)=CONCATENATE($T$4,$V$5),VLOOKUP($C223,'6. Metrics Worksheet'!$C:$K,9,FALSE),0),U223-1)</f>
        <v>0</v>
      </c>
      <c r="W223" s="127">
        <f>IF(AND(V223=0,NOT(C223="N/A")),IF(VLOOKUP($C223,'6. Metrics Worksheet'!$C:$K,8,FALSE)=CONCATENATE($T$4,$W$5),VLOOKUP($C223,'6. Metrics Worksheet'!$C:$K,9,FALSE),0),V223-1)</f>
        <v>0</v>
      </c>
      <c r="X223" s="139" t="str">
        <f>IF('6. Metrics Worksheet'!H223=0,"",'6. Metrics Worksheet'!H223)</f>
        <v/>
      </c>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c r="BB223" s="32"/>
      <c r="BC223" s="32"/>
      <c r="BD223" s="32"/>
      <c r="BE223" s="33"/>
      <c r="BF223" s="6"/>
      <c r="BG223" s="6"/>
      <c r="BH223" s="6"/>
      <c r="BI223" s="6"/>
      <c r="BJ223" s="26" t="b">
        <f t="shared" si="3"/>
        <v>1</v>
      </c>
      <c r="BK223" s="6"/>
      <c r="BL223" s="6"/>
    </row>
    <row r="224" spans="1:70" ht="63.95" hidden="1" customHeight="1">
      <c r="A224" s="33"/>
      <c r="B224" s="227"/>
      <c r="C224" s="76">
        <f>WorksheetHidden2!J18</f>
        <v>0</v>
      </c>
      <c r="D224" s="127">
        <f>IF(VLOOKUP(C224,'6. Metrics Worksheet'!$C:$K,8,FALSE)=CONCATENATE($D$4,$D$5),VLOOKUP(C224,'6. Metrics Worksheet'!$C:$K,9,FALSE),0)</f>
        <v>0</v>
      </c>
      <c r="E224" s="127">
        <f>IF(AND(D224=0,NOT(C224="N/A")),IF(VLOOKUP($C224,'6. Metrics Worksheet'!$C:$K,8,FALSE)=CONCATENATE($D$4,$E$5),VLOOKUP($C224,'6. Metrics Worksheet'!$C:$K,9,FALSE),0),D224-1)</f>
        <v>0</v>
      </c>
      <c r="F224" s="127">
        <f>IF(AND(E224=0,NOT(C224="N/A")),IF(VLOOKUP($C224,'6. Metrics Worksheet'!$C:$K,8,FALSE)=CONCATENATE($D$4,$F$5),VLOOKUP($C224,'6. Metrics Worksheet'!$C:$K,9,FALSE),0),E224-1)</f>
        <v>0</v>
      </c>
      <c r="G224" s="128">
        <f>IF(AND(F224=0,NOT(C224="N/A")),IF(VLOOKUP($C224,'6. Metrics Worksheet'!$C:$K,8,FALSE)=CONCATENATE($D$4,$G$5),VLOOKUP($C224,'6. Metrics Worksheet'!$C:$K,9,FALSE),0),F224-1)</f>
        <v>0</v>
      </c>
      <c r="H224" s="127">
        <f>IF(AND(G224=0,NOT(C224="N/A")),IF(VLOOKUP($C224,'6. Metrics Worksheet'!$C:$K,8,FALSE)=CONCATENATE($H$4,$H$5),VLOOKUP($C224,'6. Metrics Worksheet'!$C:$K,9,FALSE),0),G224-1)</f>
        <v>0</v>
      </c>
      <c r="I224" s="127">
        <f>IF(AND(H224=0,NOT(C224="N/A")),IF(VLOOKUP($C224,'6. Metrics Worksheet'!$C:$K,8,FALSE)=CONCATENATE($H$4,$I$5),VLOOKUP($C224,'6. Metrics Worksheet'!$C:$K,9,FALSE),0),H224-1)</f>
        <v>0</v>
      </c>
      <c r="J224" s="127">
        <f>IF(AND(I224=0,NOT(C224="N/A")),IF(VLOOKUP($C224,'6. Metrics Worksheet'!$C:$K,8,FALSE)=CONCATENATE($H$4,$J$5),VLOOKUP($C224,'6. Metrics Worksheet'!$C:$K,9,FALSE),0),I224-1)</f>
        <v>0</v>
      </c>
      <c r="K224" s="128">
        <f>IF(AND(J224=0,NOT(C224="N/A")),IF(VLOOKUP($C224,'6. Metrics Worksheet'!$C:$K,8,FALSE)=CONCATENATE($H$4,$K$5),VLOOKUP($C224,'6. Metrics Worksheet'!$C:$K,9,FALSE),0),J224-1)</f>
        <v>0</v>
      </c>
      <c r="L224" s="127">
        <f>IF(AND(K224=0,NOT(C224="N/A")),IF(VLOOKUP($C224,'6. Metrics Worksheet'!$C:$K,8,FALSE)=CONCATENATE($L$4,$L$5),VLOOKUP($C224,'6. Metrics Worksheet'!$C:$K,9,FALSE),0),K224-1)</f>
        <v>0</v>
      </c>
      <c r="M224" s="127">
        <f>IF(AND(L224=0,NOT(C224="N/A")),IF(VLOOKUP($C224,'6. Metrics Worksheet'!$C:$K,8,FALSE)=CONCATENATE($L$4,$M$5),VLOOKUP($C224,'6. Metrics Worksheet'!$C:$K,9,FALSE),0),L224-1)</f>
        <v>0</v>
      </c>
      <c r="N224" s="127">
        <f>IF(AND(M224=0,NOT(C224="N/A")),IF(VLOOKUP($C224,'6. Metrics Worksheet'!$C:$K,8,FALSE)=CONCATENATE($L$4,$N$5),VLOOKUP($C224,'6. Metrics Worksheet'!$C:$K,9,FALSE),0),M224-1)</f>
        <v>0</v>
      </c>
      <c r="O224" s="128">
        <f>IF(AND(N224=0,NOT(C224="N/A")),IF(VLOOKUP($C224,'6. Metrics Worksheet'!$C:$K,8,FALSE)=CONCATENATE($L$4,$O$5),VLOOKUP($C224,'6. Metrics Worksheet'!$C:$K,9,FALSE),0),N224-1)</f>
        <v>0</v>
      </c>
      <c r="P224" s="127">
        <f>IF(AND(O224=0,NOT(C224="N/A")),IF(VLOOKUP($C224,'6. Metrics Worksheet'!$C:$K,8,FALSE)=CONCATENATE($P$4,$P$5),VLOOKUP($C224,'6. Metrics Worksheet'!$C:$K,9,FALSE),0),O224-1)</f>
        <v>0</v>
      </c>
      <c r="Q224" s="127">
        <f>IF(AND(P224=0,NOT(C224="N/A")),IF(VLOOKUP($C224,'6. Metrics Worksheet'!$C:$K,8,FALSE)=CONCATENATE($P$4,$Q$5),VLOOKUP($C224,'6. Metrics Worksheet'!$C:$K,9,FALSE),0),P224-1)</f>
        <v>0</v>
      </c>
      <c r="R224" s="127">
        <f>IF(AND(Q224=0,NOT(C224="N/A")),IF(VLOOKUP($C224,'6. Metrics Worksheet'!$C:$K,8,FALSE)=CONCATENATE($P$4,$R$5),VLOOKUP($C224,'6. Metrics Worksheet'!$C:$K,9,FALSE),0),Q224-1)</f>
        <v>0</v>
      </c>
      <c r="S224" s="128">
        <f>IF(AND(R224=0,NOT(C224="N/A")),IF(VLOOKUP($C224,'6. Metrics Worksheet'!$C:$K,8,FALSE)=CONCATENATE($P$4,$S$5),VLOOKUP($C224,'6. Metrics Worksheet'!$C:$K,9,FALSE),0),R224-1)</f>
        <v>0</v>
      </c>
      <c r="T224" s="127">
        <f>IF(AND(S224=0,NOT(C224="N/A")),IF(VLOOKUP($C224,'6. Metrics Worksheet'!$C:$K,8,FALSE)=CONCATENATE($T$4,$T$5),VLOOKUP($C224,'6. Metrics Worksheet'!$C:$K,9,FALSE),0),S224-1)</f>
        <v>0</v>
      </c>
      <c r="U224" s="127">
        <f>IF(AND(T224=0,NOT(C224="N/A")),IF(VLOOKUP($C224,'6. Metrics Worksheet'!$C:$K,8,FALSE)=CONCATENATE($T$4,$U$5),VLOOKUP($C224,'6. Metrics Worksheet'!$C:$K,9,FALSE),0),T224-1)</f>
        <v>0</v>
      </c>
      <c r="V224" s="127">
        <f>IF(AND(U224=0,NOT(C224="N/A")),IF(VLOOKUP($C224,'6. Metrics Worksheet'!$C:$K,8,FALSE)=CONCATENATE($T$4,$V$5),VLOOKUP($C224,'6. Metrics Worksheet'!$C:$K,9,FALSE),0),U224-1)</f>
        <v>0</v>
      </c>
      <c r="W224" s="127">
        <f>IF(AND(V224=0,NOT(C224="N/A")),IF(VLOOKUP($C224,'6. Metrics Worksheet'!$C:$K,8,FALSE)=CONCATENATE($T$4,$W$5),VLOOKUP($C224,'6. Metrics Worksheet'!$C:$K,9,FALSE),0),V224-1)</f>
        <v>0</v>
      </c>
      <c r="X224" s="139" t="str">
        <f>IF('6. Metrics Worksheet'!H224=0,"",'6. Metrics Worksheet'!H224)</f>
        <v/>
      </c>
      <c r="Y224" s="32"/>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c r="BB224" s="32"/>
      <c r="BC224" s="32"/>
      <c r="BD224" s="32"/>
      <c r="BE224" s="33"/>
      <c r="BF224" s="6"/>
      <c r="BG224" s="6"/>
      <c r="BH224" s="6"/>
      <c r="BI224" s="6"/>
      <c r="BJ224" s="26" t="b">
        <f t="shared" si="3"/>
        <v>1</v>
      </c>
      <c r="BK224" s="6"/>
      <c r="BL224" s="6"/>
    </row>
    <row r="225" spans="1:70" ht="63.95" hidden="1" customHeight="1">
      <c r="A225" s="33"/>
      <c r="B225" s="227"/>
      <c r="C225" s="76">
        <f>WorksheetHidden2!J19</f>
        <v>0</v>
      </c>
      <c r="D225" s="127">
        <f>IF(VLOOKUP(C225,'6. Metrics Worksheet'!$C:$K,8,FALSE)=CONCATENATE($D$4,$D$5),VLOOKUP(C225,'6. Metrics Worksheet'!$C:$K,9,FALSE),0)</f>
        <v>0</v>
      </c>
      <c r="E225" s="127">
        <f>IF(AND(D225=0,NOT(C225="N/A")),IF(VLOOKUP($C225,'6. Metrics Worksheet'!$C:$K,8,FALSE)=CONCATENATE($D$4,$E$5),VLOOKUP($C225,'6. Metrics Worksheet'!$C:$K,9,FALSE),0),D225-1)</f>
        <v>0</v>
      </c>
      <c r="F225" s="127">
        <f>IF(AND(E225=0,NOT(C225="N/A")),IF(VLOOKUP($C225,'6. Metrics Worksheet'!$C:$K,8,FALSE)=CONCATENATE($D$4,$F$5),VLOOKUP($C225,'6. Metrics Worksheet'!$C:$K,9,FALSE),0),E225-1)</f>
        <v>0</v>
      </c>
      <c r="G225" s="128">
        <f>IF(AND(F225=0,NOT(C225="N/A")),IF(VLOOKUP($C225,'6. Metrics Worksheet'!$C:$K,8,FALSE)=CONCATENATE($D$4,$G$5),VLOOKUP($C225,'6. Metrics Worksheet'!$C:$K,9,FALSE),0),F225-1)</f>
        <v>0</v>
      </c>
      <c r="H225" s="127">
        <f>IF(AND(G225=0,NOT(C225="N/A")),IF(VLOOKUP($C225,'6. Metrics Worksheet'!$C:$K,8,FALSE)=CONCATENATE($H$4,$H$5),VLOOKUP($C225,'6. Metrics Worksheet'!$C:$K,9,FALSE),0),G225-1)</f>
        <v>0</v>
      </c>
      <c r="I225" s="127">
        <f>IF(AND(H225=0,NOT(C225="N/A")),IF(VLOOKUP($C225,'6. Metrics Worksheet'!$C:$K,8,FALSE)=CONCATENATE($H$4,$I$5),VLOOKUP($C225,'6. Metrics Worksheet'!$C:$K,9,FALSE),0),H225-1)</f>
        <v>0</v>
      </c>
      <c r="J225" s="127">
        <f>IF(AND(I225=0,NOT(C225="N/A")),IF(VLOOKUP($C225,'6. Metrics Worksheet'!$C:$K,8,FALSE)=CONCATENATE($H$4,$J$5),VLOOKUP($C225,'6. Metrics Worksheet'!$C:$K,9,FALSE),0),I225-1)</f>
        <v>0</v>
      </c>
      <c r="K225" s="128">
        <f>IF(AND(J225=0,NOT(C225="N/A")),IF(VLOOKUP($C225,'6. Metrics Worksheet'!$C:$K,8,FALSE)=CONCATENATE($H$4,$K$5),VLOOKUP($C225,'6. Metrics Worksheet'!$C:$K,9,FALSE),0),J225-1)</f>
        <v>0</v>
      </c>
      <c r="L225" s="127">
        <f>IF(AND(K225=0,NOT(C225="N/A")),IF(VLOOKUP($C225,'6. Metrics Worksheet'!$C:$K,8,FALSE)=CONCATENATE($L$4,$L$5),VLOOKUP($C225,'6. Metrics Worksheet'!$C:$K,9,FALSE),0),K225-1)</f>
        <v>0</v>
      </c>
      <c r="M225" s="127">
        <f>IF(AND(L225=0,NOT(C225="N/A")),IF(VLOOKUP($C225,'6. Metrics Worksheet'!$C:$K,8,FALSE)=CONCATENATE($L$4,$M$5),VLOOKUP($C225,'6. Metrics Worksheet'!$C:$K,9,FALSE),0),L225-1)</f>
        <v>0</v>
      </c>
      <c r="N225" s="127">
        <f>IF(AND(M225=0,NOT(C225="N/A")),IF(VLOOKUP($C225,'6. Metrics Worksheet'!$C:$K,8,FALSE)=CONCATENATE($L$4,$N$5),VLOOKUP($C225,'6. Metrics Worksheet'!$C:$K,9,FALSE),0),M225-1)</f>
        <v>0</v>
      </c>
      <c r="O225" s="128">
        <f>IF(AND(N225=0,NOT(C225="N/A")),IF(VLOOKUP($C225,'6. Metrics Worksheet'!$C:$K,8,FALSE)=CONCATENATE($L$4,$O$5),VLOOKUP($C225,'6. Metrics Worksheet'!$C:$K,9,FALSE),0),N225-1)</f>
        <v>0</v>
      </c>
      <c r="P225" s="127">
        <f>IF(AND(O225=0,NOT(C225="N/A")),IF(VLOOKUP($C225,'6. Metrics Worksheet'!$C:$K,8,FALSE)=CONCATENATE($P$4,$P$5),VLOOKUP($C225,'6. Metrics Worksheet'!$C:$K,9,FALSE),0),O225-1)</f>
        <v>0</v>
      </c>
      <c r="Q225" s="127">
        <f>IF(AND(P225=0,NOT(C225="N/A")),IF(VLOOKUP($C225,'6. Metrics Worksheet'!$C:$K,8,FALSE)=CONCATENATE($P$4,$Q$5),VLOOKUP($C225,'6. Metrics Worksheet'!$C:$K,9,FALSE),0),P225-1)</f>
        <v>0</v>
      </c>
      <c r="R225" s="127">
        <f>IF(AND(Q225=0,NOT(C225="N/A")),IF(VLOOKUP($C225,'6. Metrics Worksheet'!$C:$K,8,FALSE)=CONCATENATE($P$4,$R$5),VLOOKUP($C225,'6. Metrics Worksheet'!$C:$K,9,FALSE),0),Q225-1)</f>
        <v>0</v>
      </c>
      <c r="S225" s="128">
        <f>IF(AND(R225=0,NOT(C225="N/A")),IF(VLOOKUP($C225,'6. Metrics Worksheet'!$C:$K,8,FALSE)=CONCATENATE($P$4,$S$5),VLOOKUP($C225,'6. Metrics Worksheet'!$C:$K,9,FALSE),0),R225-1)</f>
        <v>0</v>
      </c>
      <c r="T225" s="127">
        <f>IF(AND(S225=0,NOT(C225="N/A")),IF(VLOOKUP($C225,'6. Metrics Worksheet'!$C:$K,8,FALSE)=CONCATENATE($T$4,$T$5),VLOOKUP($C225,'6. Metrics Worksheet'!$C:$K,9,FALSE),0),S225-1)</f>
        <v>0</v>
      </c>
      <c r="U225" s="127">
        <f>IF(AND(T225=0,NOT(C225="N/A")),IF(VLOOKUP($C225,'6. Metrics Worksheet'!$C:$K,8,FALSE)=CONCATENATE($T$4,$U$5),VLOOKUP($C225,'6. Metrics Worksheet'!$C:$K,9,FALSE),0),T225-1)</f>
        <v>0</v>
      </c>
      <c r="V225" s="127">
        <f>IF(AND(U225=0,NOT(C225="N/A")),IF(VLOOKUP($C225,'6. Metrics Worksheet'!$C:$K,8,FALSE)=CONCATENATE($T$4,$V$5),VLOOKUP($C225,'6. Metrics Worksheet'!$C:$K,9,FALSE),0),U225-1)</f>
        <v>0</v>
      </c>
      <c r="W225" s="127">
        <f>IF(AND(V225=0,NOT(C225="N/A")),IF(VLOOKUP($C225,'6. Metrics Worksheet'!$C:$K,8,FALSE)=CONCATENATE($T$4,$W$5),VLOOKUP($C225,'6. Metrics Worksheet'!$C:$K,9,FALSE),0),V225-1)</f>
        <v>0</v>
      </c>
      <c r="X225" s="139" t="str">
        <f>IF('6. Metrics Worksheet'!H225=0,"",'6. Metrics Worksheet'!H225)</f>
        <v/>
      </c>
      <c r="Y225" s="32"/>
      <c r="Z225" s="32"/>
      <c r="AA225" s="32"/>
      <c r="AB225" s="32"/>
      <c r="AC225" s="32"/>
      <c r="AD225" s="32"/>
      <c r="AE225" s="32"/>
      <c r="AF225" s="32"/>
      <c r="AG225" s="32"/>
      <c r="AH225" s="32"/>
      <c r="AI225" s="32"/>
      <c r="AJ225" s="32"/>
      <c r="AK225" s="32"/>
      <c r="AL225" s="32"/>
      <c r="AM225" s="32"/>
      <c r="AN225" s="32"/>
      <c r="AO225" s="32"/>
      <c r="AP225" s="32"/>
      <c r="AQ225" s="32"/>
      <c r="AR225" s="32"/>
      <c r="AS225" s="32"/>
      <c r="AT225" s="32"/>
      <c r="AU225" s="32"/>
      <c r="AV225" s="32"/>
      <c r="AW225" s="32"/>
      <c r="AX225" s="32"/>
      <c r="AY225" s="32"/>
      <c r="AZ225" s="32"/>
      <c r="BA225" s="32"/>
      <c r="BB225" s="32"/>
      <c r="BC225" s="32"/>
      <c r="BD225" s="32"/>
      <c r="BE225" s="33"/>
      <c r="BF225" s="6"/>
      <c r="BG225" s="6"/>
      <c r="BH225" s="6"/>
      <c r="BI225" s="6"/>
      <c r="BJ225" s="26" t="b">
        <f t="shared" si="3"/>
        <v>1</v>
      </c>
      <c r="BK225" s="6"/>
      <c r="BL225" s="6"/>
    </row>
    <row r="226" spans="1:70" ht="63.95" hidden="1" customHeight="1">
      <c r="A226" s="33"/>
      <c r="B226" s="227"/>
      <c r="C226" s="76">
        <f>WorksheetHidden2!J20</f>
        <v>0</v>
      </c>
      <c r="D226" s="127">
        <f>IF(VLOOKUP(C226,'6. Metrics Worksheet'!$C:$K,8,FALSE)=CONCATENATE($D$4,$D$5),VLOOKUP(C226,'6. Metrics Worksheet'!$C:$K,9,FALSE),0)</f>
        <v>0</v>
      </c>
      <c r="E226" s="127">
        <f>IF(AND(D226=0,NOT(C226="N/A")),IF(VLOOKUP($C226,'6. Metrics Worksheet'!$C:$K,8,FALSE)=CONCATENATE($D$4,$E$5),VLOOKUP($C226,'6. Metrics Worksheet'!$C:$K,9,FALSE),0),D226-1)</f>
        <v>0</v>
      </c>
      <c r="F226" s="127">
        <f>IF(AND(E226=0,NOT(C226="N/A")),IF(VLOOKUP($C226,'6. Metrics Worksheet'!$C:$K,8,FALSE)=CONCATENATE($D$4,$F$5),VLOOKUP($C226,'6. Metrics Worksheet'!$C:$K,9,FALSE),0),E226-1)</f>
        <v>0</v>
      </c>
      <c r="G226" s="128">
        <f>IF(AND(F226=0,NOT(C226="N/A")),IF(VLOOKUP($C226,'6. Metrics Worksheet'!$C:$K,8,FALSE)=CONCATENATE($D$4,$G$5),VLOOKUP($C226,'6. Metrics Worksheet'!$C:$K,9,FALSE),0),F226-1)</f>
        <v>0</v>
      </c>
      <c r="H226" s="127">
        <f>IF(AND(G226=0,NOT(C226="N/A")),IF(VLOOKUP($C226,'6. Metrics Worksheet'!$C:$K,8,FALSE)=CONCATENATE($H$4,$H$5),VLOOKUP($C226,'6. Metrics Worksheet'!$C:$K,9,FALSE),0),G226-1)</f>
        <v>0</v>
      </c>
      <c r="I226" s="127">
        <f>IF(AND(H226=0,NOT(C226="N/A")),IF(VLOOKUP($C226,'6. Metrics Worksheet'!$C:$K,8,FALSE)=CONCATENATE($H$4,$I$5),VLOOKUP($C226,'6. Metrics Worksheet'!$C:$K,9,FALSE),0),H226-1)</f>
        <v>0</v>
      </c>
      <c r="J226" s="127">
        <f>IF(AND(I226=0,NOT(C226="N/A")),IF(VLOOKUP($C226,'6. Metrics Worksheet'!$C:$K,8,FALSE)=CONCATENATE($H$4,$J$5),VLOOKUP($C226,'6. Metrics Worksheet'!$C:$K,9,FALSE),0),I226-1)</f>
        <v>0</v>
      </c>
      <c r="K226" s="128">
        <f>IF(AND(J226=0,NOT(C226="N/A")),IF(VLOOKUP($C226,'6. Metrics Worksheet'!$C:$K,8,FALSE)=CONCATENATE($H$4,$K$5),VLOOKUP($C226,'6. Metrics Worksheet'!$C:$K,9,FALSE),0),J226-1)</f>
        <v>0</v>
      </c>
      <c r="L226" s="127">
        <f>IF(AND(K226=0,NOT(C226="N/A")),IF(VLOOKUP($C226,'6. Metrics Worksheet'!$C:$K,8,FALSE)=CONCATENATE($L$4,$L$5),VLOOKUP($C226,'6. Metrics Worksheet'!$C:$K,9,FALSE),0),K226-1)</f>
        <v>0</v>
      </c>
      <c r="M226" s="127">
        <f>IF(AND(L226=0,NOT(C226="N/A")),IF(VLOOKUP($C226,'6. Metrics Worksheet'!$C:$K,8,FALSE)=CONCATENATE($L$4,$M$5),VLOOKUP($C226,'6. Metrics Worksheet'!$C:$K,9,FALSE),0),L226-1)</f>
        <v>0</v>
      </c>
      <c r="N226" s="127">
        <f>IF(AND(M226=0,NOT(C226="N/A")),IF(VLOOKUP($C226,'6. Metrics Worksheet'!$C:$K,8,FALSE)=CONCATENATE($L$4,$N$5),VLOOKUP($C226,'6. Metrics Worksheet'!$C:$K,9,FALSE),0),M226-1)</f>
        <v>0</v>
      </c>
      <c r="O226" s="128">
        <f>IF(AND(N226=0,NOT(C226="N/A")),IF(VLOOKUP($C226,'6. Metrics Worksheet'!$C:$K,8,FALSE)=CONCATENATE($L$4,$O$5),VLOOKUP($C226,'6. Metrics Worksheet'!$C:$K,9,FALSE),0),N226-1)</f>
        <v>0</v>
      </c>
      <c r="P226" s="127">
        <f>IF(AND(O226=0,NOT(C226="N/A")),IF(VLOOKUP($C226,'6. Metrics Worksheet'!$C:$K,8,FALSE)=CONCATENATE($P$4,$P$5),VLOOKUP($C226,'6. Metrics Worksheet'!$C:$K,9,FALSE),0),O226-1)</f>
        <v>0</v>
      </c>
      <c r="Q226" s="127">
        <f>IF(AND(P226=0,NOT(C226="N/A")),IF(VLOOKUP($C226,'6. Metrics Worksheet'!$C:$K,8,FALSE)=CONCATENATE($P$4,$Q$5),VLOOKUP($C226,'6. Metrics Worksheet'!$C:$K,9,FALSE),0),P226-1)</f>
        <v>0</v>
      </c>
      <c r="R226" s="127">
        <f>IF(AND(Q226=0,NOT(C226="N/A")),IF(VLOOKUP($C226,'6. Metrics Worksheet'!$C:$K,8,FALSE)=CONCATENATE($P$4,$R$5),VLOOKUP($C226,'6. Metrics Worksheet'!$C:$K,9,FALSE),0),Q226-1)</f>
        <v>0</v>
      </c>
      <c r="S226" s="128">
        <f>IF(AND(R226=0,NOT(C226="N/A")),IF(VLOOKUP($C226,'6. Metrics Worksheet'!$C:$K,8,FALSE)=CONCATENATE($P$4,$S$5),VLOOKUP($C226,'6. Metrics Worksheet'!$C:$K,9,FALSE),0),R226-1)</f>
        <v>0</v>
      </c>
      <c r="T226" s="127">
        <f>IF(AND(S226=0,NOT(C226="N/A")),IF(VLOOKUP($C226,'6. Metrics Worksheet'!$C:$K,8,FALSE)=CONCATENATE($T$4,$T$5),VLOOKUP($C226,'6. Metrics Worksheet'!$C:$K,9,FALSE),0),S226-1)</f>
        <v>0</v>
      </c>
      <c r="U226" s="127">
        <f>IF(AND(T226=0,NOT(C226="N/A")),IF(VLOOKUP($C226,'6. Metrics Worksheet'!$C:$K,8,FALSE)=CONCATENATE($T$4,$U$5),VLOOKUP($C226,'6. Metrics Worksheet'!$C:$K,9,FALSE),0),T226-1)</f>
        <v>0</v>
      </c>
      <c r="V226" s="127">
        <f>IF(AND(U226=0,NOT(C226="N/A")),IF(VLOOKUP($C226,'6. Metrics Worksheet'!$C:$K,8,FALSE)=CONCATENATE($T$4,$V$5),VLOOKUP($C226,'6. Metrics Worksheet'!$C:$K,9,FALSE),0),U226-1)</f>
        <v>0</v>
      </c>
      <c r="W226" s="127">
        <f>IF(AND(V226=0,NOT(C226="N/A")),IF(VLOOKUP($C226,'6. Metrics Worksheet'!$C:$K,8,FALSE)=CONCATENATE($T$4,$W$5),VLOOKUP($C226,'6. Metrics Worksheet'!$C:$K,9,FALSE),0),V226-1)</f>
        <v>0</v>
      </c>
      <c r="X226" s="139" t="str">
        <f>IF('6. Metrics Worksheet'!H226=0,"",'6. Metrics Worksheet'!H226)</f>
        <v/>
      </c>
      <c r="Y226" s="32"/>
      <c r="Z226" s="32"/>
      <c r="AA226" s="32"/>
      <c r="AB226" s="32"/>
      <c r="AC226" s="32"/>
      <c r="AD226" s="32"/>
      <c r="AE226" s="32"/>
      <c r="AF226" s="32"/>
      <c r="AG226" s="32"/>
      <c r="AH226" s="32"/>
      <c r="AI226" s="32"/>
      <c r="AJ226" s="32"/>
      <c r="AK226" s="32"/>
      <c r="AL226" s="32"/>
      <c r="AM226" s="32"/>
      <c r="AN226" s="32"/>
      <c r="AO226" s="32"/>
      <c r="AP226" s="32"/>
      <c r="AQ226" s="32"/>
      <c r="AR226" s="32"/>
      <c r="AS226" s="32"/>
      <c r="AT226" s="32"/>
      <c r="AU226" s="32"/>
      <c r="AV226" s="32"/>
      <c r="AW226" s="32"/>
      <c r="AX226" s="32"/>
      <c r="AY226" s="32"/>
      <c r="AZ226" s="32"/>
      <c r="BA226" s="32"/>
      <c r="BB226" s="32"/>
      <c r="BC226" s="32"/>
      <c r="BD226" s="32"/>
      <c r="BE226" s="33"/>
      <c r="BF226" s="6"/>
      <c r="BG226" s="6"/>
      <c r="BH226" s="6"/>
      <c r="BI226" s="6"/>
      <c r="BJ226" s="26" t="b">
        <f t="shared" si="3"/>
        <v>1</v>
      </c>
      <c r="BK226" s="6"/>
      <c r="BL226" s="6"/>
    </row>
    <row r="227" spans="1:70" ht="63.95" hidden="1" customHeight="1">
      <c r="A227" s="33"/>
      <c r="B227" s="227"/>
      <c r="C227" s="76">
        <f>WorksheetHidden2!J21</f>
        <v>0</v>
      </c>
      <c r="D227" s="127">
        <f>IF(VLOOKUP(C227,'6. Metrics Worksheet'!$C:$K,8,FALSE)=CONCATENATE($D$4,$D$5),VLOOKUP(C227,'6. Metrics Worksheet'!$C:$K,9,FALSE),0)</f>
        <v>0</v>
      </c>
      <c r="E227" s="127">
        <f>IF(AND(D227=0,NOT(C227="N/A")),IF(VLOOKUP($C227,'6. Metrics Worksheet'!$C:$K,8,FALSE)=CONCATENATE($D$4,$E$5),VLOOKUP($C227,'6. Metrics Worksheet'!$C:$K,9,FALSE),0),D227-1)</f>
        <v>0</v>
      </c>
      <c r="F227" s="127">
        <f>IF(AND(E227=0,NOT(C227="N/A")),IF(VLOOKUP($C227,'6. Metrics Worksheet'!$C:$K,8,FALSE)=CONCATENATE($D$4,$F$5),VLOOKUP($C227,'6. Metrics Worksheet'!$C:$K,9,FALSE),0),E227-1)</f>
        <v>0</v>
      </c>
      <c r="G227" s="128">
        <f>IF(AND(F227=0,NOT(C227="N/A")),IF(VLOOKUP($C227,'6. Metrics Worksheet'!$C:$K,8,FALSE)=CONCATENATE($D$4,$G$5),VLOOKUP($C227,'6. Metrics Worksheet'!$C:$K,9,FALSE),0),F227-1)</f>
        <v>0</v>
      </c>
      <c r="H227" s="127">
        <f>IF(AND(G227=0,NOT(C227="N/A")),IF(VLOOKUP($C227,'6. Metrics Worksheet'!$C:$K,8,FALSE)=CONCATENATE($H$4,$H$5),VLOOKUP($C227,'6. Metrics Worksheet'!$C:$K,9,FALSE),0),G227-1)</f>
        <v>0</v>
      </c>
      <c r="I227" s="127">
        <f>IF(AND(H227=0,NOT(C227="N/A")),IF(VLOOKUP($C227,'6. Metrics Worksheet'!$C:$K,8,FALSE)=CONCATENATE($H$4,$I$5),VLOOKUP($C227,'6. Metrics Worksheet'!$C:$K,9,FALSE),0),H227-1)</f>
        <v>0</v>
      </c>
      <c r="J227" s="127">
        <f>IF(AND(I227=0,NOT(C227="N/A")),IF(VLOOKUP($C227,'6. Metrics Worksheet'!$C:$K,8,FALSE)=CONCATENATE($H$4,$J$5),VLOOKUP($C227,'6. Metrics Worksheet'!$C:$K,9,FALSE),0),I227-1)</f>
        <v>0</v>
      </c>
      <c r="K227" s="128">
        <f>IF(AND(J227=0,NOT(C227="N/A")),IF(VLOOKUP($C227,'6. Metrics Worksheet'!$C:$K,8,FALSE)=CONCATENATE($H$4,$K$5),VLOOKUP($C227,'6. Metrics Worksheet'!$C:$K,9,FALSE),0),J227-1)</f>
        <v>0</v>
      </c>
      <c r="L227" s="127">
        <f>IF(AND(K227=0,NOT(C227="N/A")),IF(VLOOKUP($C227,'6. Metrics Worksheet'!$C:$K,8,FALSE)=CONCATENATE($L$4,$L$5),VLOOKUP($C227,'6. Metrics Worksheet'!$C:$K,9,FALSE),0),K227-1)</f>
        <v>0</v>
      </c>
      <c r="M227" s="127">
        <f>IF(AND(L227=0,NOT(C227="N/A")),IF(VLOOKUP($C227,'6. Metrics Worksheet'!$C:$K,8,FALSE)=CONCATENATE($L$4,$M$5),VLOOKUP($C227,'6. Metrics Worksheet'!$C:$K,9,FALSE),0),L227-1)</f>
        <v>0</v>
      </c>
      <c r="N227" s="127">
        <f>IF(AND(M227=0,NOT(C227="N/A")),IF(VLOOKUP($C227,'6. Metrics Worksheet'!$C:$K,8,FALSE)=CONCATENATE($L$4,$N$5),VLOOKUP($C227,'6. Metrics Worksheet'!$C:$K,9,FALSE),0),M227-1)</f>
        <v>0</v>
      </c>
      <c r="O227" s="128">
        <f>IF(AND(N227=0,NOT(C227="N/A")),IF(VLOOKUP($C227,'6. Metrics Worksheet'!$C:$K,8,FALSE)=CONCATENATE($L$4,$O$5),VLOOKUP($C227,'6. Metrics Worksheet'!$C:$K,9,FALSE),0),N227-1)</f>
        <v>0</v>
      </c>
      <c r="P227" s="127">
        <f>IF(AND(O227=0,NOT(C227="N/A")),IF(VLOOKUP($C227,'6. Metrics Worksheet'!$C:$K,8,FALSE)=CONCATENATE($P$4,$P$5),VLOOKUP($C227,'6. Metrics Worksheet'!$C:$K,9,FALSE),0),O227-1)</f>
        <v>0</v>
      </c>
      <c r="Q227" s="127">
        <f>IF(AND(P227=0,NOT(C227="N/A")),IF(VLOOKUP($C227,'6. Metrics Worksheet'!$C:$K,8,FALSE)=CONCATENATE($P$4,$Q$5),VLOOKUP($C227,'6. Metrics Worksheet'!$C:$K,9,FALSE),0),P227-1)</f>
        <v>0</v>
      </c>
      <c r="R227" s="127">
        <f>IF(AND(Q227=0,NOT(C227="N/A")),IF(VLOOKUP($C227,'6. Metrics Worksheet'!$C:$K,8,FALSE)=CONCATENATE($P$4,$R$5),VLOOKUP($C227,'6. Metrics Worksheet'!$C:$K,9,FALSE),0),Q227-1)</f>
        <v>0</v>
      </c>
      <c r="S227" s="128">
        <f>IF(AND(R227=0,NOT(C227="N/A")),IF(VLOOKUP($C227,'6. Metrics Worksheet'!$C:$K,8,FALSE)=CONCATENATE($P$4,$S$5),VLOOKUP($C227,'6. Metrics Worksheet'!$C:$K,9,FALSE),0),R227-1)</f>
        <v>0</v>
      </c>
      <c r="T227" s="127">
        <f>IF(AND(S227=0,NOT(C227="N/A")),IF(VLOOKUP($C227,'6. Metrics Worksheet'!$C:$K,8,FALSE)=CONCATENATE($T$4,$T$5),VLOOKUP($C227,'6. Metrics Worksheet'!$C:$K,9,FALSE),0),S227-1)</f>
        <v>0</v>
      </c>
      <c r="U227" s="127">
        <f>IF(AND(T227=0,NOT(C227="N/A")),IF(VLOOKUP($C227,'6. Metrics Worksheet'!$C:$K,8,FALSE)=CONCATENATE($T$4,$U$5),VLOOKUP($C227,'6. Metrics Worksheet'!$C:$K,9,FALSE),0),T227-1)</f>
        <v>0</v>
      </c>
      <c r="V227" s="127">
        <f>IF(AND(U227=0,NOT(C227="N/A")),IF(VLOOKUP($C227,'6. Metrics Worksheet'!$C:$K,8,FALSE)=CONCATENATE($T$4,$V$5),VLOOKUP($C227,'6. Metrics Worksheet'!$C:$K,9,FALSE),0),U227-1)</f>
        <v>0</v>
      </c>
      <c r="W227" s="127">
        <f>IF(AND(V227=0,NOT(C227="N/A")),IF(VLOOKUP($C227,'6. Metrics Worksheet'!$C:$K,8,FALSE)=CONCATENATE($T$4,$W$5),VLOOKUP($C227,'6. Metrics Worksheet'!$C:$K,9,FALSE),0),V227-1)</f>
        <v>0</v>
      </c>
      <c r="X227" s="139" t="str">
        <f>IF('6. Metrics Worksheet'!H227=0,"",'6. Metrics Worksheet'!H227)</f>
        <v/>
      </c>
      <c r="Y227" s="32"/>
      <c r="Z227" s="32"/>
      <c r="AA227" s="32"/>
      <c r="AB227" s="32"/>
      <c r="AC227" s="32"/>
      <c r="AD227" s="32"/>
      <c r="AE227" s="32"/>
      <c r="AF227" s="32"/>
      <c r="AG227" s="32"/>
      <c r="AH227" s="32"/>
      <c r="AI227" s="32"/>
      <c r="AJ227" s="32"/>
      <c r="AK227" s="32"/>
      <c r="AL227" s="32"/>
      <c r="AM227" s="32"/>
      <c r="AN227" s="32"/>
      <c r="AO227" s="32"/>
      <c r="AP227" s="32"/>
      <c r="AQ227" s="32"/>
      <c r="AR227" s="32"/>
      <c r="AS227" s="32"/>
      <c r="AT227" s="32"/>
      <c r="AU227" s="32"/>
      <c r="AV227" s="32"/>
      <c r="AW227" s="32"/>
      <c r="AX227" s="32"/>
      <c r="AY227" s="32"/>
      <c r="AZ227" s="32"/>
      <c r="BA227" s="32"/>
      <c r="BB227" s="32"/>
      <c r="BC227" s="32"/>
      <c r="BD227" s="32"/>
      <c r="BE227" s="33"/>
      <c r="BF227" s="6"/>
      <c r="BG227" s="6"/>
      <c r="BH227" s="6"/>
      <c r="BI227" s="6"/>
      <c r="BJ227" s="26" t="b">
        <f t="shared" si="3"/>
        <v>1</v>
      </c>
      <c r="BK227" s="6"/>
      <c r="BL227" s="6"/>
    </row>
    <row r="228" spans="1:70" ht="63.95" hidden="1" customHeight="1">
      <c r="A228" s="33"/>
      <c r="B228" s="227"/>
      <c r="C228" s="76">
        <f>WorksheetHidden2!J22</f>
        <v>0</v>
      </c>
      <c r="D228" s="127">
        <f>IF(VLOOKUP(C228,'6. Metrics Worksheet'!$C:$K,8,FALSE)=CONCATENATE($D$4,$D$5),VLOOKUP(C228,'6. Metrics Worksheet'!$C:$K,9,FALSE),0)</f>
        <v>0</v>
      </c>
      <c r="E228" s="127">
        <f>IF(AND(D228=0,NOT(C228="N/A")),IF(VLOOKUP($C228,'6. Metrics Worksheet'!$C:$K,8,FALSE)=CONCATENATE($D$4,$E$5),VLOOKUP($C228,'6. Metrics Worksheet'!$C:$K,9,FALSE),0),D228-1)</f>
        <v>0</v>
      </c>
      <c r="F228" s="127">
        <f>IF(AND(E228=0,NOT(C228="N/A")),IF(VLOOKUP($C228,'6. Metrics Worksheet'!$C:$K,8,FALSE)=CONCATENATE($D$4,$F$5),VLOOKUP($C228,'6. Metrics Worksheet'!$C:$K,9,FALSE),0),E228-1)</f>
        <v>0</v>
      </c>
      <c r="G228" s="128">
        <f>IF(AND(F228=0,NOT(C228="N/A")),IF(VLOOKUP($C228,'6. Metrics Worksheet'!$C:$K,8,FALSE)=CONCATENATE($D$4,$G$5),VLOOKUP($C228,'6. Metrics Worksheet'!$C:$K,9,FALSE),0),F228-1)</f>
        <v>0</v>
      </c>
      <c r="H228" s="127">
        <f>IF(AND(G228=0,NOT(C228="N/A")),IF(VLOOKUP($C228,'6. Metrics Worksheet'!$C:$K,8,FALSE)=CONCATENATE($H$4,$H$5),VLOOKUP($C228,'6. Metrics Worksheet'!$C:$K,9,FALSE),0),G228-1)</f>
        <v>0</v>
      </c>
      <c r="I228" s="127">
        <f>IF(AND(H228=0,NOT(C228="N/A")),IF(VLOOKUP($C228,'6. Metrics Worksheet'!$C:$K,8,FALSE)=CONCATENATE($H$4,$I$5),VLOOKUP($C228,'6. Metrics Worksheet'!$C:$K,9,FALSE),0),H228-1)</f>
        <v>0</v>
      </c>
      <c r="J228" s="127">
        <f>IF(AND(I228=0,NOT(C228="N/A")),IF(VLOOKUP($C228,'6. Metrics Worksheet'!$C:$K,8,FALSE)=CONCATENATE($H$4,$J$5),VLOOKUP($C228,'6. Metrics Worksheet'!$C:$K,9,FALSE),0),I228-1)</f>
        <v>0</v>
      </c>
      <c r="K228" s="128">
        <f>IF(AND(J228=0,NOT(C228="N/A")),IF(VLOOKUP($C228,'6. Metrics Worksheet'!$C:$K,8,FALSE)=CONCATENATE($H$4,$K$5),VLOOKUP($C228,'6. Metrics Worksheet'!$C:$K,9,FALSE),0),J228-1)</f>
        <v>0</v>
      </c>
      <c r="L228" s="127">
        <f>IF(AND(K228=0,NOT(C228="N/A")),IF(VLOOKUP($C228,'6. Metrics Worksheet'!$C:$K,8,FALSE)=CONCATENATE($L$4,$L$5),VLOOKUP($C228,'6. Metrics Worksheet'!$C:$K,9,FALSE),0),K228-1)</f>
        <v>0</v>
      </c>
      <c r="M228" s="127">
        <f>IF(AND(L228=0,NOT(C228="N/A")),IF(VLOOKUP($C228,'6. Metrics Worksheet'!$C:$K,8,FALSE)=CONCATENATE($L$4,$M$5),VLOOKUP($C228,'6. Metrics Worksheet'!$C:$K,9,FALSE),0),L228-1)</f>
        <v>0</v>
      </c>
      <c r="N228" s="127">
        <f>IF(AND(M228=0,NOT(C228="N/A")),IF(VLOOKUP($C228,'6. Metrics Worksheet'!$C:$K,8,FALSE)=CONCATENATE($L$4,$N$5),VLOOKUP($C228,'6. Metrics Worksheet'!$C:$K,9,FALSE),0),M228-1)</f>
        <v>0</v>
      </c>
      <c r="O228" s="128">
        <f>IF(AND(N228=0,NOT(C228="N/A")),IF(VLOOKUP($C228,'6. Metrics Worksheet'!$C:$K,8,FALSE)=CONCATENATE($L$4,$O$5),VLOOKUP($C228,'6. Metrics Worksheet'!$C:$K,9,FALSE),0),N228-1)</f>
        <v>0</v>
      </c>
      <c r="P228" s="127">
        <f>IF(AND(O228=0,NOT(C228="N/A")),IF(VLOOKUP($C228,'6. Metrics Worksheet'!$C:$K,8,FALSE)=CONCATENATE($P$4,$P$5),VLOOKUP($C228,'6. Metrics Worksheet'!$C:$K,9,FALSE),0),O228-1)</f>
        <v>0</v>
      </c>
      <c r="Q228" s="127">
        <f>IF(AND(P228=0,NOT(C228="N/A")),IF(VLOOKUP($C228,'6. Metrics Worksheet'!$C:$K,8,FALSE)=CONCATENATE($P$4,$Q$5),VLOOKUP($C228,'6. Metrics Worksheet'!$C:$K,9,FALSE),0),P228-1)</f>
        <v>0</v>
      </c>
      <c r="R228" s="127">
        <f>IF(AND(Q228=0,NOT(C228="N/A")),IF(VLOOKUP($C228,'6. Metrics Worksheet'!$C:$K,8,FALSE)=CONCATENATE($P$4,$R$5),VLOOKUP($C228,'6. Metrics Worksheet'!$C:$K,9,FALSE),0),Q228-1)</f>
        <v>0</v>
      </c>
      <c r="S228" s="128">
        <f>IF(AND(R228=0,NOT(C228="N/A")),IF(VLOOKUP($C228,'6. Metrics Worksheet'!$C:$K,8,FALSE)=CONCATENATE($P$4,$S$5),VLOOKUP($C228,'6. Metrics Worksheet'!$C:$K,9,FALSE),0),R228-1)</f>
        <v>0</v>
      </c>
      <c r="T228" s="127">
        <f>IF(AND(S228=0,NOT(C228="N/A")),IF(VLOOKUP($C228,'6. Metrics Worksheet'!$C:$K,8,FALSE)=CONCATENATE($T$4,$T$5),VLOOKUP($C228,'6. Metrics Worksheet'!$C:$K,9,FALSE),0),S228-1)</f>
        <v>0</v>
      </c>
      <c r="U228" s="127">
        <f>IF(AND(T228=0,NOT(C228="N/A")),IF(VLOOKUP($C228,'6. Metrics Worksheet'!$C:$K,8,FALSE)=CONCATENATE($T$4,$U$5),VLOOKUP($C228,'6. Metrics Worksheet'!$C:$K,9,FALSE),0),T228-1)</f>
        <v>0</v>
      </c>
      <c r="V228" s="127">
        <f>IF(AND(U228=0,NOT(C228="N/A")),IF(VLOOKUP($C228,'6. Metrics Worksheet'!$C:$K,8,FALSE)=CONCATENATE($T$4,$V$5),VLOOKUP($C228,'6. Metrics Worksheet'!$C:$K,9,FALSE),0),U228-1)</f>
        <v>0</v>
      </c>
      <c r="W228" s="127">
        <f>IF(AND(V228=0,NOT(C228="N/A")),IF(VLOOKUP($C228,'6. Metrics Worksheet'!$C:$K,8,FALSE)=CONCATENATE($T$4,$W$5),VLOOKUP($C228,'6. Metrics Worksheet'!$C:$K,9,FALSE),0),V228-1)</f>
        <v>0</v>
      </c>
      <c r="X228" s="139" t="str">
        <f>IF('6. Metrics Worksheet'!H228=0,"",'6. Metrics Worksheet'!H228)</f>
        <v/>
      </c>
      <c r="Y228" s="32"/>
      <c r="Z228" s="32"/>
      <c r="AA228" s="32"/>
      <c r="AB228" s="32"/>
      <c r="AC228" s="32"/>
      <c r="AD228" s="32"/>
      <c r="AE228" s="32"/>
      <c r="AF228" s="32"/>
      <c r="AG228" s="32"/>
      <c r="AH228" s="32"/>
      <c r="AI228" s="32"/>
      <c r="AJ228" s="32"/>
      <c r="AK228" s="32"/>
      <c r="AL228" s="32"/>
      <c r="AM228" s="32"/>
      <c r="AN228" s="32"/>
      <c r="AO228" s="32"/>
      <c r="AP228" s="32"/>
      <c r="AQ228" s="32"/>
      <c r="AR228" s="32"/>
      <c r="AS228" s="32"/>
      <c r="AT228" s="32"/>
      <c r="AU228" s="32"/>
      <c r="AV228" s="32"/>
      <c r="AW228" s="32"/>
      <c r="AX228" s="32"/>
      <c r="AY228" s="32"/>
      <c r="AZ228" s="32"/>
      <c r="BA228" s="32"/>
      <c r="BB228" s="32"/>
      <c r="BC228" s="32"/>
      <c r="BD228" s="32"/>
      <c r="BE228" s="33"/>
      <c r="BF228" s="6"/>
      <c r="BG228" s="6"/>
      <c r="BH228" s="6"/>
      <c r="BI228" s="6"/>
      <c r="BJ228" s="26" t="b">
        <f t="shared" si="3"/>
        <v>1</v>
      </c>
      <c r="BK228" s="6"/>
      <c r="BL228" s="6"/>
    </row>
    <row r="229" spans="1:70" ht="63.95" hidden="1" customHeight="1">
      <c r="A229" s="33"/>
      <c r="B229" s="227"/>
      <c r="C229" s="76">
        <f>WorksheetHidden2!J23</f>
        <v>0</v>
      </c>
      <c r="D229" s="127">
        <f>IF(VLOOKUP(C229,'6. Metrics Worksheet'!$C:$K,8,FALSE)=CONCATENATE($D$4,$D$5),VLOOKUP(C229,'6. Metrics Worksheet'!$C:$K,9,FALSE),0)</f>
        <v>0</v>
      </c>
      <c r="E229" s="127">
        <f>IF(AND(D229=0,NOT(C229="N/A")),IF(VLOOKUP($C229,'6. Metrics Worksheet'!$C:$K,8,FALSE)=CONCATENATE($D$4,$E$5),VLOOKUP($C229,'6. Metrics Worksheet'!$C:$K,9,FALSE),0),D229-1)</f>
        <v>0</v>
      </c>
      <c r="F229" s="127">
        <f>IF(AND(E229=0,NOT(C229="N/A")),IF(VLOOKUP($C229,'6. Metrics Worksheet'!$C:$K,8,FALSE)=CONCATENATE($D$4,$F$5),VLOOKUP($C229,'6. Metrics Worksheet'!$C:$K,9,FALSE),0),E229-1)</f>
        <v>0</v>
      </c>
      <c r="G229" s="128">
        <f>IF(AND(F229=0,NOT(C229="N/A")),IF(VLOOKUP($C229,'6. Metrics Worksheet'!$C:$K,8,FALSE)=CONCATENATE($D$4,$G$5),VLOOKUP($C229,'6. Metrics Worksheet'!$C:$K,9,FALSE),0),F229-1)</f>
        <v>0</v>
      </c>
      <c r="H229" s="127">
        <f>IF(AND(G229=0,NOT(C229="N/A")),IF(VLOOKUP($C229,'6. Metrics Worksheet'!$C:$K,8,FALSE)=CONCATENATE($H$4,$H$5),VLOOKUP($C229,'6. Metrics Worksheet'!$C:$K,9,FALSE),0),G229-1)</f>
        <v>0</v>
      </c>
      <c r="I229" s="127">
        <f>IF(AND(H229=0,NOT(C229="N/A")),IF(VLOOKUP($C229,'6. Metrics Worksheet'!$C:$K,8,FALSE)=CONCATENATE($H$4,$I$5),VLOOKUP($C229,'6. Metrics Worksheet'!$C:$K,9,FALSE),0),H229-1)</f>
        <v>0</v>
      </c>
      <c r="J229" s="127">
        <f>IF(AND(I229=0,NOT(C229="N/A")),IF(VLOOKUP($C229,'6. Metrics Worksheet'!$C:$K,8,FALSE)=CONCATENATE($H$4,$J$5),VLOOKUP($C229,'6. Metrics Worksheet'!$C:$K,9,FALSE),0),I229-1)</f>
        <v>0</v>
      </c>
      <c r="K229" s="128">
        <f>IF(AND(J229=0,NOT(C229="N/A")),IF(VLOOKUP($C229,'6. Metrics Worksheet'!$C:$K,8,FALSE)=CONCATENATE($H$4,$K$5),VLOOKUP($C229,'6. Metrics Worksheet'!$C:$K,9,FALSE),0),J229-1)</f>
        <v>0</v>
      </c>
      <c r="L229" s="127">
        <f>IF(AND(K229=0,NOT(C229="N/A")),IF(VLOOKUP($C229,'6. Metrics Worksheet'!$C:$K,8,FALSE)=CONCATENATE($L$4,$L$5),VLOOKUP($C229,'6. Metrics Worksheet'!$C:$K,9,FALSE),0),K229-1)</f>
        <v>0</v>
      </c>
      <c r="M229" s="127">
        <f>IF(AND(L229=0,NOT(C229="N/A")),IF(VLOOKUP($C229,'6. Metrics Worksheet'!$C:$K,8,FALSE)=CONCATENATE($L$4,$M$5),VLOOKUP($C229,'6. Metrics Worksheet'!$C:$K,9,FALSE),0),L229-1)</f>
        <v>0</v>
      </c>
      <c r="N229" s="127">
        <f>IF(AND(M229=0,NOT(C229="N/A")),IF(VLOOKUP($C229,'6. Metrics Worksheet'!$C:$K,8,FALSE)=CONCATENATE($L$4,$N$5),VLOOKUP($C229,'6. Metrics Worksheet'!$C:$K,9,FALSE),0),M229-1)</f>
        <v>0</v>
      </c>
      <c r="O229" s="128">
        <f>IF(AND(N229=0,NOT(C229="N/A")),IF(VLOOKUP($C229,'6. Metrics Worksheet'!$C:$K,8,FALSE)=CONCATENATE($L$4,$O$5),VLOOKUP($C229,'6. Metrics Worksheet'!$C:$K,9,FALSE),0),N229-1)</f>
        <v>0</v>
      </c>
      <c r="P229" s="127">
        <f>IF(AND(O229=0,NOT(C229="N/A")),IF(VLOOKUP($C229,'6. Metrics Worksheet'!$C:$K,8,FALSE)=CONCATENATE($P$4,$P$5),VLOOKUP($C229,'6. Metrics Worksheet'!$C:$K,9,FALSE),0),O229-1)</f>
        <v>0</v>
      </c>
      <c r="Q229" s="127">
        <f>IF(AND(P229=0,NOT(C229="N/A")),IF(VLOOKUP($C229,'6. Metrics Worksheet'!$C:$K,8,FALSE)=CONCATENATE($P$4,$Q$5),VLOOKUP($C229,'6. Metrics Worksheet'!$C:$K,9,FALSE),0),P229-1)</f>
        <v>0</v>
      </c>
      <c r="R229" s="127">
        <f>IF(AND(Q229=0,NOT(C229="N/A")),IF(VLOOKUP($C229,'6. Metrics Worksheet'!$C:$K,8,FALSE)=CONCATENATE($P$4,$R$5),VLOOKUP($C229,'6. Metrics Worksheet'!$C:$K,9,FALSE),0),Q229-1)</f>
        <v>0</v>
      </c>
      <c r="S229" s="128">
        <f>IF(AND(R229=0,NOT(C229="N/A")),IF(VLOOKUP($C229,'6. Metrics Worksheet'!$C:$K,8,FALSE)=CONCATENATE($P$4,$S$5),VLOOKUP($C229,'6. Metrics Worksheet'!$C:$K,9,FALSE),0),R229-1)</f>
        <v>0</v>
      </c>
      <c r="T229" s="127">
        <f>IF(AND(S229=0,NOT(C229="N/A")),IF(VLOOKUP($C229,'6. Metrics Worksheet'!$C:$K,8,FALSE)=CONCATENATE($T$4,$T$5),VLOOKUP($C229,'6. Metrics Worksheet'!$C:$K,9,FALSE),0),S229-1)</f>
        <v>0</v>
      </c>
      <c r="U229" s="127">
        <f>IF(AND(T229=0,NOT(C229="N/A")),IF(VLOOKUP($C229,'6. Metrics Worksheet'!$C:$K,8,FALSE)=CONCATENATE($T$4,$U$5),VLOOKUP($C229,'6. Metrics Worksheet'!$C:$K,9,FALSE),0),T229-1)</f>
        <v>0</v>
      </c>
      <c r="V229" s="127">
        <f>IF(AND(U229=0,NOT(C229="N/A")),IF(VLOOKUP($C229,'6. Metrics Worksheet'!$C:$K,8,FALSE)=CONCATENATE($T$4,$V$5),VLOOKUP($C229,'6. Metrics Worksheet'!$C:$K,9,FALSE),0),U229-1)</f>
        <v>0</v>
      </c>
      <c r="W229" s="127">
        <f>IF(AND(V229=0,NOT(C229="N/A")),IF(VLOOKUP($C229,'6. Metrics Worksheet'!$C:$K,8,FALSE)=CONCATENATE($T$4,$W$5),VLOOKUP($C229,'6. Metrics Worksheet'!$C:$K,9,FALSE),0),V229-1)</f>
        <v>0</v>
      </c>
      <c r="X229" s="139" t="str">
        <f>IF('6. Metrics Worksheet'!H229=0,"",'6. Metrics Worksheet'!H229)</f>
        <v/>
      </c>
      <c r="Y229" s="32"/>
      <c r="Z229" s="32"/>
      <c r="AA229" s="32"/>
      <c r="AB229" s="32"/>
      <c r="AC229" s="32"/>
      <c r="AD229" s="32"/>
      <c r="AE229" s="32"/>
      <c r="AF229" s="32"/>
      <c r="AG229" s="32"/>
      <c r="AH229" s="32"/>
      <c r="AI229" s="32"/>
      <c r="AJ229" s="32"/>
      <c r="AK229" s="32"/>
      <c r="AL229" s="32"/>
      <c r="AM229" s="32"/>
      <c r="AN229" s="32"/>
      <c r="AO229" s="32"/>
      <c r="AP229" s="32"/>
      <c r="AQ229" s="32"/>
      <c r="AR229" s="32"/>
      <c r="AS229" s="32"/>
      <c r="AT229" s="32"/>
      <c r="AU229" s="32"/>
      <c r="AV229" s="32"/>
      <c r="AW229" s="32"/>
      <c r="AX229" s="32"/>
      <c r="AY229" s="32"/>
      <c r="AZ229" s="32"/>
      <c r="BA229" s="32"/>
      <c r="BB229" s="32"/>
      <c r="BC229" s="32"/>
      <c r="BD229" s="32"/>
      <c r="BE229" s="33"/>
      <c r="BF229" s="6"/>
      <c r="BG229" s="6"/>
      <c r="BH229" s="6"/>
      <c r="BI229" s="6"/>
      <c r="BJ229" s="26" t="b">
        <f t="shared" si="3"/>
        <v>1</v>
      </c>
      <c r="BK229" s="6"/>
      <c r="BL229" s="6"/>
    </row>
    <row r="230" spans="1:70" ht="63.95" hidden="1" customHeight="1">
      <c r="A230" s="33"/>
      <c r="B230" s="227"/>
      <c r="C230" s="76">
        <f>WorksheetHidden2!J24</f>
        <v>0</v>
      </c>
      <c r="D230" s="127">
        <f>IF(VLOOKUP(C230,'6. Metrics Worksheet'!$C:$K,8,FALSE)=CONCATENATE($D$4,$D$5),VLOOKUP(C230,'6. Metrics Worksheet'!$C:$K,9,FALSE),0)</f>
        <v>0</v>
      </c>
      <c r="E230" s="127">
        <f>IF(AND(D230=0,NOT(C230="N/A")),IF(VLOOKUP($C230,'6. Metrics Worksheet'!$C:$K,8,FALSE)=CONCATENATE($D$4,$E$5),VLOOKUP($C230,'6. Metrics Worksheet'!$C:$K,9,FALSE),0),D230-1)</f>
        <v>0</v>
      </c>
      <c r="F230" s="127">
        <f>IF(AND(E230=0,NOT(C230="N/A")),IF(VLOOKUP($C230,'6. Metrics Worksheet'!$C:$K,8,FALSE)=CONCATENATE($D$4,$F$5),VLOOKUP($C230,'6. Metrics Worksheet'!$C:$K,9,FALSE),0),E230-1)</f>
        <v>0</v>
      </c>
      <c r="G230" s="128">
        <f>IF(AND(F230=0,NOT(C230="N/A")),IF(VLOOKUP($C230,'6. Metrics Worksheet'!$C:$K,8,FALSE)=CONCATENATE($D$4,$G$5),VLOOKUP($C230,'6. Metrics Worksheet'!$C:$K,9,FALSE),0),F230-1)</f>
        <v>0</v>
      </c>
      <c r="H230" s="127">
        <f>IF(AND(G230=0,NOT(C230="N/A")),IF(VLOOKUP($C230,'6. Metrics Worksheet'!$C:$K,8,FALSE)=CONCATENATE($H$4,$H$5),VLOOKUP($C230,'6. Metrics Worksheet'!$C:$K,9,FALSE),0),G230-1)</f>
        <v>0</v>
      </c>
      <c r="I230" s="127">
        <f>IF(AND(H230=0,NOT(C230="N/A")),IF(VLOOKUP($C230,'6. Metrics Worksheet'!$C:$K,8,FALSE)=CONCATENATE($H$4,$I$5),VLOOKUP($C230,'6. Metrics Worksheet'!$C:$K,9,FALSE),0),H230-1)</f>
        <v>0</v>
      </c>
      <c r="J230" s="127">
        <f>IF(AND(I230=0,NOT(C230="N/A")),IF(VLOOKUP($C230,'6. Metrics Worksheet'!$C:$K,8,FALSE)=CONCATENATE($H$4,$J$5),VLOOKUP($C230,'6. Metrics Worksheet'!$C:$K,9,FALSE),0),I230-1)</f>
        <v>0</v>
      </c>
      <c r="K230" s="128">
        <f>IF(AND(J230=0,NOT(C230="N/A")),IF(VLOOKUP($C230,'6. Metrics Worksheet'!$C:$K,8,FALSE)=CONCATENATE($H$4,$K$5),VLOOKUP($C230,'6. Metrics Worksheet'!$C:$K,9,FALSE),0),J230-1)</f>
        <v>0</v>
      </c>
      <c r="L230" s="127">
        <f>IF(AND(K230=0,NOT(C230="N/A")),IF(VLOOKUP($C230,'6. Metrics Worksheet'!$C:$K,8,FALSE)=CONCATENATE($L$4,$L$5),VLOOKUP($C230,'6. Metrics Worksheet'!$C:$K,9,FALSE),0),K230-1)</f>
        <v>0</v>
      </c>
      <c r="M230" s="127">
        <f>IF(AND(L230=0,NOT(C230="N/A")),IF(VLOOKUP($C230,'6. Metrics Worksheet'!$C:$K,8,FALSE)=CONCATENATE($L$4,$M$5),VLOOKUP($C230,'6. Metrics Worksheet'!$C:$K,9,FALSE),0),L230-1)</f>
        <v>0</v>
      </c>
      <c r="N230" s="127">
        <f>IF(AND(M230=0,NOT(C230="N/A")),IF(VLOOKUP($C230,'6. Metrics Worksheet'!$C:$K,8,FALSE)=CONCATENATE($L$4,$N$5),VLOOKUP($C230,'6. Metrics Worksheet'!$C:$K,9,FALSE),0),M230-1)</f>
        <v>0</v>
      </c>
      <c r="O230" s="128">
        <f>IF(AND(N230=0,NOT(C230="N/A")),IF(VLOOKUP($C230,'6. Metrics Worksheet'!$C:$K,8,FALSE)=CONCATENATE($L$4,$O$5),VLOOKUP($C230,'6. Metrics Worksheet'!$C:$K,9,FALSE),0),N230-1)</f>
        <v>0</v>
      </c>
      <c r="P230" s="127">
        <f>IF(AND(O230=0,NOT(C230="N/A")),IF(VLOOKUP($C230,'6. Metrics Worksheet'!$C:$K,8,FALSE)=CONCATENATE($P$4,$P$5),VLOOKUP($C230,'6. Metrics Worksheet'!$C:$K,9,FALSE),0),O230-1)</f>
        <v>0</v>
      </c>
      <c r="Q230" s="127">
        <f>IF(AND(P230=0,NOT(C230="N/A")),IF(VLOOKUP($C230,'6. Metrics Worksheet'!$C:$K,8,FALSE)=CONCATENATE($P$4,$Q$5),VLOOKUP($C230,'6. Metrics Worksheet'!$C:$K,9,FALSE),0),P230-1)</f>
        <v>0</v>
      </c>
      <c r="R230" s="127">
        <f>IF(AND(Q230=0,NOT(C230="N/A")),IF(VLOOKUP($C230,'6. Metrics Worksheet'!$C:$K,8,FALSE)=CONCATENATE($P$4,$R$5),VLOOKUP($C230,'6. Metrics Worksheet'!$C:$K,9,FALSE),0),Q230-1)</f>
        <v>0</v>
      </c>
      <c r="S230" s="128">
        <f>IF(AND(R230=0,NOT(C230="N/A")),IF(VLOOKUP($C230,'6. Metrics Worksheet'!$C:$K,8,FALSE)=CONCATENATE($P$4,$S$5),VLOOKUP($C230,'6. Metrics Worksheet'!$C:$K,9,FALSE),0),R230-1)</f>
        <v>0</v>
      </c>
      <c r="T230" s="127">
        <f>IF(AND(S230=0,NOT(C230="N/A")),IF(VLOOKUP($C230,'6. Metrics Worksheet'!$C:$K,8,FALSE)=CONCATENATE($T$4,$T$5),VLOOKUP($C230,'6. Metrics Worksheet'!$C:$K,9,FALSE),0),S230-1)</f>
        <v>0</v>
      </c>
      <c r="U230" s="127">
        <f>IF(AND(T230=0,NOT(C230="N/A")),IF(VLOOKUP($C230,'6. Metrics Worksheet'!$C:$K,8,FALSE)=CONCATENATE($T$4,$U$5),VLOOKUP($C230,'6. Metrics Worksheet'!$C:$K,9,FALSE),0),T230-1)</f>
        <v>0</v>
      </c>
      <c r="V230" s="127">
        <f>IF(AND(U230=0,NOT(C230="N/A")),IF(VLOOKUP($C230,'6. Metrics Worksheet'!$C:$K,8,FALSE)=CONCATENATE($T$4,$V$5),VLOOKUP($C230,'6. Metrics Worksheet'!$C:$K,9,FALSE),0),U230-1)</f>
        <v>0</v>
      </c>
      <c r="W230" s="127">
        <f>IF(AND(V230=0,NOT(C230="N/A")),IF(VLOOKUP($C230,'6. Metrics Worksheet'!$C:$K,8,FALSE)=CONCATENATE($T$4,$W$5),VLOOKUP($C230,'6. Metrics Worksheet'!$C:$K,9,FALSE),0),V230-1)</f>
        <v>0</v>
      </c>
      <c r="X230" s="139" t="str">
        <f>IF('6. Metrics Worksheet'!H230=0,"",'6. Metrics Worksheet'!H230)</f>
        <v/>
      </c>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c r="AU230" s="32"/>
      <c r="AV230" s="32"/>
      <c r="AW230" s="32"/>
      <c r="AX230" s="32"/>
      <c r="AY230" s="32"/>
      <c r="AZ230" s="32"/>
      <c r="BA230" s="32"/>
      <c r="BB230" s="32"/>
      <c r="BC230" s="32"/>
      <c r="BD230" s="32"/>
      <c r="BE230" s="33"/>
      <c r="BF230" s="6"/>
      <c r="BG230" s="6"/>
      <c r="BH230" s="6"/>
      <c r="BI230" s="6"/>
      <c r="BJ230" s="26" t="b">
        <f t="shared" si="3"/>
        <v>1</v>
      </c>
      <c r="BK230" s="6"/>
      <c r="BL230" s="6"/>
    </row>
    <row r="231" spans="1:70" ht="63.95" hidden="1" customHeight="1">
      <c r="A231" s="33"/>
      <c r="B231" s="227"/>
      <c r="C231" s="76">
        <f>WorksheetHidden2!J25</f>
        <v>0</v>
      </c>
      <c r="D231" s="127">
        <f>IF(VLOOKUP(C231,'6. Metrics Worksheet'!$C:$K,8,FALSE)=CONCATENATE($D$4,$D$5),VLOOKUP(C231,'6. Metrics Worksheet'!$C:$K,9,FALSE),0)</f>
        <v>0</v>
      </c>
      <c r="E231" s="127">
        <f>IF(AND(D231=0,NOT(C231="N/A")),IF(VLOOKUP($C231,'6. Metrics Worksheet'!$C:$K,8,FALSE)=CONCATENATE($D$4,$E$5),VLOOKUP($C231,'6. Metrics Worksheet'!$C:$K,9,FALSE),0),D231-1)</f>
        <v>0</v>
      </c>
      <c r="F231" s="127">
        <f>IF(AND(E231=0,NOT(C231="N/A")),IF(VLOOKUP($C231,'6. Metrics Worksheet'!$C:$K,8,FALSE)=CONCATENATE($D$4,$F$5),VLOOKUP($C231,'6. Metrics Worksheet'!$C:$K,9,FALSE),0),E231-1)</f>
        <v>0</v>
      </c>
      <c r="G231" s="128">
        <f>IF(AND(F231=0,NOT(C231="N/A")),IF(VLOOKUP($C231,'6. Metrics Worksheet'!$C:$K,8,FALSE)=CONCATENATE($D$4,$G$5),VLOOKUP($C231,'6. Metrics Worksheet'!$C:$K,9,FALSE),0),F231-1)</f>
        <v>0</v>
      </c>
      <c r="H231" s="127">
        <f>IF(AND(G231=0,NOT(C231="N/A")),IF(VLOOKUP($C231,'6. Metrics Worksheet'!$C:$K,8,FALSE)=CONCATENATE($H$4,$H$5),VLOOKUP($C231,'6. Metrics Worksheet'!$C:$K,9,FALSE),0),G231-1)</f>
        <v>0</v>
      </c>
      <c r="I231" s="127">
        <f>IF(AND(H231=0,NOT(C231="N/A")),IF(VLOOKUP($C231,'6. Metrics Worksheet'!$C:$K,8,FALSE)=CONCATENATE($H$4,$I$5),VLOOKUP($C231,'6. Metrics Worksheet'!$C:$K,9,FALSE),0),H231-1)</f>
        <v>0</v>
      </c>
      <c r="J231" s="127">
        <f>IF(AND(I231=0,NOT(C231="N/A")),IF(VLOOKUP($C231,'6. Metrics Worksheet'!$C:$K,8,FALSE)=CONCATENATE($H$4,$J$5),VLOOKUP($C231,'6. Metrics Worksheet'!$C:$K,9,FALSE),0),I231-1)</f>
        <v>0</v>
      </c>
      <c r="K231" s="128">
        <f>IF(AND(J231=0,NOT(C231="N/A")),IF(VLOOKUP($C231,'6. Metrics Worksheet'!$C:$K,8,FALSE)=CONCATENATE($H$4,$K$5),VLOOKUP($C231,'6. Metrics Worksheet'!$C:$K,9,FALSE),0),J231-1)</f>
        <v>0</v>
      </c>
      <c r="L231" s="127">
        <f>IF(AND(K231=0,NOT(C231="N/A")),IF(VLOOKUP($C231,'6. Metrics Worksheet'!$C:$K,8,FALSE)=CONCATENATE($L$4,$L$5),VLOOKUP($C231,'6. Metrics Worksheet'!$C:$K,9,FALSE),0),K231-1)</f>
        <v>0</v>
      </c>
      <c r="M231" s="127">
        <f>IF(AND(L231=0,NOT(C231="N/A")),IF(VLOOKUP($C231,'6. Metrics Worksheet'!$C:$K,8,FALSE)=CONCATENATE($L$4,$M$5),VLOOKUP($C231,'6. Metrics Worksheet'!$C:$K,9,FALSE),0),L231-1)</f>
        <v>0</v>
      </c>
      <c r="N231" s="127">
        <f>IF(AND(M231=0,NOT(C231="N/A")),IF(VLOOKUP($C231,'6. Metrics Worksheet'!$C:$K,8,FALSE)=CONCATENATE($L$4,$N$5),VLOOKUP($C231,'6. Metrics Worksheet'!$C:$K,9,FALSE),0),M231-1)</f>
        <v>0</v>
      </c>
      <c r="O231" s="128">
        <f>IF(AND(N231=0,NOT(C231="N/A")),IF(VLOOKUP($C231,'6. Metrics Worksheet'!$C:$K,8,FALSE)=CONCATENATE($L$4,$O$5),VLOOKUP($C231,'6. Metrics Worksheet'!$C:$K,9,FALSE),0),N231-1)</f>
        <v>0</v>
      </c>
      <c r="P231" s="127">
        <f>IF(AND(O231=0,NOT(C231="N/A")),IF(VLOOKUP($C231,'6. Metrics Worksheet'!$C:$K,8,FALSE)=CONCATENATE($P$4,$P$5),VLOOKUP($C231,'6. Metrics Worksheet'!$C:$K,9,FALSE),0),O231-1)</f>
        <v>0</v>
      </c>
      <c r="Q231" s="127">
        <f>IF(AND(P231=0,NOT(C231="N/A")),IF(VLOOKUP($C231,'6. Metrics Worksheet'!$C:$K,8,FALSE)=CONCATENATE($P$4,$Q$5),VLOOKUP($C231,'6. Metrics Worksheet'!$C:$K,9,FALSE),0),P231-1)</f>
        <v>0</v>
      </c>
      <c r="R231" s="127">
        <f>IF(AND(Q231=0,NOT(C231="N/A")),IF(VLOOKUP($C231,'6. Metrics Worksheet'!$C:$K,8,FALSE)=CONCATENATE($P$4,$R$5),VLOOKUP($C231,'6. Metrics Worksheet'!$C:$K,9,FALSE),0),Q231-1)</f>
        <v>0</v>
      </c>
      <c r="S231" s="128">
        <f>IF(AND(R231=0,NOT(C231="N/A")),IF(VLOOKUP($C231,'6. Metrics Worksheet'!$C:$K,8,FALSE)=CONCATENATE($P$4,$S$5),VLOOKUP($C231,'6. Metrics Worksheet'!$C:$K,9,FALSE),0),R231-1)</f>
        <v>0</v>
      </c>
      <c r="T231" s="127">
        <f>IF(AND(S231=0,NOT(C231="N/A")),IF(VLOOKUP($C231,'6. Metrics Worksheet'!$C:$K,8,FALSE)=CONCATENATE($T$4,$T$5),VLOOKUP($C231,'6. Metrics Worksheet'!$C:$K,9,FALSE),0),S231-1)</f>
        <v>0</v>
      </c>
      <c r="U231" s="127">
        <f>IF(AND(T231=0,NOT(C231="N/A")),IF(VLOOKUP($C231,'6. Metrics Worksheet'!$C:$K,8,FALSE)=CONCATENATE($T$4,$U$5),VLOOKUP($C231,'6. Metrics Worksheet'!$C:$K,9,FALSE),0),T231-1)</f>
        <v>0</v>
      </c>
      <c r="V231" s="127">
        <f>IF(AND(U231=0,NOT(C231="N/A")),IF(VLOOKUP($C231,'6. Metrics Worksheet'!$C:$K,8,FALSE)=CONCATENATE($T$4,$V$5),VLOOKUP($C231,'6. Metrics Worksheet'!$C:$K,9,FALSE),0),U231-1)</f>
        <v>0</v>
      </c>
      <c r="W231" s="127">
        <f>IF(AND(V231=0,NOT(C231="N/A")),IF(VLOOKUP($C231,'6. Metrics Worksheet'!$C:$K,8,FALSE)=CONCATENATE($T$4,$W$5),VLOOKUP($C231,'6. Metrics Worksheet'!$C:$K,9,FALSE),0),V231-1)</f>
        <v>0</v>
      </c>
      <c r="X231" s="139" t="str">
        <f>IF('6. Metrics Worksheet'!H231=0,"",'6. Metrics Worksheet'!H231)</f>
        <v/>
      </c>
      <c r="Y231" s="32"/>
      <c r="Z231" s="32"/>
      <c r="AA231" s="32"/>
      <c r="AB231" s="32"/>
      <c r="AC231" s="32"/>
      <c r="AD231" s="32"/>
      <c r="AE231" s="32"/>
      <c r="AF231" s="32"/>
      <c r="AG231" s="32"/>
      <c r="AH231" s="32"/>
      <c r="AI231" s="32"/>
      <c r="AJ231" s="32"/>
      <c r="AK231" s="32"/>
      <c r="AL231" s="32"/>
      <c r="AM231" s="32"/>
      <c r="AN231" s="32"/>
      <c r="AO231" s="32"/>
      <c r="AP231" s="32"/>
      <c r="AQ231" s="32"/>
      <c r="AR231" s="32"/>
      <c r="AS231" s="32"/>
      <c r="AT231" s="32"/>
      <c r="AU231" s="32"/>
      <c r="AV231" s="32"/>
      <c r="AW231" s="32"/>
      <c r="AX231" s="32"/>
      <c r="AY231" s="32"/>
      <c r="AZ231" s="32"/>
      <c r="BA231" s="32"/>
      <c r="BB231" s="32"/>
      <c r="BC231" s="32"/>
      <c r="BD231" s="32"/>
      <c r="BE231" s="33"/>
      <c r="BF231" s="6"/>
      <c r="BG231" s="6"/>
      <c r="BH231" s="6"/>
      <c r="BI231" s="6"/>
      <c r="BJ231" s="26" t="b">
        <f t="shared" si="3"/>
        <v>1</v>
      </c>
      <c r="BK231" s="6"/>
      <c r="BL231" s="6"/>
    </row>
    <row r="232" spans="1:70" ht="63.95" hidden="1" customHeight="1">
      <c r="A232" s="33"/>
      <c r="B232" s="227"/>
      <c r="C232" s="76">
        <f>WorksheetHidden2!J26</f>
        <v>0</v>
      </c>
      <c r="D232" s="127">
        <f>IF(VLOOKUP(C232,'6. Metrics Worksheet'!$C:$K,8,FALSE)=CONCATENATE($D$4,$D$5),VLOOKUP(C232,'6. Metrics Worksheet'!$C:$K,9,FALSE),0)</f>
        <v>0</v>
      </c>
      <c r="E232" s="127">
        <f>IF(AND(D232=0,NOT(C232="N/A")),IF(VLOOKUP($C232,'6. Metrics Worksheet'!$C:$K,8,FALSE)=CONCATENATE($D$4,$E$5),VLOOKUP($C232,'6. Metrics Worksheet'!$C:$K,9,FALSE),0),D232-1)</f>
        <v>0</v>
      </c>
      <c r="F232" s="127">
        <f>IF(AND(E232=0,NOT(C232="N/A")),IF(VLOOKUP($C232,'6. Metrics Worksheet'!$C:$K,8,FALSE)=CONCATENATE($D$4,$F$5),VLOOKUP($C232,'6. Metrics Worksheet'!$C:$K,9,FALSE),0),E232-1)</f>
        <v>0</v>
      </c>
      <c r="G232" s="128">
        <f>IF(AND(F232=0,NOT(C232="N/A")),IF(VLOOKUP($C232,'6. Metrics Worksheet'!$C:$K,8,FALSE)=CONCATENATE($D$4,$G$5),VLOOKUP($C232,'6. Metrics Worksheet'!$C:$K,9,FALSE),0),F232-1)</f>
        <v>0</v>
      </c>
      <c r="H232" s="127">
        <f>IF(AND(G232=0,NOT(C232="N/A")),IF(VLOOKUP($C232,'6. Metrics Worksheet'!$C:$K,8,FALSE)=CONCATENATE($H$4,$H$5),VLOOKUP($C232,'6. Metrics Worksheet'!$C:$K,9,FALSE),0),G232-1)</f>
        <v>0</v>
      </c>
      <c r="I232" s="127">
        <f>IF(AND(H232=0,NOT(C232="N/A")),IF(VLOOKUP($C232,'6. Metrics Worksheet'!$C:$K,8,FALSE)=CONCATENATE($H$4,$I$5),VLOOKUP($C232,'6. Metrics Worksheet'!$C:$K,9,FALSE),0),H232-1)</f>
        <v>0</v>
      </c>
      <c r="J232" s="127">
        <f>IF(AND(I232=0,NOT(C232="N/A")),IF(VLOOKUP($C232,'6. Metrics Worksheet'!$C:$K,8,FALSE)=CONCATENATE($H$4,$J$5),VLOOKUP($C232,'6. Metrics Worksheet'!$C:$K,9,FALSE),0),I232-1)</f>
        <v>0</v>
      </c>
      <c r="K232" s="128">
        <f>IF(AND(J232=0,NOT(C232="N/A")),IF(VLOOKUP($C232,'6. Metrics Worksheet'!$C:$K,8,FALSE)=CONCATENATE($H$4,$K$5),VLOOKUP($C232,'6. Metrics Worksheet'!$C:$K,9,FALSE),0),J232-1)</f>
        <v>0</v>
      </c>
      <c r="L232" s="127">
        <f>IF(AND(K232=0,NOT(C232="N/A")),IF(VLOOKUP($C232,'6. Metrics Worksheet'!$C:$K,8,FALSE)=CONCATENATE($L$4,$L$5),VLOOKUP($C232,'6. Metrics Worksheet'!$C:$K,9,FALSE),0),K232-1)</f>
        <v>0</v>
      </c>
      <c r="M232" s="127">
        <f>IF(AND(L232=0,NOT(C232="N/A")),IF(VLOOKUP($C232,'6. Metrics Worksheet'!$C:$K,8,FALSE)=CONCATENATE($L$4,$M$5),VLOOKUP($C232,'6. Metrics Worksheet'!$C:$K,9,FALSE),0),L232-1)</f>
        <v>0</v>
      </c>
      <c r="N232" s="127">
        <f>IF(AND(M232=0,NOT(C232="N/A")),IF(VLOOKUP($C232,'6. Metrics Worksheet'!$C:$K,8,FALSE)=CONCATENATE($L$4,$N$5),VLOOKUP($C232,'6. Metrics Worksheet'!$C:$K,9,FALSE),0),M232-1)</f>
        <v>0</v>
      </c>
      <c r="O232" s="128">
        <f>IF(AND(N232=0,NOT(C232="N/A")),IF(VLOOKUP($C232,'6. Metrics Worksheet'!$C:$K,8,FALSE)=CONCATENATE($L$4,$O$5),VLOOKUP($C232,'6. Metrics Worksheet'!$C:$K,9,FALSE),0),N232-1)</f>
        <v>0</v>
      </c>
      <c r="P232" s="127">
        <f>IF(AND(O232=0,NOT(C232="N/A")),IF(VLOOKUP($C232,'6. Metrics Worksheet'!$C:$K,8,FALSE)=CONCATENATE($P$4,$P$5),VLOOKUP($C232,'6. Metrics Worksheet'!$C:$K,9,FALSE),0),O232-1)</f>
        <v>0</v>
      </c>
      <c r="Q232" s="127">
        <f>IF(AND(P232=0,NOT(C232="N/A")),IF(VLOOKUP($C232,'6. Metrics Worksheet'!$C:$K,8,FALSE)=CONCATENATE($P$4,$Q$5),VLOOKUP($C232,'6. Metrics Worksheet'!$C:$K,9,FALSE),0),P232-1)</f>
        <v>0</v>
      </c>
      <c r="R232" s="127">
        <f>IF(AND(Q232=0,NOT(C232="N/A")),IF(VLOOKUP($C232,'6. Metrics Worksheet'!$C:$K,8,FALSE)=CONCATENATE($P$4,$R$5),VLOOKUP($C232,'6. Metrics Worksheet'!$C:$K,9,FALSE),0),Q232-1)</f>
        <v>0</v>
      </c>
      <c r="S232" s="128">
        <f>IF(AND(R232=0,NOT(C232="N/A")),IF(VLOOKUP($C232,'6. Metrics Worksheet'!$C:$K,8,FALSE)=CONCATENATE($P$4,$S$5),VLOOKUP($C232,'6. Metrics Worksheet'!$C:$K,9,FALSE),0),R232-1)</f>
        <v>0</v>
      </c>
      <c r="T232" s="127">
        <f>IF(AND(S232=0,NOT(C232="N/A")),IF(VLOOKUP($C232,'6. Metrics Worksheet'!$C:$K,8,FALSE)=CONCATENATE($T$4,$T$5),VLOOKUP($C232,'6. Metrics Worksheet'!$C:$K,9,FALSE),0),S232-1)</f>
        <v>0</v>
      </c>
      <c r="U232" s="127">
        <f>IF(AND(T232=0,NOT(C232="N/A")),IF(VLOOKUP($C232,'6. Metrics Worksheet'!$C:$K,8,FALSE)=CONCATENATE($T$4,$U$5),VLOOKUP($C232,'6. Metrics Worksheet'!$C:$K,9,FALSE),0),T232-1)</f>
        <v>0</v>
      </c>
      <c r="V232" s="127">
        <f>IF(AND(U232=0,NOT(C232="N/A")),IF(VLOOKUP($C232,'6. Metrics Worksheet'!$C:$K,8,FALSE)=CONCATENATE($T$4,$V$5),VLOOKUP($C232,'6. Metrics Worksheet'!$C:$K,9,FALSE),0),U232-1)</f>
        <v>0</v>
      </c>
      <c r="W232" s="127">
        <f>IF(AND(V232=0,NOT(C232="N/A")),IF(VLOOKUP($C232,'6. Metrics Worksheet'!$C:$K,8,FALSE)=CONCATENATE($T$4,$W$5),VLOOKUP($C232,'6. Metrics Worksheet'!$C:$K,9,FALSE),0),V232-1)</f>
        <v>0</v>
      </c>
      <c r="X232" s="139" t="str">
        <f>IF('6. Metrics Worksheet'!H232=0,"",'6. Metrics Worksheet'!H232)</f>
        <v/>
      </c>
      <c r="Y232" s="32"/>
      <c r="Z232" s="32"/>
      <c r="AA232" s="32"/>
      <c r="AB232" s="32"/>
      <c r="AC232" s="32"/>
      <c r="AD232" s="32"/>
      <c r="AE232" s="32"/>
      <c r="AF232" s="32"/>
      <c r="AG232" s="32"/>
      <c r="AH232" s="32"/>
      <c r="AI232" s="32"/>
      <c r="AJ232" s="32"/>
      <c r="AK232" s="32"/>
      <c r="AL232" s="32"/>
      <c r="AM232" s="32"/>
      <c r="AN232" s="32"/>
      <c r="AO232" s="32"/>
      <c r="AP232" s="32"/>
      <c r="AQ232" s="32"/>
      <c r="AR232" s="32"/>
      <c r="AS232" s="32"/>
      <c r="AT232" s="32"/>
      <c r="AU232" s="32"/>
      <c r="AV232" s="32"/>
      <c r="AW232" s="32"/>
      <c r="AX232" s="32"/>
      <c r="AY232" s="32"/>
      <c r="AZ232" s="32"/>
      <c r="BA232" s="32"/>
      <c r="BB232" s="32"/>
      <c r="BC232" s="32"/>
      <c r="BD232" s="32"/>
      <c r="BE232" s="33"/>
      <c r="BF232" s="6"/>
      <c r="BG232" s="6"/>
      <c r="BH232" s="6"/>
      <c r="BI232" s="6"/>
      <c r="BJ232" s="26" t="b">
        <f t="shared" si="3"/>
        <v>1</v>
      </c>
      <c r="BK232" s="6"/>
      <c r="BL232" s="6"/>
    </row>
    <row r="233" spans="1:70" ht="63.95" hidden="1" customHeight="1">
      <c r="A233" s="33"/>
      <c r="B233" s="227"/>
      <c r="C233" s="76">
        <f>WorksheetHidden2!J27</f>
        <v>0</v>
      </c>
      <c r="D233" s="127">
        <f>IF(VLOOKUP(C233,'6. Metrics Worksheet'!$C:$K,8,FALSE)=CONCATENATE($D$4,$D$5),VLOOKUP(C233,'6. Metrics Worksheet'!$C:$K,9,FALSE),0)</f>
        <v>0</v>
      </c>
      <c r="E233" s="127">
        <f>IF(AND(D233=0,NOT(C233="N/A")),IF(VLOOKUP($C233,'6. Metrics Worksheet'!$C:$K,8,FALSE)=CONCATENATE($D$4,$E$5),VLOOKUP($C233,'6. Metrics Worksheet'!$C:$K,9,FALSE),0),D233-1)</f>
        <v>0</v>
      </c>
      <c r="F233" s="127">
        <f>IF(AND(E233=0,NOT(C233="N/A")),IF(VLOOKUP($C233,'6. Metrics Worksheet'!$C:$K,8,FALSE)=CONCATENATE($D$4,$F$5),VLOOKUP($C233,'6. Metrics Worksheet'!$C:$K,9,FALSE),0),E233-1)</f>
        <v>0</v>
      </c>
      <c r="G233" s="128">
        <f>IF(AND(F233=0,NOT(C233="N/A")),IF(VLOOKUP($C233,'6. Metrics Worksheet'!$C:$K,8,FALSE)=CONCATENATE($D$4,$G$5),VLOOKUP($C233,'6. Metrics Worksheet'!$C:$K,9,FALSE),0),F233-1)</f>
        <v>0</v>
      </c>
      <c r="H233" s="127">
        <f>IF(AND(G233=0,NOT(C233="N/A")),IF(VLOOKUP($C233,'6. Metrics Worksheet'!$C:$K,8,FALSE)=CONCATENATE($H$4,$H$5),VLOOKUP($C233,'6. Metrics Worksheet'!$C:$K,9,FALSE),0),G233-1)</f>
        <v>0</v>
      </c>
      <c r="I233" s="127">
        <f>IF(AND(H233=0,NOT(C233="N/A")),IF(VLOOKUP($C233,'6. Metrics Worksheet'!$C:$K,8,FALSE)=CONCATENATE($H$4,$I$5),VLOOKUP($C233,'6. Metrics Worksheet'!$C:$K,9,FALSE),0),H233-1)</f>
        <v>0</v>
      </c>
      <c r="J233" s="127">
        <f>IF(AND(I233=0,NOT(C233="N/A")),IF(VLOOKUP($C233,'6. Metrics Worksheet'!$C:$K,8,FALSE)=CONCATENATE($H$4,$J$5),VLOOKUP($C233,'6. Metrics Worksheet'!$C:$K,9,FALSE),0),I233-1)</f>
        <v>0</v>
      </c>
      <c r="K233" s="128">
        <f>IF(AND(J233=0,NOT(C233="N/A")),IF(VLOOKUP($C233,'6. Metrics Worksheet'!$C:$K,8,FALSE)=CONCATENATE($H$4,$K$5),VLOOKUP($C233,'6. Metrics Worksheet'!$C:$K,9,FALSE),0),J233-1)</f>
        <v>0</v>
      </c>
      <c r="L233" s="127">
        <f>IF(AND(K233=0,NOT(C233="N/A")),IF(VLOOKUP($C233,'6. Metrics Worksheet'!$C:$K,8,FALSE)=CONCATENATE($L$4,$L$5),VLOOKUP($C233,'6. Metrics Worksheet'!$C:$K,9,FALSE),0),K233-1)</f>
        <v>0</v>
      </c>
      <c r="M233" s="127">
        <f>IF(AND(L233=0,NOT(C233="N/A")),IF(VLOOKUP($C233,'6. Metrics Worksheet'!$C:$K,8,FALSE)=CONCATENATE($L$4,$M$5),VLOOKUP($C233,'6. Metrics Worksheet'!$C:$K,9,FALSE),0),L233-1)</f>
        <v>0</v>
      </c>
      <c r="N233" s="127">
        <f>IF(AND(M233=0,NOT(C233="N/A")),IF(VLOOKUP($C233,'6. Metrics Worksheet'!$C:$K,8,FALSE)=CONCATENATE($L$4,$N$5),VLOOKUP($C233,'6. Metrics Worksheet'!$C:$K,9,FALSE),0),M233-1)</f>
        <v>0</v>
      </c>
      <c r="O233" s="128">
        <f>IF(AND(N233=0,NOT(C233="N/A")),IF(VLOOKUP($C233,'6. Metrics Worksheet'!$C:$K,8,FALSE)=CONCATENATE($L$4,$O$5),VLOOKUP($C233,'6. Metrics Worksheet'!$C:$K,9,FALSE),0),N233-1)</f>
        <v>0</v>
      </c>
      <c r="P233" s="127">
        <f>IF(AND(O233=0,NOT(C233="N/A")),IF(VLOOKUP($C233,'6. Metrics Worksheet'!$C:$K,8,FALSE)=CONCATENATE($P$4,$P$5),VLOOKUP($C233,'6. Metrics Worksheet'!$C:$K,9,FALSE),0),O233-1)</f>
        <v>0</v>
      </c>
      <c r="Q233" s="127">
        <f>IF(AND(P233=0,NOT(C233="N/A")),IF(VLOOKUP($C233,'6. Metrics Worksheet'!$C:$K,8,FALSE)=CONCATENATE($P$4,$Q$5),VLOOKUP($C233,'6. Metrics Worksheet'!$C:$K,9,FALSE),0),P233-1)</f>
        <v>0</v>
      </c>
      <c r="R233" s="127">
        <f>IF(AND(Q233=0,NOT(C233="N/A")),IF(VLOOKUP($C233,'6. Metrics Worksheet'!$C:$K,8,FALSE)=CONCATENATE($P$4,$R$5),VLOOKUP($C233,'6. Metrics Worksheet'!$C:$K,9,FALSE),0),Q233-1)</f>
        <v>0</v>
      </c>
      <c r="S233" s="128">
        <f>IF(AND(R233=0,NOT(C233="N/A")),IF(VLOOKUP($C233,'6. Metrics Worksheet'!$C:$K,8,FALSE)=CONCATENATE($P$4,$S$5),VLOOKUP($C233,'6. Metrics Worksheet'!$C:$K,9,FALSE),0),R233-1)</f>
        <v>0</v>
      </c>
      <c r="T233" s="127">
        <f>IF(AND(S233=0,NOT(C233="N/A")),IF(VLOOKUP($C233,'6. Metrics Worksheet'!$C:$K,8,FALSE)=CONCATENATE($T$4,$T$5),VLOOKUP($C233,'6. Metrics Worksheet'!$C:$K,9,FALSE),0),S233-1)</f>
        <v>0</v>
      </c>
      <c r="U233" s="127">
        <f>IF(AND(T233=0,NOT(C233="N/A")),IF(VLOOKUP($C233,'6. Metrics Worksheet'!$C:$K,8,FALSE)=CONCATENATE($T$4,$U$5),VLOOKUP($C233,'6. Metrics Worksheet'!$C:$K,9,FALSE),0),T233-1)</f>
        <v>0</v>
      </c>
      <c r="V233" s="127">
        <f>IF(AND(U233=0,NOT(C233="N/A")),IF(VLOOKUP($C233,'6. Metrics Worksheet'!$C:$K,8,FALSE)=CONCATENATE($T$4,$V$5),VLOOKUP($C233,'6. Metrics Worksheet'!$C:$K,9,FALSE),0),U233-1)</f>
        <v>0</v>
      </c>
      <c r="W233" s="127">
        <f>IF(AND(V233=0,NOT(C233="N/A")),IF(VLOOKUP($C233,'6. Metrics Worksheet'!$C:$K,8,FALSE)=CONCATENATE($T$4,$W$5),VLOOKUP($C233,'6. Metrics Worksheet'!$C:$K,9,FALSE),0),V233-1)</f>
        <v>0</v>
      </c>
      <c r="X233" s="139" t="str">
        <f>IF('6. Metrics Worksheet'!H233=0,"",'6. Metrics Worksheet'!H233)</f>
        <v/>
      </c>
      <c r="Y233" s="32"/>
      <c r="Z233" s="32"/>
      <c r="AA233" s="32"/>
      <c r="AB233" s="32"/>
      <c r="AC233" s="32"/>
      <c r="AD233" s="32"/>
      <c r="AE233" s="32"/>
      <c r="AF233" s="32"/>
      <c r="AG233" s="32"/>
      <c r="AH233" s="32"/>
      <c r="AI233" s="32"/>
      <c r="AJ233" s="32"/>
      <c r="AK233" s="32"/>
      <c r="AL233" s="32"/>
      <c r="AM233" s="32"/>
      <c r="AN233" s="32"/>
      <c r="AO233" s="32"/>
      <c r="AP233" s="32"/>
      <c r="AQ233" s="32"/>
      <c r="AR233" s="32"/>
      <c r="AS233" s="32"/>
      <c r="AT233" s="32"/>
      <c r="AU233" s="32"/>
      <c r="AV233" s="32"/>
      <c r="AW233" s="32"/>
      <c r="AX233" s="32"/>
      <c r="AY233" s="32"/>
      <c r="AZ233" s="32"/>
      <c r="BA233" s="32"/>
      <c r="BB233" s="32"/>
      <c r="BC233" s="32"/>
      <c r="BD233" s="32"/>
      <c r="BE233" s="33"/>
      <c r="BF233" s="6"/>
      <c r="BG233" s="6"/>
      <c r="BH233" s="6"/>
      <c r="BI233" s="6"/>
      <c r="BJ233" s="26" t="b">
        <f t="shared" si="3"/>
        <v>1</v>
      </c>
      <c r="BK233" s="6"/>
      <c r="BL233" s="6"/>
    </row>
    <row r="234" spans="1:70" ht="63.95" hidden="1" customHeight="1">
      <c r="A234" s="33"/>
      <c r="B234" s="227"/>
      <c r="C234" s="76">
        <f>WorksheetHidden2!J28</f>
        <v>0</v>
      </c>
      <c r="D234" s="127">
        <f>IF(VLOOKUP(C234,'6. Metrics Worksheet'!$C:$K,8,FALSE)=CONCATENATE($D$4,$D$5),VLOOKUP(C234,'6. Metrics Worksheet'!$C:$K,9,FALSE),0)</f>
        <v>0</v>
      </c>
      <c r="E234" s="127">
        <f>IF(AND(D234=0,NOT(C234="N/A")),IF(VLOOKUP($C234,'6. Metrics Worksheet'!$C:$K,8,FALSE)=CONCATENATE($D$4,$E$5),VLOOKUP($C234,'6. Metrics Worksheet'!$C:$K,9,FALSE),0),D234-1)</f>
        <v>0</v>
      </c>
      <c r="F234" s="127">
        <f>IF(AND(E234=0,NOT(C234="N/A")),IF(VLOOKUP($C234,'6. Metrics Worksheet'!$C:$K,8,FALSE)=CONCATENATE($D$4,$F$5),VLOOKUP($C234,'6. Metrics Worksheet'!$C:$K,9,FALSE),0),E234-1)</f>
        <v>0</v>
      </c>
      <c r="G234" s="128">
        <f>IF(AND(F234=0,NOT(C234="N/A")),IF(VLOOKUP($C234,'6. Metrics Worksheet'!$C:$K,8,FALSE)=CONCATENATE($D$4,$G$5),VLOOKUP($C234,'6. Metrics Worksheet'!$C:$K,9,FALSE),0),F234-1)</f>
        <v>0</v>
      </c>
      <c r="H234" s="127">
        <f>IF(AND(G234=0,NOT(C234="N/A")),IF(VLOOKUP($C234,'6. Metrics Worksheet'!$C:$K,8,FALSE)=CONCATENATE($H$4,$H$5),VLOOKUP($C234,'6. Metrics Worksheet'!$C:$K,9,FALSE),0),G234-1)</f>
        <v>0</v>
      </c>
      <c r="I234" s="127">
        <f>IF(AND(H234=0,NOT(C234="N/A")),IF(VLOOKUP($C234,'6. Metrics Worksheet'!$C:$K,8,FALSE)=CONCATENATE($H$4,$I$5),VLOOKUP($C234,'6. Metrics Worksheet'!$C:$K,9,FALSE),0),H234-1)</f>
        <v>0</v>
      </c>
      <c r="J234" s="127">
        <f>IF(AND(I234=0,NOT(C234="N/A")),IF(VLOOKUP($C234,'6. Metrics Worksheet'!$C:$K,8,FALSE)=CONCATENATE($H$4,$J$5),VLOOKUP($C234,'6. Metrics Worksheet'!$C:$K,9,FALSE),0),I234-1)</f>
        <v>0</v>
      </c>
      <c r="K234" s="128">
        <f>IF(AND(J234=0,NOT(C234="N/A")),IF(VLOOKUP($C234,'6. Metrics Worksheet'!$C:$K,8,FALSE)=CONCATENATE($H$4,$K$5),VLOOKUP($C234,'6. Metrics Worksheet'!$C:$K,9,FALSE),0),J234-1)</f>
        <v>0</v>
      </c>
      <c r="L234" s="127">
        <f>IF(AND(K234=0,NOT(C234="N/A")),IF(VLOOKUP($C234,'6. Metrics Worksheet'!$C:$K,8,FALSE)=CONCATENATE($L$4,$L$5),VLOOKUP($C234,'6. Metrics Worksheet'!$C:$K,9,FALSE),0),K234-1)</f>
        <v>0</v>
      </c>
      <c r="M234" s="127">
        <f>IF(AND(L234=0,NOT(C234="N/A")),IF(VLOOKUP($C234,'6. Metrics Worksheet'!$C:$K,8,FALSE)=CONCATENATE($L$4,$M$5),VLOOKUP($C234,'6. Metrics Worksheet'!$C:$K,9,FALSE),0),L234-1)</f>
        <v>0</v>
      </c>
      <c r="N234" s="127">
        <f>IF(AND(M234=0,NOT(C234="N/A")),IF(VLOOKUP($C234,'6. Metrics Worksheet'!$C:$K,8,FALSE)=CONCATENATE($L$4,$N$5),VLOOKUP($C234,'6. Metrics Worksheet'!$C:$K,9,FALSE),0),M234-1)</f>
        <v>0</v>
      </c>
      <c r="O234" s="128">
        <f>IF(AND(N234=0,NOT(C234="N/A")),IF(VLOOKUP($C234,'6. Metrics Worksheet'!$C:$K,8,FALSE)=CONCATENATE($L$4,$O$5),VLOOKUP($C234,'6. Metrics Worksheet'!$C:$K,9,FALSE),0),N234-1)</f>
        <v>0</v>
      </c>
      <c r="P234" s="127">
        <f>IF(AND(O234=0,NOT(C234="N/A")),IF(VLOOKUP($C234,'6. Metrics Worksheet'!$C:$K,8,FALSE)=CONCATENATE($P$4,$P$5),VLOOKUP($C234,'6. Metrics Worksheet'!$C:$K,9,FALSE),0),O234-1)</f>
        <v>0</v>
      </c>
      <c r="Q234" s="127">
        <f>IF(AND(P234=0,NOT(C234="N/A")),IF(VLOOKUP($C234,'6. Metrics Worksheet'!$C:$K,8,FALSE)=CONCATENATE($P$4,$Q$5),VLOOKUP($C234,'6. Metrics Worksheet'!$C:$K,9,FALSE),0),P234-1)</f>
        <v>0</v>
      </c>
      <c r="R234" s="127">
        <f>IF(AND(Q234=0,NOT(C234="N/A")),IF(VLOOKUP($C234,'6. Metrics Worksheet'!$C:$K,8,FALSE)=CONCATENATE($P$4,$R$5),VLOOKUP($C234,'6. Metrics Worksheet'!$C:$K,9,FALSE),0),Q234-1)</f>
        <v>0</v>
      </c>
      <c r="S234" s="128">
        <f>IF(AND(R234=0,NOT(C234="N/A")),IF(VLOOKUP($C234,'6. Metrics Worksheet'!$C:$K,8,FALSE)=CONCATENATE($P$4,$S$5),VLOOKUP($C234,'6. Metrics Worksheet'!$C:$K,9,FALSE),0),R234-1)</f>
        <v>0</v>
      </c>
      <c r="T234" s="127">
        <f>IF(AND(S234=0,NOT(C234="N/A")),IF(VLOOKUP($C234,'6. Metrics Worksheet'!$C:$K,8,FALSE)=CONCATENATE($T$4,$T$5),VLOOKUP($C234,'6. Metrics Worksheet'!$C:$K,9,FALSE),0),S234-1)</f>
        <v>0</v>
      </c>
      <c r="U234" s="127">
        <f>IF(AND(T234=0,NOT(C234="N/A")),IF(VLOOKUP($C234,'6. Metrics Worksheet'!$C:$K,8,FALSE)=CONCATENATE($T$4,$U$5),VLOOKUP($C234,'6. Metrics Worksheet'!$C:$K,9,FALSE),0),T234-1)</f>
        <v>0</v>
      </c>
      <c r="V234" s="127">
        <f>IF(AND(U234=0,NOT(C234="N/A")),IF(VLOOKUP($C234,'6. Metrics Worksheet'!$C:$K,8,FALSE)=CONCATENATE($T$4,$V$5),VLOOKUP($C234,'6. Metrics Worksheet'!$C:$K,9,FALSE),0),U234-1)</f>
        <v>0</v>
      </c>
      <c r="W234" s="127">
        <f>IF(AND(V234=0,NOT(C234="N/A")),IF(VLOOKUP($C234,'6. Metrics Worksheet'!$C:$K,8,FALSE)=CONCATENATE($T$4,$W$5),VLOOKUP($C234,'6. Metrics Worksheet'!$C:$K,9,FALSE),0),V234-1)</f>
        <v>0</v>
      </c>
      <c r="X234" s="139" t="str">
        <f>IF('6. Metrics Worksheet'!H234=0,"",'6. Metrics Worksheet'!H234)</f>
        <v/>
      </c>
      <c r="Y234" s="32"/>
      <c r="Z234" s="32"/>
      <c r="AA234" s="32"/>
      <c r="AB234" s="32"/>
      <c r="AC234" s="32"/>
      <c r="AD234" s="32"/>
      <c r="AE234" s="32"/>
      <c r="AF234" s="32"/>
      <c r="AG234" s="32"/>
      <c r="AH234" s="32"/>
      <c r="AI234" s="32"/>
      <c r="AJ234" s="32"/>
      <c r="AK234" s="32"/>
      <c r="AL234" s="32"/>
      <c r="AM234" s="32"/>
      <c r="AN234" s="32"/>
      <c r="AO234" s="32"/>
      <c r="AP234" s="32"/>
      <c r="AQ234" s="32"/>
      <c r="AR234" s="32"/>
      <c r="AS234" s="32"/>
      <c r="AT234" s="32"/>
      <c r="AU234" s="32"/>
      <c r="AV234" s="32"/>
      <c r="AW234" s="32"/>
      <c r="AX234" s="32"/>
      <c r="AY234" s="32"/>
      <c r="AZ234" s="32"/>
      <c r="BA234" s="32"/>
      <c r="BB234" s="32"/>
      <c r="BC234" s="32"/>
      <c r="BD234" s="32"/>
      <c r="BE234" s="33"/>
      <c r="BF234" s="6"/>
      <c r="BG234" s="6"/>
      <c r="BH234" s="6"/>
      <c r="BI234" s="6"/>
      <c r="BJ234" s="26" t="b">
        <f t="shared" si="3"/>
        <v>1</v>
      </c>
      <c r="BK234" s="6"/>
      <c r="BL234" s="6"/>
    </row>
    <row r="235" spans="1:70" ht="63.95" hidden="1" customHeight="1">
      <c r="A235" s="33"/>
      <c r="B235" s="227"/>
      <c r="C235" s="76">
        <f>WorksheetHidden2!J29</f>
        <v>0</v>
      </c>
      <c r="D235" s="127">
        <f>IF(VLOOKUP(C235,'6. Metrics Worksheet'!$C:$K,8,FALSE)=CONCATENATE($D$4,$D$5),VLOOKUP(C235,'6. Metrics Worksheet'!$C:$K,9,FALSE),0)</f>
        <v>0</v>
      </c>
      <c r="E235" s="127">
        <f>IF(AND(D235=0,NOT(C235="N/A")),IF(VLOOKUP($C235,'6. Metrics Worksheet'!$C:$K,8,FALSE)=CONCATENATE($D$4,$E$5),VLOOKUP($C235,'6. Metrics Worksheet'!$C:$K,9,FALSE),0),D235-1)</f>
        <v>0</v>
      </c>
      <c r="F235" s="127">
        <f>IF(AND(E235=0,NOT(C235="N/A")),IF(VLOOKUP($C235,'6. Metrics Worksheet'!$C:$K,8,FALSE)=CONCATENATE($D$4,$F$5),VLOOKUP($C235,'6. Metrics Worksheet'!$C:$K,9,FALSE),0),E235-1)</f>
        <v>0</v>
      </c>
      <c r="G235" s="128">
        <f>IF(AND(F235=0,NOT(C235="N/A")),IF(VLOOKUP($C235,'6. Metrics Worksheet'!$C:$K,8,FALSE)=CONCATENATE($D$4,$G$5),VLOOKUP($C235,'6. Metrics Worksheet'!$C:$K,9,FALSE),0),F235-1)</f>
        <v>0</v>
      </c>
      <c r="H235" s="127">
        <f>IF(AND(G235=0,NOT(C235="N/A")),IF(VLOOKUP($C235,'6. Metrics Worksheet'!$C:$K,8,FALSE)=CONCATENATE($H$4,$H$5),VLOOKUP($C235,'6. Metrics Worksheet'!$C:$K,9,FALSE),0),G235-1)</f>
        <v>0</v>
      </c>
      <c r="I235" s="127">
        <f>IF(AND(H235=0,NOT(C235="N/A")),IF(VLOOKUP($C235,'6. Metrics Worksheet'!$C:$K,8,FALSE)=CONCATENATE($H$4,$I$5),VLOOKUP($C235,'6. Metrics Worksheet'!$C:$K,9,FALSE),0),H235-1)</f>
        <v>0</v>
      </c>
      <c r="J235" s="127">
        <f>IF(AND(I235=0,NOT(C235="N/A")),IF(VLOOKUP($C235,'6. Metrics Worksheet'!$C:$K,8,FALSE)=CONCATENATE($H$4,$J$5),VLOOKUP($C235,'6. Metrics Worksheet'!$C:$K,9,FALSE),0),I235-1)</f>
        <v>0</v>
      </c>
      <c r="K235" s="128">
        <f>IF(AND(J235=0,NOT(C235="N/A")),IF(VLOOKUP($C235,'6. Metrics Worksheet'!$C:$K,8,FALSE)=CONCATENATE($H$4,$K$5),VLOOKUP($C235,'6. Metrics Worksheet'!$C:$K,9,FALSE),0),J235-1)</f>
        <v>0</v>
      </c>
      <c r="L235" s="127">
        <f>IF(AND(K235=0,NOT(C235="N/A")),IF(VLOOKUP($C235,'6. Metrics Worksheet'!$C:$K,8,FALSE)=CONCATENATE($L$4,$L$5),VLOOKUP($C235,'6. Metrics Worksheet'!$C:$K,9,FALSE),0),K235-1)</f>
        <v>0</v>
      </c>
      <c r="M235" s="127">
        <f>IF(AND(L235=0,NOT(C235="N/A")),IF(VLOOKUP($C235,'6. Metrics Worksheet'!$C:$K,8,FALSE)=CONCATENATE($L$4,$M$5),VLOOKUP($C235,'6. Metrics Worksheet'!$C:$K,9,FALSE),0),L235-1)</f>
        <v>0</v>
      </c>
      <c r="N235" s="127">
        <f>IF(AND(M235=0,NOT(C235="N/A")),IF(VLOOKUP($C235,'6. Metrics Worksheet'!$C:$K,8,FALSE)=CONCATENATE($L$4,$N$5),VLOOKUP($C235,'6. Metrics Worksheet'!$C:$K,9,FALSE),0),M235-1)</f>
        <v>0</v>
      </c>
      <c r="O235" s="128">
        <f>IF(AND(N235=0,NOT(C235="N/A")),IF(VLOOKUP($C235,'6. Metrics Worksheet'!$C:$K,8,FALSE)=CONCATENATE($L$4,$O$5),VLOOKUP($C235,'6. Metrics Worksheet'!$C:$K,9,FALSE),0),N235-1)</f>
        <v>0</v>
      </c>
      <c r="P235" s="127">
        <f>IF(AND(O235=0,NOT(C235="N/A")),IF(VLOOKUP($C235,'6. Metrics Worksheet'!$C:$K,8,FALSE)=CONCATENATE($P$4,$P$5),VLOOKUP($C235,'6. Metrics Worksheet'!$C:$K,9,FALSE),0),O235-1)</f>
        <v>0</v>
      </c>
      <c r="Q235" s="127">
        <f>IF(AND(P235=0,NOT(C235="N/A")),IF(VLOOKUP($C235,'6. Metrics Worksheet'!$C:$K,8,FALSE)=CONCATENATE($P$4,$Q$5),VLOOKUP($C235,'6. Metrics Worksheet'!$C:$K,9,FALSE),0),P235-1)</f>
        <v>0</v>
      </c>
      <c r="R235" s="127">
        <f>IF(AND(Q235=0,NOT(C235="N/A")),IF(VLOOKUP($C235,'6. Metrics Worksheet'!$C:$K,8,FALSE)=CONCATENATE($P$4,$R$5),VLOOKUP($C235,'6. Metrics Worksheet'!$C:$K,9,FALSE),0),Q235-1)</f>
        <v>0</v>
      </c>
      <c r="S235" s="128">
        <f>IF(AND(R235=0,NOT(C235="N/A")),IF(VLOOKUP($C235,'6. Metrics Worksheet'!$C:$K,8,FALSE)=CONCATENATE($P$4,$S$5),VLOOKUP($C235,'6. Metrics Worksheet'!$C:$K,9,FALSE),0),R235-1)</f>
        <v>0</v>
      </c>
      <c r="T235" s="127">
        <f>IF(AND(S235=0,NOT(C235="N/A")),IF(VLOOKUP($C235,'6. Metrics Worksheet'!$C:$K,8,FALSE)=CONCATENATE($T$4,$T$5),VLOOKUP($C235,'6. Metrics Worksheet'!$C:$K,9,FALSE),0),S235-1)</f>
        <v>0</v>
      </c>
      <c r="U235" s="127">
        <f>IF(AND(T235=0,NOT(C235="N/A")),IF(VLOOKUP($C235,'6. Metrics Worksheet'!$C:$K,8,FALSE)=CONCATENATE($T$4,$U$5),VLOOKUP($C235,'6. Metrics Worksheet'!$C:$K,9,FALSE),0),T235-1)</f>
        <v>0</v>
      </c>
      <c r="V235" s="127">
        <f>IF(AND(U235=0,NOT(C235="N/A")),IF(VLOOKUP($C235,'6. Metrics Worksheet'!$C:$K,8,FALSE)=CONCATENATE($T$4,$V$5),VLOOKUP($C235,'6. Metrics Worksheet'!$C:$K,9,FALSE),0),U235-1)</f>
        <v>0</v>
      </c>
      <c r="W235" s="127">
        <f>IF(AND(V235=0,NOT(C235="N/A")),IF(VLOOKUP($C235,'6. Metrics Worksheet'!$C:$K,8,FALSE)=CONCATENATE($T$4,$W$5),VLOOKUP($C235,'6. Metrics Worksheet'!$C:$K,9,FALSE),0),V235-1)</f>
        <v>0</v>
      </c>
      <c r="X235" s="139" t="str">
        <f>IF('6. Metrics Worksheet'!H235=0,"",'6. Metrics Worksheet'!H235)</f>
        <v/>
      </c>
      <c r="Y235" s="32"/>
      <c r="Z235" s="32"/>
      <c r="AA235" s="32"/>
      <c r="AB235" s="32"/>
      <c r="AC235" s="32"/>
      <c r="AD235" s="32"/>
      <c r="AE235" s="32"/>
      <c r="AF235" s="32"/>
      <c r="AG235" s="32"/>
      <c r="AH235" s="32"/>
      <c r="AI235" s="32"/>
      <c r="AJ235" s="32"/>
      <c r="AK235" s="32"/>
      <c r="AL235" s="32"/>
      <c r="AM235" s="32"/>
      <c r="AN235" s="32"/>
      <c r="AO235" s="32"/>
      <c r="AP235" s="32"/>
      <c r="AQ235" s="32"/>
      <c r="AR235" s="32"/>
      <c r="AS235" s="32"/>
      <c r="AT235" s="32"/>
      <c r="AU235" s="32"/>
      <c r="AV235" s="32"/>
      <c r="AW235" s="32"/>
      <c r="AX235" s="32"/>
      <c r="AY235" s="32"/>
      <c r="AZ235" s="32"/>
      <c r="BA235" s="32"/>
      <c r="BB235" s="32"/>
      <c r="BC235" s="32"/>
      <c r="BD235" s="32"/>
      <c r="BE235" s="33"/>
      <c r="BF235" s="6"/>
      <c r="BG235" s="6"/>
      <c r="BH235" s="6"/>
      <c r="BI235" s="6"/>
      <c r="BJ235" s="26" t="b">
        <f t="shared" si="3"/>
        <v>1</v>
      </c>
      <c r="BK235" s="6"/>
      <c r="BL235" s="6"/>
    </row>
    <row r="236" spans="1:70" ht="63.95" hidden="1" customHeight="1" thickBot="1">
      <c r="A236" s="33"/>
      <c r="B236" s="227"/>
      <c r="C236" s="77">
        <f>WorksheetHidden2!J30</f>
        <v>0</v>
      </c>
      <c r="D236" s="127">
        <f>IF(VLOOKUP(C236,'6. Metrics Worksheet'!$C:$K,8,FALSE)=CONCATENATE($D$4,$D$5),VLOOKUP(C236,'6. Metrics Worksheet'!$C:$K,9,FALSE),0)</f>
        <v>0</v>
      </c>
      <c r="E236" s="127">
        <f>IF(AND(D236=0,NOT(C236="N/A")),IF(VLOOKUP($C236,'6. Metrics Worksheet'!$C:$K,8,FALSE)=CONCATENATE($D$4,$E$5),VLOOKUP($C236,'6. Metrics Worksheet'!$C:$K,9,FALSE),0),D236-1)</f>
        <v>0</v>
      </c>
      <c r="F236" s="127">
        <f>IF(AND(E236=0,NOT(C236="N/A")),IF(VLOOKUP($C236,'6. Metrics Worksheet'!$C:$K,8,FALSE)=CONCATENATE($D$4,$F$5),VLOOKUP($C236,'6. Metrics Worksheet'!$C:$K,9,FALSE),0),E236-1)</f>
        <v>0</v>
      </c>
      <c r="G236" s="128">
        <f>IF(AND(F236=0,NOT(C236="N/A")),IF(VLOOKUP($C236,'6. Metrics Worksheet'!$C:$K,8,FALSE)=CONCATENATE($D$4,$G$5),VLOOKUP($C236,'6. Metrics Worksheet'!$C:$K,9,FALSE),0),F236-1)</f>
        <v>0</v>
      </c>
      <c r="H236" s="127">
        <f>IF(AND(G236=0,NOT(C236="N/A")),IF(VLOOKUP($C236,'6. Metrics Worksheet'!$C:$K,8,FALSE)=CONCATENATE($H$4,$H$5),VLOOKUP($C236,'6. Metrics Worksheet'!$C:$K,9,FALSE),0),G236-1)</f>
        <v>0</v>
      </c>
      <c r="I236" s="127">
        <f>IF(AND(H236=0,NOT(C236="N/A")),IF(VLOOKUP($C236,'6. Metrics Worksheet'!$C:$K,8,FALSE)=CONCATENATE($H$4,$I$5),VLOOKUP($C236,'6. Metrics Worksheet'!$C:$K,9,FALSE),0),H236-1)</f>
        <v>0</v>
      </c>
      <c r="J236" s="127">
        <f>IF(AND(I236=0,NOT(C236="N/A")),IF(VLOOKUP($C236,'6. Metrics Worksheet'!$C:$K,8,FALSE)=CONCATENATE($H$4,$J$5),VLOOKUP($C236,'6. Metrics Worksheet'!$C:$K,9,FALSE),0),I236-1)</f>
        <v>0</v>
      </c>
      <c r="K236" s="128">
        <f>IF(AND(J236=0,NOT(C236="N/A")),IF(VLOOKUP($C236,'6. Metrics Worksheet'!$C:$K,8,FALSE)=CONCATENATE($H$4,$K$5),VLOOKUP($C236,'6. Metrics Worksheet'!$C:$K,9,FALSE),0),J236-1)</f>
        <v>0</v>
      </c>
      <c r="L236" s="127">
        <f>IF(AND(K236=0,NOT(C236="N/A")),IF(VLOOKUP($C236,'6. Metrics Worksheet'!$C:$K,8,FALSE)=CONCATENATE($L$4,$L$5),VLOOKUP($C236,'6. Metrics Worksheet'!$C:$K,9,FALSE),0),K236-1)</f>
        <v>0</v>
      </c>
      <c r="M236" s="127">
        <f>IF(AND(L236=0,NOT(C236="N/A")),IF(VLOOKUP($C236,'6. Metrics Worksheet'!$C:$K,8,FALSE)=CONCATENATE($L$4,$M$5),VLOOKUP($C236,'6. Metrics Worksheet'!$C:$K,9,FALSE),0),L236-1)</f>
        <v>0</v>
      </c>
      <c r="N236" s="127">
        <f>IF(AND(M236=0,NOT(C236="N/A")),IF(VLOOKUP($C236,'6. Metrics Worksheet'!$C:$K,8,FALSE)=CONCATENATE($L$4,$N$5),VLOOKUP($C236,'6. Metrics Worksheet'!$C:$K,9,FALSE),0),M236-1)</f>
        <v>0</v>
      </c>
      <c r="O236" s="128">
        <f>IF(AND(N236=0,NOT(C236="N/A")),IF(VLOOKUP($C236,'6. Metrics Worksheet'!$C:$K,8,FALSE)=CONCATENATE($L$4,$O$5),VLOOKUP($C236,'6. Metrics Worksheet'!$C:$K,9,FALSE),0),N236-1)</f>
        <v>0</v>
      </c>
      <c r="P236" s="127">
        <f>IF(AND(O236=0,NOT(C236="N/A")),IF(VLOOKUP($C236,'6. Metrics Worksheet'!$C:$K,8,FALSE)=CONCATENATE($P$4,$P$5),VLOOKUP($C236,'6. Metrics Worksheet'!$C:$K,9,FALSE),0),O236-1)</f>
        <v>0</v>
      </c>
      <c r="Q236" s="127">
        <f>IF(AND(P236=0,NOT(C236="N/A")),IF(VLOOKUP($C236,'6. Metrics Worksheet'!$C:$K,8,FALSE)=CONCATENATE($P$4,$Q$5),VLOOKUP($C236,'6. Metrics Worksheet'!$C:$K,9,FALSE),0),P236-1)</f>
        <v>0</v>
      </c>
      <c r="R236" s="127">
        <f>IF(AND(Q236=0,NOT(C236="N/A")),IF(VLOOKUP($C236,'6. Metrics Worksheet'!$C:$K,8,FALSE)=CONCATENATE($P$4,$R$5),VLOOKUP($C236,'6. Metrics Worksheet'!$C:$K,9,FALSE),0),Q236-1)</f>
        <v>0</v>
      </c>
      <c r="S236" s="128">
        <f>IF(AND(R236=0,NOT(C236="N/A")),IF(VLOOKUP($C236,'6. Metrics Worksheet'!$C:$K,8,FALSE)=CONCATENATE($P$4,$S$5),VLOOKUP($C236,'6. Metrics Worksheet'!$C:$K,9,FALSE),0),R236-1)</f>
        <v>0</v>
      </c>
      <c r="T236" s="127">
        <f>IF(AND(S236=0,NOT(C236="N/A")),IF(VLOOKUP($C236,'6. Metrics Worksheet'!$C:$K,8,FALSE)=CONCATENATE($T$4,$T$5),VLOOKUP($C236,'6. Metrics Worksheet'!$C:$K,9,FALSE),0),S236-1)</f>
        <v>0</v>
      </c>
      <c r="U236" s="127">
        <f>IF(AND(T236=0,NOT(C236="N/A")),IF(VLOOKUP($C236,'6. Metrics Worksheet'!$C:$K,8,FALSE)=CONCATENATE($T$4,$U$5),VLOOKUP($C236,'6. Metrics Worksheet'!$C:$K,9,FALSE),0),T236-1)</f>
        <v>0</v>
      </c>
      <c r="V236" s="127">
        <f>IF(AND(U236=0,NOT(C236="N/A")),IF(VLOOKUP($C236,'6. Metrics Worksheet'!$C:$K,8,FALSE)=CONCATENATE($T$4,$V$5),VLOOKUP($C236,'6. Metrics Worksheet'!$C:$K,9,FALSE),0),U236-1)</f>
        <v>0</v>
      </c>
      <c r="W236" s="127">
        <f>IF(AND(V236=0,NOT(C236="N/A")),IF(VLOOKUP($C236,'6. Metrics Worksheet'!$C:$K,8,FALSE)=CONCATENATE($T$4,$W$5),VLOOKUP($C236,'6. Metrics Worksheet'!$C:$K,9,FALSE),0),V236-1)</f>
        <v>0</v>
      </c>
      <c r="X236" s="139" t="str">
        <f>IF('6. Metrics Worksheet'!H236=0,"",'6. Metrics Worksheet'!H236)</f>
        <v/>
      </c>
      <c r="Y236" s="32"/>
      <c r="Z236" s="32"/>
      <c r="AA236" s="32"/>
      <c r="AB236" s="32"/>
      <c r="AC236" s="32"/>
      <c r="AD236" s="32"/>
      <c r="AE236" s="32"/>
      <c r="AF236" s="32"/>
      <c r="AG236" s="32"/>
      <c r="AH236" s="32"/>
      <c r="AI236" s="32"/>
      <c r="AJ236" s="32"/>
      <c r="AK236" s="32"/>
      <c r="AL236" s="32"/>
      <c r="AM236" s="32"/>
      <c r="AN236" s="32"/>
      <c r="AO236" s="32"/>
      <c r="AP236" s="32"/>
      <c r="AQ236" s="32"/>
      <c r="AR236" s="32"/>
      <c r="AS236" s="32"/>
      <c r="AT236" s="32"/>
      <c r="AU236" s="32"/>
      <c r="AV236" s="32"/>
      <c r="AW236" s="32"/>
      <c r="AX236" s="32"/>
      <c r="AY236" s="32"/>
      <c r="AZ236" s="32"/>
      <c r="BA236" s="32"/>
      <c r="BB236" s="32"/>
      <c r="BC236" s="32"/>
      <c r="BD236" s="32"/>
      <c r="BE236" s="33"/>
      <c r="BF236" s="6"/>
      <c r="BG236" s="6"/>
      <c r="BH236" s="6"/>
      <c r="BI236" s="6"/>
      <c r="BJ236" s="26" t="b">
        <f t="shared" si="3"/>
        <v>1</v>
      </c>
      <c r="BK236" s="6"/>
      <c r="BL236" s="6"/>
    </row>
    <row r="237" spans="1:70" ht="30" customHeight="1">
      <c r="A237" s="170"/>
      <c r="B237" s="234" t="str">
        <f>WorksheetHidden2!K2</f>
        <v>Risk</v>
      </c>
      <c r="C237" s="104" t="str">
        <f>WorksheetHidden2!K3</f>
        <v>Number of security risks identified (by severity)</v>
      </c>
      <c r="D237" s="127">
        <f>IF(VLOOKUP(C237,'6. Metrics Worksheet'!$C:$K,8,FALSE)=CONCATENATE($D$4,$D$5),VLOOKUP(C237,'6. Metrics Worksheet'!$C:$K,9,FALSE),0)</f>
        <v>0</v>
      </c>
      <c r="E237" s="127">
        <f>IF(AND(D237=0,NOT(C237="N/A")),IF(VLOOKUP($C237,'6. Metrics Worksheet'!$C:$K,8,FALSE)=CONCATENATE($D$4,$E$5),VLOOKUP($C237,'6. Metrics Worksheet'!$C:$K,9,FALSE),0),D237-1)</f>
        <v>0</v>
      </c>
      <c r="F237" s="127">
        <f>IF(AND(E237=0,NOT(C237="N/A")),IF(VLOOKUP($C237,'6. Metrics Worksheet'!$C:$K,8,FALSE)=CONCATENATE($D$4,$F$5),VLOOKUP($C237,'6. Metrics Worksheet'!$C:$K,9,FALSE),0),E237-1)</f>
        <v>0</v>
      </c>
      <c r="G237" s="128">
        <f>IF(AND(F237=0,NOT(C237="N/A")),IF(VLOOKUP($C237,'6. Metrics Worksheet'!$C:$K,8,FALSE)=CONCATENATE($D$4,$G$5),VLOOKUP($C237,'6. Metrics Worksheet'!$C:$K,9,FALSE),0),F237-1)</f>
        <v>0</v>
      </c>
      <c r="H237" s="127">
        <f>IF(AND(G237=0,NOT(C237="N/A")),IF(VLOOKUP($C237,'6. Metrics Worksheet'!$C:$K,8,FALSE)=CONCATENATE($H$4,$H$5),VLOOKUP($C237,'6. Metrics Worksheet'!$C:$K,9,FALSE),0),G237-1)</f>
        <v>0</v>
      </c>
      <c r="I237" s="127">
        <f>IF(AND(H237=0,NOT(C237="N/A")),IF(VLOOKUP($C237,'6. Metrics Worksheet'!$C:$K,8,FALSE)=CONCATENATE($H$4,$I$5),VLOOKUP($C237,'6. Metrics Worksheet'!$C:$K,9,FALSE),0),H237-1)</f>
        <v>0</v>
      </c>
      <c r="J237" s="127">
        <f>IF(AND(I237=0,NOT(C237="N/A")),IF(VLOOKUP($C237,'6. Metrics Worksheet'!$C:$K,8,FALSE)=CONCATENATE($H$4,$J$5),VLOOKUP($C237,'6. Metrics Worksheet'!$C:$K,9,FALSE),0),I237-1)</f>
        <v>0</v>
      </c>
      <c r="K237" s="128">
        <f>IF(AND(J237=0,NOT(C237="N/A")),IF(VLOOKUP($C237,'6. Metrics Worksheet'!$C:$K,8,FALSE)=CONCATENATE($H$4,$K$5),VLOOKUP($C237,'6. Metrics Worksheet'!$C:$K,9,FALSE),0),J237-1)</f>
        <v>0</v>
      </c>
      <c r="L237" s="127">
        <f>IF(AND(K237=0,NOT(C237="N/A")),IF(VLOOKUP($C237,'6. Metrics Worksheet'!$C:$K,8,FALSE)=CONCATENATE($L$4,$L$5),VLOOKUP($C237,'6. Metrics Worksheet'!$C:$K,9,FALSE),0),K237-1)</f>
        <v>0</v>
      </c>
      <c r="M237" s="127">
        <f>IF(AND(L237=0,NOT(C237="N/A")),IF(VLOOKUP($C237,'6. Metrics Worksheet'!$C:$K,8,FALSE)=CONCATENATE($L$4,$M$5),VLOOKUP($C237,'6. Metrics Worksheet'!$C:$K,9,FALSE),0),L237-1)</f>
        <v>0</v>
      </c>
      <c r="N237" s="127">
        <f>IF(AND(M237=0,NOT(C237="N/A")),IF(VLOOKUP($C237,'6. Metrics Worksheet'!$C:$K,8,FALSE)=CONCATENATE($L$4,$N$5),VLOOKUP($C237,'6. Metrics Worksheet'!$C:$K,9,FALSE),0),M237-1)</f>
        <v>0</v>
      </c>
      <c r="O237" s="128">
        <f>IF(AND(N237=0,NOT(C237="N/A")),IF(VLOOKUP($C237,'6. Metrics Worksheet'!$C:$K,8,FALSE)=CONCATENATE($L$4,$O$5),VLOOKUP($C237,'6. Metrics Worksheet'!$C:$K,9,FALSE),0),N237-1)</f>
        <v>0</v>
      </c>
      <c r="P237" s="127">
        <f>IF(AND(O237=0,NOT(C237="N/A")),IF(VLOOKUP($C237,'6. Metrics Worksheet'!$C:$K,8,FALSE)=CONCATENATE($P$4,$P$5),VLOOKUP($C237,'6. Metrics Worksheet'!$C:$K,9,FALSE),0),O237-1)</f>
        <v>0</v>
      </c>
      <c r="Q237" s="127">
        <f>IF(AND(P237=0,NOT(C237="N/A")),IF(VLOOKUP($C237,'6. Metrics Worksheet'!$C:$K,8,FALSE)=CONCATENATE($P$4,$Q$5),VLOOKUP($C237,'6. Metrics Worksheet'!$C:$K,9,FALSE),0),P237-1)</f>
        <v>0</v>
      </c>
      <c r="R237" s="127">
        <f>IF(AND(Q237=0,NOT(C237="N/A")),IF(VLOOKUP($C237,'6. Metrics Worksheet'!$C:$K,8,FALSE)=CONCATENATE($P$4,$R$5),VLOOKUP($C237,'6. Metrics Worksheet'!$C:$K,9,FALSE),0),Q237-1)</f>
        <v>0</v>
      </c>
      <c r="S237" s="128">
        <f>IF(AND(R237=0,NOT(C237="N/A")),IF(VLOOKUP($C237,'6. Metrics Worksheet'!$C:$K,8,FALSE)=CONCATENATE($P$4,$S$5),VLOOKUP($C237,'6. Metrics Worksheet'!$C:$K,9,FALSE),0),R237-1)</f>
        <v>0</v>
      </c>
      <c r="T237" s="127">
        <f>IF(AND(S237=0,NOT(C237="N/A")),IF(VLOOKUP($C237,'6. Metrics Worksheet'!$C:$K,8,FALSE)=CONCATENATE($T$4,$T$5),VLOOKUP($C237,'6. Metrics Worksheet'!$C:$K,9,FALSE),0),S237-1)</f>
        <v>0</v>
      </c>
      <c r="U237" s="127">
        <f>IF(AND(T237=0,NOT(C237="N/A")),IF(VLOOKUP($C237,'6. Metrics Worksheet'!$C:$K,8,FALSE)=CONCATENATE($T$4,$U$5),VLOOKUP($C237,'6. Metrics Worksheet'!$C:$K,9,FALSE),0),T237-1)</f>
        <v>0</v>
      </c>
      <c r="V237" s="127">
        <f>IF(AND(U237=0,NOT(C237="N/A")),IF(VLOOKUP($C237,'6. Metrics Worksheet'!$C:$K,8,FALSE)=CONCATENATE($T$4,$V$5),VLOOKUP($C237,'6. Metrics Worksheet'!$C:$K,9,FALSE),0),U237-1)</f>
        <v>0</v>
      </c>
      <c r="W237" s="127">
        <f>IF(AND(V237=0,NOT(C237="N/A")),IF(VLOOKUP($C237,'6. Metrics Worksheet'!$C:$K,8,FALSE)=CONCATENATE($T$4,$W$5),VLOOKUP($C237,'6. Metrics Worksheet'!$C:$K,9,FALSE),0),V237-1)</f>
        <v>0</v>
      </c>
      <c r="X237" s="139" t="str">
        <f>IF('6. Metrics Worksheet'!H237=0,"",'6. Metrics Worksheet'!H237)</f>
        <v/>
      </c>
      <c r="Y237" s="171"/>
      <c r="Z237" s="171"/>
      <c r="AA237" s="171"/>
      <c r="AB237" s="171"/>
      <c r="AC237" s="171"/>
      <c r="AD237" s="171"/>
      <c r="AE237" s="171"/>
      <c r="AF237" s="171"/>
      <c r="AG237" s="171"/>
      <c r="AH237" s="171"/>
      <c r="AI237" s="171"/>
      <c r="AJ237" s="171"/>
      <c r="AK237" s="171"/>
      <c r="AL237" s="171"/>
      <c r="AM237" s="171"/>
      <c r="AN237" s="171"/>
      <c r="AO237" s="171"/>
      <c r="AP237" s="171"/>
      <c r="AQ237" s="171"/>
      <c r="AR237" s="171"/>
      <c r="AS237" s="171"/>
      <c r="AT237" s="171"/>
      <c r="AU237" s="171"/>
      <c r="AV237" s="171"/>
      <c r="AW237" s="171"/>
      <c r="AX237" s="171"/>
      <c r="AY237" s="171"/>
      <c r="AZ237" s="32"/>
      <c r="BA237" s="32"/>
      <c r="BB237" s="32"/>
      <c r="BC237" s="32"/>
      <c r="BD237" s="32"/>
      <c r="BE237" s="33"/>
      <c r="BF237" s="6"/>
      <c r="BG237" s="6"/>
      <c r="BH237" s="6"/>
      <c r="BI237" s="6"/>
      <c r="BJ237" s="26" t="b">
        <f t="shared" si="3"/>
        <v>0</v>
      </c>
      <c r="BK237" s="6"/>
      <c r="BL237" s="6"/>
      <c r="BM237" s="157"/>
      <c r="BN237" s="157"/>
      <c r="BO237" s="157"/>
      <c r="BP237" s="157"/>
      <c r="BQ237" s="157"/>
      <c r="BR237" s="157"/>
    </row>
    <row r="238" spans="1:70" ht="30" customHeight="1">
      <c r="A238" s="170"/>
      <c r="B238" s="235"/>
      <c r="C238" s="105" t="str">
        <f>WorksheetHidden2!K4</f>
        <v>Percentage of high risks identified</v>
      </c>
      <c r="D238" s="127">
        <f>IF(VLOOKUP(C238,'6. Metrics Worksheet'!$C:$K,8,FALSE)=CONCATENATE($D$4,$D$5),VLOOKUP(C238,'6. Metrics Worksheet'!$C:$K,9,FALSE),0)</f>
        <v>0</v>
      </c>
      <c r="E238" s="127">
        <f>IF(AND(D238=0,NOT(C238="N/A")),IF(VLOOKUP($C238,'6. Metrics Worksheet'!$C:$K,8,FALSE)=CONCATENATE($D$4,$E$5),VLOOKUP($C238,'6. Metrics Worksheet'!$C:$K,9,FALSE),0),D238-1)</f>
        <v>0</v>
      </c>
      <c r="F238" s="127">
        <f>IF(AND(E238=0,NOT(C238="N/A")),IF(VLOOKUP($C238,'6. Metrics Worksheet'!$C:$K,8,FALSE)=CONCATENATE($D$4,$F$5),VLOOKUP($C238,'6. Metrics Worksheet'!$C:$K,9,FALSE),0),E238-1)</f>
        <v>0</v>
      </c>
      <c r="G238" s="128">
        <f>IF(AND(F238=0,NOT(C238="N/A")),IF(VLOOKUP($C238,'6. Metrics Worksheet'!$C:$K,8,FALSE)=CONCATENATE($D$4,$G$5),VLOOKUP($C238,'6. Metrics Worksheet'!$C:$K,9,FALSE),0),F238-1)</f>
        <v>0</v>
      </c>
      <c r="H238" s="127">
        <f>IF(AND(G238=0,NOT(C238="N/A")),IF(VLOOKUP($C238,'6. Metrics Worksheet'!$C:$K,8,FALSE)=CONCATENATE($H$4,$H$5),VLOOKUP($C238,'6. Metrics Worksheet'!$C:$K,9,FALSE),0),G238-1)</f>
        <v>0</v>
      </c>
      <c r="I238" s="127">
        <f>IF(AND(H238=0,NOT(C238="N/A")),IF(VLOOKUP($C238,'6. Metrics Worksheet'!$C:$K,8,FALSE)=CONCATENATE($H$4,$I$5),VLOOKUP($C238,'6. Metrics Worksheet'!$C:$K,9,FALSE),0),H238-1)</f>
        <v>0</v>
      </c>
      <c r="J238" s="127">
        <f>IF(AND(I238=0,NOT(C238="N/A")),IF(VLOOKUP($C238,'6. Metrics Worksheet'!$C:$K,8,FALSE)=CONCATENATE($H$4,$J$5),VLOOKUP($C238,'6. Metrics Worksheet'!$C:$K,9,FALSE),0),I238-1)</f>
        <v>0</v>
      </c>
      <c r="K238" s="128">
        <f>IF(AND(J238=0,NOT(C238="N/A")),IF(VLOOKUP($C238,'6. Metrics Worksheet'!$C:$K,8,FALSE)=CONCATENATE($H$4,$K$5),VLOOKUP($C238,'6. Metrics Worksheet'!$C:$K,9,FALSE),0),J238-1)</f>
        <v>0</v>
      </c>
      <c r="L238" s="127">
        <f>IF(AND(K238=0,NOT(C238="N/A")),IF(VLOOKUP($C238,'6. Metrics Worksheet'!$C:$K,8,FALSE)=CONCATENATE($L$4,$L$5),VLOOKUP($C238,'6. Metrics Worksheet'!$C:$K,9,FALSE),0),K238-1)</f>
        <v>0</v>
      </c>
      <c r="M238" s="127">
        <f>IF(AND(L238=0,NOT(C238="N/A")),IF(VLOOKUP($C238,'6. Metrics Worksheet'!$C:$K,8,FALSE)=CONCATENATE($L$4,$M$5),VLOOKUP($C238,'6. Metrics Worksheet'!$C:$K,9,FALSE),0),L238-1)</f>
        <v>0</v>
      </c>
      <c r="N238" s="127">
        <f>IF(AND(M238=0,NOT(C238="N/A")),IF(VLOOKUP($C238,'6. Metrics Worksheet'!$C:$K,8,FALSE)=CONCATENATE($L$4,$N$5),VLOOKUP($C238,'6. Metrics Worksheet'!$C:$K,9,FALSE),0),M238-1)</f>
        <v>0</v>
      </c>
      <c r="O238" s="128">
        <f>IF(AND(N238=0,NOT(C238="N/A")),IF(VLOOKUP($C238,'6. Metrics Worksheet'!$C:$K,8,FALSE)=CONCATENATE($L$4,$O$5),VLOOKUP($C238,'6. Metrics Worksheet'!$C:$K,9,FALSE),0),N238-1)</f>
        <v>0</v>
      </c>
      <c r="P238" s="127">
        <f>IF(AND(O238=0,NOT(C238="N/A")),IF(VLOOKUP($C238,'6. Metrics Worksheet'!$C:$K,8,FALSE)=CONCATENATE($P$4,$P$5),VLOOKUP($C238,'6. Metrics Worksheet'!$C:$K,9,FALSE),0),O238-1)</f>
        <v>0</v>
      </c>
      <c r="Q238" s="127">
        <f>IF(AND(P238=0,NOT(C238="N/A")),IF(VLOOKUP($C238,'6. Metrics Worksheet'!$C:$K,8,FALSE)=CONCATENATE($P$4,$Q$5),VLOOKUP($C238,'6. Metrics Worksheet'!$C:$K,9,FALSE),0),P238-1)</f>
        <v>0</v>
      </c>
      <c r="R238" s="127">
        <f>IF(AND(Q238=0,NOT(C238="N/A")),IF(VLOOKUP($C238,'6. Metrics Worksheet'!$C:$K,8,FALSE)=CONCATENATE($P$4,$R$5),VLOOKUP($C238,'6. Metrics Worksheet'!$C:$K,9,FALSE),0),Q238-1)</f>
        <v>0</v>
      </c>
      <c r="S238" s="128">
        <f>IF(AND(R238=0,NOT(C238="N/A")),IF(VLOOKUP($C238,'6. Metrics Worksheet'!$C:$K,8,FALSE)=CONCATENATE($P$4,$S$5),VLOOKUP($C238,'6. Metrics Worksheet'!$C:$K,9,FALSE),0),R238-1)</f>
        <v>0</v>
      </c>
      <c r="T238" s="127">
        <f>IF(AND(S238=0,NOT(C238="N/A")),IF(VLOOKUP($C238,'6. Metrics Worksheet'!$C:$K,8,FALSE)=CONCATENATE($T$4,$T$5),VLOOKUP($C238,'6. Metrics Worksheet'!$C:$K,9,FALSE),0),S238-1)</f>
        <v>0</v>
      </c>
      <c r="U238" s="127">
        <f>IF(AND(T238=0,NOT(C238="N/A")),IF(VLOOKUP($C238,'6. Metrics Worksheet'!$C:$K,8,FALSE)=CONCATENATE($T$4,$U$5),VLOOKUP($C238,'6. Metrics Worksheet'!$C:$K,9,FALSE),0),T238-1)</f>
        <v>0</v>
      </c>
      <c r="V238" s="127">
        <f>IF(AND(U238=0,NOT(C238="N/A")),IF(VLOOKUP($C238,'6. Metrics Worksheet'!$C:$K,8,FALSE)=CONCATENATE($T$4,$V$5),VLOOKUP($C238,'6. Metrics Worksheet'!$C:$K,9,FALSE),0),U238-1)</f>
        <v>0</v>
      </c>
      <c r="W238" s="127">
        <f>IF(AND(V238=0,NOT(C238="N/A")),IF(VLOOKUP($C238,'6. Metrics Worksheet'!$C:$K,8,FALSE)=CONCATENATE($T$4,$W$5),VLOOKUP($C238,'6. Metrics Worksheet'!$C:$K,9,FALSE),0),V238-1)</f>
        <v>0</v>
      </c>
      <c r="X238" s="139" t="str">
        <f>IF('6. Metrics Worksheet'!H238=0,"",'6. Metrics Worksheet'!H238)</f>
        <v/>
      </c>
      <c r="Y238" s="171"/>
      <c r="Z238" s="171"/>
      <c r="AA238" s="171"/>
      <c r="AB238" s="171"/>
      <c r="AC238" s="171"/>
      <c r="AD238" s="171"/>
      <c r="AE238" s="171"/>
      <c r="AF238" s="171"/>
      <c r="AG238" s="171"/>
      <c r="AH238" s="171"/>
      <c r="AI238" s="171"/>
      <c r="AJ238" s="171"/>
      <c r="AK238" s="171"/>
      <c r="AL238" s="171"/>
      <c r="AM238" s="171"/>
      <c r="AN238" s="171"/>
      <c r="AO238" s="171"/>
      <c r="AP238" s="171"/>
      <c r="AQ238" s="171"/>
      <c r="AR238" s="171"/>
      <c r="AS238" s="171"/>
      <c r="AT238" s="171"/>
      <c r="AU238" s="171"/>
      <c r="AV238" s="171"/>
      <c r="AW238" s="171"/>
      <c r="AX238" s="171"/>
      <c r="AY238" s="171"/>
      <c r="AZ238" s="32"/>
      <c r="BA238" s="32"/>
      <c r="BB238" s="32"/>
      <c r="BC238" s="32"/>
      <c r="BD238" s="32"/>
      <c r="BE238" s="33"/>
      <c r="BF238" s="6"/>
      <c r="BG238" s="6"/>
      <c r="BH238" s="6"/>
      <c r="BI238" s="6"/>
      <c r="BJ238" s="26" t="b">
        <f t="shared" si="3"/>
        <v>0</v>
      </c>
      <c r="BK238" s="6"/>
      <c r="BL238" s="6"/>
      <c r="BM238" s="157"/>
      <c r="BN238" s="157"/>
      <c r="BO238" s="157"/>
      <c r="BP238" s="157"/>
      <c r="BQ238" s="157"/>
      <c r="BR238" s="157"/>
    </row>
    <row r="239" spans="1:70" ht="30" customHeight="1">
      <c r="A239" s="170"/>
      <c r="B239" s="235"/>
      <c r="C239" s="105" t="str">
        <f>WorksheetHidden2!K5</f>
        <v>Percentage of risks currently unresolved (by severity)</v>
      </c>
      <c r="D239" s="127">
        <f>IF(VLOOKUP(C239,'6. Metrics Worksheet'!$C:$K,8,FALSE)=CONCATENATE($D$4,$D$5),VLOOKUP(C239,'6. Metrics Worksheet'!$C:$K,9,FALSE),0)</f>
        <v>0</v>
      </c>
      <c r="E239" s="127">
        <f>IF(AND(D239=0,NOT(C239="N/A")),IF(VLOOKUP($C239,'6. Metrics Worksheet'!$C:$K,8,FALSE)=CONCATENATE($D$4,$E$5),VLOOKUP($C239,'6. Metrics Worksheet'!$C:$K,9,FALSE),0),D239-1)</f>
        <v>0</v>
      </c>
      <c r="F239" s="127">
        <f>IF(AND(E239=0,NOT(C239="N/A")),IF(VLOOKUP($C239,'6. Metrics Worksheet'!$C:$K,8,FALSE)=CONCATENATE($D$4,$F$5),VLOOKUP($C239,'6. Metrics Worksheet'!$C:$K,9,FALSE),0),E239-1)</f>
        <v>0</v>
      </c>
      <c r="G239" s="128">
        <f>IF(AND(F239=0,NOT(C239="N/A")),IF(VLOOKUP($C239,'6. Metrics Worksheet'!$C:$K,8,FALSE)=CONCATENATE($D$4,$G$5),VLOOKUP($C239,'6. Metrics Worksheet'!$C:$K,9,FALSE),0),F239-1)</f>
        <v>0</v>
      </c>
      <c r="H239" s="127">
        <f>IF(AND(G239=0,NOT(C239="N/A")),IF(VLOOKUP($C239,'6. Metrics Worksheet'!$C:$K,8,FALSE)=CONCATENATE($H$4,$H$5),VLOOKUP($C239,'6. Metrics Worksheet'!$C:$K,9,FALSE),0),G239-1)</f>
        <v>0</v>
      </c>
      <c r="I239" s="127">
        <f>IF(AND(H239=0,NOT(C239="N/A")),IF(VLOOKUP($C239,'6. Metrics Worksheet'!$C:$K,8,FALSE)=CONCATENATE($H$4,$I$5),VLOOKUP($C239,'6. Metrics Worksheet'!$C:$K,9,FALSE),0),H239-1)</f>
        <v>0</v>
      </c>
      <c r="J239" s="127">
        <f>IF(AND(I239=0,NOT(C239="N/A")),IF(VLOOKUP($C239,'6. Metrics Worksheet'!$C:$K,8,FALSE)=CONCATENATE($H$4,$J$5),VLOOKUP($C239,'6. Metrics Worksheet'!$C:$K,9,FALSE),0),I239-1)</f>
        <v>0</v>
      </c>
      <c r="K239" s="128">
        <f>IF(AND(J239=0,NOT(C239="N/A")),IF(VLOOKUP($C239,'6. Metrics Worksheet'!$C:$K,8,FALSE)=CONCATENATE($H$4,$K$5),VLOOKUP($C239,'6. Metrics Worksheet'!$C:$K,9,FALSE),0),J239-1)</f>
        <v>0</v>
      </c>
      <c r="L239" s="127">
        <f>IF(AND(K239=0,NOT(C239="N/A")),IF(VLOOKUP($C239,'6. Metrics Worksheet'!$C:$K,8,FALSE)=CONCATENATE($L$4,$L$5),VLOOKUP($C239,'6. Metrics Worksheet'!$C:$K,9,FALSE),0),K239-1)</f>
        <v>0</v>
      </c>
      <c r="M239" s="127">
        <f>IF(AND(L239=0,NOT(C239="N/A")),IF(VLOOKUP($C239,'6. Metrics Worksheet'!$C:$K,8,FALSE)=CONCATENATE($L$4,$M$5),VLOOKUP($C239,'6. Metrics Worksheet'!$C:$K,9,FALSE),0),L239-1)</f>
        <v>0</v>
      </c>
      <c r="N239" s="127">
        <f>IF(AND(M239=0,NOT(C239="N/A")),IF(VLOOKUP($C239,'6. Metrics Worksheet'!$C:$K,8,FALSE)=CONCATENATE($L$4,$N$5),VLOOKUP($C239,'6. Metrics Worksheet'!$C:$K,9,FALSE),0),M239-1)</f>
        <v>0</v>
      </c>
      <c r="O239" s="128">
        <f>IF(AND(N239=0,NOT(C239="N/A")),IF(VLOOKUP($C239,'6. Metrics Worksheet'!$C:$K,8,FALSE)=CONCATENATE($L$4,$O$5),VLOOKUP($C239,'6. Metrics Worksheet'!$C:$K,9,FALSE),0),N239-1)</f>
        <v>0</v>
      </c>
      <c r="P239" s="127">
        <f>IF(AND(O239=0,NOT(C239="N/A")),IF(VLOOKUP($C239,'6. Metrics Worksheet'!$C:$K,8,FALSE)=CONCATENATE($P$4,$P$5),VLOOKUP($C239,'6. Metrics Worksheet'!$C:$K,9,FALSE),0),O239-1)</f>
        <v>0</v>
      </c>
      <c r="Q239" s="127">
        <f>IF(AND(P239=0,NOT(C239="N/A")),IF(VLOOKUP($C239,'6. Metrics Worksheet'!$C:$K,8,FALSE)=CONCATENATE($P$4,$Q$5),VLOOKUP($C239,'6. Metrics Worksheet'!$C:$K,9,FALSE),0),P239-1)</f>
        <v>0</v>
      </c>
      <c r="R239" s="127">
        <f>IF(AND(Q239=0,NOT(C239="N/A")),IF(VLOOKUP($C239,'6. Metrics Worksheet'!$C:$K,8,FALSE)=CONCATENATE($P$4,$R$5),VLOOKUP($C239,'6. Metrics Worksheet'!$C:$K,9,FALSE),0),Q239-1)</f>
        <v>0</v>
      </c>
      <c r="S239" s="128">
        <f>IF(AND(R239=0,NOT(C239="N/A")),IF(VLOOKUP($C239,'6. Metrics Worksheet'!$C:$K,8,FALSE)=CONCATENATE($P$4,$S$5),VLOOKUP($C239,'6. Metrics Worksheet'!$C:$K,9,FALSE),0),R239-1)</f>
        <v>0</v>
      </c>
      <c r="T239" s="127">
        <f>IF(AND(S239=0,NOT(C239="N/A")),IF(VLOOKUP($C239,'6. Metrics Worksheet'!$C:$K,8,FALSE)=CONCATENATE($T$4,$T$5),VLOOKUP($C239,'6. Metrics Worksheet'!$C:$K,9,FALSE),0),S239-1)</f>
        <v>0</v>
      </c>
      <c r="U239" s="127">
        <f>IF(AND(T239=0,NOT(C239="N/A")),IF(VLOOKUP($C239,'6. Metrics Worksheet'!$C:$K,8,FALSE)=CONCATENATE($T$4,$U$5),VLOOKUP($C239,'6. Metrics Worksheet'!$C:$K,9,FALSE),0),T239-1)</f>
        <v>0</v>
      </c>
      <c r="V239" s="127">
        <f>IF(AND(U239=0,NOT(C239="N/A")),IF(VLOOKUP($C239,'6. Metrics Worksheet'!$C:$K,8,FALSE)=CONCATENATE($T$4,$V$5),VLOOKUP($C239,'6. Metrics Worksheet'!$C:$K,9,FALSE),0),U239-1)</f>
        <v>0</v>
      </c>
      <c r="W239" s="127">
        <f>IF(AND(V239=0,NOT(C239="N/A")),IF(VLOOKUP($C239,'6. Metrics Worksheet'!$C:$K,8,FALSE)=CONCATENATE($T$4,$W$5),VLOOKUP($C239,'6. Metrics Worksheet'!$C:$K,9,FALSE),0),V239-1)</f>
        <v>0</v>
      </c>
      <c r="X239" s="139" t="str">
        <f>IF('6. Metrics Worksheet'!H239=0,"",'6. Metrics Worksheet'!H239)</f>
        <v/>
      </c>
      <c r="Y239" s="171"/>
      <c r="Z239" s="171"/>
      <c r="AA239" s="171"/>
      <c r="AB239" s="171"/>
      <c r="AC239" s="171"/>
      <c r="AD239" s="171"/>
      <c r="AE239" s="171"/>
      <c r="AF239" s="171"/>
      <c r="AG239" s="171"/>
      <c r="AH239" s="171"/>
      <c r="AI239" s="171"/>
      <c r="AJ239" s="171"/>
      <c r="AK239" s="171"/>
      <c r="AL239" s="171"/>
      <c r="AM239" s="171"/>
      <c r="AN239" s="171"/>
      <c r="AO239" s="171"/>
      <c r="AP239" s="171"/>
      <c r="AQ239" s="171"/>
      <c r="AR239" s="171"/>
      <c r="AS239" s="171"/>
      <c r="AT239" s="171"/>
      <c r="AU239" s="171"/>
      <c r="AV239" s="171"/>
      <c r="AW239" s="171"/>
      <c r="AX239" s="171"/>
      <c r="AY239" s="171"/>
      <c r="AZ239" s="32"/>
      <c r="BA239" s="32"/>
      <c r="BB239" s="32"/>
      <c r="BC239" s="32"/>
      <c r="BD239" s="32"/>
      <c r="BE239" s="33"/>
      <c r="BF239" s="6"/>
      <c r="BG239" s="6"/>
      <c r="BH239" s="6"/>
      <c r="BI239" s="6"/>
      <c r="BJ239" s="26" t="b">
        <f t="shared" si="3"/>
        <v>0</v>
      </c>
      <c r="BK239" s="6"/>
      <c r="BL239" s="6"/>
      <c r="BM239" s="157"/>
      <c r="BN239" s="157"/>
      <c r="BO239" s="157"/>
      <c r="BP239" s="157"/>
      <c r="BQ239" s="157"/>
      <c r="BR239" s="157"/>
    </row>
    <row r="240" spans="1:70" ht="30" customHeight="1">
      <c r="A240" s="170"/>
      <c r="B240" s="235"/>
      <c r="C240" s="105" t="str">
        <f>WorksheetHidden2!K6</f>
        <v>Mean time to resolve risks (by severity)</v>
      </c>
      <c r="D240" s="127">
        <f>IF(VLOOKUP(C240,'6. Metrics Worksheet'!$C:$K,8,FALSE)=CONCATENATE($D$4,$D$5),VLOOKUP(C240,'6. Metrics Worksheet'!$C:$K,9,FALSE),0)</f>
        <v>0</v>
      </c>
      <c r="E240" s="127">
        <f>IF(AND(D240=0,NOT(C240="N/A")),IF(VLOOKUP($C240,'6. Metrics Worksheet'!$C:$K,8,FALSE)=CONCATENATE($D$4,$E$5),VLOOKUP($C240,'6. Metrics Worksheet'!$C:$K,9,FALSE),0),D240-1)</f>
        <v>0</v>
      </c>
      <c r="F240" s="127">
        <f>IF(AND(E240=0,NOT(C240="N/A")),IF(VLOOKUP($C240,'6. Metrics Worksheet'!$C:$K,8,FALSE)=CONCATENATE($D$4,$F$5),VLOOKUP($C240,'6. Metrics Worksheet'!$C:$K,9,FALSE),0),E240-1)</f>
        <v>0</v>
      </c>
      <c r="G240" s="128">
        <f>IF(AND(F240=0,NOT(C240="N/A")),IF(VLOOKUP($C240,'6. Metrics Worksheet'!$C:$K,8,FALSE)=CONCATENATE($D$4,$G$5),VLOOKUP($C240,'6. Metrics Worksheet'!$C:$K,9,FALSE),0),F240-1)</f>
        <v>0</v>
      </c>
      <c r="H240" s="127">
        <f>IF(AND(G240=0,NOT(C240="N/A")),IF(VLOOKUP($C240,'6. Metrics Worksheet'!$C:$K,8,FALSE)=CONCATENATE($H$4,$H$5),VLOOKUP($C240,'6. Metrics Worksheet'!$C:$K,9,FALSE),0),G240-1)</f>
        <v>0</v>
      </c>
      <c r="I240" s="127">
        <f>IF(AND(H240=0,NOT(C240="N/A")),IF(VLOOKUP($C240,'6. Metrics Worksheet'!$C:$K,8,FALSE)=CONCATENATE($H$4,$I$5),VLOOKUP($C240,'6. Metrics Worksheet'!$C:$K,9,FALSE),0),H240-1)</f>
        <v>0</v>
      </c>
      <c r="J240" s="127">
        <f>IF(AND(I240=0,NOT(C240="N/A")),IF(VLOOKUP($C240,'6. Metrics Worksheet'!$C:$K,8,FALSE)=CONCATENATE($H$4,$J$5),VLOOKUP($C240,'6. Metrics Worksheet'!$C:$K,9,FALSE),0),I240-1)</f>
        <v>0</v>
      </c>
      <c r="K240" s="128">
        <f>IF(AND(J240=0,NOT(C240="N/A")),IF(VLOOKUP($C240,'6. Metrics Worksheet'!$C:$K,8,FALSE)=CONCATENATE($H$4,$K$5),VLOOKUP($C240,'6. Metrics Worksheet'!$C:$K,9,FALSE),0),J240-1)</f>
        <v>0</v>
      </c>
      <c r="L240" s="127">
        <f>IF(AND(K240=0,NOT(C240="N/A")),IF(VLOOKUP($C240,'6. Metrics Worksheet'!$C:$K,8,FALSE)=CONCATENATE($L$4,$L$5),VLOOKUP($C240,'6. Metrics Worksheet'!$C:$K,9,FALSE),0),K240-1)</f>
        <v>0</v>
      </c>
      <c r="M240" s="127">
        <f>IF(AND(L240=0,NOT(C240="N/A")),IF(VLOOKUP($C240,'6. Metrics Worksheet'!$C:$K,8,FALSE)=CONCATENATE($L$4,$M$5),VLOOKUP($C240,'6. Metrics Worksheet'!$C:$K,9,FALSE),0),L240-1)</f>
        <v>0</v>
      </c>
      <c r="N240" s="127">
        <f>IF(AND(M240=0,NOT(C240="N/A")),IF(VLOOKUP($C240,'6. Metrics Worksheet'!$C:$K,8,FALSE)=CONCATENATE($L$4,$N$5),VLOOKUP($C240,'6. Metrics Worksheet'!$C:$K,9,FALSE),0),M240-1)</f>
        <v>0</v>
      </c>
      <c r="O240" s="128">
        <f>IF(AND(N240=0,NOT(C240="N/A")),IF(VLOOKUP($C240,'6. Metrics Worksheet'!$C:$K,8,FALSE)=CONCATENATE($L$4,$O$5),VLOOKUP($C240,'6. Metrics Worksheet'!$C:$K,9,FALSE),0),N240-1)</f>
        <v>0</v>
      </c>
      <c r="P240" s="127">
        <f>IF(AND(O240=0,NOT(C240="N/A")),IF(VLOOKUP($C240,'6. Metrics Worksheet'!$C:$K,8,FALSE)=CONCATENATE($P$4,$P$5),VLOOKUP($C240,'6. Metrics Worksheet'!$C:$K,9,FALSE),0),O240-1)</f>
        <v>0</v>
      </c>
      <c r="Q240" s="127">
        <f>IF(AND(P240=0,NOT(C240="N/A")),IF(VLOOKUP($C240,'6. Metrics Worksheet'!$C:$K,8,FALSE)=CONCATENATE($P$4,$Q$5),VLOOKUP($C240,'6. Metrics Worksheet'!$C:$K,9,FALSE),0),P240-1)</f>
        <v>0</v>
      </c>
      <c r="R240" s="127">
        <f>IF(AND(Q240=0,NOT(C240="N/A")),IF(VLOOKUP($C240,'6. Metrics Worksheet'!$C:$K,8,FALSE)=CONCATENATE($P$4,$R$5),VLOOKUP($C240,'6. Metrics Worksheet'!$C:$K,9,FALSE),0),Q240-1)</f>
        <v>0</v>
      </c>
      <c r="S240" s="128">
        <f>IF(AND(R240=0,NOT(C240="N/A")),IF(VLOOKUP($C240,'6. Metrics Worksheet'!$C:$K,8,FALSE)=CONCATENATE($P$4,$S$5),VLOOKUP($C240,'6. Metrics Worksheet'!$C:$K,9,FALSE),0),R240-1)</f>
        <v>0</v>
      </c>
      <c r="T240" s="127">
        <f>IF(AND(S240=0,NOT(C240="N/A")),IF(VLOOKUP($C240,'6. Metrics Worksheet'!$C:$K,8,FALSE)=CONCATENATE($T$4,$T$5),VLOOKUP($C240,'6. Metrics Worksheet'!$C:$K,9,FALSE),0),S240-1)</f>
        <v>0</v>
      </c>
      <c r="U240" s="127">
        <f>IF(AND(T240=0,NOT(C240="N/A")),IF(VLOOKUP($C240,'6. Metrics Worksheet'!$C:$K,8,FALSE)=CONCATENATE($T$4,$U$5),VLOOKUP($C240,'6. Metrics Worksheet'!$C:$K,9,FALSE),0),T240-1)</f>
        <v>0</v>
      </c>
      <c r="V240" s="127">
        <f>IF(AND(U240=0,NOT(C240="N/A")),IF(VLOOKUP($C240,'6. Metrics Worksheet'!$C:$K,8,FALSE)=CONCATENATE($T$4,$V$5),VLOOKUP($C240,'6. Metrics Worksheet'!$C:$K,9,FALSE),0),U240-1)</f>
        <v>0</v>
      </c>
      <c r="W240" s="127">
        <f>IF(AND(V240=0,NOT(C240="N/A")),IF(VLOOKUP($C240,'6. Metrics Worksheet'!$C:$K,8,FALSE)=CONCATENATE($T$4,$W$5),VLOOKUP($C240,'6. Metrics Worksheet'!$C:$K,9,FALSE),0),V240-1)</f>
        <v>0</v>
      </c>
      <c r="X240" s="139" t="str">
        <f>IF('6. Metrics Worksheet'!H240=0,"",'6. Metrics Worksheet'!H240)</f>
        <v/>
      </c>
      <c r="Y240" s="171"/>
      <c r="Z240" s="171"/>
      <c r="AA240" s="171"/>
      <c r="AB240" s="171"/>
      <c r="AC240" s="171"/>
      <c r="AD240" s="171"/>
      <c r="AE240" s="171"/>
      <c r="AF240" s="171"/>
      <c r="AG240" s="171"/>
      <c r="AH240" s="171"/>
      <c r="AI240" s="171"/>
      <c r="AJ240" s="171"/>
      <c r="AK240" s="171"/>
      <c r="AL240" s="171"/>
      <c r="AM240" s="171"/>
      <c r="AN240" s="171"/>
      <c r="AO240" s="171"/>
      <c r="AP240" s="171"/>
      <c r="AQ240" s="171"/>
      <c r="AR240" s="171"/>
      <c r="AS240" s="171"/>
      <c r="AT240" s="171"/>
      <c r="AU240" s="171"/>
      <c r="AV240" s="171"/>
      <c r="AW240" s="171"/>
      <c r="AX240" s="171"/>
      <c r="AY240" s="171"/>
      <c r="AZ240" s="32"/>
      <c r="BA240" s="32"/>
      <c r="BB240" s="32"/>
      <c r="BC240" s="32"/>
      <c r="BD240" s="32"/>
      <c r="BE240" s="33"/>
      <c r="BF240" s="6"/>
      <c r="BG240" s="6"/>
      <c r="BH240" s="6"/>
      <c r="BI240" s="6"/>
      <c r="BJ240" s="26" t="b">
        <f t="shared" si="3"/>
        <v>0</v>
      </c>
      <c r="BK240" s="6"/>
      <c r="BL240" s="6"/>
      <c r="BM240" s="157"/>
      <c r="BN240" s="157"/>
      <c r="BO240" s="157"/>
      <c r="BP240" s="157"/>
      <c r="BQ240" s="157"/>
      <c r="BR240" s="157"/>
    </row>
    <row r="241" spans="1:70" ht="30" customHeight="1" thickBot="1">
      <c r="A241" s="170"/>
      <c r="B241" s="235"/>
      <c r="C241" s="105" t="str">
        <f>WorksheetHidden2!K7</f>
        <v>Mean open time for unresolved risks (by severity)</v>
      </c>
      <c r="D241" s="127">
        <f>IF(VLOOKUP(C241,'6. Metrics Worksheet'!$C:$K,8,FALSE)=CONCATENATE($D$4,$D$5),VLOOKUP(C241,'6. Metrics Worksheet'!$C:$K,9,FALSE),0)</f>
        <v>0</v>
      </c>
      <c r="E241" s="127">
        <f>IF(AND(D241=0,NOT(C241="N/A")),IF(VLOOKUP($C241,'6. Metrics Worksheet'!$C:$K,8,FALSE)=CONCATENATE($D$4,$E$5),VLOOKUP($C241,'6. Metrics Worksheet'!$C:$K,9,FALSE),0),D241-1)</f>
        <v>0</v>
      </c>
      <c r="F241" s="127">
        <f>IF(AND(E241=0,NOT(C241="N/A")),IF(VLOOKUP($C241,'6. Metrics Worksheet'!$C:$K,8,FALSE)=CONCATENATE($D$4,$F$5),VLOOKUP($C241,'6. Metrics Worksheet'!$C:$K,9,FALSE),0),E241-1)</f>
        <v>0</v>
      </c>
      <c r="G241" s="128">
        <f>IF(AND(F241=0,NOT(C241="N/A")),IF(VLOOKUP($C241,'6. Metrics Worksheet'!$C:$K,8,FALSE)=CONCATENATE($D$4,$G$5),VLOOKUP($C241,'6. Metrics Worksheet'!$C:$K,9,FALSE),0),F241-1)</f>
        <v>0</v>
      </c>
      <c r="H241" s="127">
        <f>IF(AND(G241=0,NOT(C241="N/A")),IF(VLOOKUP($C241,'6. Metrics Worksheet'!$C:$K,8,FALSE)=CONCATENATE($H$4,$H$5),VLOOKUP($C241,'6. Metrics Worksheet'!$C:$K,9,FALSE),0),G241-1)</f>
        <v>0</v>
      </c>
      <c r="I241" s="127">
        <f>IF(AND(H241=0,NOT(C241="N/A")),IF(VLOOKUP($C241,'6. Metrics Worksheet'!$C:$K,8,FALSE)=CONCATENATE($H$4,$I$5),VLOOKUP($C241,'6. Metrics Worksheet'!$C:$K,9,FALSE),0),H241-1)</f>
        <v>0</v>
      </c>
      <c r="J241" s="127">
        <f>IF(AND(I241=0,NOT(C241="N/A")),IF(VLOOKUP($C241,'6. Metrics Worksheet'!$C:$K,8,FALSE)=CONCATENATE($H$4,$J$5),VLOOKUP($C241,'6. Metrics Worksheet'!$C:$K,9,FALSE),0),I241-1)</f>
        <v>0</v>
      </c>
      <c r="K241" s="128">
        <f>IF(AND(J241=0,NOT(C241="N/A")),IF(VLOOKUP($C241,'6. Metrics Worksheet'!$C:$K,8,FALSE)=CONCATENATE($H$4,$K$5),VLOOKUP($C241,'6. Metrics Worksheet'!$C:$K,9,FALSE),0),J241-1)</f>
        <v>0</v>
      </c>
      <c r="L241" s="127">
        <f>IF(AND(K241=0,NOT(C241="N/A")),IF(VLOOKUP($C241,'6. Metrics Worksheet'!$C:$K,8,FALSE)=CONCATENATE($L$4,$L$5),VLOOKUP($C241,'6. Metrics Worksheet'!$C:$K,9,FALSE),0),K241-1)</f>
        <v>0</v>
      </c>
      <c r="M241" s="127">
        <f>IF(AND(L241=0,NOT(C241="N/A")),IF(VLOOKUP($C241,'6. Metrics Worksheet'!$C:$K,8,FALSE)=CONCATENATE($L$4,$M$5),VLOOKUP($C241,'6. Metrics Worksheet'!$C:$K,9,FALSE),0),L241-1)</f>
        <v>0</v>
      </c>
      <c r="N241" s="127">
        <f>IF(AND(M241=0,NOT(C241="N/A")),IF(VLOOKUP($C241,'6. Metrics Worksheet'!$C:$K,8,FALSE)=CONCATENATE($L$4,$N$5),VLOOKUP($C241,'6. Metrics Worksheet'!$C:$K,9,FALSE),0),M241-1)</f>
        <v>0</v>
      </c>
      <c r="O241" s="128">
        <f>IF(AND(N241=0,NOT(C241="N/A")),IF(VLOOKUP($C241,'6. Metrics Worksheet'!$C:$K,8,FALSE)=CONCATENATE($L$4,$O$5),VLOOKUP($C241,'6. Metrics Worksheet'!$C:$K,9,FALSE),0),N241-1)</f>
        <v>0</v>
      </c>
      <c r="P241" s="127">
        <f>IF(AND(O241=0,NOT(C241="N/A")),IF(VLOOKUP($C241,'6. Metrics Worksheet'!$C:$K,8,FALSE)=CONCATENATE($P$4,$P$5),VLOOKUP($C241,'6. Metrics Worksheet'!$C:$K,9,FALSE),0),O241-1)</f>
        <v>0</v>
      </c>
      <c r="Q241" s="127">
        <f>IF(AND(P241=0,NOT(C241="N/A")),IF(VLOOKUP($C241,'6. Metrics Worksheet'!$C:$K,8,FALSE)=CONCATENATE($P$4,$Q$5),VLOOKUP($C241,'6. Metrics Worksheet'!$C:$K,9,FALSE),0),P241-1)</f>
        <v>0</v>
      </c>
      <c r="R241" s="127">
        <f>IF(AND(Q241=0,NOT(C241="N/A")),IF(VLOOKUP($C241,'6. Metrics Worksheet'!$C:$K,8,FALSE)=CONCATENATE($P$4,$R$5),VLOOKUP($C241,'6. Metrics Worksheet'!$C:$K,9,FALSE),0),Q241-1)</f>
        <v>0</v>
      </c>
      <c r="S241" s="128">
        <f>IF(AND(R241=0,NOT(C241="N/A")),IF(VLOOKUP($C241,'6. Metrics Worksheet'!$C:$K,8,FALSE)=CONCATENATE($P$4,$S$5),VLOOKUP($C241,'6. Metrics Worksheet'!$C:$K,9,FALSE),0),R241-1)</f>
        <v>0</v>
      </c>
      <c r="T241" s="127">
        <f>IF(AND(S241=0,NOT(C241="N/A")),IF(VLOOKUP($C241,'6. Metrics Worksheet'!$C:$K,8,FALSE)=CONCATENATE($T$4,$T$5),VLOOKUP($C241,'6. Metrics Worksheet'!$C:$K,9,FALSE),0),S241-1)</f>
        <v>0</v>
      </c>
      <c r="U241" s="127">
        <f>IF(AND(T241=0,NOT(C241="N/A")),IF(VLOOKUP($C241,'6. Metrics Worksheet'!$C:$K,8,FALSE)=CONCATENATE($T$4,$U$5),VLOOKUP($C241,'6. Metrics Worksheet'!$C:$K,9,FALSE),0),T241-1)</f>
        <v>0</v>
      </c>
      <c r="V241" s="127">
        <f>IF(AND(U241=0,NOT(C241="N/A")),IF(VLOOKUP($C241,'6. Metrics Worksheet'!$C:$K,8,FALSE)=CONCATENATE($T$4,$V$5),VLOOKUP($C241,'6. Metrics Worksheet'!$C:$K,9,FALSE),0),U241-1)</f>
        <v>0</v>
      </c>
      <c r="W241" s="127">
        <f>IF(AND(V241=0,NOT(C241="N/A")),IF(VLOOKUP($C241,'6. Metrics Worksheet'!$C:$K,8,FALSE)=CONCATENATE($T$4,$W$5),VLOOKUP($C241,'6. Metrics Worksheet'!$C:$K,9,FALSE),0),V241-1)</f>
        <v>0</v>
      </c>
      <c r="X241" s="139" t="str">
        <f>IF('6. Metrics Worksheet'!H241=0,"",'6. Metrics Worksheet'!H241)</f>
        <v/>
      </c>
      <c r="Y241" s="171"/>
      <c r="Z241" s="171"/>
      <c r="AA241" s="171"/>
      <c r="AB241" s="171"/>
      <c r="AC241" s="171"/>
      <c r="AD241" s="171"/>
      <c r="AE241" s="171"/>
      <c r="AF241" s="171"/>
      <c r="AG241" s="171"/>
      <c r="AH241" s="171"/>
      <c r="AI241" s="171"/>
      <c r="AJ241" s="171"/>
      <c r="AK241" s="171"/>
      <c r="AL241" s="171"/>
      <c r="AM241" s="171"/>
      <c r="AN241" s="171"/>
      <c r="AO241" s="171"/>
      <c r="AP241" s="171"/>
      <c r="AQ241" s="171"/>
      <c r="AR241" s="171"/>
      <c r="AS241" s="171"/>
      <c r="AT241" s="171"/>
      <c r="AU241" s="171"/>
      <c r="AV241" s="171"/>
      <c r="AW241" s="171"/>
      <c r="AX241" s="171"/>
      <c r="AY241" s="171"/>
      <c r="AZ241" s="32"/>
      <c r="BA241" s="32"/>
      <c r="BB241" s="32"/>
      <c r="BC241" s="32"/>
      <c r="BD241" s="32"/>
      <c r="BE241" s="33"/>
      <c r="BF241" s="6"/>
      <c r="BG241" s="6"/>
      <c r="BH241" s="6"/>
      <c r="BI241" s="6"/>
      <c r="BJ241" s="26" t="b">
        <f t="shared" si="3"/>
        <v>0</v>
      </c>
      <c r="BK241" s="6"/>
      <c r="BL241" s="6"/>
      <c r="BM241" s="157"/>
      <c r="BN241" s="157"/>
      <c r="BO241" s="157"/>
      <c r="BP241" s="157"/>
      <c r="BQ241" s="157"/>
      <c r="BR241" s="157"/>
    </row>
    <row r="242" spans="1:70" ht="63.95" hidden="1" customHeight="1">
      <c r="A242" s="33"/>
      <c r="B242" s="235"/>
      <c r="C242" s="105">
        <f>WorksheetHidden2!K8</f>
        <v>0</v>
      </c>
      <c r="D242" s="127">
        <f>IF(VLOOKUP(C242,'6. Metrics Worksheet'!$C:$K,8,FALSE)=CONCATENATE($D$4,$D$5),VLOOKUP(C242,'6. Metrics Worksheet'!$C:$K,9,FALSE),0)</f>
        <v>0</v>
      </c>
      <c r="E242" s="127">
        <f>IF(AND(D242=0,NOT(C242="N/A")),IF(VLOOKUP($C242,'6. Metrics Worksheet'!$C:$K,8,FALSE)=CONCATENATE($D$4,$E$5),VLOOKUP($C242,'6. Metrics Worksheet'!$C:$K,9,FALSE),0),D242-1)</f>
        <v>0</v>
      </c>
      <c r="F242" s="127">
        <f>IF(AND(E242=0,NOT(C242="N/A")),IF(VLOOKUP($C242,'6. Metrics Worksheet'!$C:$K,8,FALSE)=CONCATENATE($D$4,$F$5),VLOOKUP($C242,'6. Metrics Worksheet'!$C:$K,9,FALSE),0),E242-1)</f>
        <v>0</v>
      </c>
      <c r="G242" s="128">
        <f>IF(AND(F242=0,NOT(C242="N/A")),IF(VLOOKUP($C242,'6. Metrics Worksheet'!$C:$K,8,FALSE)=CONCATENATE($D$4,$G$5),VLOOKUP($C242,'6. Metrics Worksheet'!$C:$K,9,FALSE),0),F242-1)</f>
        <v>0</v>
      </c>
      <c r="H242" s="127">
        <f>IF(AND(G242=0,NOT(C242="N/A")),IF(VLOOKUP($C242,'6. Metrics Worksheet'!$C:$K,8,FALSE)=CONCATENATE($H$4,$H$5),VLOOKUP($C242,'6. Metrics Worksheet'!$C:$K,9,FALSE),0),G242-1)</f>
        <v>0</v>
      </c>
      <c r="I242" s="127">
        <f>IF(AND(H242=0,NOT(C242="N/A")),IF(VLOOKUP($C242,'6. Metrics Worksheet'!$C:$K,8,FALSE)=CONCATENATE($H$4,$I$5),VLOOKUP($C242,'6. Metrics Worksheet'!$C:$K,9,FALSE),0),H242-1)</f>
        <v>0</v>
      </c>
      <c r="J242" s="127">
        <f>IF(AND(I242=0,NOT(C242="N/A")),IF(VLOOKUP($C242,'6. Metrics Worksheet'!$C:$K,8,FALSE)=CONCATENATE($H$4,$J$5),VLOOKUP($C242,'6. Metrics Worksheet'!$C:$K,9,FALSE),0),I242-1)</f>
        <v>0</v>
      </c>
      <c r="K242" s="128">
        <f>IF(AND(J242=0,NOT(C242="N/A")),IF(VLOOKUP($C242,'6. Metrics Worksheet'!$C:$K,8,FALSE)=CONCATENATE($H$4,$K$5),VLOOKUP($C242,'6. Metrics Worksheet'!$C:$K,9,FALSE),0),J242-1)</f>
        <v>0</v>
      </c>
      <c r="L242" s="127">
        <f>IF(AND(K242=0,NOT(C242="N/A")),IF(VLOOKUP($C242,'6. Metrics Worksheet'!$C:$K,8,FALSE)=CONCATENATE($L$4,$L$5),VLOOKUP($C242,'6. Metrics Worksheet'!$C:$K,9,FALSE),0),K242-1)</f>
        <v>0</v>
      </c>
      <c r="M242" s="127">
        <f>IF(AND(L242=0,NOT(C242="N/A")),IF(VLOOKUP($C242,'6. Metrics Worksheet'!$C:$K,8,FALSE)=CONCATENATE($L$4,$M$5),VLOOKUP($C242,'6. Metrics Worksheet'!$C:$K,9,FALSE),0),L242-1)</f>
        <v>0</v>
      </c>
      <c r="N242" s="127">
        <f>IF(AND(M242=0,NOT(C242="N/A")),IF(VLOOKUP($C242,'6. Metrics Worksheet'!$C:$K,8,FALSE)=CONCATENATE($L$4,$N$5),VLOOKUP($C242,'6. Metrics Worksheet'!$C:$K,9,FALSE),0),M242-1)</f>
        <v>0</v>
      </c>
      <c r="O242" s="128">
        <f>IF(AND(N242=0,NOT(C242="N/A")),IF(VLOOKUP($C242,'6. Metrics Worksheet'!$C:$K,8,FALSE)=CONCATENATE($L$4,$O$5),VLOOKUP($C242,'6. Metrics Worksheet'!$C:$K,9,FALSE),0),N242-1)</f>
        <v>0</v>
      </c>
      <c r="P242" s="127">
        <f>IF(AND(O242=0,NOT(C242="N/A")),IF(VLOOKUP($C242,'6. Metrics Worksheet'!$C:$K,8,FALSE)=CONCATENATE($P$4,$P$5),VLOOKUP($C242,'6. Metrics Worksheet'!$C:$K,9,FALSE),0),O242-1)</f>
        <v>0</v>
      </c>
      <c r="Q242" s="127">
        <f>IF(AND(P242=0,NOT(C242="N/A")),IF(VLOOKUP($C242,'6. Metrics Worksheet'!$C:$K,8,FALSE)=CONCATENATE($P$4,$Q$5),VLOOKUP($C242,'6. Metrics Worksheet'!$C:$K,9,FALSE),0),P242-1)</f>
        <v>0</v>
      </c>
      <c r="R242" s="127">
        <f>IF(AND(Q242=0,NOT(C242="N/A")),IF(VLOOKUP($C242,'6. Metrics Worksheet'!$C:$K,8,FALSE)=CONCATENATE($P$4,$R$5),VLOOKUP($C242,'6. Metrics Worksheet'!$C:$K,9,FALSE),0),Q242-1)</f>
        <v>0</v>
      </c>
      <c r="S242" s="128">
        <f>IF(AND(R242=0,NOT(C242="N/A")),IF(VLOOKUP($C242,'6. Metrics Worksheet'!$C:$K,8,FALSE)=CONCATENATE($P$4,$S$5),VLOOKUP($C242,'6. Metrics Worksheet'!$C:$K,9,FALSE),0),R242-1)</f>
        <v>0</v>
      </c>
      <c r="T242" s="127">
        <f>IF(AND(S242=0,NOT(C242="N/A")),IF(VLOOKUP($C242,'6. Metrics Worksheet'!$C:$K,8,FALSE)=CONCATENATE($T$4,$T$5),VLOOKUP($C242,'6. Metrics Worksheet'!$C:$K,9,FALSE),0),S242-1)</f>
        <v>0</v>
      </c>
      <c r="U242" s="127">
        <f>IF(AND(T242=0,NOT(C242="N/A")),IF(VLOOKUP($C242,'6. Metrics Worksheet'!$C:$K,8,FALSE)=CONCATENATE($T$4,$U$5),VLOOKUP($C242,'6. Metrics Worksheet'!$C:$K,9,FALSE),0),T242-1)</f>
        <v>0</v>
      </c>
      <c r="V242" s="127">
        <f>IF(AND(U242=0,NOT(C242="N/A")),IF(VLOOKUP($C242,'6. Metrics Worksheet'!$C:$K,8,FALSE)=CONCATENATE($T$4,$V$5),VLOOKUP($C242,'6. Metrics Worksheet'!$C:$K,9,FALSE),0),U242-1)</f>
        <v>0</v>
      </c>
      <c r="W242" s="127">
        <f>IF(AND(V242=0,NOT(C242="N/A")),IF(VLOOKUP($C242,'6. Metrics Worksheet'!$C:$K,8,FALSE)=CONCATENATE($T$4,$W$5),VLOOKUP($C242,'6. Metrics Worksheet'!$C:$K,9,FALSE),0),V242-1)</f>
        <v>0</v>
      </c>
      <c r="X242" s="139" t="str">
        <f>IF('6. Metrics Worksheet'!H242=0,"",'6. Metrics Worksheet'!H242)</f>
        <v/>
      </c>
      <c r="Y242" s="32"/>
      <c r="Z242" s="32"/>
      <c r="AA242" s="32"/>
      <c r="AB242" s="32"/>
      <c r="AC242" s="32"/>
      <c r="AD242" s="32"/>
      <c r="AE242" s="32"/>
      <c r="AF242" s="32"/>
      <c r="AG242" s="32"/>
      <c r="AH242" s="32"/>
      <c r="AI242" s="32"/>
      <c r="AJ242" s="32"/>
      <c r="AK242" s="32"/>
      <c r="AL242" s="32"/>
      <c r="AM242" s="32"/>
      <c r="AN242" s="32"/>
      <c r="AO242" s="32"/>
      <c r="AP242" s="32"/>
      <c r="AQ242" s="32"/>
      <c r="AR242" s="32"/>
      <c r="AS242" s="32"/>
      <c r="AT242" s="32"/>
      <c r="AU242" s="32"/>
      <c r="AV242" s="32"/>
      <c r="AW242" s="32"/>
      <c r="AX242" s="32"/>
      <c r="AY242" s="32"/>
      <c r="AZ242" s="32"/>
      <c r="BA242" s="32"/>
      <c r="BB242" s="32"/>
      <c r="BC242" s="32"/>
      <c r="BD242" s="32"/>
      <c r="BE242" s="33"/>
      <c r="BF242" s="6"/>
      <c r="BG242" s="6"/>
      <c r="BH242" s="6"/>
      <c r="BI242" s="6"/>
      <c r="BJ242" s="26" t="b">
        <f t="shared" si="3"/>
        <v>1</v>
      </c>
      <c r="BK242" s="6"/>
      <c r="BL242" s="6"/>
    </row>
    <row r="243" spans="1:70" ht="63.95" hidden="1" customHeight="1">
      <c r="A243" s="33"/>
      <c r="B243" s="235"/>
      <c r="C243" s="105">
        <f>WorksheetHidden2!K9</f>
        <v>0</v>
      </c>
      <c r="D243" s="127">
        <f>IF(VLOOKUP(C243,'6. Metrics Worksheet'!$C:$K,8,FALSE)=CONCATENATE($D$4,$D$5),VLOOKUP(C243,'6. Metrics Worksheet'!$C:$K,9,FALSE),0)</f>
        <v>0</v>
      </c>
      <c r="E243" s="127">
        <f>IF(AND(D243=0,NOT(C243="N/A")),IF(VLOOKUP($C243,'6. Metrics Worksheet'!$C:$K,8,FALSE)=CONCATENATE($D$4,$E$5),VLOOKUP($C243,'6. Metrics Worksheet'!$C:$K,9,FALSE),0),D243-1)</f>
        <v>0</v>
      </c>
      <c r="F243" s="127">
        <f>IF(AND(E243=0,NOT(C243="N/A")),IF(VLOOKUP($C243,'6. Metrics Worksheet'!$C:$K,8,FALSE)=CONCATENATE($D$4,$F$5),VLOOKUP($C243,'6. Metrics Worksheet'!$C:$K,9,FALSE),0),E243-1)</f>
        <v>0</v>
      </c>
      <c r="G243" s="128">
        <f>IF(AND(F243=0,NOT(C243="N/A")),IF(VLOOKUP($C243,'6. Metrics Worksheet'!$C:$K,8,FALSE)=CONCATENATE($D$4,$G$5),VLOOKUP($C243,'6. Metrics Worksheet'!$C:$K,9,FALSE),0),F243-1)</f>
        <v>0</v>
      </c>
      <c r="H243" s="127">
        <f>IF(AND(G243=0,NOT(C243="N/A")),IF(VLOOKUP($C243,'6. Metrics Worksheet'!$C:$K,8,FALSE)=CONCATENATE($H$4,$H$5),VLOOKUP($C243,'6. Metrics Worksheet'!$C:$K,9,FALSE),0),G243-1)</f>
        <v>0</v>
      </c>
      <c r="I243" s="127">
        <f>IF(AND(H243=0,NOT(C243="N/A")),IF(VLOOKUP($C243,'6. Metrics Worksheet'!$C:$K,8,FALSE)=CONCATENATE($H$4,$I$5),VLOOKUP($C243,'6. Metrics Worksheet'!$C:$K,9,FALSE),0),H243-1)</f>
        <v>0</v>
      </c>
      <c r="J243" s="127">
        <f>IF(AND(I243=0,NOT(C243="N/A")),IF(VLOOKUP($C243,'6. Metrics Worksheet'!$C:$K,8,FALSE)=CONCATENATE($H$4,$J$5),VLOOKUP($C243,'6. Metrics Worksheet'!$C:$K,9,FALSE),0),I243-1)</f>
        <v>0</v>
      </c>
      <c r="K243" s="128">
        <f>IF(AND(J243=0,NOT(C243="N/A")),IF(VLOOKUP($C243,'6. Metrics Worksheet'!$C:$K,8,FALSE)=CONCATENATE($H$4,$K$5),VLOOKUP($C243,'6. Metrics Worksheet'!$C:$K,9,FALSE),0),J243-1)</f>
        <v>0</v>
      </c>
      <c r="L243" s="127">
        <f>IF(AND(K243=0,NOT(C243="N/A")),IF(VLOOKUP($C243,'6. Metrics Worksheet'!$C:$K,8,FALSE)=CONCATENATE($L$4,$L$5),VLOOKUP($C243,'6. Metrics Worksheet'!$C:$K,9,FALSE),0),K243-1)</f>
        <v>0</v>
      </c>
      <c r="M243" s="127">
        <f>IF(AND(L243=0,NOT(C243="N/A")),IF(VLOOKUP($C243,'6. Metrics Worksheet'!$C:$K,8,FALSE)=CONCATENATE($L$4,$M$5),VLOOKUP($C243,'6. Metrics Worksheet'!$C:$K,9,FALSE),0),L243-1)</f>
        <v>0</v>
      </c>
      <c r="N243" s="127">
        <f>IF(AND(M243=0,NOT(C243="N/A")),IF(VLOOKUP($C243,'6. Metrics Worksheet'!$C:$K,8,FALSE)=CONCATENATE($L$4,$N$5),VLOOKUP($C243,'6. Metrics Worksheet'!$C:$K,9,FALSE),0),M243-1)</f>
        <v>0</v>
      </c>
      <c r="O243" s="128">
        <f>IF(AND(N243=0,NOT(C243="N/A")),IF(VLOOKUP($C243,'6. Metrics Worksheet'!$C:$K,8,FALSE)=CONCATENATE($L$4,$O$5),VLOOKUP($C243,'6. Metrics Worksheet'!$C:$K,9,FALSE),0),N243-1)</f>
        <v>0</v>
      </c>
      <c r="P243" s="127">
        <f>IF(AND(O243=0,NOT(C243="N/A")),IF(VLOOKUP($C243,'6. Metrics Worksheet'!$C:$K,8,FALSE)=CONCATENATE($P$4,$P$5),VLOOKUP($C243,'6. Metrics Worksheet'!$C:$K,9,FALSE),0),O243-1)</f>
        <v>0</v>
      </c>
      <c r="Q243" s="127">
        <f>IF(AND(P243=0,NOT(C243="N/A")),IF(VLOOKUP($C243,'6. Metrics Worksheet'!$C:$K,8,FALSE)=CONCATENATE($P$4,$Q$5),VLOOKUP($C243,'6. Metrics Worksheet'!$C:$K,9,FALSE),0),P243-1)</f>
        <v>0</v>
      </c>
      <c r="R243" s="127">
        <f>IF(AND(Q243=0,NOT(C243="N/A")),IF(VLOOKUP($C243,'6. Metrics Worksheet'!$C:$K,8,FALSE)=CONCATENATE($P$4,$R$5),VLOOKUP($C243,'6. Metrics Worksheet'!$C:$K,9,FALSE),0),Q243-1)</f>
        <v>0</v>
      </c>
      <c r="S243" s="128">
        <f>IF(AND(R243=0,NOT(C243="N/A")),IF(VLOOKUP($C243,'6. Metrics Worksheet'!$C:$K,8,FALSE)=CONCATENATE($P$4,$S$5),VLOOKUP($C243,'6. Metrics Worksheet'!$C:$K,9,FALSE),0),R243-1)</f>
        <v>0</v>
      </c>
      <c r="T243" s="127">
        <f>IF(AND(S243=0,NOT(C243="N/A")),IF(VLOOKUP($C243,'6. Metrics Worksheet'!$C:$K,8,FALSE)=CONCATENATE($T$4,$T$5),VLOOKUP($C243,'6. Metrics Worksheet'!$C:$K,9,FALSE),0),S243-1)</f>
        <v>0</v>
      </c>
      <c r="U243" s="127">
        <f>IF(AND(T243=0,NOT(C243="N/A")),IF(VLOOKUP($C243,'6. Metrics Worksheet'!$C:$K,8,FALSE)=CONCATENATE($T$4,$U$5),VLOOKUP($C243,'6. Metrics Worksheet'!$C:$K,9,FALSE),0),T243-1)</f>
        <v>0</v>
      </c>
      <c r="V243" s="127">
        <f>IF(AND(U243=0,NOT(C243="N/A")),IF(VLOOKUP($C243,'6. Metrics Worksheet'!$C:$K,8,FALSE)=CONCATENATE($T$4,$V$5),VLOOKUP($C243,'6. Metrics Worksheet'!$C:$K,9,FALSE),0),U243-1)</f>
        <v>0</v>
      </c>
      <c r="W243" s="127">
        <f>IF(AND(V243=0,NOT(C243="N/A")),IF(VLOOKUP($C243,'6. Metrics Worksheet'!$C:$K,8,FALSE)=CONCATENATE($T$4,$W$5),VLOOKUP($C243,'6. Metrics Worksheet'!$C:$K,9,FALSE),0),V243-1)</f>
        <v>0</v>
      </c>
      <c r="X243" s="139" t="str">
        <f>IF('6. Metrics Worksheet'!H243=0,"",'6. Metrics Worksheet'!H243)</f>
        <v/>
      </c>
      <c r="Y243" s="32"/>
      <c r="Z243" s="32"/>
      <c r="AA243" s="32"/>
      <c r="AB243" s="32"/>
      <c r="AC243" s="32"/>
      <c r="AD243" s="32"/>
      <c r="AE243" s="32"/>
      <c r="AF243" s="32"/>
      <c r="AG243" s="32"/>
      <c r="AH243" s="32"/>
      <c r="AI243" s="32"/>
      <c r="AJ243" s="32"/>
      <c r="AK243" s="32"/>
      <c r="AL243" s="32"/>
      <c r="AM243" s="32"/>
      <c r="AN243" s="32"/>
      <c r="AO243" s="32"/>
      <c r="AP243" s="32"/>
      <c r="AQ243" s="32"/>
      <c r="AR243" s="32"/>
      <c r="AS243" s="32"/>
      <c r="AT243" s="32"/>
      <c r="AU243" s="32"/>
      <c r="AV243" s="32"/>
      <c r="AW243" s="32"/>
      <c r="AX243" s="32"/>
      <c r="AY243" s="32"/>
      <c r="AZ243" s="32"/>
      <c r="BA243" s="32"/>
      <c r="BB243" s="32"/>
      <c r="BC243" s="32"/>
      <c r="BD243" s="32"/>
      <c r="BE243" s="33"/>
      <c r="BF243" s="6"/>
      <c r="BG243" s="6"/>
      <c r="BH243" s="6"/>
      <c r="BI243" s="6"/>
      <c r="BJ243" s="26" t="b">
        <f t="shared" si="3"/>
        <v>1</v>
      </c>
      <c r="BK243" s="6"/>
      <c r="BL243" s="6"/>
    </row>
    <row r="244" spans="1:70" ht="63.95" hidden="1" customHeight="1">
      <c r="A244" s="33"/>
      <c r="B244" s="235"/>
      <c r="C244" s="105">
        <f>WorksheetHidden2!K10</f>
        <v>0</v>
      </c>
      <c r="D244" s="127">
        <f>IF(VLOOKUP(C244,'6. Metrics Worksheet'!$C:$K,8,FALSE)=CONCATENATE($D$4,$D$5),VLOOKUP(C244,'6. Metrics Worksheet'!$C:$K,9,FALSE),0)</f>
        <v>0</v>
      </c>
      <c r="E244" s="127">
        <f>IF(AND(D244=0,NOT(C244="N/A")),IF(VLOOKUP($C244,'6. Metrics Worksheet'!$C:$K,8,FALSE)=CONCATENATE($D$4,$E$5),VLOOKUP($C244,'6. Metrics Worksheet'!$C:$K,9,FALSE),0),D244-1)</f>
        <v>0</v>
      </c>
      <c r="F244" s="127">
        <f>IF(AND(E244=0,NOT(C244="N/A")),IF(VLOOKUP($C244,'6. Metrics Worksheet'!$C:$K,8,FALSE)=CONCATENATE($D$4,$F$5),VLOOKUP($C244,'6. Metrics Worksheet'!$C:$K,9,FALSE),0),E244-1)</f>
        <v>0</v>
      </c>
      <c r="G244" s="128">
        <f>IF(AND(F244=0,NOT(C244="N/A")),IF(VLOOKUP($C244,'6. Metrics Worksheet'!$C:$K,8,FALSE)=CONCATENATE($D$4,$G$5),VLOOKUP($C244,'6. Metrics Worksheet'!$C:$K,9,FALSE),0),F244-1)</f>
        <v>0</v>
      </c>
      <c r="H244" s="127">
        <f>IF(AND(G244=0,NOT(C244="N/A")),IF(VLOOKUP($C244,'6. Metrics Worksheet'!$C:$K,8,FALSE)=CONCATENATE($H$4,$H$5),VLOOKUP($C244,'6. Metrics Worksheet'!$C:$K,9,FALSE),0),G244-1)</f>
        <v>0</v>
      </c>
      <c r="I244" s="127">
        <f>IF(AND(H244=0,NOT(C244="N/A")),IF(VLOOKUP($C244,'6. Metrics Worksheet'!$C:$K,8,FALSE)=CONCATENATE($H$4,$I$5),VLOOKUP($C244,'6. Metrics Worksheet'!$C:$K,9,FALSE),0),H244-1)</f>
        <v>0</v>
      </c>
      <c r="J244" s="127">
        <f>IF(AND(I244=0,NOT(C244="N/A")),IF(VLOOKUP($C244,'6. Metrics Worksheet'!$C:$K,8,FALSE)=CONCATENATE($H$4,$J$5),VLOOKUP($C244,'6. Metrics Worksheet'!$C:$K,9,FALSE),0),I244-1)</f>
        <v>0</v>
      </c>
      <c r="K244" s="128">
        <f>IF(AND(J244=0,NOT(C244="N/A")),IF(VLOOKUP($C244,'6. Metrics Worksheet'!$C:$K,8,FALSE)=CONCATENATE($H$4,$K$5),VLOOKUP($C244,'6. Metrics Worksheet'!$C:$K,9,FALSE),0),J244-1)</f>
        <v>0</v>
      </c>
      <c r="L244" s="127">
        <f>IF(AND(K244=0,NOT(C244="N/A")),IF(VLOOKUP($C244,'6. Metrics Worksheet'!$C:$K,8,FALSE)=CONCATENATE($L$4,$L$5),VLOOKUP($C244,'6. Metrics Worksheet'!$C:$K,9,FALSE),0),K244-1)</f>
        <v>0</v>
      </c>
      <c r="M244" s="127">
        <f>IF(AND(L244=0,NOT(C244="N/A")),IF(VLOOKUP($C244,'6. Metrics Worksheet'!$C:$K,8,FALSE)=CONCATENATE($L$4,$M$5),VLOOKUP($C244,'6. Metrics Worksheet'!$C:$K,9,FALSE),0),L244-1)</f>
        <v>0</v>
      </c>
      <c r="N244" s="127">
        <f>IF(AND(M244=0,NOT(C244="N/A")),IF(VLOOKUP($C244,'6. Metrics Worksheet'!$C:$K,8,FALSE)=CONCATENATE($L$4,$N$5),VLOOKUP($C244,'6. Metrics Worksheet'!$C:$K,9,FALSE),0),M244-1)</f>
        <v>0</v>
      </c>
      <c r="O244" s="128">
        <f>IF(AND(N244=0,NOT(C244="N/A")),IF(VLOOKUP($C244,'6. Metrics Worksheet'!$C:$K,8,FALSE)=CONCATENATE($L$4,$O$5),VLOOKUP($C244,'6. Metrics Worksheet'!$C:$K,9,FALSE),0),N244-1)</f>
        <v>0</v>
      </c>
      <c r="P244" s="127">
        <f>IF(AND(O244=0,NOT(C244="N/A")),IF(VLOOKUP($C244,'6. Metrics Worksheet'!$C:$K,8,FALSE)=CONCATENATE($P$4,$P$5),VLOOKUP($C244,'6. Metrics Worksheet'!$C:$K,9,FALSE),0),O244-1)</f>
        <v>0</v>
      </c>
      <c r="Q244" s="127">
        <f>IF(AND(P244=0,NOT(C244="N/A")),IF(VLOOKUP($C244,'6. Metrics Worksheet'!$C:$K,8,FALSE)=CONCATENATE($P$4,$Q$5),VLOOKUP($C244,'6. Metrics Worksheet'!$C:$K,9,FALSE),0),P244-1)</f>
        <v>0</v>
      </c>
      <c r="R244" s="127">
        <f>IF(AND(Q244=0,NOT(C244="N/A")),IF(VLOOKUP($C244,'6. Metrics Worksheet'!$C:$K,8,FALSE)=CONCATENATE($P$4,$R$5),VLOOKUP($C244,'6. Metrics Worksheet'!$C:$K,9,FALSE),0),Q244-1)</f>
        <v>0</v>
      </c>
      <c r="S244" s="128">
        <f>IF(AND(R244=0,NOT(C244="N/A")),IF(VLOOKUP($C244,'6. Metrics Worksheet'!$C:$K,8,FALSE)=CONCATENATE($P$4,$S$5),VLOOKUP($C244,'6. Metrics Worksheet'!$C:$K,9,FALSE),0),R244-1)</f>
        <v>0</v>
      </c>
      <c r="T244" s="127">
        <f>IF(AND(S244=0,NOT(C244="N/A")),IF(VLOOKUP($C244,'6. Metrics Worksheet'!$C:$K,8,FALSE)=CONCATENATE($T$4,$T$5),VLOOKUP($C244,'6. Metrics Worksheet'!$C:$K,9,FALSE),0),S244-1)</f>
        <v>0</v>
      </c>
      <c r="U244" s="127">
        <f>IF(AND(T244=0,NOT(C244="N/A")),IF(VLOOKUP($C244,'6. Metrics Worksheet'!$C:$K,8,FALSE)=CONCATENATE($T$4,$U$5),VLOOKUP($C244,'6. Metrics Worksheet'!$C:$K,9,FALSE),0),T244-1)</f>
        <v>0</v>
      </c>
      <c r="V244" s="127">
        <f>IF(AND(U244=0,NOT(C244="N/A")),IF(VLOOKUP($C244,'6. Metrics Worksheet'!$C:$K,8,FALSE)=CONCATENATE($T$4,$V$5),VLOOKUP($C244,'6. Metrics Worksheet'!$C:$K,9,FALSE),0),U244-1)</f>
        <v>0</v>
      </c>
      <c r="W244" s="127">
        <f>IF(AND(V244=0,NOT(C244="N/A")),IF(VLOOKUP($C244,'6. Metrics Worksheet'!$C:$K,8,FALSE)=CONCATENATE($T$4,$W$5),VLOOKUP($C244,'6. Metrics Worksheet'!$C:$K,9,FALSE),0),V244-1)</f>
        <v>0</v>
      </c>
      <c r="X244" s="139" t="str">
        <f>IF('6. Metrics Worksheet'!H244=0,"",'6. Metrics Worksheet'!H244)</f>
        <v/>
      </c>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c r="AY244" s="32"/>
      <c r="AZ244" s="32"/>
      <c r="BA244" s="32"/>
      <c r="BB244" s="32"/>
      <c r="BC244" s="32"/>
      <c r="BD244" s="32"/>
      <c r="BE244" s="33"/>
      <c r="BF244" s="6"/>
      <c r="BG244" s="6"/>
      <c r="BH244" s="6"/>
      <c r="BI244" s="6"/>
      <c r="BJ244" s="26" t="b">
        <f t="shared" si="3"/>
        <v>1</v>
      </c>
      <c r="BK244" s="6"/>
      <c r="BL244" s="6"/>
    </row>
    <row r="245" spans="1:70" ht="63.95" hidden="1" customHeight="1">
      <c r="A245" s="33"/>
      <c r="B245" s="235"/>
      <c r="C245" s="105">
        <f>WorksheetHidden2!K11</f>
        <v>0</v>
      </c>
      <c r="D245" s="127">
        <f>IF(VLOOKUP(C245,'6. Metrics Worksheet'!$C:$K,8,FALSE)=CONCATENATE($D$4,$D$5),VLOOKUP(C245,'6. Metrics Worksheet'!$C:$K,9,FALSE),0)</f>
        <v>0</v>
      </c>
      <c r="E245" s="127">
        <f>IF(AND(D245=0,NOT(C245="N/A")),IF(VLOOKUP($C245,'6. Metrics Worksheet'!$C:$K,8,FALSE)=CONCATENATE($D$4,$E$5),VLOOKUP($C245,'6. Metrics Worksheet'!$C:$K,9,FALSE),0),D245-1)</f>
        <v>0</v>
      </c>
      <c r="F245" s="127">
        <f>IF(AND(E245=0,NOT(C245="N/A")),IF(VLOOKUP($C245,'6. Metrics Worksheet'!$C:$K,8,FALSE)=CONCATENATE($D$4,$F$5),VLOOKUP($C245,'6. Metrics Worksheet'!$C:$K,9,FALSE),0),E245-1)</f>
        <v>0</v>
      </c>
      <c r="G245" s="128">
        <f>IF(AND(F245=0,NOT(C245="N/A")),IF(VLOOKUP($C245,'6. Metrics Worksheet'!$C:$K,8,FALSE)=CONCATENATE($D$4,$G$5),VLOOKUP($C245,'6. Metrics Worksheet'!$C:$K,9,FALSE),0),F245-1)</f>
        <v>0</v>
      </c>
      <c r="H245" s="127">
        <f>IF(AND(G245=0,NOT(C245="N/A")),IF(VLOOKUP($C245,'6. Metrics Worksheet'!$C:$K,8,FALSE)=CONCATENATE($H$4,$H$5),VLOOKUP($C245,'6. Metrics Worksheet'!$C:$K,9,FALSE),0),G245-1)</f>
        <v>0</v>
      </c>
      <c r="I245" s="127">
        <f>IF(AND(H245=0,NOT(C245="N/A")),IF(VLOOKUP($C245,'6. Metrics Worksheet'!$C:$K,8,FALSE)=CONCATENATE($H$4,$I$5),VLOOKUP($C245,'6. Metrics Worksheet'!$C:$K,9,FALSE),0),H245-1)</f>
        <v>0</v>
      </c>
      <c r="J245" s="127">
        <f>IF(AND(I245=0,NOT(C245="N/A")),IF(VLOOKUP($C245,'6. Metrics Worksheet'!$C:$K,8,FALSE)=CONCATENATE($H$4,$J$5),VLOOKUP($C245,'6. Metrics Worksheet'!$C:$K,9,FALSE),0),I245-1)</f>
        <v>0</v>
      </c>
      <c r="K245" s="128">
        <f>IF(AND(J245=0,NOT(C245="N/A")),IF(VLOOKUP($C245,'6. Metrics Worksheet'!$C:$K,8,FALSE)=CONCATENATE($H$4,$K$5),VLOOKUP($C245,'6. Metrics Worksheet'!$C:$K,9,FALSE),0),J245-1)</f>
        <v>0</v>
      </c>
      <c r="L245" s="127">
        <f>IF(AND(K245=0,NOT(C245="N/A")),IF(VLOOKUP($C245,'6. Metrics Worksheet'!$C:$K,8,FALSE)=CONCATENATE($L$4,$L$5),VLOOKUP($C245,'6. Metrics Worksheet'!$C:$K,9,FALSE),0),K245-1)</f>
        <v>0</v>
      </c>
      <c r="M245" s="127">
        <f>IF(AND(L245=0,NOT(C245="N/A")),IF(VLOOKUP($C245,'6. Metrics Worksheet'!$C:$K,8,FALSE)=CONCATENATE($L$4,$M$5),VLOOKUP($C245,'6. Metrics Worksheet'!$C:$K,9,FALSE),0),L245-1)</f>
        <v>0</v>
      </c>
      <c r="N245" s="127">
        <f>IF(AND(M245=0,NOT(C245="N/A")),IF(VLOOKUP($C245,'6. Metrics Worksheet'!$C:$K,8,FALSE)=CONCATENATE($L$4,$N$5),VLOOKUP($C245,'6. Metrics Worksheet'!$C:$K,9,FALSE),0),M245-1)</f>
        <v>0</v>
      </c>
      <c r="O245" s="128">
        <f>IF(AND(N245=0,NOT(C245="N/A")),IF(VLOOKUP($C245,'6. Metrics Worksheet'!$C:$K,8,FALSE)=CONCATENATE($L$4,$O$5),VLOOKUP($C245,'6. Metrics Worksheet'!$C:$K,9,FALSE),0),N245-1)</f>
        <v>0</v>
      </c>
      <c r="P245" s="127">
        <f>IF(AND(O245=0,NOT(C245="N/A")),IF(VLOOKUP($C245,'6. Metrics Worksheet'!$C:$K,8,FALSE)=CONCATENATE($P$4,$P$5),VLOOKUP($C245,'6. Metrics Worksheet'!$C:$K,9,FALSE),0),O245-1)</f>
        <v>0</v>
      </c>
      <c r="Q245" s="127">
        <f>IF(AND(P245=0,NOT(C245="N/A")),IF(VLOOKUP($C245,'6. Metrics Worksheet'!$C:$K,8,FALSE)=CONCATENATE($P$4,$Q$5),VLOOKUP($C245,'6. Metrics Worksheet'!$C:$K,9,FALSE),0),P245-1)</f>
        <v>0</v>
      </c>
      <c r="R245" s="127">
        <f>IF(AND(Q245=0,NOT(C245="N/A")),IF(VLOOKUP($C245,'6. Metrics Worksheet'!$C:$K,8,FALSE)=CONCATENATE($P$4,$R$5),VLOOKUP($C245,'6. Metrics Worksheet'!$C:$K,9,FALSE),0),Q245-1)</f>
        <v>0</v>
      </c>
      <c r="S245" s="128">
        <f>IF(AND(R245=0,NOT(C245="N/A")),IF(VLOOKUP($C245,'6. Metrics Worksheet'!$C:$K,8,FALSE)=CONCATENATE($P$4,$S$5),VLOOKUP($C245,'6. Metrics Worksheet'!$C:$K,9,FALSE),0),R245-1)</f>
        <v>0</v>
      </c>
      <c r="T245" s="127">
        <f>IF(AND(S245=0,NOT(C245="N/A")),IF(VLOOKUP($C245,'6. Metrics Worksheet'!$C:$K,8,FALSE)=CONCATENATE($T$4,$T$5),VLOOKUP($C245,'6. Metrics Worksheet'!$C:$K,9,FALSE),0),S245-1)</f>
        <v>0</v>
      </c>
      <c r="U245" s="127">
        <f>IF(AND(T245=0,NOT(C245="N/A")),IF(VLOOKUP($C245,'6. Metrics Worksheet'!$C:$K,8,FALSE)=CONCATENATE($T$4,$U$5),VLOOKUP($C245,'6. Metrics Worksheet'!$C:$K,9,FALSE),0),T245-1)</f>
        <v>0</v>
      </c>
      <c r="V245" s="127">
        <f>IF(AND(U245=0,NOT(C245="N/A")),IF(VLOOKUP($C245,'6. Metrics Worksheet'!$C:$K,8,FALSE)=CONCATENATE($T$4,$V$5),VLOOKUP($C245,'6. Metrics Worksheet'!$C:$K,9,FALSE),0),U245-1)</f>
        <v>0</v>
      </c>
      <c r="W245" s="127">
        <f>IF(AND(V245=0,NOT(C245="N/A")),IF(VLOOKUP($C245,'6. Metrics Worksheet'!$C:$K,8,FALSE)=CONCATENATE($T$4,$W$5),VLOOKUP($C245,'6. Metrics Worksheet'!$C:$K,9,FALSE),0),V245-1)</f>
        <v>0</v>
      </c>
      <c r="X245" s="139" t="str">
        <f>IF('6. Metrics Worksheet'!H245=0,"",'6. Metrics Worksheet'!H245)</f>
        <v/>
      </c>
      <c r="Y245" s="32"/>
      <c r="Z245" s="32"/>
      <c r="AA245" s="32"/>
      <c r="AB245" s="32"/>
      <c r="AC245" s="32"/>
      <c r="AD245" s="32"/>
      <c r="AE245" s="32"/>
      <c r="AF245" s="32"/>
      <c r="AG245" s="32"/>
      <c r="AH245" s="32"/>
      <c r="AI245" s="32"/>
      <c r="AJ245" s="32"/>
      <c r="AK245" s="32"/>
      <c r="AL245" s="32"/>
      <c r="AM245" s="32"/>
      <c r="AN245" s="32"/>
      <c r="AO245" s="32"/>
      <c r="AP245" s="32"/>
      <c r="AQ245" s="32"/>
      <c r="AR245" s="32"/>
      <c r="AS245" s="32"/>
      <c r="AT245" s="32"/>
      <c r="AU245" s="32"/>
      <c r="AV245" s="32"/>
      <c r="AW245" s="32"/>
      <c r="AX245" s="32"/>
      <c r="AY245" s="32"/>
      <c r="AZ245" s="32"/>
      <c r="BA245" s="32"/>
      <c r="BB245" s="32"/>
      <c r="BC245" s="32"/>
      <c r="BD245" s="32"/>
      <c r="BE245" s="33"/>
      <c r="BF245" s="6"/>
      <c r="BG245" s="6"/>
      <c r="BH245" s="6"/>
      <c r="BI245" s="6"/>
      <c r="BJ245" s="26" t="b">
        <f t="shared" si="3"/>
        <v>1</v>
      </c>
      <c r="BK245" s="6"/>
      <c r="BL245" s="6"/>
    </row>
    <row r="246" spans="1:70" ht="63.95" hidden="1" customHeight="1">
      <c r="A246" s="33"/>
      <c r="B246" s="235"/>
      <c r="C246" s="105">
        <f>WorksheetHidden2!K12</f>
        <v>0</v>
      </c>
      <c r="D246" s="127">
        <f>IF(VLOOKUP(C246,'6. Metrics Worksheet'!$C:$K,8,FALSE)=CONCATENATE($D$4,$D$5),VLOOKUP(C246,'6. Metrics Worksheet'!$C:$K,9,FALSE),0)</f>
        <v>0</v>
      </c>
      <c r="E246" s="127">
        <f>IF(AND(D246=0,NOT(C246="N/A")),IF(VLOOKUP($C246,'6. Metrics Worksheet'!$C:$K,8,FALSE)=CONCATENATE($D$4,$E$5),VLOOKUP($C246,'6. Metrics Worksheet'!$C:$K,9,FALSE),0),D246-1)</f>
        <v>0</v>
      </c>
      <c r="F246" s="127">
        <f>IF(AND(E246=0,NOT(C246="N/A")),IF(VLOOKUP($C246,'6. Metrics Worksheet'!$C:$K,8,FALSE)=CONCATENATE($D$4,$F$5),VLOOKUP($C246,'6. Metrics Worksheet'!$C:$K,9,FALSE),0),E246-1)</f>
        <v>0</v>
      </c>
      <c r="G246" s="128">
        <f>IF(AND(F246=0,NOT(C246="N/A")),IF(VLOOKUP($C246,'6. Metrics Worksheet'!$C:$K,8,FALSE)=CONCATENATE($D$4,$G$5),VLOOKUP($C246,'6. Metrics Worksheet'!$C:$K,9,FALSE),0),F246-1)</f>
        <v>0</v>
      </c>
      <c r="H246" s="127">
        <f>IF(AND(G246=0,NOT(C246="N/A")),IF(VLOOKUP($C246,'6. Metrics Worksheet'!$C:$K,8,FALSE)=CONCATENATE($H$4,$H$5),VLOOKUP($C246,'6. Metrics Worksheet'!$C:$K,9,FALSE),0),G246-1)</f>
        <v>0</v>
      </c>
      <c r="I246" s="127">
        <f>IF(AND(H246=0,NOT(C246="N/A")),IF(VLOOKUP($C246,'6. Metrics Worksheet'!$C:$K,8,FALSE)=CONCATENATE($H$4,$I$5),VLOOKUP($C246,'6. Metrics Worksheet'!$C:$K,9,FALSE),0),H246-1)</f>
        <v>0</v>
      </c>
      <c r="J246" s="127">
        <f>IF(AND(I246=0,NOT(C246="N/A")),IF(VLOOKUP($C246,'6. Metrics Worksheet'!$C:$K,8,FALSE)=CONCATENATE($H$4,$J$5),VLOOKUP($C246,'6. Metrics Worksheet'!$C:$K,9,FALSE),0),I246-1)</f>
        <v>0</v>
      </c>
      <c r="K246" s="128">
        <f>IF(AND(J246=0,NOT(C246="N/A")),IF(VLOOKUP($C246,'6. Metrics Worksheet'!$C:$K,8,FALSE)=CONCATENATE($H$4,$K$5),VLOOKUP($C246,'6. Metrics Worksheet'!$C:$K,9,FALSE),0),J246-1)</f>
        <v>0</v>
      </c>
      <c r="L246" s="127">
        <f>IF(AND(K246=0,NOT(C246="N/A")),IF(VLOOKUP($C246,'6. Metrics Worksheet'!$C:$K,8,FALSE)=CONCATENATE($L$4,$L$5),VLOOKUP($C246,'6. Metrics Worksheet'!$C:$K,9,FALSE),0),K246-1)</f>
        <v>0</v>
      </c>
      <c r="M246" s="127">
        <f>IF(AND(L246=0,NOT(C246="N/A")),IF(VLOOKUP($C246,'6. Metrics Worksheet'!$C:$K,8,FALSE)=CONCATENATE($L$4,$M$5),VLOOKUP($C246,'6. Metrics Worksheet'!$C:$K,9,FALSE),0),L246-1)</f>
        <v>0</v>
      </c>
      <c r="N246" s="127">
        <f>IF(AND(M246=0,NOT(C246="N/A")),IF(VLOOKUP($C246,'6. Metrics Worksheet'!$C:$K,8,FALSE)=CONCATENATE($L$4,$N$5),VLOOKUP($C246,'6. Metrics Worksheet'!$C:$K,9,FALSE),0),M246-1)</f>
        <v>0</v>
      </c>
      <c r="O246" s="128">
        <f>IF(AND(N246=0,NOT(C246="N/A")),IF(VLOOKUP($C246,'6. Metrics Worksheet'!$C:$K,8,FALSE)=CONCATENATE($L$4,$O$5),VLOOKUP($C246,'6. Metrics Worksheet'!$C:$K,9,FALSE),0),N246-1)</f>
        <v>0</v>
      </c>
      <c r="P246" s="127">
        <f>IF(AND(O246=0,NOT(C246="N/A")),IF(VLOOKUP($C246,'6. Metrics Worksheet'!$C:$K,8,FALSE)=CONCATENATE($P$4,$P$5),VLOOKUP($C246,'6. Metrics Worksheet'!$C:$K,9,FALSE),0),O246-1)</f>
        <v>0</v>
      </c>
      <c r="Q246" s="127">
        <f>IF(AND(P246=0,NOT(C246="N/A")),IF(VLOOKUP($C246,'6. Metrics Worksheet'!$C:$K,8,FALSE)=CONCATENATE($P$4,$Q$5),VLOOKUP($C246,'6. Metrics Worksheet'!$C:$K,9,FALSE),0),P246-1)</f>
        <v>0</v>
      </c>
      <c r="R246" s="127">
        <f>IF(AND(Q246=0,NOT(C246="N/A")),IF(VLOOKUP($C246,'6. Metrics Worksheet'!$C:$K,8,FALSE)=CONCATENATE($P$4,$R$5),VLOOKUP($C246,'6. Metrics Worksheet'!$C:$K,9,FALSE),0),Q246-1)</f>
        <v>0</v>
      </c>
      <c r="S246" s="128">
        <f>IF(AND(R246=0,NOT(C246="N/A")),IF(VLOOKUP($C246,'6. Metrics Worksheet'!$C:$K,8,FALSE)=CONCATENATE($P$4,$S$5),VLOOKUP($C246,'6. Metrics Worksheet'!$C:$K,9,FALSE),0),R246-1)</f>
        <v>0</v>
      </c>
      <c r="T246" s="127">
        <f>IF(AND(S246=0,NOT(C246="N/A")),IF(VLOOKUP($C246,'6. Metrics Worksheet'!$C:$K,8,FALSE)=CONCATENATE($T$4,$T$5),VLOOKUP($C246,'6. Metrics Worksheet'!$C:$K,9,FALSE),0),S246-1)</f>
        <v>0</v>
      </c>
      <c r="U246" s="127">
        <f>IF(AND(T246=0,NOT(C246="N/A")),IF(VLOOKUP($C246,'6. Metrics Worksheet'!$C:$K,8,FALSE)=CONCATENATE($T$4,$U$5),VLOOKUP($C246,'6. Metrics Worksheet'!$C:$K,9,FALSE),0),T246-1)</f>
        <v>0</v>
      </c>
      <c r="V246" s="127">
        <f>IF(AND(U246=0,NOT(C246="N/A")),IF(VLOOKUP($C246,'6. Metrics Worksheet'!$C:$K,8,FALSE)=CONCATENATE($T$4,$V$5),VLOOKUP($C246,'6. Metrics Worksheet'!$C:$K,9,FALSE),0),U246-1)</f>
        <v>0</v>
      </c>
      <c r="W246" s="127">
        <f>IF(AND(V246=0,NOT(C246="N/A")),IF(VLOOKUP($C246,'6. Metrics Worksheet'!$C:$K,8,FALSE)=CONCATENATE($T$4,$W$5),VLOOKUP($C246,'6. Metrics Worksheet'!$C:$K,9,FALSE),0),V246-1)</f>
        <v>0</v>
      </c>
      <c r="X246" s="139" t="str">
        <f>IF('6. Metrics Worksheet'!H246=0,"",'6. Metrics Worksheet'!H246)</f>
        <v/>
      </c>
      <c r="Y246" s="32"/>
      <c r="Z246" s="32"/>
      <c r="AA246" s="32"/>
      <c r="AB246" s="32"/>
      <c r="AC246" s="32"/>
      <c r="AD246" s="32"/>
      <c r="AE246" s="32"/>
      <c r="AF246" s="32"/>
      <c r="AG246" s="32"/>
      <c r="AH246" s="32"/>
      <c r="AI246" s="32"/>
      <c r="AJ246" s="32"/>
      <c r="AK246" s="32"/>
      <c r="AL246" s="32"/>
      <c r="AM246" s="32"/>
      <c r="AN246" s="32"/>
      <c r="AO246" s="32"/>
      <c r="AP246" s="32"/>
      <c r="AQ246" s="32"/>
      <c r="AR246" s="32"/>
      <c r="AS246" s="32"/>
      <c r="AT246" s="32"/>
      <c r="AU246" s="32"/>
      <c r="AV246" s="32"/>
      <c r="AW246" s="32"/>
      <c r="AX246" s="32"/>
      <c r="AY246" s="32"/>
      <c r="AZ246" s="32"/>
      <c r="BA246" s="32"/>
      <c r="BB246" s="32"/>
      <c r="BC246" s="32"/>
      <c r="BD246" s="32"/>
      <c r="BE246" s="33"/>
      <c r="BF246" s="6"/>
      <c r="BG246" s="6"/>
      <c r="BH246" s="6"/>
      <c r="BI246" s="6"/>
      <c r="BJ246" s="26" t="b">
        <f t="shared" si="3"/>
        <v>1</v>
      </c>
      <c r="BK246" s="6"/>
      <c r="BL246" s="6"/>
    </row>
    <row r="247" spans="1:70" ht="63.95" hidden="1" customHeight="1">
      <c r="A247" s="33"/>
      <c r="B247" s="235"/>
      <c r="C247" s="105">
        <f>WorksheetHidden2!K13</f>
        <v>0</v>
      </c>
      <c r="D247" s="127">
        <f>IF(VLOOKUP(C247,'6. Metrics Worksheet'!$C:$K,8,FALSE)=CONCATENATE($D$4,$D$5),VLOOKUP(C247,'6. Metrics Worksheet'!$C:$K,9,FALSE),0)</f>
        <v>0</v>
      </c>
      <c r="E247" s="127">
        <f>IF(AND(D247=0,NOT(C247="N/A")),IF(VLOOKUP($C247,'6. Metrics Worksheet'!$C:$K,8,FALSE)=CONCATENATE($D$4,$E$5),VLOOKUP($C247,'6. Metrics Worksheet'!$C:$K,9,FALSE),0),D247-1)</f>
        <v>0</v>
      </c>
      <c r="F247" s="127">
        <f>IF(AND(E247=0,NOT(C247="N/A")),IF(VLOOKUP($C247,'6. Metrics Worksheet'!$C:$K,8,FALSE)=CONCATENATE($D$4,$F$5),VLOOKUP($C247,'6. Metrics Worksheet'!$C:$K,9,FALSE),0),E247-1)</f>
        <v>0</v>
      </c>
      <c r="G247" s="128">
        <f>IF(AND(F247=0,NOT(C247="N/A")),IF(VLOOKUP($C247,'6. Metrics Worksheet'!$C:$K,8,FALSE)=CONCATENATE($D$4,$G$5),VLOOKUP($C247,'6. Metrics Worksheet'!$C:$K,9,FALSE),0),F247-1)</f>
        <v>0</v>
      </c>
      <c r="H247" s="127">
        <f>IF(AND(G247=0,NOT(C247="N/A")),IF(VLOOKUP($C247,'6. Metrics Worksheet'!$C:$K,8,FALSE)=CONCATENATE($H$4,$H$5),VLOOKUP($C247,'6. Metrics Worksheet'!$C:$K,9,FALSE),0),G247-1)</f>
        <v>0</v>
      </c>
      <c r="I247" s="127">
        <f>IF(AND(H247=0,NOT(C247="N/A")),IF(VLOOKUP($C247,'6. Metrics Worksheet'!$C:$K,8,FALSE)=CONCATENATE($H$4,$I$5),VLOOKUP($C247,'6. Metrics Worksheet'!$C:$K,9,FALSE),0),H247-1)</f>
        <v>0</v>
      </c>
      <c r="J247" s="127">
        <f>IF(AND(I247=0,NOT(C247="N/A")),IF(VLOOKUP($C247,'6. Metrics Worksheet'!$C:$K,8,FALSE)=CONCATENATE($H$4,$J$5),VLOOKUP($C247,'6. Metrics Worksheet'!$C:$K,9,FALSE),0),I247-1)</f>
        <v>0</v>
      </c>
      <c r="K247" s="128">
        <f>IF(AND(J247=0,NOT(C247="N/A")),IF(VLOOKUP($C247,'6. Metrics Worksheet'!$C:$K,8,FALSE)=CONCATENATE($H$4,$K$5),VLOOKUP($C247,'6. Metrics Worksheet'!$C:$K,9,FALSE),0),J247-1)</f>
        <v>0</v>
      </c>
      <c r="L247" s="127">
        <f>IF(AND(K247=0,NOT(C247="N/A")),IF(VLOOKUP($C247,'6. Metrics Worksheet'!$C:$K,8,FALSE)=CONCATENATE($L$4,$L$5),VLOOKUP($C247,'6. Metrics Worksheet'!$C:$K,9,FALSE),0),K247-1)</f>
        <v>0</v>
      </c>
      <c r="M247" s="127">
        <f>IF(AND(L247=0,NOT(C247="N/A")),IF(VLOOKUP($C247,'6. Metrics Worksheet'!$C:$K,8,FALSE)=CONCATENATE($L$4,$M$5),VLOOKUP($C247,'6. Metrics Worksheet'!$C:$K,9,FALSE),0),L247-1)</f>
        <v>0</v>
      </c>
      <c r="N247" s="127">
        <f>IF(AND(M247=0,NOT(C247="N/A")),IF(VLOOKUP($C247,'6. Metrics Worksheet'!$C:$K,8,FALSE)=CONCATENATE($L$4,$N$5),VLOOKUP($C247,'6. Metrics Worksheet'!$C:$K,9,FALSE),0),M247-1)</f>
        <v>0</v>
      </c>
      <c r="O247" s="128">
        <f>IF(AND(N247=0,NOT(C247="N/A")),IF(VLOOKUP($C247,'6. Metrics Worksheet'!$C:$K,8,FALSE)=CONCATENATE($L$4,$O$5),VLOOKUP($C247,'6. Metrics Worksheet'!$C:$K,9,FALSE),0),N247-1)</f>
        <v>0</v>
      </c>
      <c r="P247" s="127">
        <f>IF(AND(O247=0,NOT(C247="N/A")),IF(VLOOKUP($C247,'6. Metrics Worksheet'!$C:$K,8,FALSE)=CONCATENATE($P$4,$P$5),VLOOKUP($C247,'6. Metrics Worksheet'!$C:$K,9,FALSE),0),O247-1)</f>
        <v>0</v>
      </c>
      <c r="Q247" s="127">
        <f>IF(AND(P247=0,NOT(C247="N/A")),IF(VLOOKUP($C247,'6. Metrics Worksheet'!$C:$K,8,FALSE)=CONCATENATE($P$4,$Q$5),VLOOKUP($C247,'6. Metrics Worksheet'!$C:$K,9,FALSE),0),P247-1)</f>
        <v>0</v>
      </c>
      <c r="R247" s="127">
        <f>IF(AND(Q247=0,NOT(C247="N/A")),IF(VLOOKUP($C247,'6. Metrics Worksheet'!$C:$K,8,FALSE)=CONCATENATE($P$4,$R$5),VLOOKUP($C247,'6. Metrics Worksheet'!$C:$K,9,FALSE),0),Q247-1)</f>
        <v>0</v>
      </c>
      <c r="S247" s="128">
        <f>IF(AND(R247=0,NOT(C247="N/A")),IF(VLOOKUP($C247,'6. Metrics Worksheet'!$C:$K,8,FALSE)=CONCATENATE($P$4,$S$5),VLOOKUP($C247,'6. Metrics Worksheet'!$C:$K,9,FALSE),0),R247-1)</f>
        <v>0</v>
      </c>
      <c r="T247" s="127">
        <f>IF(AND(S247=0,NOT(C247="N/A")),IF(VLOOKUP($C247,'6. Metrics Worksheet'!$C:$K,8,FALSE)=CONCATENATE($T$4,$T$5),VLOOKUP($C247,'6. Metrics Worksheet'!$C:$K,9,FALSE),0),S247-1)</f>
        <v>0</v>
      </c>
      <c r="U247" s="127">
        <f>IF(AND(T247=0,NOT(C247="N/A")),IF(VLOOKUP($C247,'6. Metrics Worksheet'!$C:$K,8,FALSE)=CONCATENATE($T$4,$U$5),VLOOKUP($C247,'6. Metrics Worksheet'!$C:$K,9,FALSE),0),T247-1)</f>
        <v>0</v>
      </c>
      <c r="V247" s="127">
        <f>IF(AND(U247=0,NOT(C247="N/A")),IF(VLOOKUP($C247,'6. Metrics Worksheet'!$C:$K,8,FALSE)=CONCATENATE($T$4,$V$5),VLOOKUP($C247,'6. Metrics Worksheet'!$C:$K,9,FALSE),0),U247-1)</f>
        <v>0</v>
      </c>
      <c r="W247" s="127">
        <f>IF(AND(V247=0,NOT(C247="N/A")),IF(VLOOKUP($C247,'6. Metrics Worksheet'!$C:$K,8,FALSE)=CONCATENATE($T$4,$W$5),VLOOKUP($C247,'6. Metrics Worksheet'!$C:$K,9,FALSE),0),V247-1)</f>
        <v>0</v>
      </c>
      <c r="X247" s="139" t="str">
        <f>IF('6. Metrics Worksheet'!H247=0,"",'6. Metrics Worksheet'!H247)</f>
        <v/>
      </c>
      <c r="Y247" s="32"/>
      <c r="Z247" s="32"/>
      <c r="AA247" s="32"/>
      <c r="AB247" s="32"/>
      <c r="AC247" s="32"/>
      <c r="AD247" s="32"/>
      <c r="AE247" s="32"/>
      <c r="AF247" s="32"/>
      <c r="AG247" s="32"/>
      <c r="AH247" s="32"/>
      <c r="AI247" s="32"/>
      <c r="AJ247" s="32"/>
      <c r="AK247" s="32"/>
      <c r="AL247" s="32"/>
      <c r="AM247" s="32"/>
      <c r="AN247" s="32"/>
      <c r="AO247" s="32"/>
      <c r="AP247" s="32"/>
      <c r="AQ247" s="32"/>
      <c r="AR247" s="32"/>
      <c r="AS247" s="32"/>
      <c r="AT247" s="32"/>
      <c r="AU247" s="32"/>
      <c r="AV247" s="32"/>
      <c r="AW247" s="32"/>
      <c r="AX247" s="32"/>
      <c r="AY247" s="32"/>
      <c r="AZ247" s="32"/>
      <c r="BA247" s="32"/>
      <c r="BB247" s="32"/>
      <c r="BC247" s="32"/>
      <c r="BD247" s="32"/>
      <c r="BE247" s="33"/>
      <c r="BF247" s="6"/>
      <c r="BG247" s="6"/>
      <c r="BH247" s="6"/>
      <c r="BI247" s="6"/>
      <c r="BJ247" s="26" t="b">
        <f t="shared" si="3"/>
        <v>1</v>
      </c>
      <c r="BK247" s="6"/>
      <c r="BL247" s="6"/>
    </row>
    <row r="248" spans="1:70" ht="63.95" hidden="1" customHeight="1">
      <c r="A248" s="33"/>
      <c r="B248" s="235"/>
      <c r="C248" s="105">
        <f>WorksheetHidden2!K14</f>
        <v>0</v>
      </c>
      <c r="D248" s="127">
        <f>IF(VLOOKUP(C248,'6. Metrics Worksheet'!$C:$K,8,FALSE)=CONCATENATE($D$4,$D$5),VLOOKUP(C248,'6. Metrics Worksheet'!$C:$K,9,FALSE),0)</f>
        <v>0</v>
      </c>
      <c r="E248" s="127">
        <f>IF(AND(D248=0,NOT(C248="N/A")),IF(VLOOKUP($C248,'6. Metrics Worksheet'!$C:$K,8,FALSE)=CONCATENATE($D$4,$E$5),VLOOKUP($C248,'6. Metrics Worksheet'!$C:$K,9,FALSE),0),D248-1)</f>
        <v>0</v>
      </c>
      <c r="F248" s="127">
        <f>IF(AND(E248=0,NOT(C248="N/A")),IF(VLOOKUP($C248,'6. Metrics Worksheet'!$C:$K,8,FALSE)=CONCATENATE($D$4,$F$5),VLOOKUP($C248,'6. Metrics Worksheet'!$C:$K,9,FALSE),0),E248-1)</f>
        <v>0</v>
      </c>
      <c r="G248" s="128">
        <f>IF(AND(F248=0,NOT(C248="N/A")),IF(VLOOKUP($C248,'6. Metrics Worksheet'!$C:$K,8,FALSE)=CONCATENATE($D$4,$G$5),VLOOKUP($C248,'6. Metrics Worksheet'!$C:$K,9,FALSE),0),F248-1)</f>
        <v>0</v>
      </c>
      <c r="H248" s="127">
        <f>IF(AND(G248=0,NOT(C248="N/A")),IF(VLOOKUP($C248,'6. Metrics Worksheet'!$C:$K,8,FALSE)=CONCATENATE($H$4,$H$5),VLOOKUP($C248,'6. Metrics Worksheet'!$C:$K,9,FALSE),0),G248-1)</f>
        <v>0</v>
      </c>
      <c r="I248" s="127">
        <f>IF(AND(H248=0,NOT(C248="N/A")),IF(VLOOKUP($C248,'6. Metrics Worksheet'!$C:$K,8,FALSE)=CONCATENATE($H$4,$I$5),VLOOKUP($C248,'6. Metrics Worksheet'!$C:$K,9,FALSE),0),H248-1)</f>
        <v>0</v>
      </c>
      <c r="J248" s="127">
        <f>IF(AND(I248=0,NOT(C248="N/A")),IF(VLOOKUP($C248,'6. Metrics Worksheet'!$C:$K,8,FALSE)=CONCATENATE($H$4,$J$5),VLOOKUP($C248,'6. Metrics Worksheet'!$C:$K,9,FALSE),0),I248-1)</f>
        <v>0</v>
      </c>
      <c r="K248" s="128">
        <f>IF(AND(J248=0,NOT(C248="N/A")),IF(VLOOKUP($C248,'6. Metrics Worksheet'!$C:$K,8,FALSE)=CONCATENATE($H$4,$K$5),VLOOKUP($C248,'6. Metrics Worksheet'!$C:$K,9,FALSE),0),J248-1)</f>
        <v>0</v>
      </c>
      <c r="L248" s="127">
        <f>IF(AND(K248=0,NOT(C248="N/A")),IF(VLOOKUP($C248,'6. Metrics Worksheet'!$C:$K,8,FALSE)=CONCATENATE($L$4,$L$5),VLOOKUP($C248,'6. Metrics Worksheet'!$C:$K,9,FALSE),0),K248-1)</f>
        <v>0</v>
      </c>
      <c r="M248" s="127">
        <f>IF(AND(L248=0,NOT(C248="N/A")),IF(VLOOKUP($C248,'6. Metrics Worksheet'!$C:$K,8,FALSE)=CONCATENATE($L$4,$M$5),VLOOKUP($C248,'6. Metrics Worksheet'!$C:$K,9,FALSE),0),L248-1)</f>
        <v>0</v>
      </c>
      <c r="N248" s="127">
        <f>IF(AND(M248=0,NOT(C248="N/A")),IF(VLOOKUP($C248,'6. Metrics Worksheet'!$C:$K,8,FALSE)=CONCATENATE($L$4,$N$5),VLOOKUP($C248,'6. Metrics Worksheet'!$C:$K,9,FALSE),0),M248-1)</f>
        <v>0</v>
      </c>
      <c r="O248" s="128">
        <f>IF(AND(N248=0,NOT(C248="N/A")),IF(VLOOKUP($C248,'6. Metrics Worksheet'!$C:$K,8,FALSE)=CONCATENATE($L$4,$O$5),VLOOKUP($C248,'6. Metrics Worksheet'!$C:$K,9,FALSE),0),N248-1)</f>
        <v>0</v>
      </c>
      <c r="P248" s="127">
        <f>IF(AND(O248=0,NOT(C248="N/A")),IF(VLOOKUP($C248,'6. Metrics Worksheet'!$C:$K,8,FALSE)=CONCATENATE($P$4,$P$5),VLOOKUP($C248,'6. Metrics Worksheet'!$C:$K,9,FALSE),0),O248-1)</f>
        <v>0</v>
      </c>
      <c r="Q248" s="127">
        <f>IF(AND(P248=0,NOT(C248="N/A")),IF(VLOOKUP($C248,'6. Metrics Worksheet'!$C:$K,8,FALSE)=CONCATENATE($P$4,$Q$5),VLOOKUP($C248,'6. Metrics Worksheet'!$C:$K,9,FALSE),0),P248-1)</f>
        <v>0</v>
      </c>
      <c r="R248" s="127">
        <f>IF(AND(Q248=0,NOT(C248="N/A")),IF(VLOOKUP($C248,'6. Metrics Worksheet'!$C:$K,8,FALSE)=CONCATENATE($P$4,$R$5),VLOOKUP($C248,'6. Metrics Worksheet'!$C:$K,9,FALSE),0),Q248-1)</f>
        <v>0</v>
      </c>
      <c r="S248" s="128">
        <f>IF(AND(R248=0,NOT(C248="N/A")),IF(VLOOKUP($C248,'6. Metrics Worksheet'!$C:$K,8,FALSE)=CONCATENATE($P$4,$S$5),VLOOKUP($C248,'6. Metrics Worksheet'!$C:$K,9,FALSE),0),R248-1)</f>
        <v>0</v>
      </c>
      <c r="T248" s="127">
        <f>IF(AND(S248=0,NOT(C248="N/A")),IF(VLOOKUP($C248,'6. Metrics Worksheet'!$C:$K,8,FALSE)=CONCATENATE($T$4,$T$5),VLOOKUP($C248,'6. Metrics Worksheet'!$C:$K,9,FALSE),0),S248-1)</f>
        <v>0</v>
      </c>
      <c r="U248" s="127">
        <f>IF(AND(T248=0,NOT(C248="N/A")),IF(VLOOKUP($C248,'6. Metrics Worksheet'!$C:$K,8,FALSE)=CONCATENATE($T$4,$U$5),VLOOKUP($C248,'6. Metrics Worksheet'!$C:$K,9,FALSE),0),T248-1)</f>
        <v>0</v>
      </c>
      <c r="V248" s="127">
        <f>IF(AND(U248=0,NOT(C248="N/A")),IF(VLOOKUP($C248,'6. Metrics Worksheet'!$C:$K,8,FALSE)=CONCATENATE($T$4,$V$5),VLOOKUP($C248,'6. Metrics Worksheet'!$C:$K,9,FALSE),0),U248-1)</f>
        <v>0</v>
      </c>
      <c r="W248" s="127">
        <f>IF(AND(V248=0,NOT(C248="N/A")),IF(VLOOKUP($C248,'6. Metrics Worksheet'!$C:$K,8,FALSE)=CONCATENATE($T$4,$W$5),VLOOKUP($C248,'6. Metrics Worksheet'!$C:$K,9,FALSE),0),V248-1)</f>
        <v>0</v>
      </c>
      <c r="X248" s="139" t="str">
        <f>IF('6. Metrics Worksheet'!H248=0,"",'6. Metrics Worksheet'!H248)</f>
        <v/>
      </c>
      <c r="Y248" s="32"/>
      <c r="Z248" s="32"/>
      <c r="AA248" s="32"/>
      <c r="AB248" s="32"/>
      <c r="AC248" s="32"/>
      <c r="AD248" s="32"/>
      <c r="AE248" s="32"/>
      <c r="AF248" s="32"/>
      <c r="AG248" s="32"/>
      <c r="AH248" s="32"/>
      <c r="AI248" s="32"/>
      <c r="AJ248" s="32"/>
      <c r="AK248" s="32"/>
      <c r="AL248" s="32"/>
      <c r="AM248" s="32"/>
      <c r="AN248" s="32"/>
      <c r="AO248" s="32"/>
      <c r="AP248" s="32"/>
      <c r="AQ248" s="32"/>
      <c r="AR248" s="32"/>
      <c r="AS248" s="32"/>
      <c r="AT248" s="32"/>
      <c r="AU248" s="32"/>
      <c r="AV248" s="32"/>
      <c r="AW248" s="32"/>
      <c r="AX248" s="32"/>
      <c r="AY248" s="32"/>
      <c r="AZ248" s="32"/>
      <c r="BA248" s="32"/>
      <c r="BB248" s="32"/>
      <c r="BC248" s="32"/>
      <c r="BD248" s="32"/>
      <c r="BE248" s="33"/>
      <c r="BF248" s="6"/>
      <c r="BG248" s="6"/>
      <c r="BH248" s="6"/>
      <c r="BI248" s="6"/>
      <c r="BJ248" s="26" t="b">
        <f t="shared" si="3"/>
        <v>1</v>
      </c>
      <c r="BK248" s="6"/>
      <c r="BL248" s="6"/>
    </row>
    <row r="249" spans="1:70" ht="63.95" hidden="1" customHeight="1">
      <c r="A249" s="33"/>
      <c r="B249" s="235"/>
      <c r="C249" s="105">
        <f>WorksheetHidden2!K15</f>
        <v>0</v>
      </c>
      <c r="D249" s="127">
        <f>IF(VLOOKUP(C249,'6. Metrics Worksheet'!$C:$K,8,FALSE)=CONCATENATE($D$4,$D$5),VLOOKUP(C249,'6. Metrics Worksheet'!$C:$K,9,FALSE),0)</f>
        <v>0</v>
      </c>
      <c r="E249" s="127">
        <f>IF(AND(D249=0,NOT(C249="N/A")),IF(VLOOKUP($C249,'6. Metrics Worksheet'!$C:$K,8,FALSE)=CONCATENATE($D$4,$E$5),VLOOKUP($C249,'6. Metrics Worksheet'!$C:$K,9,FALSE),0),D249-1)</f>
        <v>0</v>
      </c>
      <c r="F249" s="127">
        <f>IF(AND(E249=0,NOT(C249="N/A")),IF(VLOOKUP($C249,'6. Metrics Worksheet'!$C:$K,8,FALSE)=CONCATENATE($D$4,$F$5),VLOOKUP($C249,'6. Metrics Worksheet'!$C:$K,9,FALSE),0),E249-1)</f>
        <v>0</v>
      </c>
      <c r="G249" s="128">
        <f>IF(AND(F249=0,NOT(C249="N/A")),IF(VLOOKUP($C249,'6. Metrics Worksheet'!$C:$K,8,FALSE)=CONCATENATE($D$4,$G$5),VLOOKUP($C249,'6. Metrics Worksheet'!$C:$K,9,FALSE),0),F249-1)</f>
        <v>0</v>
      </c>
      <c r="H249" s="127">
        <f>IF(AND(G249=0,NOT(C249="N/A")),IF(VLOOKUP($C249,'6. Metrics Worksheet'!$C:$K,8,FALSE)=CONCATENATE($H$4,$H$5),VLOOKUP($C249,'6. Metrics Worksheet'!$C:$K,9,FALSE),0),G249-1)</f>
        <v>0</v>
      </c>
      <c r="I249" s="127">
        <f>IF(AND(H249=0,NOT(C249="N/A")),IF(VLOOKUP($C249,'6. Metrics Worksheet'!$C:$K,8,FALSE)=CONCATENATE($H$4,$I$5),VLOOKUP($C249,'6. Metrics Worksheet'!$C:$K,9,FALSE),0),H249-1)</f>
        <v>0</v>
      </c>
      <c r="J249" s="127">
        <f>IF(AND(I249=0,NOT(C249="N/A")),IF(VLOOKUP($C249,'6. Metrics Worksheet'!$C:$K,8,FALSE)=CONCATENATE($H$4,$J$5),VLOOKUP($C249,'6. Metrics Worksheet'!$C:$K,9,FALSE),0),I249-1)</f>
        <v>0</v>
      </c>
      <c r="K249" s="128">
        <f>IF(AND(J249=0,NOT(C249="N/A")),IF(VLOOKUP($C249,'6. Metrics Worksheet'!$C:$K,8,FALSE)=CONCATENATE($H$4,$K$5),VLOOKUP($C249,'6. Metrics Worksheet'!$C:$K,9,FALSE),0),J249-1)</f>
        <v>0</v>
      </c>
      <c r="L249" s="127">
        <f>IF(AND(K249=0,NOT(C249="N/A")),IF(VLOOKUP($C249,'6. Metrics Worksheet'!$C:$K,8,FALSE)=CONCATENATE($L$4,$L$5),VLOOKUP($C249,'6. Metrics Worksheet'!$C:$K,9,FALSE),0),K249-1)</f>
        <v>0</v>
      </c>
      <c r="M249" s="127">
        <f>IF(AND(L249=0,NOT(C249="N/A")),IF(VLOOKUP($C249,'6. Metrics Worksheet'!$C:$K,8,FALSE)=CONCATENATE($L$4,$M$5),VLOOKUP($C249,'6. Metrics Worksheet'!$C:$K,9,FALSE),0),L249-1)</f>
        <v>0</v>
      </c>
      <c r="N249" s="127">
        <f>IF(AND(M249=0,NOT(C249="N/A")),IF(VLOOKUP($C249,'6. Metrics Worksheet'!$C:$K,8,FALSE)=CONCATENATE($L$4,$N$5),VLOOKUP($C249,'6. Metrics Worksheet'!$C:$K,9,FALSE),0),M249-1)</f>
        <v>0</v>
      </c>
      <c r="O249" s="128">
        <f>IF(AND(N249=0,NOT(C249="N/A")),IF(VLOOKUP($C249,'6. Metrics Worksheet'!$C:$K,8,FALSE)=CONCATENATE($L$4,$O$5),VLOOKUP($C249,'6. Metrics Worksheet'!$C:$K,9,FALSE),0),N249-1)</f>
        <v>0</v>
      </c>
      <c r="P249" s="127">
        <f>IF(AND(O249=0,NOT(C249="N/A")),IF(VLOOKUP($C249,'6. Metrics Worksheet'!$C:$K,8,FALSE)=CONCATENATE($P$4,$P$5),VLOOKUP($C249,'6. Metrics Worksheet'!$C:$K,9,FALSE),0),O249-1)</f>
        <v>0</v>
      </c>
      <c r="Q249" s="127">
        <f>IF(AND(P249=0,NOT(C249="N/A")),IF(VLOOKUP($C249,'6. Metrics Worksheet'!$C:$K,8,FALSE)=CONCATENATE($P$4,$Q$5),VLOOKUP($C249,'6. Metrics Worksheet'!$C:$K,9,FALSE),0),P249-1)</f>
        <v>0</v>
      </c>
      <c r="R249" s="127">
        <f>IF(AND(Q249=0,NOT(C249="N/A")),IF(VLOOKUP($C249,'6. Metrics Worksheet'!$C:$K,8,FALSE)=CONCATENATE($P$4,$R$5),VLOOKUP($C249,'6. Metrics Worksheet'!$C:$K,9,FALSE),0),Q249-1)</f>
        <v>0</v>
      </c>
      <c r="S249" s="128">
        <f>IF(AND(R249=0,NOT(C249="N/A")),IF(VLOOKUP($C249,'6. Metrics Worksheet'!$C:$K,8,FALSE)=CONCATENATE($P$4,$S$5),VLOOKUP($C249,'6. Metrics Worksheet'!$C:$K,9,FALSE),0),R249-1)</f>
        <v>0</v>
      </c>
      <c r="T249" s="127">
        <f>IF(AND(S249=0,NOT(C249="N/A")),IF(VLOOKUP($C249,'6. Metrics Worksheet'!$C:$K,8,FALSE)=CONCATENATE($T$4,$T$5),VLOOKUP($C249,'6. Metrics Worksheet'!$C:$K,9,FALSE),0),S249-1)</f>
        <v>0</v>
      </c>
      <c r="U249" s="127">
        <f>IF(AND(T249=0,NOT(C249="N/A")),IF(VLOOKUP($C249,'6. Metrics Worksheet'!$C:$K,8,FALSE)=CONCATENATE($T$4,$U$5),VLOOKUP($C249,'6. Metrics Worksheet'!$C:$K,9,FALSE),0),T249-1)</f>
        <v>0</v>
      </c>
      <c r="V249" s="127">
        <f>IF(AND(U249=0,NOT(C249="N/A")),IF(VLOOKUP($C249,'6. Metrics Worksheet'!$C:$K,8,FALSE)=CONCATENATE($T$4,$V$5),VLOOKUP($C249,'6. Metrics Worksheet'!$C:$K,9,FALSE),0),U249-1)</f>
        <v>0</v>
      </c>
      <c r="W249" s="127">
        <f>IF(AND(V249=0,NOT(C249="N/A")),IF(VLOOKUP($C249,'6. Metrics Worksheet'!$C:$K,8,FALSE)=CONCATENATE($T$4,$W$5),VLOOKUP($C249,'6. Metrics Worksheet'!$C:$K,9,FALSE),0),V249-1)</f>
        <v>0</v>
      </c>
      <c r="X249" s="139" t="str">
        <f>IF('6. Metrics Worksheet'!H249=0,"",'6. Metrics Worksheet'!H249)</f>
        <v/>
      </c>
      <c r="Y249" s="32"/>
      <c r="Z249" s="32"/>
      <c r="AA249" s="32"/>
      <c r="AB249" s="32"/>
      <c r="AC249" s="32"/>
      <c r="AD249" s="32"/>
      <c r="AE249" s="32"/>
      <c r="AF249" s="32"/>
      <c r="AG249" s="32"/>
      <c r="AH249" s="32"/>
      <c r="AI249" s="32"/>
      <c r="AJ249" s="32"/>
      <c r="AK249" s="32"/>
      <c r="AL249" s="32"/>
      <c r="AM249" s="32"/>
      <c r="AN249" s="32"/>
      <c r="AO249" s="32"/>
      <c r="AP249" s="32"/>
      <c r="AQ249" s="32"/>
      <c r="AR249" s="32"/>
      <c r="AS249" s="32"/>
      <c r="AT249" s="32"/>
      <c r="AU249" s="32"/>
      <c r="AV249" s="32"/>
      <c r="AW249" s="32"/>
      <c r="AX249" s="32"/>
      <c r="AY249" s="32"/>
      <c r="AZ249" s="32"/>
      <c r="BA249" s="32"/>
      <c r="BB249" s="32"/>
      <c r="BC249" s="32"/>
      <c r="BD249" s="32"/>
      <c r="BE249" s="33"/>
      <c r="BF249" s="6"/>
      <c r="BG249" s="6"/>
      <c r="BH249" s="6"/>
      <c r="BI249" s="6"/>
      <c r="BJ249" s="26" t="b">
        <f t="shared" si="3"/>
        <v>1</v>
      </c>
      <c r="BK249" s="6"/>
      <c r="BL249" s="6"/>
    </row>
    <row r="250" spans="1:70" ht="63.95" hidden="1" customHeight="1">
      <c r="A250" s="33"/>
      <c r="B250" s="235"/>
      <c r="C250" s="105">
        <f>WorksheetHidden2!K16</f>
        <v>0</v>
      </c>
      <c r="D250" s="127">
        <f>IF(VLOOKUP(C250,'6. Metrics Worksheet'!$C:$K,8,FALSE)=CONCATENATE($D$4,$D$5),VLOOKUP(C250,'6. Metrics Worksheet'!$C:$K,9,FALSE),0)</f>
        <v>0</v>
      </c>
      <c r="E250" s="127">
        <f>IF(AND(D250=0,NOT(C250="N/A")),IF(VLOOKUP($C250,'6. Metrics Worksheet'!$C:$K,8,FALSE)=CONCATENATE($D$4,$E$5),VLOOKUP($C250,'6. Metrics Worksheet'!$C:$K,9,FALSE),0),D250-1)</f>
        <v>0</v>
      </c>
      <c r="F250" s="127">
        <f>IF(AND(E250=0,NOT(C250="N/A")),IF(VLOOKUP($C250,'6. Metrics Worksheet'!$C:$K,8,FALSE)=CONCATENATE($D$4,$F$5),VLOOKUP($C250,'6. Metrics Worksheet'!$C:$K,9,FALSE),0),E250-1)</f>
        <v>0</v>
      </c>
      <c r="G250" s="128">
        <f>IF(AND(F250=0,NOT(C250="N/A")),IF(VLOOKUP($C250,'6. Metrics Worksheet'!$C:$K,8,FALSE)=CONCATENATE($D$4,$G$5),VLOOKUP($C250,'6. Metrics Worksheet'!$C:$K,9,FALSE),0),F250-1)</f>
        <v>0</v>
      </c>
      <c r="H250" s="127">
        <f>IF(AND(G250=0,NOT(C250="N/A")),IF(VLOOKUP($C250,'6. Metrics Worksheet'!$C:$K,8,FALSE)=CONCATENATE($H$4,$H$5),VLOOKUP($C250,'6. Metrics Worksheet'!$C:$K,9,FALSE),0),G250-1)</f>
        <v>0</v>
      </c>
      <c r="I250" s="127">
        <f>IF(AND(H250=0,NOT(C250="N/A")),IF(VLOOKUP($C250,'6. Metrics Worksheet'!$C:$K,8,FALSE)=CONCATENATE($H$4,$I$5),VLOOKUP($C250,'6. Metrics Worksheet'!$C:$K,9,FALSE),0),H250-1)</f>
        <v>0</v>
      </c>
      <c r="J250" s="127">
        <f>IF(AND(I250=0,NOT(C250="N/A")),IF(VLOOKUP($C250,'6. Metrics Worksheet'!$C:$K,8,FALSE)=CONCATENATE($H$4,$J$5),VLOOKUP($C250,'6. Metrics Worksheet'!$C:$K,9,FALSE),0),I250-1)</f>
        <v>0</v>
      </c>
      <c r="K250" s="128">
        <f>IF(AND(J250=0,NOT(C250="N/A")),IF(VLOOKUP($C250,'6. Metrics Worksheet'!$C:$K,8,FALSE)=CONCATENATE($H$4,$K$5),VLOOKUP($C250,'6. Metrics Worksheet'!$C:$K,9,FALSE),0),J250-1)</f>
        <v>0</v>
      </c>
      <c r="L250" s="127">
        <f>IF(AND(K250=0,NOT(C250="N/A")),IF(VLOOKUP($C250,'6. Metrics Worksheet'!$C:$K,8,FALSE)=CONCATENATE($L$4,$L$5),VLOOKUP($C250,'6. Metrics Worksheet'!$C:$K,9,FALSE),0),K250-1)</f>
        <v>0</v>
      </c>
      <c r="M250" s="127">
        <f>IF(AND(L250=0,NOT(C250="N/A")),IF(VLOOKUP($C250,'6. Metrics Worksheet'!$C:$K,8,FALSE)=CONCATENATE($L$4,$M$5),VLOOKUP($C250,'6. Metrics Worksheet'!$C:$K,9,FALSE),0),L250-1)</f>
        <v>0</v>
      </c>
      <c r="N250" s="127">
        <f>IF(AND(M250=0,NOT(C250="N/A")),IF(VLOOKUP($C250,'6. Metrics Worksheet'!$C:$K,8,FALSE)=CONCATENATE($L$4,$N$5),VLOOKUP($C250,'6. Metrics Worksheet'!$C:$K,9,FALSE),0),M250-1)</f>
        <v>0</v>
      </c>
      <c r="O250" s="128">
        <f>IF(AND(N250=0,NOT(C250="N/A")),IF(VLOOKUP($C250,'6. Metrics Worksheet'!$C:$K,8,FALSE)=CONCATENATE($L$4,$O$5),VLOOKUP($C250,'6. Metrics Worksheet'!$C:$K,9,FALSE),0),N250-1)</f>
        <v>0</v>
      </c>
      <c r="P250" s="127">
        <f>IF(AND(O250=0,NOT(C250="N/A")),IF(VLOOKUP($C250,'6. Metrics Worksheet'!$C:$K,8,FALSE)=CONCATENATE($P$4,$P$5),VLOOKUP($C250,'6. Metrics Worksheet'!$C:$K,9,FALSE),0),O250-1)</f>
        <v>0</v>
      </c>
      <c r="Q250" s="127">
        <f>IF(AND(P250=0,NOT(C250="N/A")),IF(VLOOKUP($C250,'6. Metrics Worksheet'!$C:$K,8,FALSE)=CONCATENATE($P$4,$Q$5),VLOOKUP($C250,'6. Metrics Worksheet'!$C:$K,9,FALSE),0),P250-1)</f>
        <v>0</v>
      </c>
      <c r="R250" s="127">
        <f>IF(AND(Q250=0,NOT(C250="N/A")),IF(VLOOKUP($C250,'6. Metrics Worksheet'!$C:$K,8,FALSE)=CONCATENATE($P$4,$R$5),VLOOKUP($C250,'6. Metrics Worksheet'!$C:$K,9,FALSE),0),Q250-1)</f>
        <v>0</v>
      </c>
      <c r="S250" s="128">
        <f>IF(AND(R250=0,NOT(C250="N/A")),IF(VLOOKUP($C250,'6. Metrics Worksheet'!$C:$K,8,FALSE)=CONCATENATE($P$4,$S$5),VLOOKUP($C250,'6. Metrics Worksheet'!$C:$K,9,FALSE),0),R250-1)</f>
        <v>0</v>
      </c>
      <c r="T250" s="127">
        <f>IF(AND(S250=0,NOT(C250="N/A")),IF(VLOOKUP($C250,'6. Metrics Worksheet'!$C:$K,8,FALSE)=CONCATENATE($T$4,$T$5),VLOOKUP($C250,'6. Metrics Worksheet'!$C:$K,9,FALSE),0),S250-1)</f>
        <v>0</v>
      </c>
      <c r="U250" s="127">
        <f>IF(AND(T250=0,NOT(C250="N/A")),IF(VLOOKUP($C250,'6. Metrics Worksheet'!$C:$K,8,FALSE)=CONCATENATE($T$4,$U$5),VLOOKUP($C250,'6. Metrics Worksheet'!$C:$K,9,FALSE),0),T250-1)</f>
        <v>0</v>
      </c>
      <c r="V250" s="127">
        <f>IF(AND(U250=0,NOT(C250="N/A")),IF(VLOOKUP($C250,'6. Metrics Worksheet'!$C:$K,8,FALSE)=CONCATENATE($T$4,$V$5),VLOOKUP($C250,'6. Metrics Worksheet'!$C:$K,9,FALSE),0),U250-1)</f>
        <v>0</v>
      </c>
      <c r="W250" s="127">
        <f>IF(AND(V250=0,NOT(C250="N/A")),IF(VLOOKUP($C250,'6. Metrics Worksheet'!$C:$K,8,FALSE)=CONCATENATE($T$4,$W$5),VLOOKUP($C250,'6. Metrics Worksheet'!$C:$K,9,FALSE),0),V250-1)</f>
        <v>0</v>
      </c>
      <c r="X250" s="139" t="str">
        <f>IF('6. Metrics Worksheet'!H250=0,"",'6. Metrics Worksheet'!H250)</f>
        <v/>
      </c>
      <c r="Y250" s="32"/>
      <c r="Z250" s="32"/>
      <c r="AA250" s="32"/>
      <c r="AB250" s="32"/>
      <c r="AC250" s="32"/>
      <c r="AD250" s="32"/>
      <c r="AE250" s="32"/>
      <c r="AF250" s="32"/>
      <c r="AG250" s="32"/>
      <c r="AH250" s="32"/>
      <c r="AI250" s="32"/>
      <c r="AJ250" s="32"/>
      <c r="AK250" s="32"/>
      <c r="AL250" s="32"/>
      <c r="AM250" s="32"/>
      <c r="AN250" s="32"/>
      <c r="AO250" s="32"/>
      <c r="AP250" s="32"/>
      <c r="AQ250" s="32"/>
      <c r="AR250" s="32"/>
      <c r="AS250" s="32"/>
      <c r="AT250" s="32"/>
      <c r="AU250" s="32"/>
      <c r="AV250" s="32"/>
      <c r="AW250" s="32"/>
      <c r="AX250" s="32"/>
      <c r="AY250" s="32"/>
      <c r="AZ250" s="32"/>
      <c r="BA250" s="32"/>
      <c r="BB250" s="32"/>
      <c r="BC250" s="32"/>
      <c r="BD250" s="32"/>
      <c r="BE250" s="33"/>
      <c r="BF250" s="6"/>
      <c r="BG250" s="6"/>
      <c r="BH250" s="6"/>
      <c r="BI250" s="6"/>
      <c r="BJ250" s="26" t="b">
        <f t="shared" si="3"/>
        <v>1</v>
      </c>
      <c r="BK250" s="6"/>
      <c r="BL250" s="6"/>
    </row>
    <row r="251" spans="1:70" ht="63.95" hidden="1" customHeight="1">
      <c r="A251" s="33"/>
      <c r="B251" s="235"/>
      <c r="C251" s="105">
        <f>WorksheetHidden2!K17</f>
        <v>0</v>
      </c>
      <c r="D251" s="127">
        <f>IF(VLOOKUP(C251,'6. Metrics Worksheet'!$C:$K,8,FALSE)=CONCATENATE($D$4,$D$5),VLOOKUP(C251,'6. Metrics Worksheet'!$C:$K,9,FALSE),0)</f>
        <v>0</v>
      </c>
      <c r="E251" s="127">
        <f>IF(AND(D251=0,NOT(C251="N/A")),IF(VLOOKUP($C251,'6. Metrics Worksheet'!$C:$K,8,FALSE)=CONCATENATE($D$4,$E$5),VLOOKUP($C251,'6. Metrics Worksheet'!$C:$K,9,FALSE),0),D251-1)</f>
        <v>0</v>
      </c>
      <c r="F251" s="127">
        <f>IF(AND(E251=0,NOT(C251="N/A")),IF(VLOOKUP($C251,'6. Metrics Worksheet'!$C:$K,8,FALSE)=CONCATENATE($D$4,$F$5),VLOOKUP($C251,'6. Metrics Worksheet'!$C:$K,9,FALSE),0),E251-1)</f>
        <v>0</v>
      </c>
      <c r="G251" s="128">
        <f>IF(AND(F251=0,NOT(C251="N/A")),IF(VLOOKUP($C251,'6. Metrics Worksheet'!$C:$K,8,FALSE)=CONCATENATE($D$4,$G$5),VLOOKUP($C251,'6. Metrics Worksheet'!$C:$K,9,FALSE),0),F251-1)</f>
        <v>0</v>
      </c>
      <c r="H251" s="127">
        <f>IF(AND(G251=0,NOT(C251="N/A")),IF(VLOOKUP($C251,'6. Metrics Worksheet'!$C:$K,8,FALSE)=CONCATENATE($H$4,$H$5),VLOOKUP($C251,'6. Metrics Worksheet'!$C:$K,9,FALSE),0),G251-1)</f>
        <v>0</v>
      </c>
      <c r="I251" s="127">
        <f>IF(AND(H251=0,NOT(C251="N/A")),IF(VLOOKUP($C251,'6. Metrics Worksheet'!$C:$K,8,FALSE)=CONCATENATE($H$4,$I$5),VLOOKUP($C251,'6. Metrics Worksheet'!$C:$K,9,FALSE),0),H251-1)</f>
        <v>0</v>
      </c>
      <c r="J251" s="127">
        <f>IF(AND(I251=0,NOT(C251="N/A")),IF(VLOOKUP($C251,'6. Metrics Worksheet'!$C:$K,8,FALSE)=CONCATENATE($H$4,$J$5),VLOOKUP($C251,'6. Metrics Worksheet'!$C:$K,9,FALSE),0),I251-1)</f>
        <v>0</v>
      </c>
      <c r="K251" s="128">
        <f>IF(AND(J251=0,NOT(C251="N/A")),IF(VLOOKUP($C251,'6. Metrics Worksheet'!$C:$K,8,FALSE)=CONCATENATE($H$4,$K$5),VLOOKUP($C251,'6. Metrics Worksheet'!$C:$K,9,FALSE),0),J251-1)</f>
        <v>0</v>
      </c>
      <c r="L251" s="127">
        <f>IF(AND(K251=0,NOT(C251="N/A")),IF(VLOOKUP($C251,'6. Metrics Worksheet'!$C:$K,8,FALSE)=CONCATENATE($L$4,$L$5),VLOOKUP($C251,'6. Metrics Worksheet'!$C:$K,9,FALSE),0),K251-1)</f>
        <v>0</v>
      </c>
      <c r="M251" s="127">
        <f>IF(AND(L251=0,NOT(C251="N/A")),IF(VLOOKUP($C251,'6. Metrics Worksheet'!$C:$K,8,FALSE)=CONCATENATE($L$4,$M$5),VLOOKUP($C251,'6. Metrics Worksheet'!$C:$K,9,FALSE),0),L251-1)</f>
        <v>0</v>
      </c>
      <c r="N251" s="127">
        <f>IF(AND(M251=0,NOT(C251="N/A")),IF(VLOOKUP($C251,'6. Metrics Worksheet'!$C:$K,8,FALSE)=CONCATENATE($L$4,$N$5),VLOOKUP($C251,'6. Metrics Worksheet'!$C:$K,9,FALSE),0),M251-1)</f>
        <v>0</v>
      </c>
      <c r="O251" s="128">
        <f>IF(AND(N251=0,NOT(C251="N/A")),IF(VLOOKUP($C251,'6. Metrics Worksheet'!$C:$K,8,FALSE)=CONCATENATE($L$4,$O$5),VLOOKUP($C251,'6. Metrics Worksheet'!$C:$K,9,FALSE),0),N251-1)</f>
        <v>0</v>
      </c>
      <c r="P251" s="127">
        <f>IF(AND(O251=0,NOT(C251="N/A")),IF(VLOOKUP($C251,'6. Metrics Worksheet'!$C:$K,8,FALSE)=CONCATENATE($P$4,$P$5),VLOOKUP($C251,'6. Metrics Worksheet'!$C:$K,9,FALSE),0),O251-1)</f>
        <v>0</v>
      </c>
      <c r="Q251" s="127">
        <f>IF(AND(P251=0,NOT(C251="N/A")),IF(VLOOKUP($C251,'6. Metrics Worksheet'!$C:$K,8,FALSE)=CONCATENATE($P$4,$Q$5),VLOOKUP($C251,'6. Metrics Worksheet'!$C:$K,9,FALSE),0),P251-1)</f>
        <v>0</v>
      </c>
      <c r="R251" s="127">
        <f>IF(AND(Q251=0,NOT(C251="N/A")),IF(VLOOKUP($C251,'6. Metrics Worksheet'!$C:$K,8,FALSE)=CONCATENATE($P$4,$R$5),VLOOKUP($C251,'6. Metrics Worksheet'!$C:$K,9,FALSE),0),Q251-1)</f>
        <v>0</v>
      </c>
      <c r="S251" s="128">
        <f>IF(AND(R251=0,NOT(C251="N/A")),IF(VLOOKUP($C251,'6. Metrics Worksheet'!$C:$K,8,FALSE)=CONCATENATE($P$4,$S$5),VLOOKUP($C251,'6. Metrics Worksheet'!$C:$K,9,FALSE),0),R251-1)</f>
        <v>0</v>
      </c>
      <c r="T251" s="127">
        <f>IF(AND(S251=0,NOT(C251="N/A")),IF(VLOOKUP($C251,'6. Metrics Worksheet'!$C:$K,8,FALSE)=CONCATENATE($T$4,$T$5),VLOOKUP($C251,'6. Metrics Worksheet'!$C:$K,9,FALSE),0),S251-1)</f>
        <v>0</v>
      </c>
      <c r="U251" s="127">
        <f>IF(AND(T251=0,NOT(C251="N/A")),IF(VLOOKUP($C251,'6. Metrics Worksheet'!$C:$K,8,FALSE)=CONCATENATE($T$4,$U$5),VLOOKUP($C251,'6. Metrics Worksheet'!$C:$K,9,FALSE),0),T251-1)</f>
        <v>0</v>
      </c>
      <c r="V251" s="127">
        <f>IF(AND(U251=0,NOT(C251="N/A")),IF(VLOOKUP($C251,'6. Metrics Worksheet'!$C:$K,8,FALSE)=CONCATENATE($T$4,$V$5),VLOOKUP($C251,'6. Metrics Worksheet'!$C:$K,9,FALSE),0),U251-1)</f>
        <v>0</v>
      </c>
      <c r="W251" s="127">
        <f>IF(AND(V251=0,NOT(C251="N/A")),IF(VLOOKUP($C251,'6. Metrics Worksheet'!$C:$K,8,FALSE)=CONCATENATE($T$4,$W$5),VLOOKUP($C251,'6. Metrics Worksheet'!$C:$K,9,FALSE),0),V251-1)</f>
        <v>0</v>
      </c>
      <c r="X251" s="139" t="str">
        <f>IF('6. Metrics Worksheet'!H251=0,"",'6. Metrics Worksheet'!H251)</f>
        <v/>
      </c>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3"/>
      <c r="BF251" s="6"/>
      <c r="BG251" s="6"/>
      <c r="BH251" s="6"/>
      <c r="BI251" s="6"/>
      <c r="BJ251" s="26" t="b">
        <f t="shared" si="3"/>
        <v>1</v>
      </c>
      <c r="BK251" s="6"/>
      <c r="BL251" s="6"/>
    </row>
    <row r="252" spans="1:70" ht="63.95" hidden="1" customHeight="1">
      <c r="A252" s="33"/>
      <c r="B252" s="235"/>
      <c r="C252" s="105">
        <f>WorksheetHidden2!K18</f>
        <v>0</v>
      </c>
      <c r="D252" s="127">
        <f>IF(VLOOKUP(C252,'6. Metrics Worksheet'!$C:$K,8,FALSE)=CONCATENATE($D$4,$D$5),VLOOKUP(C252,'6. Metrics Worksheet'!$C:$K,9,FALSE),0)</f>
        <v>0</v>
      </c>
      <c r="E252" s="127">
        <f>IF(AND(D252=0,NOT(C252="N/A")),IF(VLOOKUP($C252,'6. Metrics Worksheet'!$C:$K,8,FALSE)=CONCATENATE($D$4,$E$5),VLOOKUP($C252,'6. Metrics Worksheet'!$C:$K,9,FALSE),0),D252-1)</f>
        <v>0</v>
      </c>
      <c r="F252" s="127">
        <f>IF(AND(E252=0,NOT(C252="N/A")),IF(VLOOKUP($C252,'6. Metrics Worksheet'!$C:$K,8,FALSE)=CONCATENATE($D$4,$F$5),VLOOKUP($C252,'6. Metrics Worksheet'!$C:$K,9,FALSE),0),E252-1)</f>
        <v>0</v>
      </c>
      <c r="G252" s="128">
        <f>IF(AND(F252=0,NOT(C252="N/A")),IF(VLOOKUP($C252,'6. Metrics Worksheet'!$C:$K,8,FALSE)=CONCATENATE($D$4,$G$5),VLOOKUP($C252,'6. Metrics Worksheet'!$C:$K,9,FALSE),0),F252-1)</f>
        <v>0</v>
      </c>
      <c r="H252" s="127">
        <f>IF(AND(G252=0,NOT(C252="N/A")),IF(VLOOKUP($C252,'6. Metrics Worksheet'!$C:$K,8,FALSE)=CONCATENATE($H$4,$H$5),VLOOKUP($C252,'6. Metrics Worksheet'!$C:$K,9,FALSE),0),G252-1)</f>
        <v>0</v>
      </c>
      <c r="I252" s="127">
        <f>IF(AND(H252=0,NOT(C252="N/A")),IF(VLOOKUP($C252,'6. Metrics Worksheet'!$C:$K,8,FALSE)=CONCATENATE($H$4,$I$5),VLOOKUP($C252,'6. Metrics Worksheet'!$C:$K,9,FALSE),0),H252-1)</f>
        <v>0</v>
      </c>
      <c r="J252" s="127">
        <f>IF(AND(I252=0,NOT(C252="N/A")),IF(VLOOKUP($C252,'6. Metrics Worksheet'!$C:$K,8,FALSE)=CONCATENATE($H$4,$J$5),VLOOKUP($C252,'6. Metrics Worksheet'!$C:$K,9,FALSE),0),I252-1)</f>
        <v>0</v>
      </c>
      <c r="K252" s="128">
        <f>IF(AND(J252=0,NOT(C252="N/A")),IF(VLOOKUP($C252,'6. Metrics Worksheet'!$C:$K,8,FALSE)=CONCATENATE($H$4,$K$5),VLOOKUP($C252,'6. Metrics Worksheet'!$C:$K,9,FALSE),0),J252-1)</f>
        <v>0</v>
      </c>
      <c r="L252" s="127">
        <f>IF(AND(K252=0,NOT(C252="N/A")),IF(VLOOKUP($C252,'6. Metrics Worksheet'!$C:$K,8,FALSE)=CONCATENATE($L$4,$L$5),VLOOKUP($C252,'6. Metrics Worksheet'!$C:$K,9,FALSE),0),K252-1)</f>
        <v>0</v>
      </c>
      <c r="M252" s="127">
        <f>IF(AND(L252=0,NOT(C252="N/A")),IF(VLOOKUP($C252,'6. Metrics Worksheet'!$C:$K,8,FALSE)=CONCATENATE($L$4,$M$5),VLOOKUP($C252,'6. Metrics Worksheet'!$C:$K,9,FALSE),0),L252-1)</f>
        <v>0</v>
      </c>
      <c r="N252" s="127">
        <f>IF(AND(M252=0,NOT(C252="N/A")),IF(VLOOKUP($C252,'6. Metrics Worksheet'!$C:$K,8,FALSE)=CONCATENATE($L$4,$N$5),VLOOKUP($C252,'6. Metrics Worksheet'!$C:$K,9,FALSE),0),M252-1)</f>
        <v>0</v>
      </c>
      <c r="O252" s="128">
        <f>IF(AND(N252=0,NOT(C252="N/A")),IF(VLOOKUP($C252,'6. Metrics Worksheet'!$C:$K,8,FALSE)=CONCATENATE($L$4,$O$5),VLOOKUP($C252,'6. Metrics Worksheet'!$C:$K,9,FALSE),0),N252-1)</f>
        <v>0</v>
      </c>
      <c r="P252" s="127">
        <f>IF(AND(O252=0,NOT(C252="N/A")),IF(VLOOKUP($C252,'6. Metrics Worksheet'!$C:$K,8,FALSE)=CONCATENATE($P$4,$P$5),VLOOKUP($C252,'6. Metrics Worksheet'!$C:$K,9,FALSE),0),O252-1)</f>
        <v>0</v>
      </c>
      <c r="Q252" s="127">
        <f>IF(AND(P252=0,NOT(C252="N/A")),IF(VLOOKUP($C252,'6. Metrics Worksheet'!$C:$K,8,FALSE)=CONCATENATE($P$4,$Q$5),VLOOKUP($C252,'6. Metrics Worksheet'!$C:$K,9,FALSE),0),P252-1)</f>
        <v>0</v>
      </c>
      <c r="R252" s="127">
        <f>IF(AND(Q252=0,NOT(C252="N/A")),IF(VLOOKUP($C252,'6. Metrics Worksheet'!$C:$K,8,FALSE)=CONCATENATE($P$4,$R$5),VLOOKUP($C252,'6. Metrics Worksheet'!$C:$K,9,FALSE),0),Q252-1)</f>
        <v>0</v>
      </c>
      <c r="S252" s="128">
        <f>IF(AND(R252=0,NOT(C252="N/A")),IF(VLOOKUP($C252,'6. Metrics Worksheet'!$C:$K,8,FALSE)=CONCATENATE($P$4,$S$5),VLOOKUP($C252,'6. Metrics Worksheet'!$C:$K,9,FALSE),0),R252-1)</f>
        <v>0</v>
      </c>
      <c r="T252" s="127">
        <f>IF(AND(S252=0,NOT(C252="N/A")),IF(VLOOKUP($C252,'6. Metrics Worksheet'!$C:$K,8,FALSE)=CONCATENATE($T$4,$T$5),VLOOKUP($C252,'6. Metrics Worksheet'!$C:$K,9,FALSE),0),S252-1)</f>
        <v>0</v>
      </c>
      <c r="U252" s="127">
        <f>IF(AND(T252=0,NOT(C252="N/A")),IF(VLOOKUP($C252,'6. Metrics Worksheet'!$C:$K,8,FALSE)=CONCATENATE($T$4,$U$5),VLOOKUP($C252,'6. Metrics Worksheet'!$C:$K,9,FALSE),0),T252-1)</f>
        <v>0</v>
      </c>
      <c r="V252" s="127">
        <f>IF(AND(U252=0,NOT(C252="N/A")),IF(VLOOKUP($C252,'6. Metrics Worksheet'!$C:$K,8,FALSE)=CONCATENATE($T$4,$V$5),VLOOKUP($C252,'6. Metrics Worksheet'!$C:$K,9,FALSE),0),U252-1)</f>
        <v>0</v>
      </c>
      <c r="W252" s="127">
        <f>IF(AND(V252=0,NOT(C252="N/A")),IF(VLOOKUP($C252,'6. Metrics Worksheet'!$C:$K,8,FALSE)=CONCATENATE($T$4,$W$5),VLOOKUP($C252,'6. Metrics Worksheet'!$C:$K,9,FALSE),0),V252-1)</f>
        <v>0</v>
      </c>
      <c r="X252" s="139" t="str">
        <f>IF('6. Metrics Worksheet'!H252=0,"",'6. Metrics Worksheet'!H252)</f>
        <v/>
      </c>
      <c r="Y252" s="32"/>
      <c r="Z252" s="32"/>
      <c r="AA252" s="32"/>
      <c r="AB252" s="32"/>
      <c r="AC252" s="32"/>
      <c r="AD252" s="32"/>
      <c r="AE252" s="32"/>
      <c r="AF252" s="32"/>
      <c r="AG252" s="32"/>
      <c r="AH252" s="32"/>
      <c r="AI252" s="32"/>
      <c r="AJ252" s="32"/>
      <c r="AK252" s="32"/>
      <c r="AL252" s="32"/>
      <c r="AM252" s="32"/>
      <c r="AN252" s="32"/>
      <c r="AO252" s="32"/>
      <c r="AP252" s="32"/>
      <c r="AQ252" s="32"/>
      <c r="AR252" s="32"/>
      <c r="AS252" s="32"/>
      <c r="AT252" s="32"/>
      <c r="AU252" s="32"/>
      <c r="AV252" s="32"/>
      <c r="AW252" s="32"/>
      <c r="AX252" s="32"/>
      <c r="AY252" s="32"/>
      <c r="AZ252" s="32"/>
      <c r="BA252" s="32"/>
      <c r="BB252" s="32"/>
      <c r="BC252" s="32"/>
      <c r="BD252" s="32"/>
      <c r="BE252" s="33"/>
      <c r="BF252" s="6"/>
      <c r="BG252" s="6"/>
      <c r="BH252" s="6"/>
      <c r="BI252" s="6"/>
      <c r="BJ252" s="26" t="b">
        <f t="shared" si="3"/>
        <v>1</v>
      </c>
      <c r="BK252" s="6"/>
      <c r="BL252" s="6"/>
    </row>
    <row r="253" spans="1:70" ht="63.95" hidden="1" customHeight="1">
      <c r="A253" s="33"/>
      <c r="B253" s="235"/>
      <c r="C253" s="105">
        <f>WorksheetHidden2!K19</f>
        <v>0</v>
      </c>
      <c r="D253" s="127">
        <f>IF(VLOOKUP(C253,'6. Metrics Worksheet'!$C:$K,8,FALSE)=CONCATENATE($D$4,$D$5),VLOOKUP(C253,'6. Metrics Worksheet'!$C:$K,9,FALSE),0)</f>
        <v>0</v>
      </c>
      <c r="E253" s="127">
        <f>IF(AND(D253=0,NOT(C253="N/A")),IF(VLOOKUP($C253,'6. Metrics Worksheet'!$C:$K,8,FALSE)=CONCATENATE($D$4,$E$5),VLOOKUP($C253,'6. Metrics Worksheet'!$C:$K,9,FALSE),0),D253-1)</f>
        <v>0</v>
      </c>
      <c r="F253" s="127">
        <f>IF(AND(E253=0,NOT(C253="N/A")),IF(VLOOKUP($C253,'6. Metrics Worksheet'!$C:$K,8,FALSE)=CONCATENATE($D$4,$F$5),VLOOKUP($C253,'6. Metrics Worksheet'!$C:$K,9,FALSE),0),E253-1)</f>
        <v>0</v>
      </c>
      <c r="G253" s="128">
        <f>IF(AND(F253=0,NOT(C253="N/A")),IF(VLOOKUP($C253,'6. Metrics Worksheet'!$C:$K,8,FALSE)=CONCATENATE($D$4,$G$5),VLOOKUP($C253,'6. Metrics Worksheet'!$C:$K,9,FALSE),0),F253-1)</f>
        <v>0</v>
      </c>
      <c r="H253" s="127">
        <f>IF(AND(G253=0,NOT(C253="N/A")),IF(VLOOKUP($C253,'6. Metrics Worksheet'!$C:$K,8,FALSE)=CONCATENATE($H$4,$H$5),VLOOKUP($C253,'6. Metrics Worksheet'!$C:$K,9,FALSE),0),G253-1)</f>
        <v>0</v>
      </c>
      <c r="I253" s="127">
        <f>IF(AND(H253=0,NOT(C253="N/A")),IF(VLOOKUP($C253,'6. Metrics Worksheet'!$C:$K,8,FALSE)=CONCATENATE($H$4,$I$5),VLOOKUP($C253,'6. Metrics Worksheet'!$C:$K,9,FALSE),0),H253-1)</f>
        <v>0</v>
      </c>
      <c r="J253" s="127">
        <f>IF(AND(I253=0,NOT(C253="N/A")),IF(VLOOKUP($C253,'6. Metrics Worksheet'!$C:$K,8,FALSE)=CONCATENATE($H$4,$J$5),VLOOKUP($C253,'6. Metrics Worksheet'!$C:$K,9,FALSE),0),I253-1)</f>
        <v>0</v>
      </c>
      <c r="K253" s="128">
        <f>IF(AND(J253=0,NOT(C253="N/A")),IF(VLOOKUP($C253,'6. Metrics Worksheet'!$C:$K,8,FALSE)=CONCATENATE($H$4,$K$5),VLOOKUP($C253,'6. Metrics Worksheet'!$C:$K,9,FALSE),0),J253-1)</f>
        <v>0</v>
      </c>
      <c r="L253" s="127">
        <f>IF(AND(K253=0,NOT(C253="N/A")),IF(VLOOKUP($C253,'6. Metrics Worksheet'!$C:$K,8,FALSE)=CONCATENATE($L$4,$L$5),VLOOKUP($C253,'6. Metrics Worksheet'!$C:$K,9,FALSE),0),K253-1)</f>
        <v>0</v>
      </c>
      <c r="M253" s="127">
        <f>IF(AND(L253=0,NOT(C253="N/A")),IF(VLOOKUP($C253,'6. Metrics Worksheet'!$C:$K,8,FALSE)=CONCATENATE($L$4,$M$5),VLOOKUP($C253,'6. Metrics Worksheet'!$C:$K,9,FALSE),0),L253-1)</f>
        <v>0</v>
      </c>
      <c r="N253" s="127">
        <f>IF(AND(M253=0,NOT(C253="N/A")),IF(VLOOKUP($C253,'6. Metrics Worksheet'!$C:$K,8,FALSE)=CONCATENATE($L$4,$N$5),VLOOKUP($C253,'6. Metrics Worksheet'!$C:$K,9,FALSE),0),M253-1)</f>
        <v>0</v>
      </c>
      <c r="O253" s="128">
        <f>IF(AND(N253=0,NOT(C253="N/A")),IF(VLOOKUP($C253,'6. Metrics Worksheet'!$C:$K,8,FALSE)=CONCATENATE($L$4,$O$5),VLOOKUP($C253,'6. Metrics Worksheet'!$C:$K,9,FALSE),0),N253-1)</f>
        <v>0</v>
      </c>
      <c r="P253" s="127">
        <f>IF(AND(O253=0,NOT(C253="N/A")),IF(VLOOKUP($C253,'6. Metrics Worksheet'!$C:$K,8,FALSE)=CONCATENATE($P$4,$P$5),VLOOKUP($C253,'6. Metrics Worksheet'!$C:$K,9,FALSE),0),O253-1)</f>
        <v>0</v>
      </c>
      <c r="Q253" s="127">
        <f>IF(AND(P253=0,NOT(C253="N/A")),IF(VLOOKUP($C253,'6. Metrics Worksheet'!$C:$K,8,FALSE)=CONCATENATE($P$4,$Q$5),VLOOKUP($C253,'6. Metrics Worksheet'!$C:$K,9,FALSE),0),P253-1)</f>
        <v>0</v>
      </c>
      <c r="R253" s="127">
        <f>IF(AND(Q253=0,NOT(C253="N/A")),IF(VLOOKUP($C253,'6. Metrics Worksheet'!$C:$K,8,FALSE)=CONCATENATE($P$4,$R$5),VLOOKUP($C253,'6. Metrics Worksheet'!$C:$K,9,FALSE),0),Q253-1)</f>
        <v>0</v>
      </c>
      <c r="S253" s="128">
        <f>IF(AND(R253=0,NOT(C253="N/A")),IF(VLOOKUP($C253,'6. Metrics Worksheet'!$C:$K,8,FALSE)=CONCATENATE($P$4,$S$5),VLOOKUP($C253,'6. Metrics Worksheet'!$C:$K,9,FALSE),0),R253-1)</f>
        <v>0</v>
      </c>
      <c r="T253" s="127">
        <f>IF(AND(S253=0,NOT(C253="N/A")),IF(VLOOKUP($C253,'6. Metrics Worksheet'!$C:$K,8,FALSE)=CONCATENATE($T$4,$T$5),VLOOKUP($C253,'6. Metrics Worksheet'!$C:$K,9,FALSE),0),S253-1)</f>
        <v>0</v>
      </c>
      <c r="U253" s="127">
        <f>IF(AND(T253=0,NOT(C253="N/A")),IF(VLOOKUP($C253,'6. Metrics Worksheet'!$C:$K,8,FALSE)=CONCATENATE($T$4,$U$5),VLOOKUP($C253,'6. Metrics Worksheet'!$C:$K,9,FALSE),0),T253-1)</f>
        <v>0</v>
      </c>
      <c r="V253" s="127">
        <f>IF(AND(U253=0,NOT(C253="N/A")),IF(VLOOKUP($C253,'6. Metrics Worksheet'!$C:$K,8,FALSE)=CONCATENATE($T$4,$V$5),VLOOKUP($C253,'6. Metrics Worksheet'!$C:$K,9,FALSE),0),U253-1)</f>
        <v>0</v>
      </c>
      <c r="W253" s="127">
        <f>IF(AND(V253=0,NOT(C253="N/A")),IF(VLOOKUP($C253,'6. Metrics Worksheet'!$C:$K,8,FALSE)=CONCATENATE($T$4,$W$5),VLOOKUP($C253,'6. Metrics Worksheet'!$C:$K,9,FALSE),0),V253-1)</f>
        <v>0</v>
      </c>
      <c r="X253" s="139" t="str">
        <f>IF('6. Metrics Worksheet'!H253=0,"",'6. Metrics Worksheet'!H253)</f>
        <v/>
      </c>
      <c r="Y253" s="32"/>
      <c r="Z253" s="32"/>
      <c r="AA253" s="32"/>
      <c r="AB253" s="32"/>
      <c r="AC253" s="32"/>
      <c r="AD253" s="32"/>
      <c r="AE253" s="32"/>
      <c r="AF253" s="32"/>
      <c r="AG253" s="32"/>
      <c r="AH253" s="32"/>
      <c r="AI253" s="32"/>
      <c r="AJ253" s="32"/>
      <c r="AK253" s="32"/>
      <c r="AL253" s="32"/>
      <c r="AM253" s="32"/>
      <c r="AN253" s="32"/>
      <c r="AO253" s="32"/>
      <c r="AP253" s="32"/>
      <c r="AQ253" s="32"/>
      <c r="AR253" s="32"/>
      <c r="AS253" s="32"/>
      <c r="AT253" s="32"/>
      <c r="AU253" s="32"/>
      <c r="AV253" s="32"/>
      <c r="AW253" s="32"/>
      <c r="AX253" s="32"/>
      <c r="AY253" s="32"/>
      <c r="AZ253" s="32"/>
      <c r="BA253" s="32"/>
      <c r="BB253" s="32"/>
      <c r="BC253" s="32"/>
      <c r="BD253" s="32"/>
      <c r="BE253" s="33"/>
      <c r="BF253" s="6"/>
      <c r="BG253" s="6"/>
      <c r="BH253" s="6"/>
      <c r="BI253" s="6"/>
      <c r="BJ253" s="26" t="b">
        <f t="shared" si="3"/>
        <v>1</v>
      </c>
      <c r="BK253" s="6"/>
      <c r="BL253" s="6"/>
    </row>
    <row r="254" spans="1:70" ht="63.95" hidden="1" customHeight="1">
      <c r="A254" s="33"/>
      <c r="B254" s="235"/>
      <c r="C254" s="105">
        <f>WorksheetHidden2!K20</f>
        <v>0</v>
      </c>
      <c r="D254" s="127">
        <f>IF(VLOOKUP(C254,'6. Metrics Worksheet'!$C:$K,8,FALSE)=CONCATENATE($D$4,$D$5),VLOOKUP(C254,'6. Metrics Worksheet'!$C:$K,9,FALSE),0)</f>
        <v>0</v>
      </c>
      <c r="E254" s="127">
        <f>IF(AND(D254=0,NOT(C254="N/A")),IF(VLOOKUP($C254,'6. Metrics Worksheet'!$C:$K,8,FALSE)=CONCATENATE($D$4,$E$5),VLOOKUP($C254,'6. Metrics Worksheet'!$C:$K,9,FALSE),0),D254-1)</f>
        <v>0</v>
      </c>
      <c r="F254" s="127">
        <f>IF(AND(E254=0,NOT(C254="N/A")),IF(VLOOKUP($C254,'6. Metrics Worksheet'!$C:$K,8,FALSE)=CONCATENATE($D$4,$F$5),VLOOKUP($C254,'6. Metrics Worksheet'!$C:$K,9,FALSE),0),E254-1)</f>
        <v>0</v>
      </c>
      <c r="G254" s="128">
        <f>IF(AND(F254=0,NOT(C254="N/A")),IF(VLOOKUP($C254,'6. Metrics Worksheet'!$C:$K,8,FALSE)=CONCATENATE($D$4,$G$5),VLOOKUP($C254,'6. Metrics Worksheet'!$C:$K,9,FALSE),0),F254-1)</f>
        <v>0</v>
      </c>
      <c r="H254" s="127">
        <f>IF(AND(G254=0,NOT(C254="N/A")),IF(VLOOKUP($C254,'6. Metrics Worksheet'!$C:$K,8,FALSE)=CONCATENATE($H$4,$H$5),VLOOKUP($C254,'6. Metrics Worksheet'!$C:$K,9,FALSE),0),G254-1)</f>
        <v>0</v>
      </c>
      <c r="I254" s="127">
        <f>IF(AND(H254=0,NOT(C254="N/A")),IF(VLOOKUP($C254,'6. Metrics Worksheet'!$C:$K,8,FALSE)=CONCATENATE($H$4,$I$5),VLOOKUP($C254,'6. Metrics Worksheet'!$C:$K,9,FALSE),0),H254-1)</f>
        <v>0</v>
      </c>
      <c r="J254" s="127">
        <f>IF(AND(I254=0,NOT(C254="N/A")),IF(VLOOKUP($C254,'6. Metrics Worksheet'!$C:$K,8,FALSE)=CONCATENATE($H$4,$J$5),VLOOKUP($C254,'6. Metrics Worksheet'!$C:$K,9,FALSE),0),I254-1)</f>
        <v>0</v>
      </c>
      <c r="K254" s="128">
        <f>IF(AND(J254=0,NOT(C254="N/A")),IF(VLOOKUP($C254,'6. Metrics Worksheet'!$C:$K,8,FALSE)=CONCATENATE($H$4,$K$5),VLOOKUP($C254,'6. Metrics Worksheet'!$C:$K,9,FALSE),0),J254-1)</f>
        <v>0</v>
      </c>
      <c r="L254" s="127">
        <f>IF(AND(K254=0,NOT(C254="N/A")),IF(VLOOKUP($C254,'6. Metrics Worksheet'!$C:$K,8,FALSE)=CONCATENATE($L$4,$L$5),VLOOKUP($C254,'6. Metrics Worksheet'!$C:$K,9,FALSE),0),K254-1)</f>
        <v>0</v>
      </c>
      <c r="M254" s="127">
        <f>IF(AND(L254=0,NOT(C254="N/A")),IF(VLOOKUP($C254,'6. Metrics Worksheet'!$C:$K,8,FALSE)=CONCATENATE($L$4,$M$5),VLOOKUP($C254,'6. Metrics Worksheet'!$C:$K,9,FALSE),0),L254-1)</f>
        <v>0</v>
      </c>
      <c r="N254" s="127">
        <f>IF(AND(M254=0,NOT(C254="N/A")),IF(VLOOKUP($C254,'6. Metrics Worksheet'!$C:$K,8,FALSE)=CONCATENATE($L$4,$N$5),VLOOKUP($C254,'6. Metrics Worksheet'!$C:$K,9,FALSE),0),M254-1)</f>
        <v>0</v>
      </c>
      <c r="O254" s="128">
        <f>IF(AND(N254=0,NOT(C254="N/A")),IF(VLOOKUP($C254,'6. Metrics Worksheet'!$C:$K,8,FALSE)=CONCATENATE($L$4,$O$5),VLOOKUP($C254,'6. Metrics Worksheet'!$C:$K,9,FALSE),0),N254-1)</f>
        <v>0</v>
      </c>
      <c r="P254" s="127">
        <f>IF(AND(O254=0,NOT(C254="N/A")),IF(VLOOKUP($C254,'6. Metrics Worksheet'!$C:$K,8,FALSE)=CONCATENATE($P$4,$P$5),VLOOKUP($C254,'6. Metrics Worksheet'!$C:$K,9,FALSE),0),O254-1)</f>
        <v>0</v>
      </c>
      <c r="Q254" s="127">
        <f>IF(AND(P254=0,NOT(C254="N/A")),IF(VLOOKUP($C254,'6. Metrics Worksheet'!$C:$K,8,FALSE)=CONCATENATE($P$4,$Q$5),VLOOKUP($C254,'6. Metrics Worksheet'!$C:$K,9,FALSE),0),P254-1)</f>
        <v>0</v>
      </c>
      <c r="R254" s="127">
        <f>IF(AND(Q254=0,NOT(C254="N/A")),IF(VLOOKUP($C254,'6. Metrics Worksheet'!$C:$K,8,FALSE)=CONCATENATE($P$4,$R$5),VLOOKUP($C254,'6. Metrics Worksheet'!$C:$K,9,FALSE),0),Q254-1)</f>
        <v>0</v>
      </c>
      <c r="S254" s="128">
        <f>IF(AND(R254=0,NOT(C254="N/A")),IF(VLOOKUP($C254,'6. Metrics Worksheet'!$C:$K,8,FALSE)=CONCATENATE($P$4,$S$5),VLOOKUP($C254,'6. Metrics Worksheet'!$C:$K,9,FALSE),0),R254-1)</f>
        <v>0</v>
      </c>
      <c r="T254" s="127">
        <f>IF(AND(S254=0,NOT(C254="N/A")),IF(VLOOKUP($C254,'6. Metrics Worksheet'!$C:$K,8,FALSE)=CONCATENATE($T$4,$T$5),VLOOKUP($C254,'6. Metrics Worksheet'!$C:$K,9,FALSE),0),S254-1)</f>
        <v>0</v>
      </c>
      <c r="U254" s="127">
        <f>IF(AND(T254=0,NOT(C254="N/A")),IF(VLOOKUP($C254,'6. Metrics Worksheet'!$C:$K,8,FALSE)=CONCATENATE($T$4,$U$5),VLOOKUP($C254,'6. Metrics Worksheet'!$C:$K,9,FALSE),0),T254-1)</f>
        <v>0</v>
      </c>
      <c r="V254" s="127">
        <f>IF(AND(U254=0,NOT(C254="N/A")),IF(VLOOKUP($C254,'6. Metrics Worksheet'!$C:$K,8,FALSE)=CONCATENATE($T$4,$V$5),VLOOKUP($C254,'6. Metrics Worksheet'!$C:$K,9,FALSE),0),U254-1)</f>
        <v>0</v>
      </c>
      <c r="W254" s="127">
        <f>IF(AND(V254=0,NOT(C254="N/A")),IF(VLOOKUP($C254,'6. Metrics Worksheet'!$C:$K,8,FALSE)=CONCATENATE($T$4,$W$5),VLOOKUP($C254,'6. Metrics Worksheet'!$C:$K,9,FALSE),0),V254-1)</f>
        <v>0</v>
      </c>
      <c r="X254" s="139" t="str">
        <f>IF('6. Metrics Worksheet'!H254=0,"",'6. Metrics Worksheet'!H254)</f>
        <v/>
      </c>
      <c r="Y254" s="32"/>
      <c r="Z254" s="32"/>
      <c r="AA254" s="32"/>
      <c r="AB254" s="32"/>
      <c r="AC254" s="32"/>
      <c r="AD254" s="32"/>
      <c r="AE254" s="32"/>
      <c r="AF254" s="32"/>
      <c r="AG254" s="32"/>
      <c r="AH254" s="32"/>
      <c r="AI254" s="32"/>
      <c r="AJ254" s="32"/>
      <c r="AK254" s="32"/>
      <c r="AL254" s="32"/>
      <c r="AM254" s="32"/>
      <c r="AN254" s="32"/>
      <c r="AO254" s="32"/>
      <c r="AP254" s="32"/>
      <c r="AQ254" s="32"/>
      <c r="AR254" s="32"/>
      <c r="AS254" s="32"/>
      <c r="AT254" s="32"/>
      <c r="AU254" s="32"/>
      <c r="AV254" s="32"/>
      <c r="AW254" s="32"/>
      <c r="AX254" s="32"/>
      <c r="AY254" s="32"/>
      <c r="AZ254" s="32"/>
      <c r="BA254" s="32"/>
      <c r="BB254" s="32"/>
      <c r="BC254" s="32"/>
      <c r="BD254" s="32"/>
      <c r="BE254" s="33"/>
      <c r="BF254" s="6"/>
      <c r="BG254" s="6"/>
      <c r="BH254" s="6"/>
      <c r="BI254" s="6"/>
      <c r="BJ254" s="26" t="b">
        <f t="shared" si="3"/>
        <v>1</v>
      </c>
      <c r="BK254" s="6"/>
      <c r="BL254" s="6"/>
    </row>
    <row r="255" spans="1:70" ht="63.95" hidden="1" customHeight="1">
      <c r="A255" s="33"/>
      <c r="B255" s="235"/>
      <c r="C255" s="105">
        <f>WorksheetHidden2!K21</f>
        <v>0</v>
      </c>
      <c r="D255" s="127">
        <f>IF(VLOOKUP(C255,'6. Metrics Worksheet'!$C:$K,8,FALSE)=CONCATENATE($D$4,$D$5),VLOOKUP(C255,'6. Metrics Worksheet'!$C:$K,9,FALSE),0)</f>
        <v>0</v>
      </c>
      <c r="E255" s="127">
        <f>IF(AND(D255=0,NOT(C255="N/A")),IF(VLOOKUP($C255,'6. Metrics Worksheet'!$C:$K,8,FALSE)=CONCATENATE($D$4,$E$5),VLOOKUP($C255,'6. Metrics Worksheet'!$C:$K,9,FALSE),0),D255-1)</f>
        <v>0</v>
      </c>
      <c r="F255" s="127">
        <f>IF(AND(E255=0,NOT(C255="N/A")),IF(VLOOKUP($C255,'6. Metrics Worksheet'!$C:$K,8,FALSE)=CONCATENATE($D$4,$F$5),VLOOKUP($C255,'6. Metrics Worksheet'!$C:$K,9,FALSE),0),E255-1)</f>
        <v>0</v>
      </c>
      <c r="G255" s="128">
        <f>IF(AND(F255=0,NOT(C255="N/A")),IF(VLOOKUP($C255,'6. Metrics Worksheet'!$C:$K,8,FALSE)=CONCATENATE($D$4,$G$5),VLOOKUP($C255,'6. Metrics Worksheet'!$C:$K,9,FALSE),0),F255-1)</f>
        <v>0</v>
      </c>
      <c r="H255" s="127">
        <f>IF(AND(G255=0,NOT(C255="N/A")),IF(VLOOKUP($C255,'6. Metrics Worksheet'!$C:$K,8,FALSE)=CONCATENATE($H$4,$H$5),VLOOKUP($C255,'6. Metrics Worksheet'!$C:$K,9,FALSE),0),G255-1)</f>
        <v>0</v>
      </c>
      <c r="I255" s="127">
        <f>IF(AND(H255=0,NOT(C255="N/A")),IF(VLOOKUP($C255,'6. Metrics Worksheet'!$C:$K,8,FALSE)=CONCATENATE($H$4,$I$5),VLOOKUP($C255,'6. Metrics Worksheet'!$C:$K,9,FALSE),0),H255-1)</f>
        <v>0</v>
      </c>
      <c r="J255" s="127">
        <f>IF(AND(I255=0,NOT(C255="N/A")),IF(VLOOKUP($C255,'6. Metrics Worksheet'!$C:$K,8,FALSE)=CONCATENATE($H$4,$J$5),VLOOKUP($C255,'6. Metrics Worksheet'!$C:$K,9,FALSE),0),I255-1)</f>
        <v>0</v>
      </c>
      <c r="K255" s="128">
        <f>IF(AND(J255=0,NOT(C255="N/A")),IF(VLOOKUP($C255,'6. Metrics Worksheet'!$C:$K,8,FALSE)=CONCATENATE($H$4,$K$5),VLOOKUP($C255,'6. Metrics Worksheet'!$C:$K,9,FALSE),0),J255-1)</f>
        <v>0</v>
      </c>
      <c r="L255" s="127">
        <f>IF(AND(K255=0,NOT(C255="N/A")),IF(VLOOKUP($C255,'6. Metrics Worksheet'!$C:$K,8,FALSE)=CONCATENATE($L$4,$L$5),VLOOKUP($C255,'6. Metrics Worksheet'!$C:$K,9,FALSE),0),K255-1)</f>
        <v>0</v>
      </c>
      <c r="M255" s="127">
        <f>IF(AND(L255=0,NOT(C255="N/A")),IF(VLOOKUP($C255,'6. Metrics Worksheet'!$C:$K,8,FALSE)=CONCATENATE($L$4,$M$5),VLOOKUP($C255,'6. Metrics Worksheet'!$C:$K,9,FALSE),0),L255-1)</f>
        <v>0</v>
      </c>
      <c r="N255" s="127">
        <f>IF(AND(M255=0,NOT(C255="N/A")),IF(VLOOKUP($C255,'6. Metrics Worksheet'!$C:$K,8,FALSE)=CONCATENATE($L$4,$N$5),VLOOKUP($C255,'6. Metrics Worksheet'!$C:$K,9,FALSE),0),M255-1)</f>
        <v>0</v>
      </c>
      <c r="O255" s="128">
        <f>IF(AND(N255=0,NOT(C255="N/A")),IF(VLOOKUP($C255,'6. Metrics Worksheet'!$C:$K,8,FALSE)=CONCATENATE($L$4,$O$5),VLOOKUP($C255,'6. Metrics Worksheet'!$C:$K,9,FALSE),0),N255-1)</f>
        <v>0</v>
      </c>
      <c r="P255" s="127">
        <f>IF(AND(O255=0,NOT(C255="N/A")),IF(VLOOKUP($C255,'6. Metrics Worksheet'!$C:$K,8,FALSE)=CONCATENATE($P$4,$P$5),VLOOKUP($C255,'6. Metrics Worksheet'!$C:$K,9,FALSE),0),O255-1)</f>
        <v>0</v>
      </c>
      <c r="Q255" s="127">
        <f>IF(AND(P255=0,NOT(C255="N/A")),IF(VLOOKUP($C255,'6. Metrics Worksheet'!$C:$K,8,FALSE)=CONCATENATE($P$4,$Q$5),VLOOKUP($C255,'6. Metrics Worksheet'!$C:$K,9,FALSE),0),P255-1)</f>
        <v>0</v>
      </c>
      <c r="R255" s="127">
        <f>IF(AND(Q255=0,NOT(C255="N/A")),IF(VLOOKUP($C255,'6. Metrics Worksheet'!$C:$K,8,FALSE)=CONCATENATE($P$4,$R$5),VLOOKUP($C255,'6. Metrics Worksheet'!$C:$K,9,FALSE),0),Q255-1)</f>
        <v>0</v>
      </c>
      <c r="S255" s="128">
        <f>IF(AND(R255=0,NOT(C255="N/A")),IF(VLOOKUP($C255,'6. Metrics Worksheet'!$C:$K,8,FALSE)=CONCATENATE($P$4,$S$5),VLOOKUP($C255,'6. Metrics Worksheet'!$C:$K,9,FALSE),0),R255-1)</f>
        <v>0</v>
      </c>
      <c r="T255" s="127">
        <f>IF(AND(S255=0,NOT(C255="N/A")),IF(VLOOKUP($C255,'6. Metrics Worksheet'!$C:$K,8,FALSE)=CONCATENATE($T$4,$T$5),VLOOKUP($C255,'6. Metrics Worksheet'!$C:$K,9,FALSE),0),S255-1)</f>
        <v>0</v>
      </c>
      <c r="U255" s="127">
        <f>IF(AND(T255=0,NOT(C255="N/A")),IF(VLOOKUP($C255,'6. Metrics Worksheet'!$C:$K,8,FALSE)=CONCATENATE($T$4,$U$5),VLOOKUP($C255,'6. Metrics Worksheet'!$C:$K,9,FALSE),0),T255-1)</f>
        <v>0</v>
      </c>
      <c r="V255" s="127">
        <f>IF(AND(U255=0,NOT(C255="N/A")),IF(VLOOKUP($C255,'6. Metrics Worksheet'!$C:$K,8,FALSE)=CONCATENATE($T$4,$V$5),VLOOKUP($C255,'6. Metrics Worksheet'!$C:$K,9,FALSE),0),U255-1)</f>
        <v>0</v>
      </c>
      <c r="W255" s="127">
        <f>IF(AND(V255=0,NOT(C255="N/A")),IF(VLOOKUP($C255,'6. Metrics Worksheet'!$C:$K,8,FALSE)=CONCATENATE($T$4,$W$5),VLOOKUP($C255,'6. Metrics Worksheet'!$C:$K,9,FALSE),0),V255-1)</f>
        <v>0</v>
      </c>
      <c r="X255" s="139" t="str">
        <f>IF('6. Metrics Worksheet'!H255=0,"",'6. Metrics Worksheet'!H255)</f>
        <v/>
      </c>
      <c r="Y255" s="32"/>
      <c r="Z255" s="32"/>
      <c r="AA255" s="32"/>
      <c r="AB255" s="32"/>
      <c r="AC255" s="32"/>
      <c r="AD255" s="32"/>
      <c r="AE255" s="32"/>
      <c r="AF255" s="32"/>
      <c r="AG255" s="32"/>
      <c r="AH255" s="32"/>
      <c r="AI255" s="32"/>
      <c r="AJ255" s="32"/>
      <c r="AK255" s="32"/>
      <c r="AL255" s="32"/>
      <c r="AM255" s="32"/>
      <c r="AN255" s="32"/>
      <c r="AO255" s="32"/>
      <c r="AP255" s="32"/>
      <c r="AQ255" s="32"/>
      <c r="AR255" s="32"/>
      <c r="AS255" s="32"/>
      <c r="AT255" s="32"/>
      <c r="AU255" s="32"/>
      <c r="AV255" s="32"/>
      <c r="AW255" s="32"/>
      <c r="AX255" s="32"/>
      <c r="AY255" s="32"/>
      <c r="AZ255" s="32"/>
      <c r="BA255" s="32"/>
      <c r="BB255" s="32"/>
      <c r="BC255" s="32"/>
      <c r="BD255" s="32"/>
      <c r="BE255" s="33"/>
      <c r="BF255" s="6"/>
      <c r="BG255" s="6"/>
      <c r="BH255" s="6"/>
      <c r="BI255" s="6"/>
      <c r="BJ255" s="26" t="b">
        <f t="shared" si="3"/>
        <v>1</v>
      </c>
      <c r="BK255" s="6"/>
      <c r="BL255" s="6"/>
    </row>
    <row r="256" spans="1:70" ht="63.95" hidden="1" customHeight="1">
      <c r="A256" s="33"/>
      <c r="B256" s="235"/>
      <c r="C256" s="105">
        <f>WorksheetHidden2!K22</f>
        <v>0</v>
      </c>
      <c r="D256" s="127">
        <f>IF(VLOOKUP(C256,'6. Metrics Worksheet'!$C:$K,8,FALSE)=CONCATENATE($D$4,$D$5),VLOOKUP(C256,'6. Metrics Worksheet'!$C:$K,9,FALSE),0)</f>
        <v>0</v>
      </c>
      <c r="E256" s="127">
        <f>IF(AND(D256=0,NOT(C256="N/A")),IF(VLOOKUP($C256,'6. Metrics Worksheet'!$C:$K,8,FALSE)=CONCATENATE($D$4,$E$5),VLOOKUP($C256,'6. Metrics Worksheet'!$C:$K,9,FALSE),0),D256-1)</f>
        <v>0</v>
      </c>
      <c r="F256" s="127">
        <f>IF(AND(E256=0,NOT(C256="N/A")),IF(VLOOKUP($C256,'6. Metrics Worksheet'!$C:$K,8,FALSE)=CONCATENATE($D$4,$F$5),VLOOKUP($C256,'6. Metrics Worksheet'!$C:$K,9,FALSE),0),E256-1)</f>
        <v>0</v>
      </c>
      <c r="G256" s="128">
        <f>IF(AND(F256=0,NOT(C256="N/A")),IF(VLOOKUP($C256,'6. Metrics Worksheet'!$C:$K,8,FALSE)=CONCATENATE($D$4,$G$5),VLOOKUP($C256,'6. Metrics Worksheet'!$C:$K,9,FALSE),0),F256-1)</f>
        <v>0</v>
      </c>
      <c r="H256" s="127">
        <f>IF(AND(G256=0,NOT(C256="N/A")),IF(VLOOKUP($C256,'6. Metrics Worksheet'!$C:$K,8,FALSE)=CONCATENATE($H$4,$H$5),VLOOKUP($C256,'6. Metrics Worksheet'!$C:$K,9,FALSE),0),G256-1)</f>
        <v>0</v>
      </c>
      <c r="I256" s="127">
        <f>IF(AND(H256=0,NOT(C256="N/A")),IF(VLOOKUP($C256,'6. Metrics Worksheet'!$C:$K,8,FALSE)=CONCATENATE($H$4,$I$5),VLOOKUP($C256,'6. Metrics Worksheet'!$C:$K,9,FALSE),0),H256-1)</f>
        <v>0</v>
      </c>
      <c r="J256" s="127">
        <f>IF(AND(I256=0,NOT(C256="N/A")),IF(VLOOKUP($C256,'6. Metrics Worksheet'!$C:$K,8,FALSE)=CONCATENATE($H$4,$J$5),VLOOKUP($C256,'6. Metrics Worksheet'!$C:$K,9,FALSE),0),I256-1)</f>
        <v>0</v>
      </c>
      <c r="K256" s="128">
        <f>IF(AND(J256=0,NOT(C256="N/A")),IF(VLOOKUP($C256,'6. Metrics Worksheet'!$C:$K,8,FALSE)=CONCATENATE($H$4,$K$5),VLOOKUP($C256,'6. Metrics Worksheet'!$C:$K,9,FALSE),0),J256-1)</f>
        <v>0</v>
      </c>
      <c r="L256" s="127">
        <f>IF(AND(K256=0,NOT(C256="N/A")),IF(VLOOKUP($C256,'6. Metrics Worksheet'!$C:$K,8,FALSE)=CONCATENATE($L$4,$L$5),VLOOKUP($C256,'6. Metrics Worksheet'!$C:$K,9,FALSE),0),K256-1)</f>
        <v>0</v>
      </c>
      <c r="M256" s="127">
        <f>IF(AND(L256=0,NOT(C256="N/A")),IF(VLOOKUP($C256,'6. Metrics Worksheet'!$C:$K,8,FALSE)=CONCATENATE($L$4,$M$5),VLOOKUP($C256,'6. Metrics Worksheet'!$C:$K,9,FALSE),0),L256-1)</f>
        <v>0</v>
      </c>
      <c r="N256" s="127">
        <f>IF(AND(M256=0,NOT(C256="N/A")),IF(VLOOKUP($C256,'6. Metrics Worksheet'!$C:$K,8,FALSE)=CONCATENATE($L$4,$N$5),VLOOKUP($C256,'6. Metrics Worksheet'!$C:$K,9,FALSE),0),M256-1)</f>
        <v>0</v>
      </c>
      <c r="O256" s="128">
        <f>IF(AND(N256=0,NOT(C256="N/A")),IF(VLOOKUP($C256,'6. Metrics Worksheet'!$C:$K,8,FALSE)=CONCATENATE($L$4,$O$5),VLOOKUP($C256,'6. Metrics Worksheet'!$C:$K,9,FALSE),0),N256-1)</f>
        <v>0</v>
      </c>
      <c r="P256" s="127">
        <f>IF(AND(O256=0,NOT(C256="N/A")),IF(VLOOKUP($C256,'6. Metrics Worksheet'!$C:$K,8,FALSE)=CONCATENATE($P$4,$P$5),VLOOKUP($C256,'6. Metrics Worksheet'!$C:$K,9,FALSE),0),O256-1)</f>
        <v>0</v>
      </c>
      <c r="Q256" s="127">
        <f>IF(AND(P256=0,NOT(C256="N/A")),IF(VLOOKUP($C256,'6. Metrics Worksheet'!$C:$K,8,FALSE)=CONCATENATE($P$4,$Q$5),VLOOKUP($C256,'6. Metrics Worksheet'!$C:$K,9,FALSE),0),P256-1)</f>
        <v>0</v>
      </c>
      <c r="R256" s="127">
        <f>IF(AND(Q256=0,NOT(C256="N/A")),IF(VLOOKUP($C256,'6. Metrics Worksheet'!$C:$K,8,FALSE)=CONCATENATE($P$4,$R$5),VLOOKUP($C256,'6. Metrics Worksheet'!$C:$K,9,FALSE),0),Q256-1)</f>
        <v>0</v>
      </c>
      <c r="S256" s="128">
        <f>IF(AND(R256=0,NOT(C256="N/A")),IF(VLOOKUP($C256,'6. Metrics Worksheet'!$C:$K,8,FALSE)=CONCATENATE($P$4,$S$5),VLOOKUP($C256,'6. Metrics Worksheet'!$C:$K,9,FALSE),0),R256-1)</f>
        <v>0</v>
      </c>
      <c r="T256" s="127">
        <f>IF(AND(S256=0,NOT(C256="N/A")),IF(VLOOKUP($C256,'6. Metrics Worksheet'!$C:$K,8,FALSE)=CONCATENATE($T$4,$T$5),VLOOKUP($C256,'6. Metrics Worksheet'!$C:$K,9,FALSE),0),S256-1)</f>
        <v>0</v>
      </c>
      <c r="U256" s="127">
        <f>IF(AND(T256=0,NOT(C256="N/A")),IF(VLOOKUP($C256,'6. Metrics Worksheet'!$C:$K,8,FALSE)=CONCATENATE($T$4,$U$5),VLOOKUP($C256,'6. Metrics Worksheet'!$C:$K,9,FALSE),0),T256-1)</f>
        <v>0</v>
      </c>
      <c r="V256" s="127">
        <f>IF(AND(U256=0,NOT(C256="N/A")),IF(VLOOKUP($C256,'6. Metrics Worksheet'!$C:$K,8,FALSE)=CONCATENATE($T$4,$V$5),VLOOKUP($C256,'6. Metrics Worksheet'!$C:$K,9,FALSE),0),U256-1)</f>
        <v>0</v>
      </c>
      <c r="W256" s="127">
        <f>IF(AND(V256=0,NOT(C256="N/A")),IF(VLOOKUP($C256,'6. Metrics Worksheet'!$C:$K,8,FALSE)=CONCATENATE($T$4,$W$5),VLOOKUP($C256,'6. Metrics Worksheet'!$C:$K,9,FALSE),0),V256-1)</f>
        <v>0</v>
      </c>
      <c r="X256" s="139" t="str">
        <f>IF('6. Metrics Worksheet'!H256=0,"",'6. Metrics Worksheet'!H256)</f>
        <v/>
      </c>
      <c r="Y256" s="32"/>
      <c r="Z256" s="32"/>
      <c r="AA256" s="32"/>
      <c r="AB256" s="32"/>
      <c r="AC256" s="32"/>
      <c r="AD256" s="32"/>
      <c r="AE256" s="32"/>
      <c r="AF256" s="32"/>
      <c r="AG256" s="32"/>
      <c r="AH256" s="32"/>
      <c r="AI256" s="32"/>
      <c r="AJ256" s="32"/>
      <c r="AK256" s="32"/>
      <c r="AL256" s="32"/>
      <c r="AM256" s="32"/>
      <c r="AN256" s="32"/>
      <c r="AO256" s="32"/>
      <c r="AP256" s="32"/>
      <c r="AQ256" s="32"/>
      <c r="AR256" s="32"/>
      <c r="AS256" s="32"/>
      <c r="AT256" s="32"/>
      <c r="AU256" s="32"/>
      <c r="AV256" s="32"/>
      <c r="AW256" s="32"/>
      <c r="AX256" s="32"/>
      <c r="AY256" s="32"/>
      <c r="AZ256" s="32"/>
      <c r="BA256" s="32"/>
      <c r="BB256" s="32"/>
      <c r="BC256" s="32"/>
      <c r="BD256" s="32"/>
      <c r="BE256" s="33"/>
      <c r="BF256" s="6"/>
      <c r="BG256" s="6"/>
      <c r="BH256" s="6"/>
      <c r="BI256" s="6"/>
      <c r="BJ256" s="26" t="b">
        <f t="shared" si="3"/>
        <v>1</v>
      </c>
      <c r="BK256" s="6"/>
      <c r="BL256" s="6"/>
    </row>
    <row r="257" spans="1:70" ht="63.95" hidden="1" customHeight="1">
      <c r="A257" s="33"/>
      <c r="B257" s="235"/>
      <c r="C257" s="105">
        <f>WorksheetHidden2!K23</f>
        <v>0</v>
      </c>
      <c r="D257" s="127">
        <f>IF(VLOOKUP(C257,'6. Metrics Worksheet'!$C:$K,8,FALSE)=CONCATENATE($D$4,$D$5),VLOOKUP(C257,'6. Metrics Worksheet'!$C:$K,9,FALSE),0)</f>
        <v>0</v>
      </c>
      <c r="E257" s="127">
        <f>IF(AND(D257=0,NOT(C257="N/A")),IF(VLOOKUP($C257,'6. Metrics Worksheet'!$C:$K,8,FALSE)=CONCATENATE($D$4,$E$5),VLOOKUP($C257,'6. Metrics Worksheet'!$C:$K,9,FALSE),0),D257-1)</f>
        <v>0</v>
      </c>
      <c r="F257" s="127">
        <f>IF(AND(E257=0,NOT(C257="N/A")),IF(VLOOKUP($C257,'6. Metrics Worksheet'!$C:$K,8,FALSE)=CONCATENATE($D$4,$F$5),VLOOKUP($C257,'6. Metrics Worksheet'!$C:$K,9,FALSE),0),E257-1)</f>
        <v>0</v>
      </c>
      <c r="G257" s="128">
        <f>IF(AND(F257=0,NOT(C257="N/A")),IF(VLOOKUP($C257,'6. Metrics Worksheet'!$C:$K,8,FALSE)=CONCATENATE($D$4,$G$5),VLOOKUP($C257,'6. Metrics Worksheet'!$C:$K,9,FALSE),0),F257-1)</f>
        <v>0</v>
      </c>
      <c r="H257" s="127">
        <f>IF(AND(G257=0,NOT(C257="N/A")),IF(VLOOKUP($C257,'6. Metrics Worksheet'!$C:$K,8,FALSE)=CONCATENATE($H$4,$H$5),VLOOKUP($C257,'6. Metrics Worksheet'!$C:$K,9,FALSE),0),G257-1)</f>
        <v>0</v>
      </c>
      <c r="I257" s="127">
        <f>IF(AND(H257=0,NOT(C257="N/A")),IF(VLOOKUP($C257,'6. Metrics Worksheet'!$C:$K,8,FALSE)=CONCATENATE($H$4,$I$5),VLOOKUP($C257,'6. Metrics Worksheet'!$C:$K,9,FALSE),0),H257-1)</f>
        <v>0</v>
      </c>
      <c r="J257" s="127">
        <f>IF(AND(I257=0,NOT(C257="N/A")),IF(VLOOKUP($C257,'6. Metrics Worksheet'!$C:$K,8,FALSE)=CONCATENATE($H$4,$J$5),VLOOKUP($C257,'6. Metrics Worksheet'!$C:$K,9,FALSE),0),I257-1)</f>
        <v>0</v>
      </c>
      <c r="K257" s="128">
        <f>IF(AND(J257=0,NOT(C257="N/A")),IF(VLOOKUP($C257,'6. Metrics Worksheet'!$C:$K,8,FALSE)=CONCATENATE($H$4,$K$5),VLOOKUP($C257,'6. Metrics Worksheet'!$C:$K,9,FALSE),0),J257-1)</f>
        <v>0</v>
      </c>
      <c r="L257" s="127">
        <f>IF(AND(K257=0,NOT(C257="N/A")),IF(VLOOKUP($C257,'6. Metrics Worksheet'!$C:$K,8,FALSE)=CONCATENATE($L$4,$L$5),VLOOKUP($C257,'6. Metrics Worksheet'!$C:$K,9,FALSE),0),K257-1)</f>
        <v>0</v>
      </c>
      <c r="M257" s="127">
        <f>IF(AND(L257=0,NOT(C257="N/A")),IF(VLOOKUP($C257,'6. Metrics Worksheet'!$C:$K,8,FALSE)=CONCATENATE($L$4,$M$5),VLOOKUP($C257,'6. Metrics Worksheet'!$C:$K,9,FALSE),0),L257-1)</f>
        <v>0</v>
      </c>
      <c r="N257" s="127">
        <f>IF(AND(M257=0,NOT(C257="N/A")),IF(VLOOKUP($C257,'6. Metrics Worksheet'!$C:$K,8,FALSE)=CONCATENATE($L$4,$N$5),VLOOKUP($C257,'6. Metrics Worksheet'!$C:$K,9,FALSE),0),M257-1)</f>
        <v>0</v>
      </c>
      <c r="O257" s="128">
        <f>IF(AND(N257=0,NOT(C257="N/A")),IF(VLOOKUP($C257,'6. Metrics Worksheet'!$C:$K,8,FALSE)=CONCATENATE($L$4,$O$5),VLOOKUP($C257,'6. Metrics Worksheet'!$C:$K,9,FALSE),0),N257-1)</f>
        <v>0</v>
      </c>
      <c r="P257" s="127">
        <f>IF(AND(O257=0,NOT(C257="N/A")),IF(VLOOKUP($C257,'6. Metrics Worksheet'!$C:$K,8,FALSE)=CONCATENATE($P$4,$P$5),VLOOKUP($C257,'6. Metrics Worksheet'!$C:$K,9,FALSE),0),O257-1)</f>
        <v>0</v>
      </c>
      <c r="Q257" s="127">
        <f>IF(AND(P257=0,NOT(C257="N/A")),IF(VLOOKUP($C257,'6. Metrics Worksheet'!$C:$K,8,FALSE)=CONCATENATE($P$4,$Q$5),VLOOKUP($C257,'6. Metrics Worksheet'!$C:$K,9,FALSE),0),P257-1)</f>
        <v>0</v>
      </c>
      <c r="R257" s="127">
        <f>IF(AND(Q257=0,NOT(C257="N/A")),IF(VLOOKUP($C257,'6. Metrics Worksheet'!$C:$K,8,FALSE)=CONCATENATE($P$4,$R$5),VLOOKUP($C257,'6. Metrics Worksheet'!$C:$K,9,FALSE),0),Q257-1)</f>
        <v>0</v>
      </c>
      <c r="S257" s="128">
        <f>IF(AND(R257=0,NOT(C257="N/A")),IF(VLOOKUP($C257,'6. Metrics Worksheet'!$C:$K,8,FALSE)=CONCATENATE($P$4,$S$5),VLOOKUP($C257,'6. Metrics Worksheet'!$C:$K,9,FALSE),0),R257-1)</f>
        <v>0</v>
      </c>
      <c r="T257" s="127">
        <f>IF(AND(S257=0,NOT(C257="N/A")),IF(VLOOKUP($C257,'6. Metrics Worksheet'!$C:$K,8,FALSE)=CONCATENATE($T$4,$T$5),VLOOKUP($C257,'6. Metrics Worksheet'!$C:$K,9,FALSE),0),S257-1)</f>
        <v>0</v>
      </c>
      <c r="U257" s="127">
        <f>IF(AND(T257=0,NOT(C257="N/A")),IF(VLOOKUP($C257,'6. Metrics Worksheet'!$C:$K,8,FALSE)=CONCATENATE($T$4,$U$5),VLOOKUP($C257,'6. Metrics Worksheet'!$C:$K,9,FALSE),0),T257-1)</f>
        <v>0</v>
      </c>
      <c r="V257" s="127">
        <f>IF(AND(U257=0,NOT(C257="N/A")),IF(VLOOKUP($C257,'6. Metrics Worksheet'!$C:$K,8,FALSE)=CONCATENATE($T$4,$V$5),VLOOKUP($C257,'6. Metrics Worksheet'!$C:$K,9,FALSE),0),U257-1)</f>
        <v>0</v>
      </c>
      <c r="W257" s="127">
        <f>IF(AND(V257=0,NOT(C257="N/A")),IF(VLOOKUP($C257,'6. Metrics Worksheet'!$C:$K,8,FALSE)=CONCATENATE($T$4,$W$5),VLOOKUP($C257,'6. Metrics Worksheet'!$C:$K,9,FALSE),0),V257-1)</f>
        <v>0</v>
      </c>
      <c r="X257" s="139" t="str">
        <f>IF('6. Metrics Worksheet'!H257=0,"",'6. Metrics Worksheet'!H257)</f>
        <v/>
      </c>
      <c r="Y257" s="32"/>
      <c r="Z257" s="32"/>
      <c r="AA257" s="32"/>
      <c r="AB257" s="32"/>
      <c r="AC257" s="32"/>
      <c r="AD257" s="32"/>
      <c r="AE257" s="32"/>
      <c r="AF257" s="32"/>
      <c r="AG257" s="32"/>
      <c r="AH257" s="32"/>
      <c r="AI257" s="32"/>
      <c r="AJ257" s="32"/>
      <c r="AK257" s="32"/>
      <c r="AL257" s="32"/>
      <c r="AM257" s="32"/>
      <c r="AN257" s="32"/>
      <c r="AO257" s="32"/>
      <c r="AP257" s="32"/>
      <c r="AQ257" s="32"/>
      <c r="AR257" s="32"/>
      <c r="AS257" s="32"/>
      <c r="AT257" s="32"/>
      <c r="AU257" s="32"/>
      <c r="AV257" s="32"/>
      <c r="AW257" s="32"/>
      <c r="AX257" s="32"/>
      <c r="AY257" s="32"/>
      <c r="AZ257" s="32"/>
      <c r="BA257" s="32"/>
      <c r="BB257" s="32"/>
      <c r="BC257" s="32"/>
      <c r="BD257" s="32"/>
      <c r="BE257" s="33"/>
      <c r="BF257" s="6"/>
      <c r="BG257" s="6"/>
      <c r="BH257" s="6"/>
      <c r="BI257" s="6"/>
      <c r="BJ257" s="26" t="b">
        <f t="shared" si="3"/>
        <v>1</v>
      </c>
      <c r="BK257" s="6"/>
      <c r="BL257" s="6"/>
    </row>
    <row r="258" spans="1:70" ht="63.95" hidden="1" customHeight="1">
      <c r="A258" s="33"/>
      <c r="B258" s="235"/>
      <c r="C258" s="105">
        <f>WorksheetHidden2!K24</f>
        <v>0</v>
      </c>
      <c r="D258" s="127">
        <f>IF(VLOOKUP(C258,'6. Metrics Worksheet'!$C:$K,8,FALSE)=CONCATENATE($D$4,$D$5),VLOOKUP(C258,'6. Metrics Worksheet'!$C:$K,9,FALSE),0)</f>
        <v>0</v>
      </c>
      <c r="E258" s="127">
        <f>IF(AND(D258=0,NOT(C258="N/A")),IF(VLOOKUP($C258,'6. Metrics Worksheet'!$C:$K,8,FALSE)=CONCATENATE($D$4,$E$5),VLOOKUP($C258,'6. Metrics Worksheet'!$C:$K,9,FALSE),0),D258-1)</f>
        <v>0</v>
      </c>
      <c r="F258" s="127">
        <f>IF(AND(E258=0,NOT(C258="N/A")),IF(VLOOKUP($C258,'6. Metrics Worksheet'!$C:$K,8,FALSE)=CONCATENATE($D$4,$F$5),VLOOKUP($C258,'6. Metrics Worksheet'!$C:$K,9,FALSE),0),E258-1)</f>
        <v>0</v>
      </c>
      <c r="G258" s="128">
        <f>IF(AND(F258=0,NOT(C258="N/A")),IF(VLOOKUP($C258,'6. Metrics Worksheet'!$C:$K,8,FALSE)=CONCATENATE($D$4,$G$5),VLOOKUP($C258,'6. Metrics Worksheet'!$C:$K,9,FALSE),0),F258-1)</f>
        <v>0</v>
      </c>
      <c r="H258" s="127">
        <f>IF(AND(G258=0,NOT(C258="N/A")),IF(VLOOKUP($C258,'6. Metrics Worksheet'!$C:$K,8,FALSE)=CONCATENATE($H$4,$H$5),VLOOKUP($C258,'6. Metrics Worksheet'!$C:$K,9,FALSE),0),G258-1)</f>
        <v>0</v>
      </c>
      <c r="I258" s="127">
        <f>IF(AND(H258=0,NOT(C258="N/A")),IF(VLOOKUP($C258,'6. Metrics Worksheet'!$C:$K,8,FALSE)=CONCATENATE($H$4,$I$5),VLOOKUP($C258,'6. Metrics Worksheet'!$C:$K,9,FALSE),0),H258-1)</f>
        <v>0</v>
      </c>
      <c r="J258" s="127">
        <f>IF(AND(I258=0,NOT(C258="N/A")),IF(VLOOKUP($C258,'6. Metrics Worksheet'!$C:$K,8,FALSE)=CONCATENATE($H$4,$J$5),VLOOKUP($C258,'6. Metrics Worksheet'!$C:$K,9,FALSE),0),I258-1)</f>
        <v>0</v>
      </c>
      <c r="K258" s="128">
        <f>IF(AND(J258=0,NOT(C258="N/A")),IF(VLOOKUP($C258,'6. Metrics Worksheet'!$C:$K,8,FALSE)=CONCATENATE($H$4,$K$5),VLOOKUP($C258,'6. Metrics Worksheet'!$C:$K,9,FALSE),0),J258-1)</f>
        <v>0</v>
      </c>
      <c r="L258" s="127">
        <f>IF(AND(K258=0,NOT(C258="N/A")),IF(VLOOKUP($C258,'6. Metrics Worksheet'!$C:$K,8,FALSE)=CONCATENATE($L$4,$L$5),VLOOKUP($C258,'6. Metrics Worksheet'!$C:$K,9,FALSE),0),K258-1)</f>
        <v>0</v>
      </c>
      <c r="M258" s="127">
        <f>IF(AND(L258=0,NOT(C258="N/A")),IF(VLOOKUP($C258,'6. Metrics Worksheet'!$C:$K,8,FALSE)=CONCATENATE($L$4,$M$5),VLOOKUP($C258,'6. Metrics Worksheet'!$C:$K,9,FALSE),0),L258-1)</f>
        <v>0</v>
      </c>
      <c r="N258" s="127">
        <f>IF(AND(M258=0,NOT(C258="N/A")),IF(VLOOKUP($C258,'6. Metrics Worksheet'!$C:$K,8,FALSE)=CONCATENATE($L$4,$N$5),VLOOKUP($C258,'6. Metrics Worksheet'!$C:$K,9,FALSE),0),M258-1)</f>
        <v>0</v>
      </c>
      <c r="O258" s="128">
        <f>IF(AND(N258=0,NOT(C258="N/A")),IF(VLOOKUP($C258,'6. Metrics Worksheet'!$C:$K,8,FALSE)=CONCATENATE($L$4,$O$5),VLOOKUP($C258,'6. Metrics Worksheet'!$C:$K,9,FALSE),0),N258-1)</f>
        <v>0</v>
      </c>
      <c r="P258" s="127">
        <f>IF(AND(O258=0,NOT(C258="N/A")),IF(VLOOKUP($C258,'6. Metrics Worksheet'!$C:$K,8,FALSE)=CONCATENATE($P$4,$P$5),VLOOKUP($C258,'6. Metrics Worksheet'!$C:$K,9,FALSE),0),O258-1)</f>
        <v>0</v>
      </c>
      <c r="Q258" s="127">
        <f>IF(AND(P258=0,NOT(C258="N/A")),IF(VLOOKUP($C258,'6. Metrics Worksheet'!$C:$K,8,FALSE)=CONCATENATE($P$4,$Q$5),VLOOKUP($C258,'6. Metrics Worksheet'!$C:$K,9,FALSE),0),P258-1)</f>
        <v>0</v>
      </c>
      <c r="R258" s="127">
        <f>IF(AND(Q258=0,NOT(C258="N/A")),IF(VLOOKUP($C258,'6. Metrics Worksheet'!$C:$K,8,FALSE)=CONCATENATE($P$4,$R$5),VLOOKUP($C258,'6. Metrics Worksheet'!$C:$K,9,FALSE),0),Q258-1)</f>
        <v>0</v>
      </c>
      <c r="S258" s="128">
        <f>IF(AND(R258=0,NOT(C258="N/A")),IF(VLOOKUP($C258,'6. Metrics Worksheet'!$C:$K,8,FALSE)=CONCATENATE($P$4,$S$5),VLOOKUP($C258,'6. Metrics Worksheet'!$C:$K,9,FALSE),0),R258-1)</f>
        <v>0</v>
      </c>
      <c r="T258" s="127">
        <f>IF(AND(S258=0,NOT(C258="N/A")),IF(VLOOKUP($C258,'6. Metrics Worksheet'!$C:$K,8,FALSE)=CONCATENATE($T$4,$T$5),VLOOKUP($C258,'6. Metrics Worksheet'!$C:$K,9,FALSE),0),S258-1)</f>
        <v>0</v>
      </c>
      <c r="U258" s="127">
        <f>IF(AND(T258=0,NOT(C258="N/A")),IF(VLOOKUP($C258,'6. Metrics Worksheet'!$C:$K,8,FALSE)=CONCATENATE($T$4,$U$5),VLOOKUP($C258,'6. Metrics Worksheet'!$C:$K,9,FALSE),0),T258-1)</f>
        <v>0</v>
      </c>
      <c r="V258" s="127">
        <f>IF(AND(U258=0,NOT(C258="N/A")),IF(VLOOKUP($C258,'6. Metrics Worksheet'!$C:$K,8,FALSE)=CONCATENATE($T$4,$V$5),VLOOKUP($C258,'6. Metrics Worksheet'!$C:$K,9,FALSE),0),U258-1)</f>
        <v>0</v>
      </c>
      <c r="W258" s="127">
        <f>IF(AND(V258=0,NOT(C258="N/A")),IF(VLOOKUP($C258,'6. Metrics Worksheet'!$C:$K,8,FALSE)=CONCATENATE($T$4,$W$5),VLOOKUP($C258,'6. Metrics Worksheet'!$C:$K,9,FALSE),0),V258-1)</f>
        <v>0</v>
      </c>
      <c r="X258" s="139" t="str">
        <f>IF('6. Metrics Worksheet'!H258=0,"",'6. Metrics Worksheet'!H258)</f>
        <v/>
      </c>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3"/>
      <c r="BF258" s="6"/>
      <c r="BG258" s="6"/>
      <c r="BH258" s="6"/>
      <c r="BI258" s="6"/>
      <c r="BJ258" s="26" t="b">
        <f t="shared" si="3"/>
        <v>1</v>
      </c>
      <c r="BK258" s="6"/>
      <c r="BL258" s="6"/>
    </row>
    <row r="259" spans="1:70" ht="63.95" hidden="1" customHeight="1">
      <c r="A259" s="33"/>
      <c r="B259" s="235"/>
      <c r="C259" s="105">
        <f>WorksheetHidden2!K25</f>
        <v>0</v>
      </c>
      <c r="D259" s="127">
        <f>IF(VLOOKUP(C259,'6. Metrics Worksheet'!$C:$K,8,FALSE)=CONCATENATE($D$4,$D$5),VLOOKUP(C259,'6. Metrics Worksheet'!$C:$K,9,FALSE),0)</f>
        <v>0</v>
      </c>
      <c r="E259" s="127">
        <f>IF(AND(D259=0,NOT(C259="N/A")),IF(VLOOKUP($C259,'6. Metrics Worksheet'!$C:$K,8,FALSE)=CONCATENATE($D$4,$E$5),VLOOKUP($C259,'6. Metrics Worksheet'!$C:$K,9,FALSE),0),D259-1)</f>
        <v>0</v>
      </c>
      <c r="F259" s="127">
        <f>IF(AND(E259=0,NOT(C259="N/A")),IF(VLOOKUP($C259,'6. Metrics Worksheet'!$C:$K,8,FALSE)=CONCATENATE($D$4,$F$5),VLOOKUP($C259,'6. Metrics Worksheet'!$C:$K,9,FALSE),0),E259-1)</f>
        <v>0</v>
      </c>
      <c r="G259" s="128">
        <f>IF(AND(F259=0,NOT(C259="N/A")),IF(VLOOKUP($C259,'6. Metrics Worksheet'!$C:$K,8,FALSE)=CONCATENATE($D$4,$G$5),VLOOKUP($C259,'6. Metrics Worksheet'!$C:$K,9,FALSE),0),F259-1)</f>
        <v>0</v>
      </c>
      <c r="H259" s="127">
        <f>IF(AND(G259=0,NOT(C259="N/A")),IF(VLOOKUP($C259,'6. Metrics Worksheet'!$C:$K,8,FALSE)=CONCATENATE($H$4,$H$5),VLOOKUP($C259,'6. Metrics Worksheet'!$C:$K,9,FALSE),0),G259-1)</f>
        <v>0</v>
      </c>
      <c r="I259" s="127">
        <f>IF(AND(H259=0,NOT(C259="N/A")),IF(VLOOKUP($C259,'6. Metrics Worksheet'!$C:$K,8,FALSE)=CONCATENATE($H$4,$I$5),VLOOKUP($C259,'6. Metrics Worksheet'!$C:$K,9,FALSE),0),H259-1)</f>
        <v>0</v>
      </c>
      <c r="J259" s="127">
        <f>IF(AND(I259=0,NOT(C259="N/A")),IF(VLOOKUP($C259,'6. Metrics Worksheet'!$C:$K,8,FALSE)=CONCATENATE($H$4,$J$5),VLOOKUP($C259,'6. Metrics Worksheet'!$C:$K,9,FALSE),0),I259-1)</f>
        <v>0</v>
      </c>
      <c r="K259" s="128">
        <f>IF(AND(J259=0,NOT(C259="N/A")),IF(VLOOKUP($C259,'6. Metrics Worksheet'!$C:$K,8,FALSE)=CONCATENATE($H$4,$K$5),VLOOKUP($C259,'6. Metrics Worksheet'!$C:$K,9,FALSE),0),J259-1)</f>
        <v>0</v>
      </c>
      <c r="L259" s="127">
        <f>IF(AND(K259=0,NOT(C259="N/A")),IF(VLOOKUP($C259,'6. Metrics Worksheet'!$C:$K,8,FALSE)=CONCATENATE($L$4,$L$5),VLOOKUP($C259,'6. Metrics Worksheet'!$C:$K,9,FALSE),0),K259-1)</f>
        <v>0</v>
      </c>
      <c r="M259" s="127">
        <f>IF(AND(L259=0,NOT(C259="N/A")),IF(VLOOKUP($C259,'6. Metrics Worksheet'!$C:$K,8,FALSE)=CONCATENATE($L$4,$M$5),VLOOKUP($C259,'6. Metrics Worksheet'!$C:$K,9,FALSE),0),L259-1)</f>
        <v>0</v>
      </c>
      <c r="N259" s="127">
        <f>IF(AND(M259=0,NOT(C259="N/A")),IF(VLOOKUP($C259,'6. Metrics Worksheet'!$C:$K,8,FALSE)=CONCATENATE($L$4,$N$5),VLOOKUP($C259,'6. Metrics Worksheet'!$C:$K,9,FALSE),0),M259-1)</f>
        <v>0</v>
      </c>
      <c r="O259" s="128">
        <f>IF(AND(N259=0,NOT(C259="N/A")),IF(VLOOKUP($C259,'6. Metrics Worksheet'!$C:$K,8,FALSE)=CONCATENATE($L$4,$O$5),VLOOKUP($C259,'6. Metrics Worksheet'!$C:$K,9,FALSE),0),N259-1)</f>
        <v>0</v>
      </c>
      <c r="P259" s="127">
        <f>IF(AND(O259=0,NOT(C259="N/A")),IF(VLOOKUP($C259,'6. Metrics Worksheet'!$C:$K,8,FALSE)=CONCATENATE($P$4,$P$5),VLOOKUP($C259,'6. Metrics Worksheet'!$C:$K,9,FALSE),0),O259-1)</f>
        <v>0</v>
      </c>
      <c r="Q259" s="127">
        <f>IF(AND(P259=0,NOT(C259="N/A")),IF(VLOOKUP($C259,'6. Metrics Worksheet'!$C:$K,8,FALSE)=CONCATENATE($P$4,$Q$5),VLOOKUP($C259,'6. Metrics Worksheet'!$C:$K,9,FALSE),0),P259-1)</f>
        <v>0</v>
      </c>
      <c r="R259" s="127">
        <f>IF(AND(Q259=0,NOT(C259="N/A")),IF(VLOOKUP($C259,'6. Metrics Worksheet'!$C:$K,8,FALSE)=CONCATENATE($P$4,$R$5),VLOOKUP($C259,'6. Metrics Worksheet'!$C:$K,9,FALSE),0),Q259-1)</f>
        <v>0</v>
      </c>
      <c r="S259" s="128">
        <f>IF(AND(R259=0,NOT(C259="N/A")),IF(VLOOKUP($C259,'6. Metrics Worksheet'!$C:$K,8,FALSE)=CONCATENATE($P$4,$S$5),VLOOKUP($C259,'6. Metrics Worksheet'!$C:$K,9,FALSE),0),R259-1)</f>
        <v>0</v>
      </c>
      <c r="T259" s="127">
        <f>IF(AND(S259=0,NOT(C259="N/A")),IF(VLOOKUP($C259,'6. Metrics Worksheet'!$C:$K,8,FALSE)=CONCATENATE($T$4,$T$5),VLOOKUP($C259,'6. Metrics Worksheet'!$C:$K,9,FALSE),0),S259-1)</f>
        <v>0</v>
      </c>
      <c r="U259" s="127">
        <f>IF(AND(T259=0,NOT(C259="N/A")),IF(VLOOKUP($C259,'6. Metrics Worksheet'!$C:$K,8,FALSE)=CONCATENATE($T$4,$U$5),VLOOKUP($C259,'6. Metrics Worksheet'!$C:$K,9,FALSE),0),T259-1)</f>
        <v>0</v>
      </c>
      <c r="V259" s="127">
        <f>IF(AND(U259=0,NOT(C259="N/A")),IF(VLOOKUP($C259,'6. Metrics Worksheet'!$C:$K,8,FALSE)=CONCATENATE($T$4,$V$5),VLOOKUP($C259,'6. Metrics Worksheet'!$C:$K,9,FALSE),0),U259-1)</f>
        <v>0</v>
      </c>
      <c r="W259" s="127">
        <f>IF(AND(V259=0,NOT(C259="N/A")),IF(VLOOKUP($C259,'6. Metrics Worksheet'!$C:$K,8,FALSE)=CONCATENATE($T$4,$W$5),VLOOKUP($C259,'6. Metrics Worksheet'!$C:$K,9,FALSE),0),V259-1)</f>
        <v>0</v>
      </c>
      <c r="X259" s="139" t="str">
        <f>IF('6. Metrics Worksheet'!H259=0,"",'6. Metrics Worksheet'!H259)</f>
        <v/>
      </c>
      <c r="Y259" s="32"/>
      <c r="Z259" s="32"/>
      <c r="AA259" s="32"/>
      <c r="AB259" s="32"/>
      <c r="AC259" s="32"/>
      <c r="AD259" s="32"/>
      <c r="AE259" s="32"/>
      <c r="AF259" s="32"/>
      <c r="AG259" s="32"/>
      <c r="AH259" s="32"/>
      <c r="AI259" s="32"/>
      <c r="AJ259" s="32"/>
      <c r="AK259" s="32"/>
      <c r="AL259" s="32"/>
      <c r="AM259" s="32"/>
      <c r="AN259" s="32"/>
      <c r="AO259" s="32"/>
      <c r="AP259" s="32"/>
      <c r="AQ259" s="32"/>
      <c r="AR259" s="32"/>
      <c r="AS259" s="32"/>
      <c r="AT259" s="32"/>
      <c r="AU259" s="32"/>
      <c r="AV259" s="32"/>
      <c r="AW259" s="32"/>
      <c r="AX259" s="32"/>
      <c r="AY259" s="32"/>
      <c r="AZ259" s="32"/>
      <c r="BA259" s="32"/>
      <c r="BB259" s="32"/>
      <c r="BC259" s="32"/>
      <c r="BD259" s="32"/>
      <c r="BE259" s="33"/>
      <c r="BF259" s="6"/>
      <c r="BG259" s="6"/>
      <c r="BH259" s="6"/>
      <c r="BI259" s="6"/>
      <c r="BJ259" s="26" t="b">
        <f t="shared" si="3"/>
        <v>1</v>
      </c>
      <c r="BK259" s="6"/>
      <c r="BL259" s="6"/>
    </row>
    <row r="260" spans="1:70" ht="63.95" hidden="1" customHeight="1">
      <c r="A260" s="33"/>
      <c r="B260" s="235"/>
      <c r="C260" s="105">
        <f>WorksheetHidden2!K26</f>
        <v>0</v>
      </c>
      <c r="D260" s="127">
        <f>IF(VLOOKUP(C260,'6. Metrics Worksheet'!$C:$K,8,FALSE)=CONCATENATE($D$4,$D$5),VLOOKUP(C260,'6. Metrics Worksheet'!$C:$K,9,FALSE),0)</f>
        <v>0</v>
      </c>
      <c r="E260" s="127">
        <f>IF(AND(D260=0,NOT(C260="N/A")),IF(VLOOKUP($C260,'6. Metrics Worksheet'!$C:$K,8,FALSE)=CONCATENATE($D$4,$E$5),VLOOKUP($C260,'6. Metrics Worksheet'!$C:$K,9,FALSE),0),D260-1)</f>
        <v>0</v>
      </c>
      <c r="F260" s="127">
        <f>IF(AND(E260=0,NOT(C260="N/A")),IF(VLOOKUP($C260,'6. Metrics Worksheet'!$C:$K,8,FALSE)=CONCATENATE($D$4,$F$5),VLOOKUP($C260,'6. Metrics Worksheet'!$C:$K,9,FALSE),0),E260-1)</f>
        <v>0</v>
      </c>
      <c r="G260" s="128">
        <f>IF(AND(F260=0,NOT(C260="N/A")),IF(VLOOKUP($C260,'6. Metrics Worksheet'!$C:$K,8,FALSE)=CONCATENATE($D$4,$G$5),VLOOKUP($C260,'6. Metrics Worksheet'!$C:$K,9,FALSE),0),F260-1)</f>
        <v>0</v>
      </c>
      <c r="H260" s="127">
        <f>IF(AND(G260=0,NOT(C260="N/A")),IF(VLOOKUP($C260,'6. Metrics Worksheet'!$C:$K,8,FALSE)=CONCATENATE($H$4,$H$5),VLOOKUP($C260,'6. Metrics Worksheet'!$C:$K,9,FALSE),0),G260-1)</f>
        <v>0</v>
      </c>
      <c r="I260" s="127">
        <f>IF(AND(H260=0,NOT(C260="N/A")),IF(VLOOKUP($C260,'6. Metrics Worksheet'!$C:$K,8,FALSE)=CONCATENATE($H$4,$I$5),VLOOKUP($C260,'6. Metrics Worksheet'!$C:$K,9,FALSE),0),H260-1)</f>
        <v>0</v>
      </c>
      <c r="J260" s="127">
        <f>IF(AND(I260=0,NOT(C260="N/A")),IF(VLOOKUP($C260,'6. Metrics Worksheet'!$C:$K,8,FALSE)=CONCATENATE($H$4,$J$5),VLOOKUP($C260,'6. Metrics Worksheet'!$C:$K,9,FALSE),0),I260-1)</f>
        <v>0</v>
      </c>
      <c r="K260" s="128">
        <f>IF(AND(J260=0,NOT(C260="N/A")),IF(VLOOKUP($C260,'6. Metrics Worksheet'!$C:$K,8,FALSE)=CONCATENATE($H$4,$K$5),VLOOKUP($C260,'6. Metrics Worksheet'!$C:$K,9,FALSE),0),J260-1)</f>
        <v>0</v>
      </c>
      <c r="L260" s="127">
        <f>IF(AND(K260=0,NOT(C260="N/A")),IF(VLOOKUP($C260,'6. Metrics Worksheet'!$C:$K,8,FALSE)=CONCATENATE($L$4,$L$5),VLOOKUP($C260,'6. Metrics Worksheet'!$C:$K,9,FALSE),0),K260-1)</f>
        <v>0</v>
      </c>
      <c r="M260" s="127">
        <f>IF(AND(L260=0,NOT(C260="N/A")),IF(VLOOKUP($C260,'6. Metrics Worksheet'!$C:$K,8,FALSE)=CONCATENATE($L$4,$M$5),VLOOKUP($C260,'6. Metrics Worksheet'!$C:$K,9,FALSE),0),L260-1)</f>
        <v>0</v>
      </c>
      <c r="N260" s="127">
        <f>IF(AND(M260=0,NOT(C260="N/A")),IF(VLOOKUP($C260,'6. Metrics Worksheet'!$C:$K,8,FALSE)=CONCATENATE($L$4,$N$5),VLOOKUP($C260,'6. Metrics Worksheet'!$C:$K,9,FALSE),0),M260-1)</f>
        <v>0</v>
      </c>
      <c r="O260" s="128">
        <f>IF(AND(N260=0,NOT(C260="N/A")),IF(VLOOKUP($C260,'6. Metrics Worksheet'!$C:$K,8,FALSE)=CONCATENATE($L$4,$O$5),VLOOKUP($C260,'6. Metrics Worksheet'!$C:$K,9,FALSE),0),N260-1)</f>
        <v>0</v>
      </c>
      <c r="P260" s="127">
        <f>IF(AND(O260=0,NOT(C260="N/A")),IF(VLOOKUP($C260,'6. Metrics Worksheet'!$C:$K,8,FALSE)=CONCATENATE($P$4,$P$5),VLOOKUP($C260,'6. Metrics Worksheet'!$C:$K,9,FALSE),0),O260-1)</f>
        <v>0</v>
      </c>
      <c r="Q260" s="127">
        <f>IF(AND(P260=0,NOT(C260="N/A")),IF(VLOOKUP($C260,'6. Metrics Worksheet'!$C:$K,8,FALSE)=CONCATENATE($P$4,$Q$5),VLOOKUP($C260,'6. Metrics Worksheet'!$C:$K,9,FALSE),0),P260-1)</f>
        <v>0</v>
      </c>
      <c r="R260" s="127">
        <f>IF(AND(Q260=0,NOT(C260="N/A")),IF(VLOOKUP($C260,'6. Metrics Worksheet'!$C:$K,8,FALSE)=CONCATENATE($P$4,$R$5),VLOOKUP($C260,'6. Metrics Worksheet'!$C:$K,9,FALSE),0),Q260-1)</f>
        <v>0</v>
      </c>
      <c r="S260" s="128">
        <f>IF(AND(R260=0,NOT(C260="N/A")),IF(VLOOKUP($C260,'6. Metrics Worksheet'!$C:$K,8,FALSE)=CONCATENATE($P$4,$S$5),VLOOKUP($C260,'6. Metrics Worksheet'!$C:$K,9,FALSE),0),R260-1)</f>
        <v>0</v>
      </c>
      <c r="T260" s="127">
        <f>IF(AND(S260=0,NOT(C260="N/A")),IF(VLOOKUP($C260,'6. Metrics Worksheet'!$C:$K,8,FALSE)=CONCATENATE($T$4,$T$5),VLOOKUP($C260,'6. Metrics Worksheet'!$C:$K,9,FALSE),0),S260-1)</f>
        <v>0</v>
      </c>
      <c r="U260" s="127">
        <f>IF(AND(T260=0,NOT(C260="N/A")),IF(VLOOKUP($C260,'6. Metrics Worksheet'!$C:$K,8,FALSE)=CONCATENATE($T$4,$U$5),VLOOKUP($C260,'6. Metrics Worksheet'!$C:$K,9,FALSE),0),T260-1)</f>
        <v>0</v>
      </c>
      <c r="V260" s="127">
        <f>IF(AND(U260=0,NOT(C260="N/A")),IF(VLOOKUP($C260,'6. Metrics Worksheet'!$C:$K,8,FALSE)=CONCATENATE($T$4,$V$5),VLOOKUP($C260,'6. Metrics Worksheet'!$C:$K,9,FALSE),0),U260-1)</f>
        <v>0</v>
      </c>
      <c r="W260" s="127">
        <f>IF(AND(V260=0,NOT(C260="N/A")),IF(VLOOKUP($C260,'6. Metrics Worksheet'!$C:$K,8,FALSE)=CONCATENATE($T$4,$W$5),VLOOKUP($C260,'6. Metrics Worksheet'!$C:$K,9,FALSE),0),V260-1)</f>
        <v>0</v>
      </c>
      <c r="X260" s="139" t="str">
        <f>IF('6. Metrics Worksheet'!H260=0,"",'6. Metrics Worksheet'!H260)</f>
        <v/>
      </c>
      <c r="Y260" s="32"/>
      <c r="Z260" s="32"/>
      <c r="AA260" s="32"/>
      <c r="AB260" s="32"/>
      <c r="AC260" s="32"/>
      <c r="AD260" s="32"/>
      <c r="AE260" s="32"/>
      <c r="AF260" s="32"/>
      <c r="AG260" s="32"/>
      <c r="AH260" s="32"/>
      <c r="AI260" s="32"/>
      <c r="AJ260" s="32"/>
      <c r="AK260" s="32"/>
      <c r="AL260" s="32"/>
      <c r="AM260" s="32"/>
      <c r="AN260" s="32"/>
      <c r="AO260" s="32"/>
      <c r="AP260" s="32"/>
      <c r="AQ260" s="32"/>
      <c r="AR260" s="32"/>
      <c r="AS260" s="32"/>
      <c r="AT260" s="32"/>
      <c r="AU260" s="32"/>
      <c r="AV260" s="32"/>
      <c r="AW260" s="32"/>
      <c r="AX260" s="32"/>
      <c r="AY260" s="32"/>
      <c r="AZ260" s="32"/>
      <c r="BA260" s="32"/>
      <c r="BB260" s="32"/>
      <c r="BC260" s="32"/>
      <c r="BD260" s="32"/>
      <c r="BE260" s="33"/>
      <c r="BF260" s="6"/>
      <c r="BG260" s="6"/>
      <c r="BH260" s="6"/>
      <c r="BI260" s="6"/>
      <c r="BJ260" s="26" t="b">
        <f t="shared" si="3"/>
        <v>1</v>
      </c>
      <c r="BK260" s="6"/>
      <c r="BL260" s="6"/>
    </row>
    <row r="261" spans="1:70" ht="63.95" hidden="1" customHeight="1">
      <c r="A261" s="33"/>
      <c r="B261" s="235"/>
      <c r="C261" s="105">
        <f>WorksheetHidden2!K27</f>
        <v>0</v>
      </c>
      <c r="D261" s="127">
        <f>IF(VLOOKUP(C261,'6. Metrics Worksheet'!$C:$K,8,FALSE)=CONCATENATE($D$4,$D$5),VLOOKUP(C261,'6. Metrics Worksheet'!$C:$K,9,FALSE),0)</f>
        <v>0</v>
      </c>
      <c r="E261" s="127">
        <f>IF(AND(D261=0,NOT(C261="N/A")),IF(VLOOKUP($C261,'6. Metrics Worksheet'!$C:$K,8,FALSE)=CONCATENATE($D$4,$E$5),VLOOKUP($C261,'6. Metrics Worksheet'!$C:$K,9,FALSE),0),D261-1)</f>
        <v>0</v>
      </c>
      <c r="F261" s="127">
        <f>IF(AND(E261=0,NOT(C261="N/A")),IF(VLOOKUP($C261,'6. Metrics Worksheet'!$C:$K,8,FALSE)=CONCATENATE($D$4,$F$5),VLOOKUP($C261,'6. Metrics Worksheet'!$C:$K,9,FALSE),0),E261-1)</f>
        <v>0</v>
      </c>
      <c r="G261" s="128">
        <f>IF(AND(F261=0,NOT(C261="N/A")),IF(VLOOKUP($C261,'6. Metrics Worksheet'!$C:$K,8,FALSE)=CONCATENATE($D$4,$G$5),VLOOKUP($C261,'6. Metrics Worksheet'!$C:$K,9,FALSE),0),F261-1)</f>
        <v>0</v>
      </c>
      <c r="H261" s="127">
        <f>IF(AND(G261=0,NOT(C261="N/A")),IF(VLOOKUP($C261,'6. Metrics Worksheet'!$C:$K,8,FALSE)=CONCATENATE($H$4,$H$5),VLOOKUP($C261,'6. Metrics Worksheet'!$C:$K,9,FALSE),0),G261-1)</f>
        <v>0</v>
      </c>
      <c r="I261" s="127">
        <f>IF(AND(H261=0,NOT(C261="N/A")),IF(VLOOKUP($C261,'6. Metrics Worksheet'!$C:$K,8,FALSE)=CONCATENATE($H$4,$I$5),VLOOKUP($C261,'6. Metrics Worksheet'!$C:$K,9,FALSE),0),H261-1)</f>
        <v>0</v>
      </c>
      <c r="J261" s="127">
        <f>IF(AND(I261=0,NOT(C261="N/A")),IF(VLOOKUP($C261,'6. Metrics Worksheet'!$C:$K,8,FALSE)=CONCATENATE($H$4,$J$5),VLOOKUP($C261,'6. Metrics Worksheet'!$C:$K,9,FALSE),0),I261-1)</f>
        <v>0</v>
      </c>
      <c r="K261" s="128">
        <f>IF(AND(J261=0,NOT(C261="N/A")),IF(VLOOKUP($C261,'6. Metrics Worksheet'!$C:$K,8,FALSE)=CONCATENATE($H$4,$K$5),VLOOKUP($C261,'6. Metrics Worksheet'!$C:$K,9,FALSE),0),J261-1)</f>
        <v>0</v>
      </c>
      <c r="L261" s="127">
        <f>IF(AND(K261=0,NOT(C261="N/A")),IF(VLOOKUP($C261,'6. Metrics Worksheet'!$C:$K,8,FALSE)=CONCATENATE($L$4,$L$5),VLOOKUP($C261,'6. Metrics Worksheet'!$C:$K,9,FALSE),0),K261-1)</f>
        <v>0</v>
      </c>
      <c r="M261" s="127">
        <f>IF(AND(L261=0,NOT(C261="N/A")),IF(VLOOKUP($C261,'6. Metrics Worksheet'!$C:$K,8,FALSE)=CONCATENATE($L$4,$M$5),VLOOKUP($C261,'6. Metrics Worksheet'!$C:$K,9,FALSE),0),L261-1)</f>
        <v>0</v>
      </c>
      <c r="N261" s="127">
        <f>IF(AND(M261=0,NOT(C261="N/A")),IF(VLOOKUP($C261,'6. Metrics Worksheet'!$C:$K,8,FALSE)=CONCATENATE($L$4,$N$5),VLOOKUP($C261,'6. Metrics Worksheet'!$C:$K,9,FALSE),0),M261-1)</f>
        <v>0</v>
      </c>
      <c r="O261" s="128">
        <f>IF(AND(N261=0,NOT(C261="N/A")),IF(VLOOKUP($C261,'6. Metrics Worksheet'!$C:$K,8,FALSE)=CONCATENATE($L$4,$O$5),VLOOKUP($C261,'6. Metrics Worksheet'!$C:$K,9,FALSE),0),N261-1)</f>
        <v>0</v>
      </c>
      <c r="P261" s="127">
        <f>IF(AND(O261=0,NOT(C261="N/A")),IF(VLOOKUP($C261,'6. Metrics Worksheet'!$C:$K,8,FALSE)=CONCATENATE($P$4,$P$5),VLOOKUP($C261,'6. Metrics Worksheet'!$C:$K,9,FALSE),0),O261-1)</f>
        <v>0</v>
      </c>
      <c r="Q261" s="127">
        <f>IF(AND(P261=0,NOT(C261="N/A")),IF(VLOOKUP($C261,'6. Metrics Worksheet'!$C:$K,8,FALSE)=CONCATENATE($P$4,$Q$5),VLOOKUP($C261,'6. Metrics Worksheet'!$C:$K,9,FALSE),0),P261-1)</f>
        <v>0</v>
      </c>
      <c r="R261" s="127">
        <f>IF(AND(Q261=0,NOT(C261="N/A")),IF(VLOOKUP($C261,'6. Metrics Worksheet'!$C:$K,8,FALSE)=CONCATENATE($P$4,$R$5),VLOOKUP($C261,'6. Metrics Worksheet'!$C:$K,9,FALSE),0),Q261-1)</f>
        <v>0</v>
      </c>
      <c r="S261" s="128">
        <f>IF(AND(R261=0,NOT(C261="N/A")),IF(VLOOKUP($C261,'6. Metrics Worksheet'!$C:$K,8,FALSE)=CONCATENATE($P$4,$S$5),VLOOKUP($C261,'6. Metrics Worksheet'!$C:$K,9,FALSE),0),R261-1)</f>
        <v>0</v>
      </c>
      <c r="T261" s="127">
        <f>IF(AND(S261=0,NOT(C261="N/A")),IF(VLOOKUP($C261,'6. Metrics Worksheet'!$C:$K,8,FALSE)=CONCATENATE($T$4,$T$5),VLOOKUP($C261,'6. Metrics Worksheet'!$C:$K,9,FALSE),0),S261-1)</f>
        <v>0</v>
      </c>
      <c r="U261" s="127">
        <f>IF(AND(T261=0,NOT(C261="N/A")),IF(VLOOKUP($C261,'6. Metrics Worksheet'!$C:$K,8,FALSE)=CONCATENATE($T$4,$U$5),VLOOKUP($C261,'6. Metrics Worksheet'!$C:$K,9,FALSE),0),T261-1)</f>
        <v>0</v>
      </c>
      <c r="V261" s="127">
        <f>IF(AND(U261=0,NOT(C261="N/A")),IF(VLOOKUP($C261,'6. Metrics Worksheet'!$C:$K,8,FALSE)=CONCATENATE($T$4,$V$5),VLOOKUP($C261,'6. Metrics Worksheet'!$C:$K,9,FALSE),0),U261-1)</f>
        <v>0</v>
      </c>
      <c r="W261" s="127">
        <f>IF(AND(V261=0,NOT(C261="N/A")),IF(VLOOKUP($C261,'6. Metrics Worksheet'!$C:$K,8,FALSE)=CONCATENATE($T$4,$W$5),VLOOKUP($C261,'6. Metrics Worksheet'!$C:$K,9,FALSE),0),V261-1)</f>
        <v>0</v>
      </c>
      <c r="X261" s="139" t="str">
        <f>IF('6. Metrics Worksheet'!H261=0,"",'6. Metrics Worksheet'!H261)</f>
        <v/>
      </c>
      <c r="Y261" s="32"/>
      <c r="Z261" s="32"/>
      <c r="AA261" s="32"/>
      <c r="AB261" s="32"/>
      <c r="AC261" s="32"/>
      <c r="AD261" s="32"/>
      <c r="AE261" s="32"/>
      <c r="AF261" s="32"/>
      <c r="AG261" s="32"/>
      <c r="AH261" s="32"/>
      <c r="AI261" s="32"/>
      <c r="AJ261" s="32"/>
      <c r="AK261" s="32"/>
      <c r="AL261" s="32"/>
      <c r="AM261" s="32"/>
      <c r="AN261" s="32"/>
      <c r="AO261" s="32"/>
      <c r="AP261" s="32"/>
      <c r="AQ261" s="32"/>
      <c r="AR261" s="32"/>
      <c r="AS261" s="32"/>
      <c r="AT261" s="32"/>
      <c r="AU261" s="32"/>
      <c r="AV261" s="32"/>
      <c r="AW261" s="32"/>
      <c r="AX261" s="32"/>
      <c r="AY261" s="32"/>
      <c r="AZ261" s="32"/>
      <c r="BA261" s="32"/>
      <c r="BB261" s="32"/>
      <c r="BC261" s="32"/>
      <c r="BD261" s="32"/>
      <c r="BE261" s="33"/>
      <c r="BF261" s="6"/>
      <c r="BG261" s="6"/>
      <c r="BH261" s="6"/>
      <c r="BI261" s="6"/>
      <c r="BJ261" s="26" t="b">
        <f t="shared" si="3"/>
        <v>1</v>
      </c>
      <c r="BK261" s="6"/>
      <c r="BL261" s="6"/>
    </row>
    <row r="262" spans="1:70" ht="63.95" hidden="1" customHeight="1">
      <c r="A262" s="33"/>
      <c r="B262" s="235"/>
      <c r="C262" s="105">
        <f>WorksheetHidden2!K28</f>
        <v>0</v>
      </c>
      <c r="D262" s="127">
        <f>IF(VLOOKUP(C262,'6. Metrics Worksheet'!$C:$K,8,FALSE)=CONCATENATE($D$4,$D$5),VLOOKUP(C262,'6. Metrics Worksheet'!$C:$K,9,FALSE),0)</f>
        <v>0</v>
      </c>
      <c r="E262" s="127">
        <f>IF(AND(D262=0,NOT(C262="N/A")),IF(VLOOKUP($C262,'6. Metrics Worksheet'!$C:$K,8,FALSE)=CONCATENATE($D$4,$E$5),VLOOKUP($C262,'6. Metrics Worksheet'!$C:$K,9,FALSE),0),D262-1)</f>
        <v>0</v>
      </c>
      <c r="F262" s="127">
        <f>IF(AND(E262=0,NOT(C262="N/A")),IF(VLOOKUP($C262,'6. Metrics Worksheet'!$C:$K,8,FALSE)=CONCATENATE($D$4,$F$5),VLOOKUP($C262,'6. Metrics Worksheet'!$C:$K,9,FALSE),0),E262-1)</f>
        <v>0</v>
      </c>
      <c r="G262" s="128">
        <f>IF(AND(F262=0,NOT(C262="N/A")),IF(VLOOKUP($C262,'6. Metrics Worksheet'!$C:$K,8,FALSE)=CONCATENATE($D$4,$G$5),VLOOKUP($C262,'6. Metrics Worksheet'!$C:$K,9,FALSE),0),F262-1)</f>
        <v>0</v>
      </c>
      <c r="H262" s="127">
        <f>IF(AND(G262=0,NOT(C262="N/A")),IF(VLOOKUP($C262,'6. Metrics Worksheet'!$C:$K,8,FALSE)=CONCATENATE($H$4,$H$5),VLOOKUP($C262,'6. Metrics Worksheet'!$C:$K,9,FALSE),0),G262-1)</f>
        <v>0</v>
      </c>
      <c r="I262" s="127">
        <f>IF(AND(H262=0,NOT(C262="N/A")),IF(VLOOKUP($C262,'6. Metrics Worksheet'!$C:$K,8,FALSE)=CONCATENATE($H$4,$I$5),VLOOKUP($C262,'6. Metrics Worksheet'!$C:$K,9,FALSE),0),H262-1)</f>
        <v>0</v>
      </c>
      <c r="J262" s="127">
        <f>IF(AND(I262=0,NOT(C262="N/A")),IF(VLOOKUP($C262,'6. Metrics Worksheet'!$C:$K,8,FALSE)=CONCATENATE($H$4,$J$5),VLOOKUP($C262,'6. Metrics Worksheet'!$C:$K,9,FALSE),0),I262-1)</f>
        <v>0</v>
      </c>
      <c r="K262" s="128">
        <f>IF(AND(J262=0,NOT(C262="N/A")),IF(VLOOKUP($C262,'6. Metrics Worksheet'!$C:$K,8,FALSE)=CONCATENATE($H$4,$K$5),VLOOKUP($C262,'6. Metrics Worksheet'!$C:$K,9,FALSE),0),J262-1)</f>
        <v>0</v>
      </c>
      <c r="L262" s="127">
        <f>IF(AND(K262=0,NOT(C262="N/A")),IF(VLOOKUP($C262,'6. Metrics Worksheet'!$C:$K,8,FALSE)=CONCATENATE($L$4,$L$5),VLOOKUP($C262,'6. Metrics Worksheet'!$C:$K,9,FALSE),0),K262-1)</f>
        <v>0</v>
      </c>
      <c r="M262" s="127">
        <f>IF(AND(L262=0,NOT(C262="N/A")),IF(VLOOKUP($C262,'6. Metrics Worksheet'!$C:$K,8,FALSE)=CONCATENATE($L$4,$M$5),VLOOKUP($C262,'6. Metrics Worksheet'!$C:$K,9,FALSE),0),L262-1)</f>
        <v>0</v>
      </c>
      <c r="N262" s="127">
        <f>IF(AND(M262=0,NOT(C262="N/A")),IF(VLOOKUP($C262,'6. Metrics Worksheet'!$C:$K,8,FALSE)=CONCATENATE($L$4,$N$5),VLOOKUP($C262,'6. Metrics Worksheet'!$C:$K,9,FALSE),0),M262-1)</f>
        <v>0</v>
      </c>
      <c r="O262" s="128">
        <f>IF(AND(N262=0,NOT(C262="N/A")),IF(VLOOKUP($C262,'6. Metrics Worksheet'!$C:$K,8,FALSE)=CONCATENATE($L$4,$O$5),VLOOKUP($C262,'6. Metrics Worksheet'!$C:$K,9,FALSE),0),N262-1)</f>
        <v>0</v>
      </c>
      <c r="P262" s="127">
        <f>IF(AND(O262=0,NOT(C262="N/A")),IF(VLOOKUP($C262,'6. Metrics Worksheet'!$C:$K,8,FALSE)=CONCATENATE($P$4,$P$5),VLOOKUP($C262,'6. Metrics Worksheet'!$C:$K,9,FALSE),0),O262-1)</f>
        <v>0</v>
      </c>
      <c r="Q262" s="127">
        <f>IF(AND(P262=0,NOT(C262="N/A")),IF(VLOOKUP($C262,'6. Metrics Worksheet'!$C:$K,8,FALSE)=CONCATENATE($P$4,$Q$5),VLOOKUP($C262,'6. Metrics Worksheet'!$C:$K,9,FALSE),0),P262-1)</f>
        <v>0</v>
      </c>
      <c r="R262" s="127">
        <f>IF(AND(Q262=0,NOT(C262="N/A")),IF(VLOOKUP($C262,'6. Metrics Worksheet'!$C:$K,8,FALSE)=CONCATENATE($P$4,$R$5),VLOOKUP($C262,'6. Metrics Worksheet'!$C:$K,9,FALSE),0),Q262-1)</f>
        <v>0</v>
      </c>
      <c r="S262" s="128">
        <f>IF(AND(R262=0,NOT(C262="N/A")),IF(VLOOKUP($C262,'6. Metrics Worksheet'!$C:$K,8,FALSE)=CONCATENATE($P$4,$S$5),VLOOKUP($C262,'6. Metrics Worksheet'!$C:$K,9,FALSE),0),R262-1)</f>
        <v>0</v>
      </c>
      <c r="T262" s="127">
        <f>IF(AND(S262=0,NOT(C262="N/A")),IF(VLOOKUP($C262,'6. Metrics Worksheet'!$C:$K,8,FALSE)=CONCATENATE($T$4,$T$5),VLOOKUP($C262,'6. Metrics Worksheet'!$C:$K,9,FALSE),0),S262-1)</f>
        <v>0</v>
      </c>
      <c r="U262" s="127">
        <f>IF(AND(T262=0,NOT(C262="N/A")),IF(VLOOKUP($C262,'6. Metrics Worksheet'!$C:$K,8,FALSE)=CONCATENATE($T$4,$U$5),VLOOKUP($C262,'6. Metrics Worksheet'!$C:$K,9,FALSE),0),T262-1)</f>
        <v>0</v>
      </c>
      <c r="V262" s="127">
        <f>IF(AND(U262=0,NOT(C262="N/A")),IF(VLOOKUP($C262,'6. Metrics Worksheet'!$C:$K,8,FALSE)=CONCATENATE($T$4,$V$5),VLOOKUP($C262,'6. Metrics Worksheet'!$C:$K,9,FALSE),0),U262-1)</f>
        <v>0</v>
      </c>
      <c r="W262" s="127">
        <f>IF(AND(V262=0,NOT(C262="N/A")),IF(VLOOKUP($C262,'6. Metrics Worksheet'!$C:$K,8,FALSE)=CONCATENATE($T$4,$W$5),VLOOKUP($C262,'6. Metrics Worksheet'!$C:$K,9,FALSE),0),V262-1)</f>
        <v>0</v>
      </c>
      <c r="X262" s="139" t="str">
        <f>IF('6. Metrics Worksheet'!H262=0,"",'6. Metrics Worksheet'!H262)</f>
        <v/>
      </c>
      <c r="Y262" s="32"/>
      <c r="Z262" s="32"/>
      <c r="AA262" s="32"/>
      <c r="AB262" s="32"/>
      <c r="AC262" s="32"/>
      <c r="AD262" s="32"/>
      <c r="AE262" s="32"/>
      <c r="AF262" s="32"/>
      <c r="AG262" s="32"/>
      <c r="AH262" s="32"/>
      <c r="AI262" s="32"/>
      <c r="AJ262" s="32"/>
      <c r="AK262" s="32"/>
      <c r="AL262" s="32"/>
      <c r="AM262" s="32"/>
      <c r="AN262" s="32"/>
      <c r="AO262" s="32"/>
      <c r="AP262" s="32"/>
      <c r="AQ262" s="32"/>
      <c r="AR262" s="32"/>
      <c r="AS262" s="32"/>
      <c r="AT262" s="32"/>
      <c r="AU262" s="32"/>
      <c r="AV262" s="32"/>
      <c r="AW262" s="32"/>
      <c r="AX262" s="32"/>
      <c r="AY262" s="32"/>
      <c r="AZ262" s="32"/>
      <c r="BA262" s="32"/>
      <c r="BB262" s="32"/>
      <c r="BC262" s="32"/>
      <c r="BD262" s="32"/>
      <c r="BE262" s="33"/>
      <c r="BF262" s="6"/>
      <c r="BG262" s="6"/>
      <c r="BH262" s="6"/>
      <c r="BI262" s="6"/>
      <c r="BJ262" s="26" t="b">
        <f t="shared" si="3"/>
        <v>1</v>
      </c>
      <c r="BK262" s="6"/>
      <c r="BL262" s="6"/>
    </row>
    <row r="263" spans="1:70" ht="63.95" hidden="1" customHeight="1">
      <c r="A263" s="33"/>
      <c r="B263" s="235"/>
      <c r="C263" s="105">
        <f>WorksheetHidden2!K29</f>
        <v>0</v>
      </c>
      <c r="D263" s="127">
        <f>IF(VLOOKUP(C263,'6. Metrics Worksheet'!$C:$K,8,FALSE)=CONCATENATE($D$4,$D$5),VLOOKUP(C263,'6. Metrics Worksheet'!$C:$K,9,FALSE),0)</f>
        <v>0</v>
      </c>
      <c r="E263" s="127">
        <f>IF(AND(D263=0,NOT(C263="N/A")),IF(VLOOKUP($C263,'6. Metrics Worksheet'!$C:$K,8,FALSE)=CONCATENATE($D$4,$E$5),VLOOKUP($C263,'6. Metrics Worksheet'!$C:$K,9,FALSE),0),D263-1)</f>
        <v>0</v>
      </c>
      <c r="F263" s="127">
        <f>IF(AND(E263=0,NOT(C263="N/A")),IF(VLOOKUP($C263,'6. Metrics Worksheet'!$C:$K,8,FALSE)=CONCATENATE($D$4,$F$5),VLOOKUP($C263,'6. Metrics Worksheet'!$C:$K,9,FALSE),0),E263-1)</f>
        <v>0</v>
      </c>
      <c r="G263" s="128">
        <f>IF(AND(F263=0,NOT(C263="N/A")),IF(VLOOKUP($C263,'6. Metrics Worksheet'!$C:$K,8,FALSE)=CONCATENATE($D$4,$G$5),VLOOKUP($C263,'6. Metrics Worksheet'!$C:$K,9,FALSE),0),F263-1)</f>
        <v>0</v>
      </c>
      <c r="H263" s="127">
        <f>IF(AND(G263=0,NOT(C263="N/A")),IF(VLOOKUP($C263,'6. Metrics Worksheet'!$C:$K,8,FALSE)=CONCATENATE($H$4,$H$5),VLOOKUP($C263,'6. Metrics Worksheet'!$C:$K,9,FALSE),0),G263-1)</f>
        <v>0</v>
      </c>
      <c r="I263" s="127">
        <f>IF(AND(H263=0,NOT(C263="N/A")),IF(VLOOKUP($C263,'6. Metrics Worksheet'!$C:$K,8,FALSE)=CONCATENATE($H$4,$I$5),VLOOKUP($C263,'6. Metrics Worksheet'!$C:$K,9,FALSE),0),H263-1)</f>
        <v>0</v>
      </c>
      <c r="J263" s="127">
        <f>IF(AND(I263=0,NOT(C263="N/A")),IF(VLOOKUP($C263,'6. Metrics Worksheet'!$C:$K,8,FALSE)=CONCATENATE($H$4,$J$5),VLOOKUP($C263,'6. Metrics Worksheet'!$C:$K,9,FALSE),0),I263-1)</f>
        <v>0</v>
      </c>
      <c r="K263" s="128">
        <f>IF(AND(J263=0,NOT(C263="N/A")),IF(VLOOKUP($C263,'6. Metrics Worksheet'!$C:$K,8,FALSE)=CONCATENATE($H$4,$K$5),VLOOKUP($C263,'6. Metrics Worksheet'!$C:$K,9,FALSE),0),J263-1)</f>
        <v>0</v>
      </c>
      <c r="L263" s="127">
        <f>IF(AND(K263=0,NOT(C263="N/A")),IF(VLOOKUP($C263,'6. Metrics Worksheet'!$C:$K,8,FALSE)=CONCATENATE($L$4,$L$5),VLOOKUP($C263,'6. Metrics Worksheet'!$C:$K,9,FALSE),0),K263-1)</f>
        <v>0</v>
      </c>
      <c r="M263" s="127">
        <f>IF(AND(L263=0,NOT(C263="N/A")),IF(VLOOKUP($C263,'6. Metrics Worksheet'!$C:$K,8,FALSE)=CONCATENATE($L$4,$M$5),VLOOKUP($C263,'6. Metrics Worksheet'!$C:$K,9,FALSE),0),L263-1)</f>
        <v>0</v>
      </c>
      <c r="N263" s="127">
        <f>IF(AND(M263=0,NOT(C263="N/A")),IF(VLOOKUP($C263,'6. Metrics Worksheet'!$C:$K,8,FALSE)=CONCATENATE($L$4,$N$5),VLOOKUP($C263,'6. Metrics Worksheet'!$C:$K,9,FALSE),0),M263-1)</f>
        <v>0</v>
      </c>
      <c r="O263" s="128">
        <f>IF(AND(N263=0,NOT(C263="N/A")),IF(VLOOKUP($C263,'6. Metrics Worksheet'!$C:$K,8,FALSE)=CONCATENATE($L$4,$O$5),VLOOKUP($C263,'6. Metrics Worksheet'!$C:$K,9,FALSE),0),N263-1)</f>
        <v>0</v>
      </c>
      <c r="P263" s="127">
        <f>IF(AND(O263=0,NOT(C263="N/A")),IF(VLOOKUP($C263,'6. Metrics Worksheet'!$C:$K,8,FALSE)=CONCATENATE($P$4,$P$5),VLOOKUP($C263,'6. Metrics Worksheet'!$C:$K,9,FALSE),0),O263-1)</f>
        <v>0</v>
      </c>
      <c r="Q263" s="127">
        <f>IF(AND(P263=0,NOT(C263="N/A")),IF(VLOOKUP($C263,'6. Metrics Worksheet'!$C:$K,8,FALSE)=CONCATENATE($P$4,$Q$5),VLOOKUP($C263,'6. Metrics Worksheet'!$C:$K,9,FALSE),0),P263-1)</f>
        <v>0</v>
      </c>
      <c r="R263" s="127">
        <f>IF(AND(Q263=0,NOT(C263="N/A")),IF(VLOOKUP($C263,'6. Metrics Worksheet'!$C:$K,8,FALSE)=CONCATENATE($P$4,$R$5),VLOOKUP($C263,'6. Metrics Worksheet'!$C:$K,9,FALSE),0),Q263-1)</f>
        <v>0</v>
      </c>
      <c r="S263" s="128">
        <f>IF(AND(R263=0,NOT(C263="N/A")),IF(VLOOKUP($C263,'6. Metrics Worksheet'!$C:$K,8,FALSE)=CONCATENATE($P$4,$S$5),VLOOKUP($C263,'6. Metrics Worksheet'!$C:$K,9,FALSE),0),R263-1)</f>
        <v>0</v>
      </c>
      <c r="T263" s="127">
        <f>IF(AND(S263=0,NOT(C263="N/A")),IF(VLOOKUP($C263,'6. Metrics Worksheet'!$C:$K,8,FALSE)=CONCATENATE($T$4,$T$5),VLOOKUP($C263,'6. Metrics Worksheet'!$C:$K,9,FALSE),0),S263-1)</f>
        <v>0</v>
      </c>
      <c r="U263" s="127">
        <f>IF(AND(T263=0,NOT(C263="N/A")),IF(VLOOKUP($C263,'6. Metrics Worksheet'!$C:$K,8,FALSE)=CONCATENATE($T$4,$U$5),VLOOKUP($C263,'6. Metrics Worksheet'!$C:$K,9,FALSE),0),T263-1)</f>
        <v>0</v>
      </c>
      <c r="V263" s="127">
        <f>IF(AND(U263=0,NOT(C263="N/A")),IF(VLOOKUP($C263,'6. Metrics Worksheet'!$C:$K,8,FALSE)=CONCATENATE($T$4,$V$5),VLOOKUP($C263,'6. Metrics Worksheet'!$C:$K,9,FALSE),0),U263-1)</f>
        <v>0</v>
      </c>
      <c r="W263" s="127">
        <f>IF(AND(V263=0,NOT(C263="N/A")),IF(VLOOKUP($C263,'6. Metrics Worksheet'!$C:$K,8,FALSE)=CONCATENATE($T$4,$W$5),VLOOKUP($C263,'6. Metrics Worksheet'!$C:$K,9,FALSE),0),V263-1)</f>
        <v>0</v>
      </c>
      <c r="X263" s="139" t="str">
        <f>IF('6. Metrics Worksheet'!H263=0,"",'6. Metrics Worksheet'!H263)</f>
        <v/>
      </c>
      <c r="Y263" s="32"/>
      <c r="Z263" s="32"/>
      <c r="AA263" s="32"/>
      <c r="AB263" s="32"/>
      <c r="AC263" s="32"/>
      <c r="AD263" s="32"/>
      <c r="AE263" s="32"/>
      <c r="AF263" s="32"/>
      <c r="AG263" s="32"/>
      <c r="AH263" s="32"/>
      <c r="AI263" s="32"/>
      <c r="AJ263" s="32"/>
      <c r="AK263" s="32"/>
      <c r="AL263" s="32"/>
      <c r="AM263" s="32"/>
      <c r="AN263" s="32"/>
      <c r="AO263" s="32"/>
      <c r="AP263" s="32"/>
      <c r="AQ263" s="32"/>
      <c r="AR263" s="32"/>
      <c r="AS263" s="32"/>
      <c r="AT263" s="32"/>
      <c r="AU263" s="32"/>
      <c r="AV263" s="32"/>
      <c r="AW263" s="32"/>
      <c r="AX263" s="32"/>
      <c r="AY263" s="32"/>
      <c r="AZ263" s="32"/>
      <c r="BA263" s="32"/>
      <c r="BB263" s="32"/>
      <c r="BC263" s="32"/>
      <c r="BD263" s="32"/>
      <c r="BE263" s="33"/>
      <c r="BF263" s="6"/>
      <c r="BG263" s="6"/>
      <c r="BH263" s="6"/>
      <c r="BI263" s="6"/>
      <c r="BJ263" s="26" t="b">
        <f t="shared" ref="BJ263:BJ326" si="4">IF(C263=0,TRUE,FALSE)</f>
        <v>1</v>
      </c>
      <c r="BK263" s="6"/>
      <c r="BL263" s="6"/>
    </row>
    <row r="264" spans="1:70" ht="63.95" hidden="1" customHeight="1" thickBot="1">
      <c r="A264" s="33"/>
      <c r="B264" s="236"/>
      <c r="C264" s="106">
        <f>WorksheetHidden2!K30</f>
        <v>0</v>
      </c>
      <c r="D264" s="127">
        <f>IF(VLOOKUP(C264,'6. Metrics Worksheet'!$C:$K,8,FALSE)=CONCATENATE($D$4,$D$5),VLOOKUP(C264,'6. Metrics Worksheet'!$C:$K,9,FALSE),0)</f>
        <v>0</v>
      </c>
      <c r="E264" s="127">
        <f>IF(AND(D264=0,NOT(C264="N/A")),IF(VLOOKUP($C264,'6. Metrics Worksheet'!$C:$K,8,FALSE)=CONCATENATE($D$4,$E$5),VLOOKUP($C264,'6. Metrics Worksheet'!$C:$K,9,FALSE),0),D264-1)</f>
        <v>0</v>
      </c>
      <c r="F264" s="127">
        <f>IF(AND(E264=0,NOT(C264="N/A")),IF(VLOOKUP($C264,'6. Metrics Worksheet'!$C:$K,8,FALSE)=CONCATENATE($D$4,$F$5),VLOOKUP($C264,'6. Metrics Worksheet'!$C:$K,9,FALSE),0),E264-1)</f>
        <v>0</v>
      </c>
      <c r="G264" s="128">
        <f>IF(AND(F264=0,NOT(C264="N/A")),IF(VLOOKUP($C264,'6. Metrics Worksheet'!$C:$K,8,FALSE)=CONCATENATE($D$4,$G$5),VLOOKUP($C264,'6. Metrics Worksheet'!$C:$K,9,FALSE),0),F264-1)</f>
        <v>0</v>
      </c>
      <c r="H264" s="127">
        <f>IF(AND(G264=0,NOT(C264="N/A")),IF(VLOOKUP($C264,'6. Metrics Worksheet'!$C:$K,8,FALSE)=CONCATENATE($H$4,$H$5),VLOOKUP($C264,'6. Metrics Worksheet'!$C:$K,9,FALSE),0),G264-1)</f>
        <v>0</v>
      </c>
      <c r="I264" s="127">
        <f>IF(AND(H264=0,NOT(C264="N/A")),IF(VLOOKUP($C264,'6. Metrics Worksheet'!$C:$K,8,FALSE)=CONCATENATE($H$4,$I$5),VLOOKUP($C264,'6. Metrics Worksheet'!$C:$K,9,FALSE),0),H264-1)</f>
        <v>0</v>
      </c>
      <c r="J264" s="127">
        <f>IF(AND(I264=0,NOT(C264="N/A")),IF(VLOOKUP($C264,'6. Metrics Worksheet'!$C:$K,8,FALSE)=CONCATENATE($H$4,$J$5),VLOOKUP($C264,'6. Metrics Worksheet'!$C:$K,9,FALSE),0),I264-1)</f>
        <v>0</v>
      </c>
      <c r="K264" s="128">
        <f>IF(AND(J264=0,NOT(C264="N/A")),IF(VLOOKUP($C264,'6. Metrics Worksheet'!$C:$K,8,FALSE)=CONCATENATE($H$4,$K$5),VLOOKUP($C264,'6. Metrics Worksheet'!$C:$K,9,FALSE),0),J264-1)</f>
        <v>0</v>
      </c>
      <c r="L264" s="127">
        <f>IF(AND(K264=0,NOT(C264="N/A")),IF(VLOOKUP($C264,'6. Metrics Worksheet'!$C:$K,8,FALSE)=CONCATENATE($L$4,$L$5),VLOOKUP($C264,'6. Metrics Worksheet'!$C:$K,9,FALSE),0),K264-1)</f>
        <v>0</v>
      </c>
      <c r="M264" s="127">
        <f>IF(AND(L264=0,NOT(C264="N/A")),IF(VLOOKUP($C264,'6. Metrics Worksheet'!$C:$K,8,FALSE)=CONCATENATE($L$4,$M$5),VLOOKUP($C264,'6. Metrics Worksheet'!$C:$K,9,FALSE),0),L264-1)</f>
        <v>0</v>
      </c>
      <c r="N264" s="127">
        <f>IF(AND(M264=0,NOT(C264="N/A")),IF(VLOOKUP($C264,'6. Metrics Worksheet'!$C:$K,8,FALSE)=CONCATENATE($L$4,$N$5),VLOOKUP($C264,'6. Metrics Worksheet'!$C:$K,9,FALSE),0),M264-1)</f>
        <v>0</v>
      </c>
      <c r="O264" s="128">
        <f>IF(AND(N264=0,NOT(C264="N/A")),IF(VLOOKUP($C264,'6. Metrics Worksheet'!$C:$K,8,FALSE)=CONCATENATE($L$4,$O$5),VLOOKUP($C264,'6. Metrics Worksheet'!$C:$K,9,FALSE),0),N264-1)</f>
        <v>0</v>
      </c>
      <c r="P264" s="127">
        <f>IF(AND(O264=0,NOT(C264="N/A")),IF(VLOOKUP($C264,'6. Metrics Worksheet'!$C:$K,8,FALSE)=CONCATENATE($P$4,$P$5),VLOOKUP($C264,'6. Metrics Worksheet'!$C:$K,9,FALSE),0),O264-1)</f>
        <v>0</v>
      </c>
      <c r="Q264" s="127">
        <f>IF(AND(P264=0,NOT(C264="N/A")),IF(VLOOKUP($C264,'6. Metrics Worksheet'!$C:$K,8,FALSE)=CONCATENATE($P$4,$Q$5),VLOOKUP($C264,'6. Metrics Worksheet'!$C:$K,9,FALSE),0),P264-1)</f>
        <v>0</v>
      </c>
      <c r="R264" s="127">
        <f>IF(AND(Q264=0,NOT(C264="N/A")),IF(VLOOKUP($C264,'6. Metrics Worksheet'!$C:$K,8,FALSE)=CONCATENATE($P$4,$R$5),VLOOKUP($C264,'6. Metrics Worksheet'!$C:$K,9,FALSE),0),Q264-1)</f>
        <v>0</v>
      </c>
      <c r="S264" s="128">
        <f>IF(AND(R264=0,NOT(C264="N/A")),IF(VLOOKUP($C264,'6. Metrics Worksheet'!$C:$K,8,FALSE)=CONCATENATE($P$4,$S$5),VLOOKUP($C264,'6. Metrics Worksheet'!$C:$K,9,FALSE),0),R264-1)</f>
        <v>0</v>
      </c>
      <c r="T264" s="127">
        <f>IF(AND(S264=0,NOT(C264="N/A")),IF(VLOOKUP($C264,'6. Metrics Worksheet'!$C:$K,8,FALSE)=CONCATENATE($T$4,$T$5),VLOOKUP($C264,'6. Metrics Worksheet'!$C:$K,9,FALSE),0),S264-1)</f>
        <v>0</v>
      </c>
      <c r="U264" s="127">
        <f>IF(AND(T264=0,NOT(C264="N/A")),IF(VLOOKUP($C264,'6. Metrics Worksheet'!$C:$K,8,FALSE)=CONCATENATE($T$4,$U$5),VLOOKUP($C264,'6. Metrics Worksheet'!$C:$K,9,FALSE),0),T264-1)</f>
        <v>0</v>
      </c>
      <c r="V264" s="127">
        <f>IF(AND(U264=0,NOT(C264="N/A")),IF(VLOOKUP($C264,'6. Metrics Worksheet'!$C:$K,8,FALSE)=CONCATENATE($T$4,$V$5),VLOOKUP($C264,'6. Metrics Worksheet'!$C:$K,9,FALSE),0),U264-1)</f>
        <v>0</v>
      </c>
      <c r="W264" s="127">
        <f>IF(AND(V264=0,NOT(C264="N/A")),IF(VLOOKUP($C264,'6. Metrics Worksheet'!$C:$K,8,FALSE)=CONCATENATE($T$4,$W$5),VLOOKUP($C264,'6. Metrics Worksheet'!$C:$K,9,FALSE),0),V264-1)</f>
        <v>0</v>
      </c>
      <c r="X264" s="139" t="str">
        <f>IF('6. Metrics Worksheet'!H264=0,"",'6. Metrics Worksheet'!H264)</f>
        <v/>
      </c>
      <c r="Y264" s="32"/>
      <c r="Z264" s="32"/>
      <c r="AA264" s="32"/>
      <c r="AB264" s="32"/>
      <c r="AC264" s="32"/>
      <c r="AD264" s="32"/>
      <c r="AE264" s="32"/>
      <c r="AF264" s="32"/>
      <c r="AG264" s="32"/>
      <c r="AH264" s="32"/>
      <c r="AI264" s="32"/>
      <c r="AJ264" s="32"/>
      <c r="AK264" s="32"/>
      <c r="AL264" s="32"/>
      <c r="AM264" s="32"/>
      <c r="AN264" s="32"/>
      <c r="AO264" s="32"/>
      <c r="AP264" s="32"/>
      <c r="AQ264" s="32"/>
      <c r="AR264" s="32"/>
      <c r="AS264" s="32"/>
      <c r="AT264" s="32"/>
      <c r="AU264" s="32"/>
      <c r="AV264" s="32"/>
      <c r="AW264" s="32"/>
      <c r="AX264" s="32"/>
      <c r="AY264" s="32"/>
      <c r="AZ264" s="32"/>
      <c r="BA264" s="32"/>
      <c r="BB264" s="32"/>
      <c r="BC264" s="32"/>
      <c r="BD264" s="32"/>
      <c r="BE264" s="33"/>
      <c r="BF264" s="6"/>
      <c r="BG264" s="6"/>
      <c r="BH264" s="6"/>
      <c r="BI264" s="6"/>
      <c r="BJ264" s="26" t="b">
        <f t="shared" si="4"/>
        <v>1</v>
      </c>
      <c r="BK264" s="6"/>
      <c r="BL264" s="6"/>
    </row>
    <row r="265" spans="1:70" ht="30" customHeight="1" thickBot="1">
      <c r="A265" s="170"/>
      <c r="B265" s="224" t="s">
        <v>112</v>
      </c>
      <c r="C265" s="82" t="str">
        <f>WorksheetHidden2!L3</f>
        <v>Information security management customer satisfaction</v>
      </c>
      <c r="D265" s="127">
        <f>IF(VLOOKUP(C265,'6. Metrics Worksheet'!$C:$K,8,FALSE)=CONCATENATE($D$4,$D$5),VLOOKUP(C265,'6. Metrics Worksheet'!$C:$K,9,FALSE),0)</f>
        <v>0</v>
      </c>
      <c r="E265" s="127">
        <f>IF(AND(D265=0,NOT(C265="N/A")),IF(VLOOKUP($C265,'6. Metrics Worksheet'!$C:$K,8,FALSE)=CONCATENATE($D$4,$E$5),VLOOKUP($C265,'6. Metrics Worksheet'!$C:$K,9,FALSE),0),D265-1)</f>
        <v>0</v>
      </c>
      <c r="F265" s="127">
        <f>IF(AND(E265=0,NOT(C265="N/A")),IF(VLOOKUP($C265,'6. Metrics Worksheet'!$C:$K,8,FALSE)=CONCATENATE($D$4,$F$5),VLOOKUP($C265,'6. Metrics Worksheet'!$C:$K,9,FALSE),0),E265-1)</f>
        <v>0</v>
      </c>
      <c r="G265" s="128">
        <f>IF(AND(F265=0,NOT(C265="N/A")),IF(VLOOKUP($C265,'6. Metrics Worksheet'!$C:$K,8,FALSE)=CONCATENATE($D$4,$G$5),VLOOKUP($C265,'6. Metrics Worksheet'!$C:$K,9,FALSE),0),F265-1)</f>
        <v>0</v>
      </c>
      <c r="H265" s="127">
        <f>IF(AND(G265=0,NOT(C265="N/A")),IF(VLOOKUP($C265,'6. Metrics Worksheet'!$C:$K,8,FALSE)=CONCATENATE($H$4,$H$5),VLOOKUP($C265,'6. Metrics Worksheet'!$C:$K,9,FALSE),0),G265-1)</f>
        <v>0</v>
      </c>
      <c r="I265" s="127">
        <f>IF(AND(H265=0,NOT(C265="N/A")),IF(VLOOKUP($C265,'6. Metrics Worksheet'!$C:$K,8,FALSE)=CONCATENATE($H$4,$I$5),VLOOKUP($C265,'6. Metrics Worksheet'!$C:$K,9,FALSE),0),H265-1)</f>
        <v>0</v>
      </c>
      <c r="J265" s="127">
        <f>IF(AND(I265=0,NOT(C265="N/A")),IF(VLOOKUP($C265,'6. Metrics Worksheet'!$C:$K,8,FALSE)=CONCATENATE($H$4,$J$5),VLOOKUP($C265,'6. Metrics Worksheet'!$C:$K,9,FALSE),0),I265-1)</f>
        <v>0</v>
      </c>
      <c r="K265" s="128">
        <f>IF(AND(J265=0,NOT(C265="N/A")),IF(VLOOKUP($C265,'6. Metrics Worksheet'!$C:$K,8,FALSE)=CONCATENATE($H$4,$K$5),VLOOKUP($C265,'6. Metrics Worksheet'!$C:$K,9,FALSE),0),J265-1)</f>
        <v>0</v>
      </c>
      <c r="L265" s="127">
        <f>IF(AND(K265=0,NOT(C265="N/A")),IF(VLOOKUP($C265,'6. Metrics Worksheet'!$C:$K,8,FALSE)=CONCATENATE($L$4,$L$5),VLOOKUP($C265,'6. Metrics Worksheet'!$C:$K,9,FALSE),0),K265-1)</f>
        <v>0</v>
      </c>
      <c r="M265" s="127">
        <f>IF(AND(L265=0,NOT(C265="N/A")),IF(VLOOKUP($C265,'6. Metrics Worksheet'!$C:$K,8,FALSE)=CONCATENATE($L$4,$M$5),VLOOKUP($C265,'6. Metrics Worksheet'!$C:$K,9,FALSE),0),L265-1)</f>
        <v>0</v>
      </c>
      <c r="N265" s="127">
        <f>IF(AND(M265=0,NOT(C265="N/A")),IF(VLOOKUP($C265,'6. Metrics Worksheet'!$C:$K,8,FALSE)=CONCATENATE($L$4,$N$5),VLOOKUP($C265,'6. Metrics Worksheet'!$C:$K,9,FALSE),0),M265-1)</f>
        <v>0</v>
      </c>
      <c r="O265" s="128">
        <f>IF(AND(N265=0,NOT(C265="N/A")),IF(VLOOKUP($C265,'6. Metrics Worksheet'!$C:$K,8,FALSE)=CONCATENATE($L$4,$O$5),VLOOKUP($C265,'6. Metrics Worksheet'!$C:$K,9,FALSE),0),N265-1)</f>
        <v>0</v>
      </c>
      <c r="P265" s="127">
        <f>IF(AND(O265=0,NOT(C265="N/A")),IF(VLOOKUP($C265,'6. Metrics Worksheet'!$C:$K,8,FALSE)=CONCATENATE($P$4,$P$5),VLOOKUP($C265,'6. Metrics Worksheet'!$C:$K,9,FALSE),0),O265-1)</f>
        <v>0</v>
      </c>
      <c r="Q265" s="127">
        <f>IF(AND(P265=0,NOT(C265="N/A")),IF(VLOOKUP($C265,'6. Metrics Worksheet'!$C:$K,8,FALSE)=CONCATENATE($P$4,$Q$5),VLOOKUP($C265,'6. Metrics Worksheet'!$C:$K,9,FALSE),0),P265-1)</f>
        <v>0</v>
      </c>
      <c r="R265" s="127">
        <f>IF(AND(Q265=0,NOT(C265="N/A")),IF(VLOOKUP($C265,'6. Metrics Worksheet'!$C:$K,8,FALSE)=CONCATENATE($P$4,$R$5),VLOOKUP($C265,'6. Metrics Worksheet'!$C:$K,9,FALSE),0),Q265-1)</f>
        <v>0</v>
      </c>
      <c r="S265" s="128">
        <f>IF(AND(R265=0,NOT(C265="N/A")),IF(VLOOKUP($C265,'6. Metrics Worksheet'!$C:$K,8,FALSE)=CONCATENATE($P$4,$S$5),VLOOKUP($C265,'6. Metrics Worksheet'!$C:$K,9,FALSE),0),R265-1)</f>
        <v>0</v>
      </c>
      <c r="T265" s="127">
        <f>IF(AND(S265=0,NOT(C265="N/A")),IF(VLOOKUP($C265,'6. Metrics Worksheet'!$C:$K,8,FALSE)=CONCATENATE($T$4,$T$5),VLOOKUP($C265,'6. Metrics Worksheet'!$C:$K,9,FALSE),0),S265-1)</f>
        <v>0</v>
      </c>
      <c r="U265" s="127">
        <f>IF(AND(T265=0,NOT(C265="N/A")),IF(VLOOKUP($C265,'6. Metrics Worksheet'!$C:$K,8,FALSE)=CONCATENATE($T$4,$U$5),VLOOKUP($C265,'6. Metrics Worksheet'!$C:$K,9,FALSE),0),T265-1)</f>
        <v>0</v>
      </c>
      <c r="V265" s="127">
        <f>IF(AND(U265=0,NOT(C265="N/A")),IF(VLOOKUP($C265,'6. Metrics Worksheet'!$C:$K,8,FALSE)=CONCATENATE($T$4,$V$5),VLOOKUP($C265,'6. Metrics Worksheet'!$C:$K,9,FALSE),0),U265-1)</f>
        <v>0</v>
      </c>
      <c r="W265" s="127">
        <f>IF(AND(V265=0,NOT(C265="N/A")),IF(VLOOKUP($C265,'6. Metrics Worksheet'!$C:$K,8,FALSE)=CONCATENATE($T$4,$W$5),VLOOKUP($C265,'6. Metrics Worksheet'!$C:$K,9,FALSE),0),V265-1)</f>
        <v>0</v>
      </c>
      <c r="X265" s="139" t="str">
        <f>IF('6. Metrics Worksheet'!H265=0,"",'6. Metrics Worksheet'!H265)</f>
        <v/>
      </c>
      <c r="Y265" s="171"/>
      <c r="Z265" s="171"/>
      <c r="AA265" s="171"/>
      <c r="AB265" s="171"/>
      <c r="AC265" s="171"/>
      <c r="AD265" s="171"/>
      <c r="AE265" s="171"/>
      <c r="AF265" s="171"/>
      <c r="AG265" s="171"/>
      <c r="AH265" s="171"/>
      <c r="AI265" s="171"/>
      <c r="AJ265" s="171"/>
      <c r="AK265" s="171"/>
      <c r="AL265" s="171"/>
      <c r="AM265" s="171"/>
      <c r="AN265" s="171"/>
      <c r="AO265" s="171"/>
      <c r="AP265" s="171"/>
      <c r="AQ265" s="171"/>
      <c r="AR265" s="171"/>
      <c r="AS265" s="171"/>
      <c r="AT265" s="171"/>
      <c r="AU265" s="171"/>
      <c r="AV265" s="171"/>
      <c r="AW265" s="171"/>
      <c r="AX265" s="171"/>
      <c r="AY265" s="171"/>
      <c r="AZ265" s="32"/>
      <c r="BA265" s="32"/>
      <c r="BB265" s="32"/>
      <c r="BC265" s="32"/>
      <c r="BD265" s="32"/>
      <c r="BE265" s="33"/>
      <c r="BF265" s="6"/>
      <c r="BG265" s="6"/>
      <c r="BH265" s="6"/>
      <c r="BI265" s="6"/>
      <c r="BJ265" s="26" t="b">
        <f t="shared" si="4"/>
        <v>0</v>
      </c>
      <c r="BK265" s="6"/>
      <c r="BL265" s="6"/>
      <c r="BM265" s="157"/>
      <c r="BN265" s="157"/>
      <c r="BO265" s="157"/>
      <c r="BP265" s="157"/>
      <c r="BQ265" s="157"/>
      <c r="BR265" s="157"/>
    </row>
    <row r="266" spans="1:70" ht="63.95" hidden="1" customHeight="1">
      <c r="A266" s="33"/>
      <c r="B266" s="227"/>
      <c r="C266" s="21">
        <f>WorksheetHidden2!L4</f>
        <v>0</v>
      </c>
      <c r="D266" s="127">
        <f>IF(VLOOKUP(C266,'6. Metrics Worksheet'!$C:$K,8,FALSE)=CONCATENATE($D$4,$D$5),VLOOKUP(C266,'6. Metrics Worksheet'!$C:$K,9,FALSE),0)</f>
        <v>0</v>
      </c>
      <c r="E266" s="127">
        <f>IF(AND(D266=0,NOT(C266="N/A")),IF(VLOOKUP($C266,'6. Metrics Worksheet'!$C:$K,8,FALSE)=CONCATENATE($D$4,$E$5),VLOOKUP($C266,'6. Metrics Worksheet'!$C:$K,9,FALSE),0),D266-1)</f>
        <v>0</v>
      </c>
      <c r="F266" s="127">
        <f>IF(AND(E266=0,NOT(C266="N/A")),IF(VLOOKUP($C266,'6. Metrics Worksheet'!$C:$K,8,FALSE)=CONCATENATE($D$4,$F$5),VLOOKUP($C266,'6. Metrics Worksheet'!$C:$K,9,FALSE),0),E266-1)</f>
        <v>0</v>
      </c>
      <c r="G266" s="128">
        <f>IF(AND(F266=0,NOT(C266="N/A")),IF(VLOOKUP($C266,'6. Metrics Worksheet'!$C:$K,8,FALSE)=CONCATENATE($D$4,$G$5),VLOOKUP($C266,'6. Metrics Worksheet'!$C:$K,9,FALSE),0),F266-1)</f>
        <v>0</v>
      </c>
      <c r="H266" s="127">
        <f>IF(AND(G266=0,NOT(C266="N/A")),IF(VLOOKUP($C266,'6. Metrics Worksheet'!$C:$K,8,FALSE)=CONCATENATE($H$4,$H$5),VLOOKUP($C266,'6. Metrics Worksheet'!$C:$K,9,FALSE),0),G266-1)</f>
        <v>0</v>
      </c>
      <c r="I266" s="127">
        <f>IF(AND(H266=0,NOT(C266="N/A")),IF(VLOOKUP($C266,'6. Metrics Worksheet'!$C:$K,8,FALSE)=CONCATENATE($H$4,$I$5),VLOOKUP($C266,'6. Metrics Worksheet'!$C:$K,9,FALSE),0),H266-1)</f>
        <v>0</v>
      </c>
      <c r="J266" s="127">
        <f>IF(AND(I266=0,NOT(C266="N/A")),IF(VLOOKUP($C266,'6. Metrics Worksheet'!$C:$K,8,FALSE)=CONCATENATE($H$4,$J$5),VLOOKUP($C266,'6. Metrics Worksheet'!$C:$K,9,FALSE),0),I266-1)</f>
        <v>0</v>
      </c>
      <c r="K266" s="128">
        <f>IF(AND(J266=0,NOT(C266="N/A")),IF(VLOOKUP($C266,'6. Metrics Worksheet'!$C:$K,8,FALSE)=CONCATENATE($H$4,$K$5),VLOOKUP($C266,'6. Metrics Worksheet'!$C:$K,9,FALSE),0),J266-1)</f>
        <v>0</v>
      </c>
      <c r="L266" s="127">
        <f>IF(AND(K266=0,NOT(C266="N/A")),IF(VLOOKUP($C266,'6. Metrics Worksheet'!$C:$K,8,FALSE)=CONCATENATE($L$4,$L$5),VLOOKUP($C266,'6. Metrics Worksheet'!$C:$K,9,FALSE),0),K266-1)</f>
        <v>0</v>
      </c>
      <c r="M266" s="127">
        <f>IF(AND(L266=0,NOT(C266="N/A")),IF(VLOOKUP($C266,'6. Metrics Worksheet'!$C:$K,8,FALSE)=CONCATENATE($L$4,$M$5),VLOOKUP($C266,'6. Metrics Worksheet'!$C:$K,9,FALSE),0),L266-1)</f>
        <v>0</v>
      </c>
      <c r="N266" s="127">
        <f>IF(AND(M266=0,NOT(C266="N/A")),IF(VLOOKUP($C266,'6. Metrics Worksheet'!$C:$K,8,FALSE)=CONCATENATE($L$4,$N$5),VLOOKUP($C266,'6. Metrics Worksheet'!$C:$K,9,FALSE),0),M266-1)</f>
        <v>0</v>
      </c>
      <c r="O266" s="128">
        <f>IF(AND(N266=0,NOT(C266="N/A")),IF(VLOOKUP($C266,'6. Metrics Worksheet'!$C:$K,8,FALSE)=CONCATENATE($L$4,$O$5),VLOOKUP($C266,'6. Metrics Worksheet'!$C:$K,9,FALSE),0),N266-1)</f>
        <v>0</v>
      </c>
      <c r="P266" s="127">
        <f>IF(AND(O266=0,NOT(C266="N/A")),IF(VLOOKUP($C266,'6. Metrics Worksheet'!$C:$K,8,FALSE)=CONCATENATE($P$4,$P$5),VLOOKUP($C266,'6. Metrics Worksheet'!$C:$K,9,FALSE),0),O266-1)</f>
        <v>0</v>
      </c>
      <c r="Q266" s="127">
        <f>IF(AND(P266=0,NOT(C266="N/A")),IF(VLOOKUP($C266,'6. Metrics Worksheet'!$C:$K,8,FALSE)=CONCATENATE($P$4,$Q$5),VLOOKUP($C266,'6. Metrics Worksheet'!$C:$K,9,FALSE),0),P266-1)</f>
        <v>0</v>
      </c>
      <c r="R266" s="127">
        <f>IF(AND(Q266=0,NOT(C266="N/A")),IF(VLOOKUP($C266,'6. Metrics Worksheet'!$C:$K,8,FALSE)=CONCATENATE($P$4,$R$5),VLOOKUP($C266,'6. Metrics Worksheet'!$C:$K,9,FALSE),0),Q266-1)</f>
        <v>0</v>
      </c>
      <c r="S266" s="128">
        <f>IF(AND(R266=0,NOT(C266="N/A")),IF(VLOOKUP($C266,'6. Metrics Worksheet'!$C:$K,8,FALSE)=CONCATENATE($P$4,$S$5),VLOOKUP($C266,'6. Metrics Worksheet'!$C:$K,9,FALSE),0),R266-1)</f>
        <v>0</v>
      </c>
      <c r="T266" s="127">
        <f>IF(AND(S266=0,NOT(C266="N/A")),IF(VLOOKUP($C266,'6. Metrics Worksheet'!$C:$K,8,FALSE)=CONCATENATE($T$4,$T$5),VLOOKUP($C266,'6. Metrics Worksheet'!$C:$K,9,FALSE),0),S266-1)</f>
        <v>0</v>
      </c>
      <c r="U266" s="127">
        <f>IF(AND(T266=0,NOT(C266="N/A")),IF(VLOOKUP($C266,'6. Metrics Worksheet'!$C:$K,8,FALSE)=CONCATENATE($T$4,$U$5),VLOOKUP($C266,'6. Metrics Worksheet'!$C:$K,9,FALSE),0),T266-1)</f>
        <v>0</v>
      </c>
      <c r="V266" s="127">
        <f>IF(AND(U266=0,NOT(C266="N/A")),IF(VLOOKUP($C266,'6. Metrics Worksheet'!$C:$K,8,FALSE)=CONCATENATE($T$4,$V$5),VLOOKUP($C266,'6. Metrics Worksheet'!$C:$K,9,FALSE),0),U266-1)</f>
        <v>0</v>
      </c>
      <c r="W266" s="127">
        <f>IF(AND(V266=0,NOT(C266="N/A")),IF(VLOOKUP($C266,'6. Metrics Worksheet'!$C:$K,8,FALSE)=CONCATENATE($T$4,$W$5),VLOOKUP($C266,'6. Metrics Worksheet'!$C:$K,9,FALSE),0),V266-1)</f>
        <v>0</v>
      </c>
      <c r="X266" s="139" t="str">
        <f>IF('6. Metrics Worksheet'!H266=0,"",'6. Metrics Worksheet'!H266)</f>
        <v/>
      </c>
      <c r="Y266" s="32"/>
      <c r="Z266" s="32"/>
      <c r="AA266" s="32"/>
      <c r="AB266" s="32"/>
      <c r="AC266" s="32"/>
      <c r="AD266" s="32"/>
      <c r="AE266" s="32"/>
      <c r="AF266" s="32"/>
      <c r="AG266" s="32"/>
      <c r="AH266" s="32"/>
      <c r="AI266" s="32"/>
      <c r="AJ266" s="32"/>
      <c r="AK266" s="32"/>
      <c r="AL266" s="32"/>
      <c r="AM266" s="32"/>
      <c r="AN266" s="32"/>
      <c r="AO266" s="32"/>
      <c r="AP266" s="32"/>
      <c r="AQ266" s="32"/>
      <c r="AR266" s="32"/>
      <c r="AS266" s="32"/>
      <c r="AT266" s="32"/>
      <c r="AU266" s="32"/>
      <c r="AV266" s="32"/>
      <c r="AW266" s="32"/>
      <c r="AX266" s="32"/>
      <c r="AY266" s="32"/>
      <c r="AZ266" s="32"/>
      <c r="BA266" s="32"/>
      <c r="BB266" s="32"/>
      <c r="BC266" s="32"/>
      <c r="BD266" s="32"/>
      <c r="BE266" s="33"/>
      <c r="BF266" s="6"/>
      <c r="BG266" s="6"/>
      <c r="BH266" s="6"/>
      <c r="BI266" s="6"/>
      <c r="BJ266" s="26" t="b">
        <f t="shared" si="4"/>
        <v>1</v>
      </c>
      <c r="BK266" s="6"/>
      <c r="BL266" s="6"/>
    </row>
    <row r="267" spans="1:70" ht="63.95" hidden="1" customHeight="1">
      <c r="A267" s="33"/>
      <c r="B267" s="227"/>
      <c r="C267" s="21">
        <f>WorksheetHidden2!L5</f>
        <v>0</v>
      </c>
      <c r="D267" s="127">
        <f>IF(VLOOKUP(C267,'6. Metrics Worksheet'!$C:$K,8,FALSE)=CONCATENATE($D$4,$D$5),VLOOKUP(C267,'6. Metrics Worksheet'!$C:$K,9,FALSE),0)</f>
        <v>0</v>
      </c>
      <c r="E267" s="127">
        <f>IF(AND(D267=0,NOT(C267="N/A")),IF(VLOOKUP($C267,'6. Metrics Worksheet'!$C:$K,8,FALSE)=CONCATENATE($D$4,$E$5),VLOOKUP($C267,'6. Metrics Worksheet'!$C:$K,9,FALSE),0),D267-1)</f>
        <v>0</v>
      </c>
      <c r="F267" s="127">
        <f>IF(AND(E267=0,NOT(C267="N/A")),IF(VLOOKUP($C267,'6. Metrics Worksheet'!$C:$K,8,FALSE)=CONCATENATE($D$4,$F$5),VLOOKUP($C267,'6. Metrics Worksheet'!$C:$K,9,FALSE),0),E267-1)</f>
        <v>0</v>
      </c>
      <c r="G267" s="128">
        <f>IF(AND(F267=0,NOT(C267="N/A")),IF(VLOOKUP($C267,'6. Metrics Worksheet'!$C:$K,8,FALSE)=CONCATENATE($D$4,$G$5),VLOOKUP($C267,'6. Metrics Worksheet'!$C:$K,9,FALSE),0),F267-1)</f>
        <v>0</v>
      </c>
      <c r="H267" s="127">
        <f>IF(AND(G267=0,NOT(C267="N/A")),IF(VLOOKUP($C267,'6. Metrics Worksheet'!$C:$K,8,FALSE)=CONCATENATE($H$4,$H$5),VLOOKUP($C267,'6. Metrics Worksheet'!$C:$K,9,FALSE),0),G267-1)</f>
        <v>0</v>
      </c>
      <c r="I267" s="127">
        <f>IF(AND(H267=0,NOT(C267="N/A")),IF(VLOOKUP($C267,'6. Metrics Worksheet'!$C:$K,8,FALSE)=CONCATENATE($H$4,$I$5),VLOOKUP($C267,'6. Metrics Worksheet'!$C:$K,9,FALSE),0),H267-1)</f>
        <v>0</v>
      </c>
      <c r="J267" s="127">
        <f>IF(AND(I267=0,NOT(C267="N/A")),IF(VLOOKUP($C267,'6. Metrics Worksheet'!$C:$K,8,FALSE)=CONCATENATE($H$4,$J$5),VLOOKUP($C267,'6. Metrics Worksheet'!$C:$K,9,FALSE),0),I267-1)</f>
        <v>0</v>
      </c>
      <c r="K267" s="128">
        <f>IF(AND(J267=0,NOT(C267="N/A")),IF(VLOOKUP($C267,'6. Metrics Worksheet'!$C:$K,8,FALSE)=CONCATENATE($H$4,$K$5),VLOOKUP($C267,'6. Metrics Worksheet'!$C:$K,9,FALSE),0),J267-1)</f>
        <v>0</v>
      </c>
      <c r="L267" s="127">
        <f>IF(AND(K267=0,NOT(C267="N/A")),IF(VLOOKUP($C267,'6. Metrics Worksheet'!$C:$K,8,FALSE)=CONCATENATE($L$4,$L$5),VLOOKUP($C267,'6. Metrics Worksheet'!$C:$K,9,FALSE),0),K267-1)</f>
        <v>0</v>
      </c>
      <c r="M267" s="127">
        <f>IF(AND(L267=0,NOT(C267="N/A")),IF(VLOOKUP($C267,'6. Metrics Worksheet'!$C:$K,8,FALSE)=CONCATENATE($L$4,$M$5),VLOOKUP($C267,'6. Metrics Worksheet'!$C:$K,9,FALSE),0),L267-1)</f>
        <v>0</v>
      </c>
      <c r="N267" s="127">
        <f>IF(AND(M267=0,NOT(C267="N/A")),IF(VLOOKUP($C267,'6. Metrics Worksheet'!$C:$K,8,FALSE)=CONCATENATE($L$4,$N$5),VLOOKUP($C267,'6. Metrics Worksheet'!$C:$K,9,FALSE),0),M267-1)</f>
        <v>0</v>
      </c>
      <c r="O267" s="128">
        <f>IF(AND(N267=0,NOT(C267="N/A")),IF(VLOOKUP($C267,'6. Metrics Worksheet'!$C:$K,8,FALSE)=CONCATENATE($L$4,$O$5),VLOOKUP($C267,'6. Metrics Worksheet'!$C:$K,9,FALSE),0),N267-1)</f>
        <v>0</v>
      </c>
      <c r="P267" s="127">
        <f>IF(AND(O267=0,NOT(C267="N/A")),IF(VLOOKUP($C267,'6. Metrics Worksheet'!$C:$K,8,FALSE)=CONCATENATE($P$4,$P$5),VLOOKUP($C267,'6. Metrics Worksheet'!$C:$K,9,FALSE),0),O267-1)</f>
        <v>0</v>
      </c>
      <c r="Q267" s="127">
        <f>IF(AND(P267=0,NOT(C267="N/A")),IF(VLOOKUP($C267,'6. Metrics Worksheet'!$C:$K,8,FALSE)=CONCATENATE($P$4,$Q$5),VLOOKUP($C267,'6. Metrics Worksheet'!$C:$K,9,FALSE),0),P267-1)</f>
        <v>0</v>
      </c>
      <c r="R267" s="127">
        <f>IF(AND(Q267=0,NOT(C267="N/A")),IF(VLOOKUP($C267,'6. Metrics Worksheet'!$C:$K,8,FALSE)=CONCATENATE($P$4,$R$5),VLOOKUP($C267,'6. Metrics Worksheet'!$C:$K,9,FALSE),0),Q267-1)</f>
        <v>0</v>
      </c>
      <c r="S267" s="128">
        <f>IF(AND(R267=0,NOT(C267="N/A")),IF(VLOOKUP($C267,'6. Metrics Worksheet'!$C:$K,8,FALSE)=CONCATENATE($P$4,$S$5),VLOOKUP($C267,'6. Metrics Worksheet'!$C:$K,9,FALSE),0),R267-1)</f>
        <v>0</v>
      </c>
      <c r="T267" s="127">
        <f>IF(AND(S267=0,NOT(C267="N/A")),IF(VLOOKUP($C267,'6. Metrics Worksheet'!$C:$K,8,FALSE)=CONCATENATE($T$4,$T$5),VLOOKUP($C267,'6. Metrics Worksheet'!$C:$K,9,FALSE),0),S267-1)</f>
        <v>0</v>
      </c>
      <c r="U267" s="127">
        <f>IF(AND(T267=0,NOT(C267="N/A")),IF(VLOOKUP($C267,'6. Metrics Worksheet'!$C:$K,8,FALSE)=CONCATENATE($T$4,$U$5),VLOOKUP($C267,'6. Metrics Worksheet'!$C:$K,9,FALSE),0),T267-1)</f>
        <v>0</v>
      </c>
      <c r="V267" s="127">
        <f>IF(AND(U267=0,NOT(C267="N/A")),IF(VLOOKUP($C267,'6. Metrics Worksheet'!$C:$K,8,FALSE)=CONCATENATE($T$4,$V$5),VLOOKUP($C267,'6. Metrics Worksheet'!$C:$K,9,FALSE),0),U267-1)</f>
        <v>0</v>
      </c>
      <c r="W267" s="127">
        <f>IF(AND(V267=0,NOT(C267="N/A")),IF(VLOOKUP($C267,'6. Metrics Worksheet'!$C:$K,8,FALSE)=CONCATENATE($T$4,$W$5),VLOOKUP($C267,'6. Metrics Worksheet'!$C:$K,9,FALSE),0),V267-1)</f>
        <v>0</v>
      </c>
      <c r="X267" s="139" t="str">
        <f>IF('6. Metrics Worksheet'!H267=0,"",'6. Metrics Worksheet'!H267)</f>
        <v/>
      </c>
      <c r="Y267" s="32"/>
      <c r="Z267" s="32"/>
      <c r="AA267" s="32"/>
      <c r="AB267" s="32"/>
      <c r="AC267" s="32"/>
      <c r="AD267" s="32"/>
      <c r="AE267" s="32"/>
      <c r="AF267" s="32"/>
      <c r="AG267" s="32"/>
      <c r="AH267" s="32"/>
      <c r="AI267" s="32"/>
      <c r="AJ267" s="32"/>
      <c r="AK267" s="32"/>
      <c r="AL267" s="32"/>
      <c r="AM267" s="32"/>
      <c r="AN267" s="32"/>
      <c r="AO267" s="32"/>
      <c r="AP267" s="32"/>
      <c r="AQ267" s="32"/>
      <c r="AR267" s="32"/>
      <c r="AS267" s="32"/>
      <c r="AT267" s="32"/>
      <c r="AU267" s="32"/>
      <c r="AV267" s="32"/>
      <c r="AW267" s="32"/>
      <c r="AX267" s="32"/>
      <c r="AY267" s="32"/>
      <c r="AZ267" s="32"/>
      <c r="BA267" s="32"/>
      <c r="BB267" s="32"/>
      <c r="BC267" s="32"/>
      <c r="BD267" s="32"/>
      <c r="BE267" s="33"/>
      <c r="BF267" s="6"/>
      <c r="BG267" s="6"/>
      <c r="BH267" s="6"/>
      <c r="BI267" s="6"/>
      <c r="BJ267" s="26" t="b">
        <f t="shared" si="4"/>
        <v>1</v>
      </c>
      <c r="BK267" s="6"/>
      <c r="BL267" s="6"/>
    </row>
    <row r="268" spans="1:70" ht="63.95" hidden="1" customHeight="1">
      <c r="A268" s="33"/>
      <c r="B268" s="227"/>
      <c r="C268" s="21">
        <f>WorksheetHidden2!L6</f>
        <v>0</v>
      </c>
      <c r="D268" s="127">
        <f>IF(VLOOKUP(C268,'6. Metrics Worksheet'!$C:$K,8,FALSE)=CONCATENATE($D$4,$D$5),VLOOKUP(C268,'6. Metrics Worksheet'!$C:$K,9,FALSE),0)</f>
        <v>0</v>
      </c>
      <c r="E268" s="127">
        <f>IF(AND(D268=0,NOT(C268="N/A")),IF(VLOOKUP($C268,'6. Metrics Worksheet'!$C:$K,8,FALSE)=CONCATENATE($D$4,$E$5),VLOOKUP($C268,'6. Metrics Worksheet'!$C:$K,9,FALSE),0),D268-1)</f>
        <v>0</v>
      </c>
      <c r="F268" s="127">
        <f>IF(AND(E268=0,NOT(C268="N/A")),IF(VLOOKUP($C268,'6. Metrics Worksheet'!$C:$K,8,FALSE)=CONCATENATE($D$4,$F$5),VLOOKUP($C268,'6. Metrics Worksheet'!$C:$K,9,FALSE),0),E268-1)</f>
        <v>0</v>
      </c>
      <c r="G268" s="128">
        <f>IF(AND(F268=0,NOT(C268="N/A")),IF(VLOOKUP($C268,'6. Metrics Worksheet'!$C:$K,8,FALSE)=CONCATENATE($D$4,$G$5),VLOOKUP($C268,'6. Metrics Worksheet'!$C:$K,9,FALSE),0),F268-1)</f>
        <v>0</v>
      </c>
      <c r="H268" s="127">
        <f>IF(AND(G268=0,NOT(C268="N/A")),IF(VLOOKUP($C268,'6. Metrics Worksheet'!$C:$K,8,FALSE)=CONCATENATE($H$4,$H$5),VLOOKUP($C268,'6. Metrics Worksheet'!$C:$K,9,FALSE),0),G268-1)</f>
        <v>0</v>
      </c>
      <c r="I268" s="127">
        <f>IF(AND(H268=0,NOT(C268="N/A")),IF(VLOOKUP($C268,'6. Metrics Worksheet'!$C:$K,8,FALSE)=CONCATENATE($H$4,$I$5),VLOOKUP($C268,'6. Metrics Worksheet'!$C:$K,9,FALSE),0),H268-1)</f>
        <v>0</v>
      </c>
      <c r="J268" s="127">
        <f>IF(AND(I268=0,NOT(C268="N/A")),IF(VLOOKUP($C268,'6. Metrics Worksheet'!$C:$K,8,FALSE)=CONCATENATE($H$4,$J$5),VLOOKUP($C268,'6. Metrics Worksheet'!$C:$K,9,FALSE),0),I268-1)</f>
        <v>0</v>
      </c>
      <c r="K268" s="128">
        <f>IF(AND(J268=0,NOT(C268="N/A")),IF(VLOOKUP($C268,'6. Metrics Worksheet'!$C:$K,8,FALSE)=CONCATENATE($H$4,$K$5),VLOOKUP($C268,'6. Metrics Worksheet'!$C:$K,9,FALSE),0),J268-1)</f>
        <v>0</v>
      </c>
      <c r="L268" s="127">
        <f>IF(AND(K268=0,NOT(C268="N/A")),IF(VLOOKUP($C268,'6. Metrics Worksheet'!$C:$K,8,FALSE)=CONCATENATE($L$4,$L$5),VLOOKUP($C268,'6. Metrics Worksheet'!$C:$K,9,FALSE),0),K268-1)</f>
        <v>0</v>
      </c>
      <c r="M268" s="127">
        <f>IF(AND(L268=0,NOT(C268="N/A")),IF(VLOOKUP($C268,'6. Metrics Worksheet'!$C:$K,8,FALSE)=CONCATENATE($L$4,$M$5),VLOOKUP($C268,'6. Metrics Worksheet'!$C:$K,9,FALSE),0),L268-1)</f>
        <v>0</v>
      </c>
      <c r="N268" s="127">
        <f>IF(AND(M268=0,NOT(C268="N/A")),IF(VLOOKUP($C268,'6. Metrics Worksheet'!$C:$K,8,FALSE)=CONCATENATE($L$4,$N$5),VLOOKUP($C268,'6. Metrics Worksheet'!$C:$K,9,FALSE),0),M268-1)</f>
        <v>0</v>
      </c>
      <c r="O268" s="128">
        <f>IF(AND(N268=0,NOT(C268="N/A")),IF(VLOOKUP($C268,'6. Metrics Worksheet'!$C:$K,8,FALSE)=CONCATENATE($L$4,$O$5),VLOOKUP($C268,'6. Metrics Worksheet'!$C:$K,9,FALSE),0),N268-1)</f>
        <v>0</v>
      </c>
      <c r="P268" s="127">
        <f>IF(AND(O268=0,NOT(C268="N/A")),IF(VLOOKUP($C268,'6. Metrics Worksheet'!$C:$K,8,FALSE)=CONCATENATE($P$4,$P$5),VLOOKUP($C268,'6. Metrics Worksheet'!$C:$K,9,FALSE),0),O268-1)</f>
        <v>0</v>
      </c>
      <c r="Q268" s="127">
        <f>IF(AND(P268=0,NOT(C268="N/A")),IF(VLOOKUP($C268,'6. Metrics Worksheet'!$C:$K,8,FALSE)=CONCATENATE($P$4,$Q$5),VLOOKUP($C268,'6. Metrics Worksheet'!$C:$K,9,FALSE),0),P268-1)</f>
        <v>0</v>
      </c>
      <c r="R268" s="127">
        <f>IF(AND(Q268=0,NOT(C268="N/A")),IF(VLOOKUP($C268,'6. Metrics Worksheet'!$C:$K,8,FALSE)=CONCATENATE($P$4,$R$5),VLOOKUP($C268,'6. Metrics Worksheet'!$C:$K,9,FALSE),0),Q268-1)</f>
        <v>0</v>
      </c>
      <c r="S268" s="128">
        <f>IF(AND(R268=0,NOT(C268="N/A")),IF(VLOOKUP($C268,'6. Metrics Worksheet'!$C:$K,8,FALSE)=CONCATENATE($P$4,$S$5),VLOOKUP($C268,'6. Metrics Worksheet'!$C:$K,9,FALSE),0),R268-1)</f>
        <v>0</v>
      </c>
      <c r="T268" s="127">
        <f>IF(AND(S268=0,NOT(C268="N/A")),IF(VLOOKUP($C268,'6. Metrics Worksheet'!$C:$K,8,FALSE)=CONCATENATE($T$4,$T$5),VLOOKUP($C268,'6. Metrics Worksheet'!$C:$K,9,FALSE),0),S268-1)</f>
        <v>0</v>
      </c>
      <c r="U268" s="127">
        <f>IF(AND(T268=0,NOT(C268="N/A")),IF(VLOOKUP($C268,'6. Metrics Worksheet'!$C:$K,8,FALSE)=CONCATENATE($T$4,$U$5),VLOOKUP($C268,'6. Metrics Worksheet'!$C:$K,9,FALSE),0),T268-1)</f>
        <v>0</v>
      </c>
      <c r="V268" s="127">
        <f>IF(AND(U268=0,NOT(C268="N/A")),IF(VLOOKUP($C268,'6. Metrics Worksheet'!$C:$K,8,FALSE)=CONCATENATE($T$4,$V$5),VLOOKUP($C268,'6. Metrics Worksheet'!$C:$K,9,FALSE),0),U268-1)</f>
        <v>0</v>
      </c>
      <c r="W268" s="127">
        <f>IF(AND(V268=0,NOT(C268="N/A")),IF(VLOOKUP($C268,'6. Metrics Worksheet'!$C:$K,8,FALSE)=CONCATENATE($T$4,$W$5),VLOOKUP($C268,'6. Metrics Worksheet'!$C:$K,9,FALSE),0),V268-1)</f>
        <v>0</v>
      </c>
      <c r="X268" s="139" t="str">
        <f>IF('6. Metrics Worksheet'!H268=0,"",'6. Metrics Worksheet'!H268)</f>
        <v/>
      </c>
      <c r="Y268" s="32"/>
      <c r="Z268" s="32"/>
      <c r="AA268" s="32"/>
      <c r="AB268" s="32"/>
      <c r="AC268" s="32"/>
      <c r="AD268" s="32"/>
      <c r="AE268" s="32"/>
      <c r="AF268" s="32"/>
      <c r="AG268" s="32"/>
      <c r="AH268" s="32"/>
      <c r="AI268" s="32"/>
      <c r="AJ268" s="32"/>
      <c r="AK268" s="32"/>
      <c r="AL268" s="32"/>
      <c r="AM268" s="32"/>
      <c r="AN268" s="32"/>
      <c r="AO268" s="32"/>
      <c r="AP268" s="32"/>
      <c r="AQ268" s="32"/>
      <c r="AR268" s="32"/>
      <c r="AS268" s="32"/>
      <c r="AT268" s="32"/>
      <c r="AU268" s="32"/>
      <c r="AV268" s="32"/>
      <c r="AW268" s="32"/>
      <c r="AX268" s="32"/>
      <c r="AY268" s="32"/>
      <c r="AZ268" s="32"/>
      <c r="BA268" s="32"/>
      <c r="BB268" s="32"/>
      <c r="BC268" s="32"/>
      <c r="BD268" s="32"/>
      <c r="BE268" s="33"/>
      <c r="BF268" s="6"/>
      <c r="BG268" s="6"/>
      <c r="BH268" s="6"/>
      <c r="BI268" s="6"/>
      <c r="BJ268" s="26" t="b">
        <f t="shared" si="4"/>
        <v>1</v>
      </c>
      <c r="BK268" s="6"/>
      <c r="BL268" s="6"/>
    </row>
    <row r="269" spans="1:70" ht="63.95" hidden="1" customHeight="1">
      <c r="A269" s="33"/>
      <c r="B269" s="227"/>
      <c r="C269" s="21">
        <f>WorksheetHidden2!L7</f>
        <v>0</v>
      </c>
      <c r="D269" s="127">
        <f>IF(VLOOKUP(C269,'6. Metrics Worksheet'!$C:$K,8,FALSE)=CONCATENATE($D$4,$D$5),VLOOKUP(C269,'6. Metrics Worksheet'!$C:$K,9,FALSE),0)</f>
        <v>0</v>
      </c>
      <c r="E269" s="127">
        <f>IF(AND(D269=0,NOT(C269="N/A")),IF(VLOOKUP($C269,'6. Metrics Worksheet'!$C:$K,8,FALSE)=CONCATENATE($D$4,$E$5),VLOOKUP($C269,'6. Metrics Worksheet'!$C:$K,9,FALSE),0),D269-1)</f>
        <v>0</v>
      </c>
      <c r="F269" s="127">
        <f>IF(AND(E269=0,NOT(C269="N/A")),IF(VLOOKUP($C269,'6. Metrics Worksheet'!$C:$K,8,FALSE)=CONCATENATE($D$4,$F$5),VLOOKUP($C269,'6. Metrics Worksheet'!$C:$K,9,FALSE),0),E269-1)</f>
        <v>0</v>
      </c>
      <c r="G269" s="128">
        <f>IF(AND(F269=0,NOT(C269="N/A")),IF(VLOOKUP($C269,'6. Metrics Worksheet'!$C:$K,8,FALSE)=CONCATENATE($D$4,$G$5),VLOOKUP($C269,'6. Metrics Worksheet'!$C:$K,9,FALSE),0),F269-1)</f>
        <v>0</v>
      </c>
      <c r="H269" s="127">
        <f>IF(AND(G269=0,NOT(C269="N/A")),IF(VLOOKUP($C269,'6. Metrics Worksheet'!$C:$K,8,FALSE)=CONCATENATE($H$4,$H$5),VLOOKUP($C269,'6. Metrics Worksheet'!$C:$K,9,FALSE),0),G269-1)</f>
        <v>0</v>
      </c>
      <c r="I269" s="127">
        <f>IF(AND(H269=0,NOT(C269="N/A")),IF(VLOOKUP($C269,'6. Metrics Worksheet'!$C:$K,8,FALSE)=CONCATENATE($H$4,$I$5),VLOOKUP($C269,'6. Metrics Worksheet'!$C:$K,9,FALSE),0),H269-1)</f>
        <v>0</v>
      </c>
      <c r="J269" s="127">
        <f>IF(AND(I269=0,NOT(C269="N/A")),IF(VLOOKUP($C269,'6. Metrics Worksheet'!$C:$K,8,FALSE)=CONCATENATE($H$4,$J$5),VLOOKUP($C269,'6. Metrics Worksheet'!$C:$K,9,FALSE),0),I269-1)</f>
        <v>0</v>
      </c>
      <c r="K269" s="128">
        <f>IF(AND(J269=0,NOT(C269="N/A")),IF(VLOOKUP($C269,'6. Metrics Worksheet'!$C:$K,8,FALSE)=CONCATENATE($H$4,$K$5),VLOOKUP($C269,'6. Metrics Worksheet'!$C:$K,9,FALSE),0),J269-1)</f>
        <v>0</v>
      </c>
      <c r="L269" s="127">
        <f>IF(AND(K269=0,NOT(C269="N/A")),IF(VLOOKUP($C269,'6. Metrics Worksheet'!$C:$K,8,FALSE)=CONCATENATE($L$4,$L$5),VLOOKUP($C269,'6. Metrics Worksheet'!$C:$K,9,FALSE),0),K269-1)</f>
        <v>0</v>
      </c>
      <c r="M269" s="127">
        <f>IF(AND(L269=0,NOT(C269="N/A")),IF(VLOOKUP($C269,'6. Metrics Worksheet'!$C:$K,8,FALSE)=CONCATENATE($L$4,$M$5),VLOOKUP($C269,'6. Metrics Worksheet'!$C:$K,9,FALSE),0),L269-1)</f>
        <v>0</v>
      </c>
      <c r="N269" s="127">
        <f>IF(AND(M269=0,NOT(C269="N/A")),IF(VLOOKUP($C269,'6. Metrics Worksheet'!$C:$K,8,FALSE)=CONCATENATE($L$4,$N$5),VLOOKUP($C269,'6. Metrics Worksheet'!$C:$K,9,FALSE),0),M269-1)</f>
        <v>0</v>
      </c>
      <c r="O269" s="128">
        <f>IF(AND(N269=0,NOT(C269="N/A")),IF(VLOOKUP($C269,'6. Metrics Worksheet'!$C:$K,8,FALSE)=CONCATENATE($L$4,$O$5),VLOOKUP($C269,'6. Metrics Worksheet'!$C:$K,9,FALSE),0),N269-1)</f>
        <v>0</v>
      </c>
      <c r="P269" s="127">
        <f>IF(AND(O269=0,NOT(C269="N/A")),IF(VLOOKUP($C269,'6. Metrics Worksheet'!$C:$K,8,FALSE)=CONCATENATE($P$4,$P$5),VLOOKUP($C269,'6. Metrics Worksheet'!$C:$K,9,FALSE),0),O269-1)</f>
        <v>0</v>
      </c>
      <c r="Q269" s="127">
        <f>IF(AND(P269=0,NOT(C269="N/A")),IF(VLOOKUP($C269,'6. Metrics Worksheet'!$C:$K,8,FALSE)=CONCATENATE($P$4,$Q$5),VLOOKUP($C269,'6. Metrics Worksheet'!$C:$K,9,FALSE),0),P269-1)</f>
        <v>0</v>
      </c>
      <c r="R269" s="127">
        <f>IF(AND(Q269=0,NOT(C269="N/A")),IF(VLOOKUP($C269,'6. Metrics Worksheet'!$C:$K,8,FALSE)=CONCATENATE($P$4,$R$5),VLOOKUP($C269,'6. Metrics Worksheet'!$C:$K,9,FALSE),0),Q269-1)</f>
        <v>0</v>
      </c>
      <c r="S269" s="128">
        <f>IF(AND(R269=0,NOT(C269="N/A")),IF(VLOOKUP($C269,'6. Metrics Worksheet'!$C:$K,8,FALSE)=CONCATENATE($P$4,$S$5),VLOOKUP($C269,'6. Metrics Worksheet'!$C:$K,9,FALSE),0),R269-1)</f>
        <v>0</v>
      </c>
      <c r="T269" s="127">
        <f>IF(AND(S269=0,NOT(C269="N/A")),IF(VLOOKUP($C269,'6. Metrics Worksheet'!$C:$K,8,FALSE)=CONCATENATE($T$4,$T$5),VLOOKUP($C269,'6. Metrics Worksheet'!$C:$K,9,FALSE),0),S269-1)</f>
        <v>0</v>
      </c>
      <c r="U269" s="127">
        <f>IF(AND(T269=0,NOT(C269="N/A")),IF(VLOOKUP($C269,'6. Metrics Worksheet'!$C:$K,8,FALSE)=CONCATENATE($T$4,$U$5),VLOOKUP($C269,'6. Metrics Worksheet'!$C:$K,9,FALSE),0),T269-1)</f>
        <v>0</v>
      </c>
      <c r="V269" s="127">
        <f>IF(AND(U269=0,NOT(C269="N/A")),IF(VLOOKUP($C269,'6. Metrics Worksheet'!$C:$K,8,FALSE)=CONCATENATE($T$4,$V$5),VLOOKUP($C269,'6. Metrics Worksheet'!$C:$K,9,FALSE),0),U269-1)</f>
        <v>0</v>
      </c>
      <c r="W269" s="127">
        <f>IF(AND(V269=0,NOT(C269="N/A")),IF(VLOOKUP($C269,'6. Metrics Worksheet'!$C:$K,8,FALSE)=CONCATENATE($T$4,$W$5),VLOOKUP($C269,'6. Metrics Worksheet'!$C:$K,9,FALSE),0),V269-1)</f>
        <v>0</v>
      </c>
      <c r="X269" s="139" t="str">
        <f>IF('6. Metrics Worksheet'!H269=0,"",'6. Metrics Worksheet'!H269)</f>
        <v/>
      </c>
      <c r="Y269" s="32"/>
      <c r="Z269" s="32"/>
      <c r="AA269" s="32"/>
      <c r="AB269" s="32"/>
      <c r="AC269" s="32"/>
      <c r="AD269" s="32"/>
      <c r="AE269" s="32"/>
      <c r="AF269" s="32"/>
      <c r="AG269" s="32"/>
      <c r="AH269" s="32"/>
      <c r="AI269" s="32"/>
      <c r="AJ269" s="32"/>
      <c r="AK269" s="32"/>
      <c r="AL269" s="32"/>
      <c r="AM269" s="32"/>
      <c r="AN269" s="32"/>
      <c r="AO269" s="32"/>
      <c r="AP269" s="32"/>
      <c r="AQ269" s="32"/>
      <c r="AR269" s="32"/>
      <c r="AS269" s="32"/>
      <c r="AT269" s="32"/>
      <c r="AU269" s="32"/>
      <c r="AV269" s="32"/>
      <c r="AW269" s="32"/>
      <c r="AX269" s="32"/>
      <c r="AY269" s="32"/>
      <c r="AZ269" s="32"/>
      <c r="BA269" s="32"/>
      <c r="BB269" s="32"/>
      <c r="BC269" s="32"/>
      <c r="BD269" s="32"/>
      <c r="BE269" s="33"/>
      <c r="BF269" s="6"/>
      <c r="BG269" s="6"/>
      <c r="BH269" s="6"/>
      <c r="BI269" s="6"/>
      <c r="BJ269" s="26" t="b">
        <f t="shared" si="4"/>
        <v>1</v>
      </c>
      <c r="BK269" s="6"/>
      <c r="BL269" s="6"/>
    </row>
    <row r="270" spans="1:70" ht="63.95" hidden="1" customHeight="1">
      <c r="A270" s="33"/>
      <c r="B270" s="227"/>
      <c r="C270" s="21">
        <f>WorksheetHidden2!L8</f>
        <v>0</v>
      </c>
      <c r="D270" s="127">
        <f>IF(VLOOKUP(C270,'6. Metrics Worksheet'!$C:$K,8,FALSE)=CONCATENATE($D$4,$D$5),VLOOKUP(C270,'6. Metrics Worksheet'!$C:$K,9,FALSE),0)</f>
        <v>0</v>
      </c>
      <c r="E270" s="127">
        <f>IF(AND(D270=0,NOT(C270="N/A")),IF(VLOOKUP($C270,'6. Metrics Worksheet'!$C:$K,8,FALSE)=CONCATENATE($D$4,$E$5),VLOOKUP($C270,'6. Metrics Worksheet'!$C:$K,9,FALSE),0),D270-1)</f>
        <v>0</v>
      </c>
      <c r="F270" s="127">
        <f>IF(AND(E270=0,NOT(C270="N/A")),IF(VLOOKUP($C270,'6. Metrics Worksheet'!$C:$K,8,FALSE)=CONCATENATE($D$4,$F$5),VLOOKUP($C270,'6. Metrics Worksheet'!$C:$K,9,FALSE),0),E270-1)</f>
        <v>0</v>
      </c>
      <c r="G270" s="128">
        <f>IF(AND(F270=0,NOT(C270="N/A")),IF(VLOOKUP($C270,'6. Metrics Worksheet'!$C:$K,8,FALSE)=CONCATENATE($D$4,$G$5),VLOOKUP($C270,'6. Metrics Worksheet'!$C:$K,9,FALSE),0),F270-1)</f>
        <v>0</v>
      </c>
      <c r="H270" s="127">
        <f>IF(AND(G270=0,NOT(C270="N/A")),IF(VLOOKUP($C270,'6. Metrics Worksheet'!$C:$K,8,FALSE)=CONCATENATE($H$4,$H$5),VLOOKUP($C270,'6. Metrics Worksheet'!$C:$K,9,FALSE),0),G270-1)</f>
        <v>0</v>
      </c>
      <c r="I270" s="127">
        <f>IF(AND(H270=0,NOT(C270="N/A")),IF(VLOOKUP($C270,'6. Metrics Worksheet'!$C:$K,8,FALSE)=CONCATENATE($H$4,$I$5),VLOOKUP($C270,'6. Metrics Worksheet'!$C:$K,9,FALSE),0),H270-1)</f>
        <v>0</v>
      </c>
      <c r="J270" s="127">
        <f>IF(AND(I270=0,NOT(C270="N/A")),IF(VLOOKUP($C270,'6. Metrics Worksheet'!$C:$K,8,FALSE)=CONCATENATE($H$4,$J$5),VLOOKUP($C270,'6. Metrics Worksheet'!$C:$K,9,FALSE),0),I270-1)</f>
        <v>0</v>
      </c>
      <c r="K270" s="128">
        <f>IF(AND(J270=0,NOT(C270="N/A")),IF(VLOOKUP($C270,'6. Metrics Worksheet'!$C:$K,8,FALSE)=CONCATENATE($H$4,$K$5),VLOOKUP($C270,'6. Metrics Worksheet'!$C:$K,9,FALSE),0),J270-1)</f>
        <v>0</v>
      </c>
      <c r="L270" s="127">
        <f>IF(AND(K270=0,NOT(C270="N/A")),IF(VLOOKUP($C270,'6. Metrics Worksheet'!$C:$K,8,FALSE)=CONCATENATE($L$4,$L$5),VLOOKUP($C270,'6. Metrics Worksheet'!$C:$K,9,FALSE),0),K270-1)</f>
        <v>0</v>
      </c>
      <c r="M270" s="127">
        <f>IF(AND(L270=0,NOT(C270="N/A")),IF(VLOOKUP($C270,'6. Metrics Worksheet'!$C:$K,8,FALSE)=CONCATENATE($L$4,$M$5),VLOOKUP($C270,'6. Metrics Worksheet'!$C:$K,9,FALSE),0),L270-1)</f>
        <v>0</v>
      </c>
      <c r="N270" s="127">
        <f>IF(AND(M270=0,NOT(C270="N/A")),IF(VLOOKUP($C270,'6. Metrics Worksheet'!$C:$K,8,FALSE)=CONCATENATE($L$4,$N$5),VLOOKUP($C270,'6. Metrics Worksheet'!$C:$K,9,FALSE),0),M270-1)</f>
        <v>0</v>
      </c>
      <c r="O270" s="128">
        <f>IF(AND(N270=0,NOT(C270="N/A")),IF(VLOOKUP($C270,'6. Metrics Worksheet'!$C:$K,8,FALSE)=CONCATENATE($L$4,$O$5),VLOOKUP($C270,'6. Metrics Worksheet'!$C:$K,9,FALSE),0),N270-1)</f>
        <v>0</v>
      </c>
      <c r="P270" s="127">
        <f>IF(AND(O270=0,NOT(C270="N/A")),IF(VLOOKUP($C270,'6. Metrics Worksheet'!$C:$K,8,FALSE)=CONCATENATE($P$4,$P$5),VLOOKUP($C270,'6. Metrics Worksheet'!$C:$K,9,FALSE),0),O270-1)</f>
        <v>0</v>
      </c>
      <c r="Q270" s="127">
        <f>IF(AND(P270=0,NOT(C270="N/A")),IF(VLOOKUP($C270,'6. Metrics Worksheet'!$C:$K,8,FALSE)=CONCATENATE($P$4,$Q$5),VLOOKUP($C270,'6. Metrics Worksheet'!$C:$K,9,FALSE),0),P270-1)</f>
        <v>0</v>
      </c>
      <c r="R270" s="127">
        <f>IF(AND(Q270=0,NOT(C270="N/A")),IF(VLOOKUP($C270,'6. Metrics Worksheet'!$C:$K,8,FALSE)=CONCATENATE($P$4,$R$5),VLOOKUP($C270,'6. Metrics Worksheet'!$C:$K,9,FALSE),0),Q270-1)</f>
        <v>0</v>
      </c>
      <c r="S270" s="128">
        <f>IF(AND(R270=0,NOT(C270="N/A")),IF(VLOOKUP($C270,'6. Metrics Worksheet'!$C:$K,8,FALSE)=CONCATENATE($P$4,$S$5),VLOOKUP($C270,'6. Metrics Worksheet'!$C:$K,9,FALSE),0),R270-1)</f>
        <v>0</v>
      </c>
      <c r="T270" s="127">
        <f>IF(AND(S270=0,NOT(C270="N/A")),IF(VLOOKUP($C270,'6. Metrics Worksheet'!$C:$K,8,FALSE)=CONCATENATE($T$4,$T$5),VLOOKUP($C270,'6. Metrics Worksheet'!$C:$K,9,FALSE),0),S270-1)</f>
        <v>0</v>
      </c>
      <c r="U270" s="127">
        <f>IF(AND(T270=0,NOT(C270="N/A")),IF(VLOOKUP($C270,'6. Metrics Worksheet'!$C:$K,8,FALSE)=CONCATENATE($T$4,$U$5),VLOOKUP($C270,'6. Metrics Worksheet'!$C:$K,9,FALSE),0),T270-1)</f>
        <v>0</v>
      </c>
      <c r="V270" s="127">
        <f>IF(AND(U270=0,NOT(C270="N/A")),IF(VLOOKUP($C270,'6. Metrics Worksheet'!$C:$K,8,FALSE)=CONCATENATE($T$4,$V$5),VLOOKUP($C270,'6. Metrics Worksheet'!$C:$K,9,FALSE),0),U270-1)</f>
        <v>0</v>
      </c>
      <c r="W270" s="127">
        <f>IF(AND(V270=0,NOT(C270="N/A")),IF(VLOOKUP($C270,'6. Metrics Worksheet'!$C:$K,8,FALSE)=CONCATENATE($T$4,$W$5),VLOOKUP($C270,'6. Metrics Worksheet'!$C:$K,9,FALSE),0),V270-1)</f>
        <v>0</v>
      </c>
      <c r="X270" s="139" t="str">
        <f>IF('6. Metrics Worksheet'!H270=0,"",'6. Metrics Worksheet'!H270)</f>
        <v/>
      </c>
      <c r="Y270" s="32"/>
      <c r="Z270" s="32"/>
      <c r="AA270" s="32"/>
      <c r="AB270" s="32"/>
      <c r="AC270" s="32"/>
      <c r="AD270" s="32"/>
      <c r="AE270" s="32"/>
      <c r="AF270" s="32"/>
      <c r="AG270" s="32"/>
      <c r="AH270" s="32"/>
      <c r="AI270" s="32"/>
      <c r="AJ270" s="32"/>
      <c r="AK270" s="32"/>
      <c r="AL270" s="32"/>
      <c r="AM270" s="32"/>
      <c r="AN270" s="32"/>
      <c r="AO270" s="32"/>
      <c r="AP270" s="32"/>
      <c r="AQ270" s="32"/>
      <c r="AR270" s="32"/>
      <c r="AS270" s="32"/>
      <c r="AT270" s="32"/>
      <c r="AU270" s="32"/>
      <c r="AV270" s="32"/>
      <c r="AW270" s="32"/>
      <c r="AX270" s="32"/>
      <c r="AY270" s="32"/>
      <c r="AZ270" s="32"/>
      <c r="BA270" s="32"/>
      <c r="BB270" s="32"/>
      <c r="BC270" s="32"/>
      <c r="BD270" s="32"/>
      <c r="BE270" s="33"/>
      <c r="BF270" s="6"/>
      <c r="BG270" s="6"/>
      <c r="BH270" s="6"/>
      <c r="BI270" s="6"/>
      <c r="BJ270" s="26" t="b">
        <f t="shared" si="4"/>
        <v>1</v>
      </c>
      <c r="BK270" s="6"/>
      <c r="BL270" s="6"/>
    </row>
    <row r="271" spans="1:70" ht="63.95" hidden="1" customHeight="1">
      <c r="A271" s="33"/>
      <c r="B271" s="227"/>
      <c r="C271" s="21">
        <f>WorksheetHidden2!L9</f>
        <v>0</v>
      </c>
      <c r="D271" s="127">
        <f>IF(VLOOKUP(C271,'6. Metrics Worksheet'!$C:$K,8,FALSE)=CONCATENATE($D$4,$D$5),VLOOKUP(C271,'6. Metrics Worksheet'!$C:$K,9,FALSE),0)</f>
        <v>0</v>
      </c>
      <c r="E271" s="127">
        <f>IF(AND(D271=0,NOT(C271="N/A")),IF(VLOOKUP($C271,'6. Metrics Worksheet'!$C:$K,8,FALSE)=CONCATENATE($D$4,$E$5),VLOOKUP($C271,'6. Metrics Worksheet'!$C:$K,9,FALSE),0),D271-1)</f>
        <v>0</v>
      </c>
      <c r="F271" s="127">
        <f>IF(AND(E271=0,NOT(C271="N/A")),IF(VLOOKUP($C271,'6. Metrics Worksheet'!$C:$K,8,FALSE)=CONCATENATE($D$4,$F$5),VLOOKUP($C271,'6. Metrics Worksheet'!$C:$K,9,FALSE),0),E271-1)</f>
        <v>0</v>
      </c>
      <c r="G271" s="128">
        <f>IF(AND(F271=0,NOT(C271="N/A")),IF(VLOOKUP($C271,'6. Metrics Worksheet'!$C:$K,8,FALSE)=CONCATENATE($D$4,$G$5),VLOOKUP($C271,'6. Metrics Worksheet'!$C:$K,9,FALSE),0),F271-1)</f>
        <v>0</v>
      </c>
      <c r="H271" s="127">
        <f>IF(AND(G271=0,NOT(C271="N/A")),IF(VLOOKUP($C271,'6. Metrics Worksheet'!$C:$K,8,FALSE)=CONCATENATE($H$4,$H$5),VLOOKUP($C271,'6. Metrics Worksheet'!$C:$K,9,FALSE),0),G271-1)</f>
        <v>0</v>
      </c>
      <c r="I271" s="127">
        <f>IF(AND(H271=0,NOT(C271="N/A")),IF(VLOOKUP($C271,'6. Metrics Worksheet'!$C:$K,8,FALSE)=CONCATENATE($H$4,$I$5),VLOOKUP($C271,'6. Metrics Worksheet'!$C:$K,9,FALSE),0),H271-1)</f>
        <v>0</v>
      </c>
      <c r="J271" s="127">
        <f>IF(AND(I271=0,NOT(C271="N/A")),IF(VLOOKUP($C271,'6. Metrics Worksheet'!$C:$K,8,FALSE)=CONCATENATE($H$4,$J$5),VLOOKUP($C271,'6. Metrics Worksheet'!$C:$K,9,FALSE),0),I271-1)</f>
        <v>0</v>
      </c>
      <c r="K271" s="128">
        <f>IF(AND(J271=0,NOT(C271="N/A")),IF(VLOOKUP($C271,'6. Metrics Worksheet'!$C:$K,8,FALSE)=CONCATENATE($H$4,$K$5),VLOOKUP($C271,'6. Metrics Worksheet'!$C:$K,9,FALSE),0),J271-1)</f>
        <v>0</v>
      </c>
      <c r="L271" s="127">
        <f>IF(AND(K271=0,NOT(C271="N/A")),IF(VLOOKUP($C271,'6. Metrics Worksheet'!$C:$K,8,FALSE)=CONCATENATE($L$4,$L$5),VLOOKUP($C271,'6. Metrics Worksheet'!$C:$K,9,FALSE),0),K271-1)</f>
        <v>0</v>
      </c>
      <c r="M271" s="127">
        <f>IF(AND(L271=0,NOT(C271="N/A")),IF(VLOOKUP($C271,'6. Metrics Worksheet'!$C:$K,8,FALSE)=CONCATENATE($L$4,$M$5),VLOOKUP($C271,'6. Metrics Worksheet'!$C:$K,9,FALSE),0),L271-1)</f>
        <v>0</v>
      </c>
      <c r="N271" s="127">
        <f>IF(AND(M271=0,NOT(C271="N/A")),IF(VLOOKUP($C271,'6. Metrics Worksheet'!$C:$K,8,FALSE)=CONCATENATE($L$4,$N$5),VLOOKUP($C271,'6. Metrics Worksheet'!$C:$K,9,FALSE),0),M271-1)</f>
        <v>0</v>
      </c>
      <c r="O271" s="128">
        <f>IF(AND(N271=0,NOT(C271="N/A")),IF(VLOOKUP($C271,'6. Metrics Worksheet'!$C:$K,8,FALSE)=CONCATENATE($L$4,$O$5),VLOOKUP($C271,'6. Metrics Worksheet'!$C:$K,9,FALSE),0),N271-1)</f>
        <v>0</v>
      </c>
      <c r="P271" s="127">
        <f>IF(AND(O271=0,NOT(C271="N/A")),IF(VLOOKUP($C271,'6. Metrics Worksheet'!$C:$K,8,FALSE)=CONCATENATE($P$4,$P$5),VLOOKUP($C271,'6. Metrics Worksheet'!$C:$K,9,FALSE),0),O271-1)</f>
        <v>0</v>
      </c>
      <c r="Q271" s="127">
        <f>IF(AND(P271=0,NOT(C271="N/A")),IF(VLOOKUP($C271,'6. Metrics Worksheet'!$C:$K,8,FALSE)=CONCATENATE($P$4,$Q$5),VLOOKUP($C271,'6. Metrics Worksheet'!$C:$K,9,FALSE),0),P271-1)</f>
        <v>0</v>
      </c>
      <c r="R271" s="127">
        <f>IF(AND(Q271=0,NOT(C271="N/A")),IF(VLOOKUP($C271,'6. Metrics Worksheet'!$C:$K,8,FALSE)=CONCATENATE($P$4,$R$5),VLOOKUP($C271,'6. Metrics Worksheet'!$C:$K,9,FALSE),0),Q271-1)</f>
        <v>0</v>
      </c>
      <c r="S271" s="128">
        <f>IF(AND(R271=0,NOT(C271="N/A")),IF(VLOOKUP($C271,'6. Metrics Worksheet'!$C:$K,8,FALSE)=CONCATENATE($P$4,$S$5),VLOOKUP($C271,'6. Metrics Worksheet'!$C:$K,9,FALSE),0),R271-1)</f>
        <v>0</v>
      </c>
      <c r="T271" s="127">
        <f>IF(AND(S271=0,NOT(C271="N/A")),IF(VLOOKUP($C271,'6. Metrics Worksheet'!$C:$K,8,FALSE)=CONCATENATE($T$4,$T$5),VLOOKUP($C271,'6. Metrics Worksheet'!$C:$K,9,FALSE),0),S271-1)</f>
        <v>0</v>
      </c>
      <c r="U271" s="127">
        <f>IF(AND(T271=0,NOT(C271="N/A")),IF(VLOOKUP($C271,'6. Metrics Worksheet'!$C:$K,8,FALSE)=CONCATENATE($T$4,$U$5),VLOOKUP($C271,'6. Metrics Worksheet'!$C:$K,9,FALSE),0),T271-1)</f>
        <v>0</v>
      </c>
      <c r="V271" s="127">
        <f>IF(AND(U271=0,NOT(C271="N/A")),IF(VLOOKUP($C271,'6. Metrics Worksheet'!$C:$K,8,FALSE)=CONCATENATE($T$4,$V$5),VLOOKUP($C271,'6. Metrics Worksheet'!$C:$K,9,FALSE),0),U271-1)</f>
        <v>0</v>
      </c>
      <c r="W271" s="127">
        <f>IF(AND(V271=0,NOT(C271="N/A")),IF(VLOOKUP($C271,'6. Metrics Worksheet'!$C:$K,8,FALSE)=CONCATENATE($T$4,$W$5),VLOOKUP($C271,'6. Metrics Worksheet'!$C:$K,9,FALSE),0),V271-1)</f>
        <v>0</v>
      </c>
      <c r="X271" s="139" t="str">
        <f>IF('6. Metrics Worksheet'!H271=0,"",'6. Metrics Worksheet'!H271)</f>
        <v/>
      </c>
      <c r="Y271" s="32"/>
      <c r="Z271" s="32"/>
      <c r="AA271" s="32"/>
      <c r="AB271" s="32"/>
      <c r="AC271" s="32"/>
      <c r="AD271" s="32"/>
      <c r="AE271" s="32"/>
      <c r="AF271" s="32"/>
      <c r="AG271" s="32"/>
      <c r="AH271" s="32"/>
      <c r="AI271" s="32"/>
      <c r="AJ271" s="32"/>
      <c r="AK271" s="32"/>
      <c r="AL271" s="32"/>
      <c r="AM271" s="32"/>
      <c r="AN271" s="32"/>
      <c r="AO271" s="32"/>
      <c r="AP271" s="32"/>
      <c r="AQ271" s="32"/>
      <c r="AR271" s="32"/>
      <c r="AS271" s="32"/>
      <c r="AT271" s="32"/>
      <c r="AU271" s="32"/>
      <c r="AV271" s="32"/>
      <c r="AW271" s="32"/>
      <c r="AX271" s="32"/>
      <c r="AY271" s="32"/>
      <c r="AZ271" s="32"/>
      <c r="BA271" s="32"/>
      <c r="BB271" s="32"/>
      <c r="BC271" s="32"/>
      <c r="BD271" s="32"/>
      <c r="BE271" s="33"/>
      <c r="BF271" s="6"/>
      <c r="BG271" s="6"/>
      <c r="BH271" s="6"/>
      <c r="BI271" s="6"/>
      <c r="BJ271" s="26" t="b">
        <f t="shared" si="4"/>
        <v>1</v>
      </c>
      <c r="BK271" s="6"/>
      <c r="BL271" s="6"/>
    </row>
    <row r="272" spans="1:70" ht="63.95" hidden="1" customHeight="1">
      <c r="A272" s="33"/>
      <c r="B272" s="227"/>
      <c r="C272" s="21">
        <f>WorksheetHidden2!L10</f>
        <v>0</v>
      </c>
      <c r="D272" s="127">
        <f>IF(VLOOKUP(C272,'6. Metrics Worksheet'!$C:$K,8,FALSE)=CONCATENATE($D$4,$D$5),VLOOKUP(C272,'6. Metrics Worksheet'!$C:$K,9,FALSE),0)</f>
        <v>0</v>
      </c>
      <c r="E272" s="127">
        <f>IF(AND(D272=0,NOT(C272="N/A")),IF(VLOOKUP($C272,'6. Metrics Worksheet'!$C:$K,8,FALSE)=CONCATENATE($D$4,$E$5),VLOOKUP($C272,'6. Metrics Worksheet'!$C:$K,9,FALSE),0),D272-1)</f>
        <v>0</v>
      </c>
      <c r="F272" s="127">
        <f>IF(AND(E272=0,NOT(C272="N/A")),IF(VLOOKUP($C272,'6. Metrics Worksheet'!$C:$K,8,FALSE)=CONCATENATE($D$4,$F$5),VLOOKUP($C272,'6. Metrics Worksheet'!$C:$K,9,FALSE),0),E272-1)</f>
        <v>0</v>
      </c>
      <c r="G272" s="128">
        <f>IF(AND(F272=0,NOT(C272="N/A")),IF(VLOOKUP($C272,'6. Metrics Worksheet'!$C:$K,8,FALSE)=CONCATENATE($D$4,$G$5),VLOOKUP($C272,'6. Metrics Worksheet'!$C:$K,9,FALSE),0),F272-1)</f>
        <v>0</v>
      </c>
      <c r="H272" s="127">
        <f>IF(AND(G272=0,NOT(C272="N/A")),IF(VLOOKUP($C272,'6. Metrics Worksheet'!$C:$K,8,FALSE)=CONCATENATE($H$4,$H$5),VLOOKUP($C272,'6. Metrics Worksheet'!$C:$K,9,FALSE),0),G272-1)</f>
        <v>0</v>
      </c>
      <c r="I272" s="127">
        <f>IF(AND(H272=0,NOT(C272="N/A")),IF(VLOOKUP($C272,'6. Metrics Worksheet'!$C:$K,8,FALSE)=CONCATENATE($H$4,$I$5),VLOOKUP($C272,'6. Metrics Worksheet'!$C:$K,9,FALSE),0),H272-1)</f>
        <v>0</v>
      </c>
      <c r="J272" s="127">
        <f>IF(AND(I272=0,NOT(C272="N/A")),IF(VLOOKUP($C272,'6. Metrics Worksheet'!$C:$K,8,FALSE)=CONCATENATE($H$4,$J$5),VLOOKUP($C272,'6. Metrics Worksheet'!$C:$K,9,FALSE),0),I272-1)</f>
        <v>0</v>
      </c>
      <c r="K272" s="128">
        <f>IF(AND(J272=0,NOT(C272="N/A")),IF(VLOOKUP($C272,'6. Metrics Worksheet'!$C:$K,8,FALSE)=CONCATENATE($H$4,$K$5),VLOOKUP($C272,'6. Metrics Worksheet'!$C:$K,9,FALSE),0),J272-1)</f>
        <v>0</v>
      </c>
      <c r="L272" s="127">
        <f>IF(AND(K272=0,NOT(C272="N/A")),IF(VLOOKUP($C272,'6. Metrics Worksheet'!$C:$K,8,FALSE)=CONCATENATE($L$4,$L$5),VLOOKUP($C272,'6. Metrics Worksheet'!$C:$K,9,FALSE),0),K272-1)</f>
        <v>0</v>
      </c>
      <c r="M272" s="127">
        <f>IF(AND(L272=0,NOT(C272="N/A")),IF(VLOOKUP($C272,'6. Metrics Worksheet'!$C:$K,8,FALSE)=CONCATENATE($L$4,$M$5),VLOOKUP($C272,'6. Metrics Worksheet'!$C:$K,9,FALSE),0),L272-1)</f>
        <v>0</v>
      </c>
      <c r="N272" s="127">
        <f>IF(AND(M272=0,NOT(C272="N/A")),IF(VLOOKUP($C272,'6. Metrics Worksheet'!$C:$K,8,FALSE)=CONCATENATE($L$4,$N$5),VLOOKUP($C272,'6. Metrics Worksheet'!$C:$K,9,FALSE),0),M272-1)</f>
        <v>0</v>
      </c>
      <c r="O272" s="128">
        <f>IF(AND(N272=0,NOT(C272="N/A")),IF(VLOOKUP($C272,'6. Metrics Worksheet'!$C:$K,8,FALSE)=CONCATENATE($L$4,$O$5),VLOOKUP($C272,'6. Metrics Worksheet'!$C:$K,9,FALSE),0),N272-1)</f>
        <v>0</v>
      </c>
      <c r="P272" s="127">
        <f>IF(AND(O272=0,NOT(C272="N/A")),IF(VLOOKUP($C272,'6. Metrics Worksheet'!$C:$K,8,FALSE)=CONCATENATE($P$4,$P$5),VLOOKUP($C272,'6. Metrics Worksheet'!$C:$K,9,FALSE),0),O272-1)</f>
        <v>0</v>
      </c>
      <c r="Q272" s="127">
        <f>IF(AND(P272=0,NOT(C272="N/A")),IF(VLOOKUP($C272,'6. Metrics Worksheet'!$C:$K,8,FALSE)=CONCATENATE($P$4,$Q$5),VLOOKUP($C272,'6. Metrics Worksheet'!$C:$K,9,FALSE),0),P272-1)</f>
        <v>0</v>
      </c>
      <c r="R272" s="127">
        <f>IF(AND(Q272=0,NOT(C272="N/A")),IF(VLOOKUP($C272,'6. Metrics Worksheet'!$C:$K,8,FALSE)=CONCATENATE($P$4,$R$5),VLOOKUP($C272,'6. Metrics Worksheet'!$C:$K,9,FALSE),0),Q272-1)</f>
        <v>0</v>
      </c>
      <c r="S272" s="128">
        <f>IF(AND(R272=0,NOT(C272="N/A")),IF(VLOOKUP($C272,'6. Metrics Worksheet'!$C:$K,8,FALSE)=CONCATENATE($P$4,$S$5),VLOOKUP($C272,'6. Metrics Worksheet'!$C:$K,9,FALSE),0),R272-1)</f>
        <v>0</v>
      </c>
      <c r="T272" s="127">
        <f>IF(AND(S272=0,NOT(C272="N/A")),IF(VLOOKUP($C272,'6. Metrics Worksheet'!$C:$K,8,FALSE)=CONCATENATE($T$4,$T$5),VLOOKUP($C272,'6. Metrics Worksheet'!$C:$K,9,FALSE),0),S272-1)</f>
        <v>0</v>
      </c>
      <c r="U272" s="127">
        <f>IF(AND(T272=0,NOT(C272="N/A")),IF(VLOOKUP($C272,'6. Metrics Worksheet'!$C:$K,8,FALSE)=CONCATENATE($T$4,$U$5),VLOOKUP($C272,'6. Metrics Worksheet'!$C:$K,9,FALSE),0),T272-1)</f>
        <v>0</v>
      </c>
      <c r="V272" s="127">
        <f>IF(AND(U272=0,NOT(C272="N/A")),IF(VLOOKUP($C272,'6. Metrics Worksheet'!$C:$K,8,FALSE)=CONCATENATE($T$4,$V$5),VLOOKUP($C272,'6. Metrics Worksheet'!$C:$K,9,FALSE),0),U272-1)</f>
        <v>0</v>
      </c>
      <c r="W272" s="127">
        <f>IF(AND(V272=0,NOT(C272="N/A")),IF(VLOOKUP($C272,'6. Metrics Worksheet'!$C:$K,8,FALSE)=CONCATENATE($T$4,$W$5),VLOOKUP($C272,'6. Metrics Worksheet'!$C:$K,9,FALSE),0),V272-1)</f>
        <v>0</v>
      </c>
      <c r="X272" s="139" t="str">
        <f>IF('6. Metrics Worksheet'!H272=0,"",'6. Metrics Worksheet'!H272)</f>
        <v/>
      </c>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c r="AW272" s="32"/>
      <c r="AX272" s="32"/>
      <c r="AY272" s="32"/>
      <c r="AZ272" s="32"/>
      <c r="BA272" s="32"/>
      <c r="BB272" s="32"/>
      <c r="BC272" s="32"/>
      <c r="BD272" s="32"/>
      <c r="BE272" s="33"/>
      <c r="BF272" s="6"/>
      <c r="BG272" s="6"/>
      <c r="BH272" s="6"/>
      <c r="BI272" s="6"/>
      <c r="BJ272" s="26" t="b">
        <f t="shared" si="4"/>
        <v>1</v>
      </c>
      <c r="BK272" s="6"/>
      <c r="BL272" s="6"/>
    </row>
    <row r="273" spans="1:64" ht="63.95" hidden="1" customHeight="1">
      <c r="A273" s="33"/>
      <c r="B273" s="227"/>
      <c r="C273" s="21">
        <f>WorksheetHidden2!L11</f>
        <v>0</v>
      </c>
      <c r="D273" s="127">
        <f>IF(VLOOKUP(C273,'6. Metrics Worksheet'!$C:$K,8,FALSE)=CONCATENATE($D$4,$D$5),VLOOKUP(C273,'6. Metrics Worksheet'!$C:$K,9,FALSE),0)</f>
        <v>0</v>
      </c>
      <c r="E273" s="127">
        <f>IF(AND(D273=0,NOT(C273="N/A")),IF(VLOOKUP($C273,'6. Metrics Worksheet'!$C:$K,8,FALSE)=CONCATENATE($D$4,$E$5),VLOOKUP($C273,'6. Metrics Worksheet'!$C:$K,9,FALSE),0),D273-1)</f>
        <v>0</v>
      </c>
      <c r="F273" s="127">
        <f>IF(AND(E273=0,NOT(C273="N/A")),IF(VLOOKUP($C273,'6. Metrics Worksheet'!$C:$K,8,FALSE)=CONCATENATE($D$4,$F$5),VLOOKUP($C273,'6. Metrics Worksheet'!$C:$K,9,FALSE),0),E273-1)</f>
        <v>0</v>
      </c>
      <c r="G273" s="128">
        <f>IF(AND(F273=0,NOT(C273="N/A")),IF(VLOOKUP($C273,'6. Metrics Worksheet'!$C:$K,8,FALSE)=CONCATENATE($D$4,$G$5),VLOOKUP($C273,'6. Metrics Worksheet'!$C:$K,9,FALSE),0),F273-1)</f>
        <v>0</v>
      </c>
      <c r="H273" s="127">
        <f>IF(AND(G273=0,NOT(C273="N/A")),IF(VLOOKUP($C273,'6. Metrics Worksheet'!$C:$K,8,FALSE)=CONCATENATE($H$4,$H$5),VLOOKUP($C273,'6. Metrics Worksheet'!$C:$K,9,FALSE),0),G273-1)</f>
        <v>0</v>
      </c>
      <c r="I273" s="127">
        <f>IF(AND(H273=0,NOT(C273="N/A")),IF(VLOOKUP($C273,'6. Metrics Worksheet'!$C:$K,8,FALSE)=CONCATENATE($H$4,$I$5),VLOOKUP($C273,'6. Metrics Worksheet'!$C:$K,9,FALSE),0),H273-1)</f>
        <v>0</v>
      </c>
      <c r="J273" s="127">
        <f>IF(AND(I273=0,NOT(C273="N/A")),IF(VLOOKUP($C273,'6. Metrics Worksheet'!$C:$K,8,FALSE)=CONCATENATE($H$4,$J$5),VLOOKUP($C273,'6. Metrics Worksheet'!$C:$K,9,FALSE),0),I273-1)</f>
        <v>0</v>
      </c>
      <c r="K273" s="128">
        <f>IF(AND(J273=0,NOT(C273="N/A")),IF(VLOOKUP($C273,'6. Metrics Worksheet'!$C:$K,8,FALSE)=CONCATENATE($H$4,$K$5),VLOOKUP($C273,'6. Metrics Worksheet'!$C:$K,9,FALSE),0),J273-1)</f>
        <v>0</v>
      </c>
      <c r="L273" s="127">
        <f>IF(AND(K273=0,NOT(C273="N/A")),IF(VLOOKUP($C273,'6. Metrics Worksheet'!$C:$K,8,FALSE)=CONCATENATE($L$4,$L$5),VLOOKUP($C273,'6. Metrics Worksheet'!$C:$K,9,FALSE),0),K273-1)</f>
        <v>0</v>
      </c>
      <c r="M273" s="127">
        <f>IF(AND(L273=0,NOT(C273="N/A")),IF(VLOOKUP($C273,'6. Metrics Worksheet'!$C:$K,8,FALSE)=CONCATENATE($L$4,$M$5),VLOOKUP($C273,'6. Metrics Worksheet'!$C:$K,9,FALSE),0),L273-1)</f>
        <v>0</v>
      </c>
      <c r="N273" s="127">
        <f>IF(AND(M273=0,NOT(C273="N/A")),IF(VLOOKUP($C273,'6. Metrics Worksheet'!$C:$K,8,FALSE)=CONCATENATE($L$4,$N$5),VLOOKUP($C273,'6. Metrics Worksheet'!$C:$K,9,FALSE),0),M273-1)</f>
        <v>0</v>
      </c>
      <c r="O273" s="128">
        <f>IF(AND(N273=0,NOT(C273="N/A")),IF(VLOOKUP($C273,'6. Metrics Worksheet'!$C:$K,8,FALSE)=CONCATENATE($L$4,$O$5),VLOOKUP($C273,'6. Metrics Worksheet'!$C:$K,9,FALSE),0),N273-1)</f>
        <v>0</v>
      </c>
      <c r="P273" s="127">
        <f>IF(AND(O273=0,NOT(C273="N/A")),IF(VLOOKUP($C273,'6. Metrics Worksheet'!$C:$K,8,FALSE)=CONCATENATE($P$4,$P$5),VLOOKUP($C273,'6. Metrics Worksheet'!$C:$K,9,FALSE),0),O273-1)</f>
        <v>0</v>
      </c>
      <c r="Q273" s="127">
        <f>IF(AND(P273=0,NOT(C273="N/A")),IF(VLOOKUP($C273,'6. Metrics Worksheet'!$C:$K,8,FALSE)=CONCATENATE($P$4,$Q$5),VLOOKUP($C273,'6. Metrics Worksheet'!$C:$K,9,FALSE),0),P273-1)</f>
        <v>0</v>
      </c>
      <c r="R273" s="127">
        <f>IF(AND(Q273=0,NOT(C273="N/A")),IF(VLOOKUP($C273,'6. Metrics Worksheet'!$C:$K,8,FALSE)=CONCATENATE($P$4,$R$5),VLOOKUP($C273,'6. Metrics Worksheet'!$C:$K,9,FALSE),0),Q273-1)</f>
        <v>0</v>
      </c>
      <c r="S273" s="128">
        <f>IF(AND(R273=0,NOT(C273="N/A")),IF(VLOOKUP($C273,'6. Metrics Worksheet'!$C:$K,8,FALSE)=CONCATENATE($P$4,$S$5),VLOOKUP($C273,'6. Metrics Worksheet'!$C:$K,9,FALSE),0),R273-1)</f>
        <v>0</v>
      </c>
      <c r="T273" s="127">
        <f>IF(AND(S273=0,NOT(C273="N/A")),IF(VLOOKUP($C273,'6. Metrics Worksheet'!$C:$K,8,FALSE)=CONCATENATE($T$4,$T$5),VLOOKUP($C273,'6. Metrics Worksheet'!$C:$K,9,FALSE),0),S273-1)</f>
        <v>0</v>
      </c>
      <c r="U273" s="127">
        <f>IF(AND(T273=0,NOT(C273="N/A")),IF(VLOOKUP($C273,'6. Metrics Worksheet'!$C:$K,8,FALSE)=CONCATENATE($T$4,$U$5),VLOOKUP($C273,'6. Metrics Worksheet'!$C:$K,9,FALSE),0),T273-1)</f>
        <v>0</v>
      </c>
      <c r="V273" s="127">
        <f>IF(AND(U273=0,NOT(C273="N/A")),IF(VLOOKUP($C273,'6. Metrics Worksheet'!$C:$K,8,FALSE)=CONCATENATE($T$4,$V$5),VLOOKUP($C273,'6. Metrics Worksheet'!$C:$K,9,FALSE),0),U273-1)</f>
        <v>0</v>
      </c>
      <c r="W273" s="127">
        <f>IF(AND(V273=0,NOT(C273="N/A")),IF(VLOOKUP($C273,'6. Metrics Worksheet'!$C:$K,8,FALSE)=CONCATENATE($T$4,$W$5),VLOOKUP($C273,'6. Metrics Worksheet'!$C:$K,9,FALSE),0),V273-1)</f>
        <v>0</v>
      </c>
      <c r="X273" s="139" t="str">
        <f>IF('6. Metrics Worksheet'!H273=0,"",'6. Metrics Worksheet'!H273)</f>
        <v/>
      </c>
      <c r="Y273" s="32"/>
      <c r="Z273" s="32"/>
      <c r="AA273" s="32"/>
      <c r="AB273" s="32"/>
      <c r="AC273" s="32"/>
      <c r="AD273" s="32"/>
      <c r="AE273" s="32"/>
      <c r="AF273" s="32"/>
      <c r="AG273" s="32"/>
      <c r="AH273" s="32"/>
      <c r="AI273" s="32"/>
      <c r="AJ273" s="32"/>
      <c r="AK273" s="32"/>
      <c r="AL273" s="32"/>
      <c r="AM273" s="32"/>
      <c r="AN273" s="32"/>
      <c r="AO273" s="32"/>
      <c r="AP273" s="32"/>
      <c r="AQ273" s="32"/>
      <c r="AR273" s="32"/>
      <c r="AS273" s="32"/>
      <c r="AT273" s="32"/>
      <c r="AU273" s="32"/>
      <c r="AV273" s="32"/>
      <c r="AW273" s="32"/>
      <c r="AX273" s="32"/>
      <c r="AY273" s="32"/>
      <c r="AZ273" s="32"/>
      <c r="BA273" s="32"/>
      <c r="BB273" s="32"/>
      <c r="BC273" s="32"/>
      <c r="BD273" s="32"/>
      <c r="BE273" s="33"/>
      <c r="BF273" s="6"/>
      <c r="BG273" s="6"/>
      <c r="BH273" s="6"/>
      <c r="BI273" s="6"/>
      <c r="BJ273" s="26" t="b">
        <f t="shared" si="4"/>
        <v>1</v>
      </c>
      <c r="BK273" s="6"/>
      <c r="BL273" s="6"/>
    </row>
    <row r="274" spans="1:64" ht="63.95" hidden="1" customHeight="1">
      <c r="A274" s="33"/>
      <c r="B274" s="227"/>
      <c r="C274" s="21">
        <f>WorksheetHidden2!L12</f>
        <v>0</v>
      </c>
      <c r="D274" s="127">
        <f>IF(VLOOKUP(C274,'6. Metrics Worksheet'!$C:$K,8,FALSE)=CONCATENATE($D$4,$D$5),VLOOKUP(C274,'6. Metrics Worksheet'!$C:$K,9,FALSE),0)</f>
        <v>0</v>
      </c>
      <c r="E274" s="127">
        <f>IF(AND(D274=0,NOT(C274="N/A")),IF(VLOOKUP($C274,'6. Metrics Worksheet'!$C:$K,8,FALSE)=CONCATENATE($D$4,$E$5),VLOOKUP($C274,'6. Metrics Worksheet'!$C:$K,9,FALSE),0),D274-1)</f>
        <v>0</v>
      </c>
      <c r="F274" s="127">
        <f>IF(AND(E274=0,NOT(C274="N/A")),IF(VLOOKUP($C274,'6. Metrics Worksheet'!$C:$K,8,FALSE)=CONCATENATE($D$4,$F$5),VLOOKUP($C274,'6. Metrics Worksheet'!$C:$K,9,FALSE),0),E274-1)</f>
        <v>0</v>
      </c>
      <c r="G274" s="128">
        <f>IF(AND(F274=0,NOT(C274="N/A")),IF(VLOOKUP($C274,'6. Metrics Worksheet'!$C:$K,8,FALSE)=CONCATENATE($D$4,$G$5),VLOOKUP($C274,'6. Metrics Worksheet'!$C:$K,9,FALSE),0),F274-1)</f>
        <v>0</v>
      </c>
      <c r="H274" s="127">
        <f>IF(AND(G274=0,NOT(C274="N/A")),IF(VLOOKUP($C274,'6. Metrics Worksheet'!$C:$K,8,FALSE)=CONCATENATE($H$4,$H$5),VLOOKUP($C274,'6. Metrics Worksheet'!$C:$K,9,FALSE),0),G274-1)</f>
        <v>0</v>
      </c>
      <c r="I274" s="127">
        <f>IF(AND(H274=0,NOT(C274="N/A")),IF(VLOOKUP($C274,'6. Metrics Worksheet'!$C:$K,8,FALSE)=CONCATENATE($H$4,$I$5),VLOOKUP($C274,'6. Metrics Worksheet'!$C:$K,9,FALSE),0),H274-1)</f>
        <v>0</v>
      </c>
      <c r="J274" s="127">
        <f>IF(AND(I274=0,NOT(C274="N/A")),IF(VLOOKUP($C274,'6. Metrics Worksheet'!$C:$K,8,FALSE)=CONCATENATE($H$4,$J$5),VLOOKUP($C274,'6. Metrics Worksheet'!$C:$K,9,FALSE),0),I274-1)</f>
        <v>0</v>
      </c>
      <c r="K274" s="128">
        <f>IF(AND(J274=0,NOT(C274="N/A")),IF(VLOOKUP($C274,'6. Metrics Worksheet'!$C:$K,8,FALSE)=CONCATENATE($H$4,$K$5),VLOOKUP($C274,'6. Metrics Worksheet'!$C:$K,9,FALSE),0),J274-1)</f>
        <v>0</v>
      </c>
      <c r="L274" s="127">
        <f>IF(AND(K274=0,NOT(C274="N/A")),IF(VLOOKUP($C274,'6. Metrics Worksheet'!$C:$K,8,FALSE)=CONCATENATE($L$4,$L$5),VLOOKUP($C274,'6. Metrics Worksheet'!$C:$K,9,FALSE),0),K274-1)</f>
        <v>0</v>
      </c>
      <c r="M274" s="127">
        <f>IF(AND(L274=0,NOT(C274="N/A")),IF(VLOOKUP($C274,'6. Metrics Worksheet'!$C:$K,8,FALSE)=CONCATENATE($L$4,$M$5),VLOOKUP($C274,'6. Metrics Worksheet'!$C:$K,9,FALSE),0),L274-1)</f>
        <v>0</v>
      </c>
      <c r="N274" s="127">
        <f>IF(AND(M274=0,NOT(C274="N/A")),IF(VLOOKUP($C274,'6. Metrics Worksheet'!$C:$K,8,FALSE)=CONCATENATE($L$4,$N$5),VLOOKUP($C274,'6. Metrics Worksheet'!$C:$K,9,FALSE),0),M274-1)</f>
        <v>0</v>
      </c>
      <c r="O274" s="128">
        <f>IF(AND(N274=0,NOT(C274="N/A")),IF(VLOOKUP($C274,'6. Metrics Worksheet'!$C:$K,8,FALSE)=CONCATENATE($L$4,$O$5),VLOOKUP($C274,'6. Metrics Worksheet'!$C:$K,9,FALSE),0),N274-1)</f>
        <v>0</v>
      </c>
      <c r="P274" s="127">
        <f>IF(AND(O274=0,NOT(C274="N/A")),IF(VLOOKUP($C274,'6. Metrics Worksheet'!$C:$K,8,FALSE)=CONCATENATE($P$4,$P$5),VLOOKUP($C274,'6. Metrics Worksheet'!$C:$K,9,FALSE),0),O274-1)</f>
        <v>0</v>
      </c>
      <c r="Q274" s="127">
        <f>IF(AND(P274=0,NOT(C274="N/A")),IF(VLOOKUP($C274,'6. Metrics Worksheet'!$C:$K,8,FALSE)=CONCATENATE($P$4,$Q$5),VLOOKUP($C274,'6. Metrics Worksheet'!$C:$K,9,FALSE),0),P274-1)</f>
        <v>0</v>
      </c>
      <c r="R274" s="127">
        <f>IF(AND(Q274=0,NOT(C274="N/A")),IF(VLOOKUP($C274,'6. Metrics Worksheet'!$C:$K,8,FALSE)=CONCATENATE($P$4,$R$5),VLOOKUP($C274,'6. Metrics Worksheet'!$C:$K,9,FALSE),0),Q274-1)</f>
        <v>0</v>
      </c>
      <c r="S274" s="128">
        <f>IF(AND(R274=0,NOT(C274="N/A")),IF(VLOOKUP($C274,'6. Metrics Worksheet'!$C:$K,8,FALSE)=CONCATENATE($P$4,$S$5),VLOOKUP($C274,'6. Metrics Worksheet'!$C:$K,9,FALSE),0),R274-1)</f>
        <v>0</v>
      </c>
      <c r="T274" s="127">
        <f>IF(AND(S274=0,NOT(C274="N/A")),IF(VLOOKUP($C274,'6. Metrics Worksheet'!$C:$K,8,FALSE)=CONCATENATE($T$4,$T$5),VLOOKUP($C274,'6. Metrics Worksheet'!$C:$K,9,FALSE),0),S274-1)</f>
        <v>0</v>
      </c>
      <c r="U274" s="127">
        <f>IF(AND(T274=0,NOT(C274="N/A")),IF(VLOOKUP($C274,'6. Metrics Worksheet'!$C:$K,8,FALSE)=CONCATENATE($T$4,$U$5),VLOOKUP($C274,'6. Metrics Worksheet'!$C:$K,9,FALSE),0),T274-1)</f>
        <v>0</v>
      </c>
      <c r="V274" s="127">
        <f>IF(AND(U274=0,NOT(C274="N/A")),IF(VLOOKUP($C274,'6. Metrics Worksheet'!$C:$K,8,FALSE)=CONCATENATE($T$4,$V$5),VLOOKUP($C274,'6. Metrics Worksheet'!$C:$K,9,FALSE),0),U274-1)</f>
        <v>0</v>
      </c>
      <c r="W274" s="127">
        <f>IF(AND(V274=0,NOT(C274="N/A")),IF(VLOOKUP($C274,'6. Metrics Worksheet'!$C:$K,8,FALSE)=CONCATENATE($T$4,$W$5),VLOOKUP($C274,'6. Metrics Worksheet'!$C:$K,9,FALSE),0),V274-1)</f>
        <v>0</v>
      </c>
      <c r="X274" s="139" t="str">
        <f>IF('6. Metrics Worksheet'!H274=0,"",'6. Metrics Worksheet'!H274)</f>
        <v/>
      </c>
      <c r="Y274" s="32"/>
      <c r="Z274" s="32"/>
      <c r="AA274" s="32"/>
      <c r="AB274" s="32"/>
      <c r="AC274" s="32"/>
      <c r="AD274" s="32"/>
      <c r="AE274" s="32"/>
      <c r="AF274" s="32"/>
      <c r="AG274" s="32"/>
      <c r="AH274" s="32"/>
      <c r="AI274" s="32"/>
      <c r="AJ274" s="32"/>
      <c r="AK274" s="32"/>
      <c r="AL274" s="32"/>
      <c r="AM274" s="32"/>
      <c r="AN274" s="32"/>
      <c r="AO274" s="32"/>
      <c r="AP274" s="32"/>
      <c r="AQ274" s="32"/>
      <c r="AR274" s="32"/>
      <c r="AS274" s="32"/>
      <c r="AT274" s="32"/>
      <c r="AU274" s="32"/>
      <c r="AV274" s="32"/>
      <c r="AW274" s="32"/>
      <c r="AX274" s="32"/>
      <c r="AY274" s="32"/>
      <c r="AZ274" s="32"/>
      <c r="BA274" s="32"/>
      <c r="BB274" s="32"/>
      <c r="BC274" s="32"/>
      <c r="BD274" s="32"/>
      <c r="BE274" s="33"/>
      <c r="BF274" s="6"/>
      <c r="BG274" s="6"/>
      <c r="BH274" s="6"/>
      <c r="BI274" s="6"/>
      <c r="BJ274" s="26" t="b">
        <f t="shared" si="4"/>
        <v>1</v>
      </c>
      <c r="BK274" s="6"/>
      <c r="BL274" s="6"/>
    </row>
    <row r="275" spans="1:64" ht="63.95" hidden="1" customHeight="1">
      <c r="A275" s="33"/>
      <c r="B275" s="227"/>
      <c r="C275" s="21">
        <f>WorksheetHidden2!L13</f>
        <v>0</v>
      </c>
      <c r="D275" s="127">
        <f>IF(VLOOKUP(C275,'6. Metrics Worksheet'!$C:$K,8,FALSE)=CONCATENATE($D$4,$D$5),VLOOKUP(C275,'6. Metrics Worksheet'!$C:$K,9,FALSE),0)</f>
        <v>0</v>
      </c>
      <c r="E275" s="127">
        <f>IF(AND(D275=0,NOT(C275="N/A")),IF(VLOOKUP($C275,'6. Metrics Worksheet'!$C:$K,8,FALSE)=CONCATENATE($D$4,$E$5),VLOOKUP($C275,'6. Metrics Worksheet'!$C:$K,9,FALSE),0),D275-1)</f>
        <v>0</v>
      </c>
      <c r="F275" s="127">
        <f>IF(AND(E275=0,NOT(C275="N/A")),IF(VLOOKUP($C275,'6. Metrics Worksheet'!$C:$K,8,FALSE)=CONCATENATE($D$4,$F$5),VLOOKUP($C275,'6. Metrics Worksheet'!$C:$K,9,FALSE),0),E275-1)</f>
        <v>0</v>
      </c>
      <c r="G275" s="128">
        <f>IF(AND(F275=0,NOT(C275="N/A")),IF(VLOOKUP($C275,'6. Metrics Worksheet'!$C:$K,8,FALSE)=CONCATENATE($D$4,$G$5),VLOOKUP($C275,'6. Metrics Worksheet'!$C:$K,9,FALSE),0),F275-1)</f>
        <v>0</v>
      </c>
      <c r="H275" s="127">
        <f>IF(AND(G275=0,NOT(C275="N/A")),IF(VLOOKUP($C275,'6. Metrics Worksheet'!$C:$K,8,FALSE)=CONCATENATE($H$4,$H$5),VLOOKUP($C275,'6. Metrics Worksheet'!$C:$K,9,FALSE),0),G275-1)</f>
        <v>0</v>
      </c>
      <c r="I275" s="127">
        <f>IF(AND(H275=0,NOT(C275="N/A")),IF(VLOOKUP($C275,'6. Metrics Worksheet'!$C:$K,8,FALSE)=CONCATENATE($H$4,$I$5),VLOOKUP($C275,'6. Metrics Worksheet'!$C:$K,9,FALSE),0),H275-1)</f>
        <v>0</v>
      </c>
      <c r="J275" s="127">
        <f>IF(AND(I275=0,NOT(C275="N/A")),IF(VLOOKUP($C275,'6. Metrics Worksheet'!$C:$K,8,FALSE)=CONCATENATE($H$4,$J$5),VLOOKUP($C275,'6. Metrics Worksheet'!$C:$K,9,FALSE),0),I275-1)</f>
        <v>0</v>
      </c>
      <c r="K275" s="128">
        <f>IF(AND(J275=0,NOT(C275="N/A")),IF(VLOOKUP($C275,'6. Metrics Worksheet'!$C:$K,8,FALSE)=CONCATENATE($H$4,$K$5),VLOOKUP($C275,'6. Metrics Worksheet'!$C:$K,9,FALSE),0),J275-1)</f>
        <v>0</v>
      </c>
      <c r="L275" s="127">
        <f>IF(AND(K275=0,NOT(C275="N/A")),IF(VLOOKUP($C275,'6. Metrics Worksheet'!$C:$K,8,FALSE)=CONCATENATE($L$4,$L$5),VLOOKUP($C275,'6. Metrics Worksheet'!$C:$K,9,FALSE),0),K275-1)</f>
        <v>0</v>
      </c>
      <c r="M275" s="127">
        <f>IF(AND(L275=0,NOT(C275="N/A")),IF(VLOOKUP($C275,'6. Metrics Worksheet'!$C:$K,8,FALSE)=CONCATENATE($L$4,$M$5),VLOOKUP($C275,'6. Metrics Worksheet'!$C:$K,9,FALSE),0),L275-1)</f>
        <v>0</v>
      </c>
      <c r="N275" s="127">
        <f>IF(AND(M275=0,NOT(C275="N/A")),IF(VLOOKUP($C275,'6. Metrics Worksheet'!$C:$K,8,FALSE)=CONCATENATE($L$4,$N$5),VLOOKUP($C275,'6. Metrics Worksheet'!$C:$K,9,FALSE),0),M275-1)</f>
        <v>0</v>
      </c>
      <c r="O275" s="128">
        <f>IF(AND(N275=0,NOT(C275="N/A")),IF(VLOOKUP($C275,'6. Metrics Worksheet'!$C:$K,8,FALSE)=CONCATENATE($L$4,$O$5),VLOOKUP($C275,'6. Metrics Worksheet'!$C:$K,9,FALSE),0),N275-1)</f>
        <v>0</v>
      </c>
      <c r="P275" s="127">
        <f>IF(AND(O275=0,NOT(C275="N/A")),IF(VLOOKUP($C275,'6. Metrics Worksheet'!$C:$K,8,FALSE)=CONCATENATE($P$4,$P$5),VLOOKUP($C275,'6. Metrics Worksheet'!$C:$K,9,FALSE),0),O275-1)</f>
        <v>0</v>
      </c>
      <c r="Q275" s="127">
        <f>IF(AND(P275=0,NOT(C275="N/A")),IF(VLOOKUP($C275,'6. Metrics Worksheet'!$C:$K,8,FALSE)=CONCATENATE($P$4,$Q$5),VLOOKUP($C275,'6. Metrics Worksheet'!$C:$K,9,FALSE),0),P275-1)</f>
        <v>0</v>
      </c>
      <c r="R275" s="127">
        <f>IF(AND(Q275=0,NOT(C275="N/A")),IF(VLOOKUP($C275,'6. Metrics Worksheet'!$C:$K,8,FALSE)=CONCATENATE($P$4,$R$5),VLOOKUP($C275,'6. Metrics Worksheet'!$C:$K,9,FALSE),0),Q275-1)</f>
        <v>0</v>
      </c>
      <c r="S275" s="128">
        <f>IF(AND(R275=0,NOT(C275="N/A")),IF(VLOOKUP($C275,'6. Metrics Worksheet'!$C:$K,8,FALSE)=CONCATENATE($P$4,$S$5),VLOOKUP($C275,'6. Metrics Worksheet'!$C:$K,9,FALSE),0),R275-1)</f>
        <v>0</v>
      </c>
      <c r="T275" s="127">
        <f>IF(AND(S275=0,NOT(C275="N/A")),IF(VLOOKUP($C275,'6. Metrics Worksheet'!$C:$K,8,FALSE)=CONCATENATE($T$4,$T$5),VLOOKUP($C275,'6. Metrics Worksheet'!$C:$K,9,FALSE),0),S275-1)</f>
        <v>0</v>
      </c>
      <c r="U275" s="127">
        <f>IF(AND(T275=0,NOT(C275="N/A")),IF(VLOOKUP($C275,'6. Metrics Worksheet'!$C:$K,8,FALSE)=CONCATENATE($T$4,$U$5),VLOOKUP($C275,'6. Metrics Worksheet'!$C:$K,9,FALSE),0),T275-1)</f>
        <v>0</v>
      </c>
      <c r="V275" s="127">
        <f>IF(AND(U275=0,NOT(C275="N/A")),IF(VLOOKUP($C275,'6. Metrics Worksheet'!$C:$K,8,FALSE)=CONCATENATE($T$4,$V$5),VLOOKUP($C275,'6. Metrics Worksheet'!$C:$K,9,FALSE),0),U275-1)</f>
        <v>0</v>
      </c>
      <c r="W275" s="127">
        <f>IF(AND(V275=0,NOT(C275="N/A")),IF(VLOOKUP($C275,'6. Metrics Worksheet'!$C:$K,8,FALSE)=CONCATENATE($T$4,$W$5),VLOOKUP($C275,'6. Metrics Worksheet'!$C:$K,9,FALSE),0),V275-1)</f>
        <v>0</v>
      </c>
      <c r="X275" s="139" t="str">
        <f>IF('6. Metrics Worksheet'!H275=0,"",'6. Metrics Worksheet'!H275)</f>
        <v/>
      </c>
      <c r="Y275" s="32"/>
      <c r="Z275" s="32"/>
      <c r="AA275" s="32"/>
      <c r="AB275" s="32"/>
      <c r="AC275" s="32"/>
      <c r="AD275" s="32"/>
      <c r="AE275" s="32"/>
      <c r="AF275" s="32"/>
      <c r="AG275" s="32"/>
      <c r="AH275" s="32"/>
      <c r="AI275" s="32"/>
      <c r="AJ275" s="32"/>
      <c r="AK275" s="32"/>
      <c r="AL275" s="32"/>
      <c r="AM275" s="32"/>
      <c r="AN275" s="32"/>
      <c r="AO275" s="32"/>
      <c r="AP275" s="32"/>
      <c r="AQ275" s="32"/>
      <c r="AR275" s="32"/>
      <c r="AS275" s="32"/>
      <c r="AT275" s="32"/>
      <c r="AU275" s="32"/>
      <c r="AV275" s="32"/>
      <c r="AW275" s="32"/>
      <c r="AX275" s="32"/>
      <c r="AY275" s="32"/>
      <c r="AZ275" s="32"/>
      <c r="BA275" s="32"/>
      <c r="BB275" s="32"/>
      <c r="BC275" s="32"/>
      <c r="BD275" s="32"/>
      <c r="BE275" s="33"/>
      <c r="BF275" s="6"/>
      <c r="BG275" s="6"/>
      <c r="BH275" s="6"/>
      <c r="BI275" s="6"/>
      <c r="BJ275" s="26" t="b">
        <f t="shared" si="4"/>
        <v>1</v>
      </c>
      <c r="BK275" s="6"/>
      <c r="BL275" s="6"/>
    </row>
    <row r="276" spans="1:64" ht="63.95" hidden="1" customHeight="1">
      <c r="A276" s="33"/>
      <c r="B276" s="227"/>
      <c r="C276" s="21">
        <f>WorksheetHidden2!L14</f>
        <v>0</v>
      </c>
      <c r="D276" s="127">
        <f>IF(VLOOKUP(C276,'6. Metrics Worksheet'!$C:$K,8,FALSE)=CONCATENATE($D$4,$D$5),VLOOKUP(C276,'6. Metrics Worksheet'!$C:$K,9,FALSE),0)</f>
        <v>0</v>
      </c>
      <c r="E276" s="127">
        <f>IF(AND(D276=0,NOT(C276="N/A")),IF(VLOOKUP($C276,'6. Metrics Worksheet'!$C:$K,8,FALSE)=CONCATENATE($D$4,$E$5),VLOOKUP($C276,'6. Metrics Worksheet'!$C:$K,9,FALSE),0),D276-1)</f>
        <v>0</v>
      </c>
      <c r="F276" s="127">
        <f>IF(AND(E276=0,NOT(C276="N/A")),IF(VLOOKUP($C276,'6. Metrics Worksheet'!$C:$K,8,FALSE)=CONCATENATE($D$4,$F$5),VLOOKUP($C276,'6. Metrics Worksheet'!$C:$K,9,FALSE),0),E276-1)</f>
        <v>0</v>
      </c>
      <c r="G276" s="128">
        <f>IF(AND(F276=0,NOT(C276="N/A")),IF(VLOOKUP($C276,'6. Metrics Worksheet'!$C:$K,8,FALSE)=CONCATENATE($D$4,$G$5),VLOOKUP($C276,'6. Metrics Worksheet'!$C:$K,9,FALSE),0),F276-1)</f>
        <v>0</v>
      </c>
      <c r="H276" s="127">
        <f>IF(AND(G276=0,NOT(C276="N/A")),IF(VLOOKUP($C276,'6. Metrics Worksheet'!$C:$K,8,FALSE)=CONCATENATE($H$4,$H$5),VLOOKUP($C276,'6. Metrics Worksheet'!$C:$K,9,FALSE),0),G276-1)</f>
        <v>0</v>
      </c>
      <c r="I276" s="127">
        <f>IF(AND(H276=0,NOT(C276="N/A")),IF(VLOOKUP($C276,'6. Metrics Worksheet'!$C:$K,8,FALSE)=CONCATENATE($H$4,$I$5),VLOOKUP($C276,'6. Metrics Worksheet'!$C:$K,9,FALSE),0),H276-1)</f>
        <v>0</v>
      </c>
      <c r="J276" s="127">
        <f>IF(AND(I276=0,NOT(C276="N/A")),IF(VLOOKUP($C276,'6. Metrics Worksheet'!$C:$K,8,FALSE)=CONCATENATE($H$4,$J$5),VLOOKUP($C276,'6. Metrics Worksheet'!$C:$K,9,FALSE),0),I276-1)</f>
        <v>0</v>
      </c>
      <c r="K276" s="128">
        <f>IF(AND(J276=0,NOT(C276="N/A")),IF(VLOOKUP($C276,'6. Metrics Worksheet'!$C:$K,8,FALSE)=CONCATENATE($H$4,$K$5),VLOOKUP($C276,'6. Metrics Worksheet'!$C:$K,9,FALSE),0),J276-1)</f>
        <v>0</v>
      </c>
      <c r="L276" s="127">
        <f>IF(AND(K276=0,NOT(C276="N/A")),IF(VLOOKUP($C276,'6. Metrics Worksheet'!$C:$K,8,FALSE)=CONCATENATE($L$4,$L$5),VLOOKUP($C276,'6. Metrics Worksheet'!$C:$K,9,FALSE),0),K276-1)</f>
        <v>0</v>
      </c>
      <c r="M276" s="127">
        <f>IF(AND(L276=0,NOT(C276="N/A")),IF(VLOOKUP($C276,'6. Metrics Worksheet'!$C:$K,8,FALSE)=CONCATENATE($L$4,$M$5),VLOOKUP($C276,'6. Metrics Worksheet'!$C:$K,9,FALSE),0),L276-1)</f>
        <v>0</v>
      </c>
      <c r="N276" s="127">
        <f>IF(AND(M276=0,NOT(C276="N/A")),IF(VLOOKUP($C276,'6. Metrics Worksheet'!$C:$K,8,FALSE)=CONCATENATE($L$4,$N$5),VLOOKUP($C276,'6. Metrics Worksheet'!$C:$K,9,FALSE),0),M276-1)</f>
        <v>0</v>
      </c>
      <c r="O276" s="128">
        <f>IF(AND(N276=0,NOT(C276="N/A")),IF(VLOOKUP($C276,'6. Metrics Worksheet'!$C:$K,8,FALSE)=CONCATENATE($L$4,$O$5),VLOOKUP($C276,'6. Metrics Worksheet'!$C:$K,9,FALSE),0),N276-1)</f>
        <v>0</v>
      </c>
      <c r="P276" s="127">
        <f>IF(AND(O276=0,NOT(C276="N/A")),IF(VLOOKUP($C276,'6. Metrics Worksheet'!$C:$K,8,FALSE)=CONCATENATE($P$4,$P$5),VLOOKUP($C276,'6. Metrics Worksheet'!$C:$K,9,FALSE),0),O276-1)</f>
        <v>0</v>
      </c>
      <c r="Q276" s="127">
        <f>IF(AND(P276=0,NOT(C276="N/A")),IF(VLOOKUP($C276,'6. Metrics Worksheet'!$C:$K,8,FALSE)=CONCATENATE($P$4,$Q$5),VLOOKUP($C276,'6. Metrics Worksheet'!$C:$K,9,FALSE),0),P276-1)</f>
        <v>0</v>
      </c>
      <c r="R276" s="127">
        <f>IF(AND(Q276=0,NOT(C276="N/A")),IF(VLOOKUP($C276,'6. Metrics Worksheet'!$C:$K,8,FALSE)=CONCATENATE($P$4,$R$5),VLOOKUP($C276,'6. Metrics Worksheet'!$C:$K,9,FALSE),0),Q276-1)</f>
        <v>0</v>
      </c>
      <c r="S276" s="128">
        <f>IF(AND(R276=0,NOT(C276="N/A")),IF(VLOOKUP($C276,'6. Metrics Worksheet'!$C:$K,8,FALSE)=CONCATENATE($P$4,$S$5),VLOOKUP($C276,'6. Metrics Worksheet'!$C:$K,9,FALSE),0),R276-1)</f>
        <v>0</v>
      </c>
      <c r="T276" s="127">
        <f>IF(AND(S276=0,NOT(C276="N/A")),IF(VLOOKUP($C276,'6. Metrics Worksheet'!$C:$K,8,FALSE)=CONCATENATE($T$4,$T$5),VLOOKUP($C276,'6. Metrics Worksheet'!$C:$K,9,FALSE),0),S276-1)</f>
        <v>0</v>
      </c>
      <c r="U276" s="127">
        <f>IF(AND(T276=0,NOT(C276="N/A")),IF(VLOOKUP($C276,'6. Metrics Worksheet'!$C:$K,8,FALSE)=CONCATENATE($T$4,$U$5),VLOOKUP($C276,'6. Metrics Worksheet'!$C:$K,9,FALSE),0),T276-1)</f>
        <v>0</v>
      </c>
      <c r="V276" s="127">
        <f>IF(AND(U276=0,NOT(C276="N/A")),IF(VLOOKUP($C276,'6. Metrics Worksheet'!$C:$K,8,FALSE)=CONCATENATE($T$4,$V$5),VLOOKUP($C276,'6. Metrics Worksheet'!$C:$K,9,FALSE),0),U276-1)</f>
        <v>0</v>
      </c>
      <c r="W276" s="127">
        <f>IF(AND(V276=0,NOT(C276="N/A")),IF(VLOOKUP($C276,'6. Metrics Worksheet'!$C:$K,8,FALSE)=CONCATENATE($T$4,$W$5),VLOOKUP($C276,'6. Metrics Worksheet'!$C:$K,9,FALSE),0),V276-1)</f>
        <v>0</v>
      </c>
      <c r="X276" s="139" t="str">
        <f>IF('6. Metrics Worksheet'!H276=0,"",'6. Metrics Worksheet'!H276)</f>
        <v/>
      </c>
      <c r="Y276" s="32"/>
      <c r="Z276" s="32"/>
      <c r="AA276" s="32"/>
      <c r="AB276" s="32"/>
      <c r="AC276" s="32"/>
      <c r="AD276" s="32"/>
      <c r="AE276" s="32"/>
      <c r="AF276" s="32"/>
      <c r="AG276" s="32"/>
      <c r="AH276" s="32"/>
      <c r="AI276" s="32"/>
      <c r="AJ276" s="32"/>
      <c r="AK276" s="32"/>
      <c r="AL276" s="32"/>
      <c r="AM276" s="32"/>
      <c r="AN276" s="32"/>
      <c r="AO276" s="32"/>
      <c r="AP276" s="32"/>
      <c r="AQ276" s="32"/>
      <c r="AR276" s="32"/>
      <c r="AS276" s="32"/>
      <c r="AT276" s="32"/>
      <c r="AU276" s="32"/>
      <c r="AV276" s="32"/>
      <c r="AW276" s="32"/>
      <c r="AX276" s="32"/>
      <c r="AY276" s="32"/>
      <c r="AZ276" s="32"/>
      <c r="BA276" s="32"/>
      <c r="BB276" s="32"/>
      <c r="BC276" s="32"/>
      <c r="BD276" s="32"/>
      <c r="BE276" s="33"/>
      <c r="BF276" s="6"/>
      <c r="BG276" s="6"/>
      <c r="BH276" s="6"/>
      <c r="BI276" s="6"/>
      <c r="BJ276" s="26" t="b">
        <f t="shared" si="4"/>
        <v>1</v>
      </c>
      <c r="BK276" s="6"/>
      <c r="BL276" s="6"/>
    </row>
    <row r="277" spans="1:64" ht="63.95" hidden="1" customHeight="1">
      <c r="A277" s="33"/>
      <c r="B277" s="227"/>
      <c r="C277" s="21">
        <f>WorksheetHidden2!L15</f>
        <v>0</v>
      </c>
      <c r="D277" s="127">
        <f>IF(VLOOKUP(C277,'6. Metrics Worksheet'!$C:$K,8,FALSE)=CONCATENATE($D$4,$D$5),VLOOKUP(C277,'6. Metrics Worksheet'!$C:$K,9,FALSE),0)</f>
        <v>0</v>
      </c>
      <c r="E277" s="127">
        <f>IF(AND(D277=0,NOT(C277="N/A")),IF(VLOOKUP($C277,'6. Metrics Worksheet'!$C:$K,8,FALSE)=CONCATENATE($D$4,$E$5),VLOOKUP($C277,'6. Metrics Worksheet'!$C:$K,9,FALSE),0),D277-1)</f>
        <v>0</v>
      </c>
      <c r="F277" s="127">
        <f>IF(AND(E277=0,NOT(C277="N/A")),IF(VLOOKUP($C277,'6. Metrics Worksheet'!$C:$K,8,FALSE)=CONCATENATE($D$4,$F$5),VLOOKUP($C277,'6. Metrics Worksheet'!$C:$K,9,FALSE),0),E277-1)</f>
        <v>0</v>
      </c>
      <c r="G277" s="128">
        <f>IF(AND(F277=0,NOT(C277="N/A")),IF(VLOOKUP($C277,'6. Metrics Worksheet'!$C:$K,8,FALSE)=CONCATENATE($D$4,$G$5),VLOOKUP($C277,'6. Metrics Worksheet'!$C:$K,9,FALSE),0),F277-1)</f>
        <v>0</v>
      </c>
      <c r="H277" s="127">
        <f>IF(AND(G277=0,NOT(C277="N/A")),IF(VLOOKUP($C277,'6. Metrics Worksheet'!$C:$K,8,FALSE)=CONCATENATE($H$4,$H$5),VLOOKUP($C277,'6. Metrics Worksheet'!$C:$K,9,FALSE),0),G277-1)</f>
        <v>0</v>
      </c>
      <c r="I277" s="127">
        <f>IF(AND(H277=0,NOT(C277="N/A")),IF(VLOOKUP($C277,'6. Metrics Worksheet'!$C:$K,8,FALSE)=CONCATENATE($H$4,$I$5),VLOOKUP($C277,'6. Metrics Worksheet'!$C:$K,9,FALSE),0),H277-1)</f>
        <v>0</v>
      </c>
      <c r="J277" s="127">
        <f>IF(AND(I277=0,NOT(C277="N/A")),IF(VLOOKUP($C277,'6. Metrics Worksheet'!$C:$K,8,FALSE)=CONCATENATE($H$4,$J$5),VLOOKUP($C277,'6. Metrics Worksheet'!$C:$K,9,FALSE),0),I277-1)</f>
        <v>0</v>
      </c>
      <c r="K277" s="128">
        <f>IF(AND(J277=0,NOT(C277="N/A")),IF(VLOOKUP($C277,'6. Metrics Worksheet'!$C:$K,8,FALSE)=CONCATENATE($H$4,$K$5),VLOOKUP($C277,'6. Metrics Worksheet'!$C:$K,9,FALSE),0),J277-1)</f>
        <v>0</v>
      </c>
      <c r="L277" s="127">
        <f>IF(AND(K277=0,NOT(C277="N/A")),IF(VLOOKUP($C277,'6. Metrics Worksheet'!$C:$K,8,FALSE)=CONCATENATE($L$4,$L$5),VLOOKUP($C277,'6. Metrics Worksheet'!$C:$K,9,FALSE),0),K277-1)</f>
        <v>0</v>
      </c>
      <c r="M277" s="127">
        <f>IF(AND(L277=0,NOT(C277="N/A")),IF(VLOOKUP($C277,'6. Metrics Worksheet'!$C:$K,8,FALSE)=CONCATENATE($L$4,$M$5),VLOOKUP($C277,'6. Metrics Worksheet'!$C:$K,9,FALSE),0),L277-1)</f>
        <v>0</v>
      </c>
      <c r="N277" s="127">
        <f>IF(AND(M277=0,NOT(C277="N/A")),IF(VLOOKUP($C277,'6. Metrics Worksheet'!$C:$K,8,FALSE)=CONCATENATE($L$4,$N$5),VLOOKUP($C277,'6. Metrics Worksheet'!$C:$K,9,FALSE),0),M277-1)</f>
        <v>0</v>
      </c>
      <c r="O277" s="128">
        <f>IF(AND(N277=0,NOT(C277="N/A")),IF(VLOOKUP($C277,'6. Metrics Worksheet'!$C:$K,8,FALSE)=CONCATENATE($L$4,$O$5),VLOOKUP($C277,'6. Metrics Worksheet'!$C:$K,9,FALSE),0),N277-1)</f>
        <v>0</v>
      </c>
      <c r="P277" s="127">
        <f>IF(AND(O277=0,NOT(C277="N/A")),IF(VLOOKUP($C277,'6. Metrics Worksheet'!$C:$K,8,FALSE)=CONCATENATE($P$4,$P$5),VLOOKUP($C277,'6. Metrics Worksheet'!$C:$K,9,FALSE),0),O277-1)</f>
        <v>0</v>
      </c>
      <c r="Q277" s="127">
        <f>IF(AND(P277=0,NOT(C277="N/A")),IF(VLOOKUP($C277,'6. Metrics Worksheet'!$C:$K,8,FALSE)=CONCATENATE($P$4,$Q$5),VLOOKUP($C277,'6. Metrics Worksheet'!$C:$K,9,FALSE),0),P277-1)</f>
        <v>0</v>
      </c>
      <c r="R277" s="127">
        <f>IF(AND(Q277=0,NOT(C277="N/A")),IF(VLOOKUP($C277,'6. Metrics Worksheet'!$C:$K,8,FALSE)=CONCATENATE($P$4,$R$5),VLOOKUP($C277,'6. Metrics Worksheet'!$C:$K,9,FALSE),0),Q277-1)</f>
        <v>0</v>
      </c>
      <c r="S277" s="128">
        <f>IF(AND(R277=0,NOT(C277="N/A")),IF(VLOOKUP($C277,'6. Metrics Worksheet'!$C:$K,8,FALSE)=CONCATENATE($P$4,$S$5),VLOOKUP($C277,'6. Metrics Worksheet'!$C:$K,9,FALSE),0),R277-1)</f>
        <v>0</v>
      </c>
      <c r="T277" s="127">
        <f>IF(AND(S277=0,NOT(C277="N/A")),IF(VLOOKUP($C277,'6. Metrics Worksheet'!$C:$K,8,FALSE)=CONCATENATE($T$4,$T$5),VLOOKUP($C277,'6. Metrics Worksheet'!$C:$K,9,FALSE),0),S277-1)</f>
        <v>0</v>
      </c>
      <c r="U277" s="127">
        <f>IF(AND(T277=0,NOT(C277="N/A")),IF(VLOOKUP($C277,'6. Metrics Worksheet'!$C:$K,8,FALSE)=CONCATENATE($T$4,$U$5),VLOOKUP($C277,'6. Metrics Worksheet'!$C:$K,9,FALSE),0),T277-1)</f>
        <v>0</v>
      </c>
      <c r="V277" s="127">
        <f>IF(AND(U277=0,NOT(C277="N/A")),IF(VLOOKUP($C277,'6. Metrics Worksheet'!$C:$K,8,FALSE)=CONCATENATE($T$4,$V$5),VLOOKUP($C277,'6. Metrics Worksheet'!$C:$K,9,FALSE),0),U277-1)</f>
        <v>0</v>
      </c>
      <c r="W277" s="127">
        <f>IF(AND(V277=0,NOT(C277="N/A")),IF(VLOOKUP($C277,'6. Metrics Worksheet'!$C:$K,8,FALSE)=CONCATENATE($T$4,$W$5),VLOOKUP($C277,'6. Metrics Worksheet'!$C:$K,9,FALSE),0),V277-1)</f>
        <v>0</v>
      </c>
      <c r="X277" s="139" t="str">
        <f>IF('6. Metrics Worksheet'!H277=0,"",'6. Metrics Worksheet'!H277)</f>
        <v/>
      </c>
      <c r="Y277" s="32"/>
      <c r="Z277" s="32"/>
      <c r="AA277" s="32"/>
      <c r="AB277" s="32"/>
      <c r="AC277" s="32"/>
      <c r="AD277" s="32"/>
      <c r="AE277" s="32"/>
      <c r="AF277" s="32"/>
      <c r="AG277" s="32"/>
      <c r="AH277" s="32"/>
      <c r="AI277" s="32"/>
      <c r="AJ277" s="32"/>
      <c r="AK277" s="32"/>
      <c r="AL277" s="32"/>
      <c r="AM277" s="32"/>
      <c r="AN277" s="32"/>
      <c r="AO277" s="32"/>
      <c r="AP277" s="32"/>
      <c r="AQ277" s="32"/>
      <c r="AR277" s="32"/>
      <c r="AS277" s="32"/>
      <c r="AT277" s="32"/>
      <c r="AU277" s="32"/>
      <c r="AV277" s="32"/>
      <c r="AW277" s="32"/>
      <c r="AX277" s="32"/>
      <c r="AY277" s="32"/>
      <c r="AZ277" s="32"/>
      <c r="BA277" s="32"/>
      <c r="BB277" s="32"/>
      <c r="BC277" s="32"/>
      <c r="BD277" s="32"/>
      <c r="BE277" s="33"/>
      <c r="BF277" s="6"/>
      <c r="BG277" s="6"/>
      <c r="BH277" s="6"/>
      <c r="BI277" s="6"/>
      <c r="BJ277" s="26" t="b">
        <f t="shared" si="4"/>
        <v>1</v>
      </c>
      <c r="BK277" s="6"/>
      <c r="BL277" s="6"/>
    </row>
    <row r="278" spans="1:64" ht="63.95" hidden="1" customHeight="1">
      <c r="A278" s="33"/>
      <c r="B278" s="227"/>
      <c r="C278" s="21">
        <f>WorksheetHidden2!L16</f>
        <v>0</v>
      </c>
      <c r="D278" s="127">
        <f>IF(VLOOKUP(C278,'6. Metrics Worksheet'!$C:$K,8,FALSE)=CONCATENATE($D$4,$D$5),VLOOKUP(C278,'6. Metrics Worksheet'!$C:$K,9,FALSE),0)</f>
        <v>0</v>
      </c>
      <c r="E278" s="127">
        <f>IF(AND(D278=0,NOT(C278="N/A")),IF(VLOOKUP($C278,'6. Metrics Worksheet'!$C:$K,8,FALSE)=CONCATENATE($D$4,$E$5),VLOOKUP($C278,'6. Metrics Worksheet'!$C:$K,9,FALSE),0),D278-1)</f>
        <v>0</v>
      </c>
      <c r="F278" s="127">
        <f>IF(AND(E278=0,NOT(C278="N/A")),IF(VLOOKUP($C278,'6. Metrics Worksheet'!$C:$K,8,FALSE)=CONCATENATE($D$4,$F$5),VLOOKUP($C278,'6. Metrics Worksheet'!$C:$K,9,FALSE),0),E278-1)</f>
        <v>0</v>
      </c>
      <c r="G278" s="128">
        <f>IF(AND(F278=0,NOT(C278="N/A")),IF(VLOOKUP($C278,'6. Metrics Worksheet'!$C:$K,8,FALSE)=CONCATENATE($D$4,$G$5),VLOOKUP($C278,'6. Metrics Worksheet'!$C:$K,9,FALSE),0),F278-1)</f>
        <v>0</v>
      </c>
      <c r="H278" s="127">
        <f>IF(AND(G278=0,NOT(C278="N/A")),IF(VLOOKUP($C278,'6. Metrics Worksheet'!$C:$K,8,FALSE)=CONCATENATE($H$4,$H$5),VLOOKUP($C278,'6. Metrics Worksheet'!$C:$K,9,FALSE),0),G278-1)</f>
        <v>0</v>
      </c>
      <c r="I278" s="127">
        <f>IF(AND(H278=0,NOT(C278="N/A")),IF(VLOOKUP($C278,'6. Metrics Worksheet'!$C:$K,8,FALSE)=CONCATENATE($H$4,$I$5),VLOOKUP($C278,'6. Metrics Worksheet'!$C:$K,9,FALSE),0),H278-1)</f>
        <v>0</v>
      </c>
      <c r="J278" s="127">
        <f>IF(AND(I278=0,NOT(C278="N/A")),IF(VLOOKUP($C278,'6. Metrics Worksheet'!$C:$K,8,FALSE)=CONCATENATE($H$4,$J$5),VLOOKUP($C278,'6. Metrics Worksheet'!$C:$K,9,FALSE),0),I278-1)</f>
        <v>0</v>
      </c>
      <c r="K278" s="128">
        <f>IF(AND(J278=0,NOT(C278="N/A")),IF(VLOOKUP($C278,'6. Metrics Worksheet'!$C:$K,8,FALSE)=CONCATENATE($H$4,$K$5),VLOOKUP($C278,'6. Metrics Worksheet'!$C:$K,9,FALSE),0),J278-1)</f>
        <v>0</v>
      </c>
      <c r="L278" s="127">
        <f>IF(AND(K278=0,NOT(C278="N/A")),IF(VLOOKUP($C278,'6. Metrics Worksheet'!$C:$K,8,FALSE)=CONCATENATE($L$4,$L$5),VLOOKUP($C278,'6. Metrics Worksheet'!$C:$K,9,FALSE),0),K278-1)</f>
        <v>0</v>
      </c>
      <c r="M278" s="127">
        <f>IF(AND(L278=0,NOT(C278="N/A")),IF(VLOOKUP($C278,'6. Metrics Worksheet'!$C:$K,8,FALSE)=CONCATENATE($L$4,$M$5),VLOOKUP($C278,'6. Metrics Worksheet'!$C:$K,9,FALSE),0),L278-1)</f>
        <v>0</v>
      </c>
      <c r="N278" s="127">
        <f>IF(AND(M278=0,NOT(C278="N/A")),IF(VLOOKUP($C278,'6. Metrics Worksheet'!$C:$K,8,FALSE)=CONCATENATE($L$4,$N$5),VLOOKUP($C278,'6. Metrics Worksheet'!$C:$K,9,FALSE),0),M278-1)</f>
        <v>0</v>
      </c>
      <c r="O278" s="128">
        <f>IF(AND(N278=0,NOT(C278="N/A")),IF(VLOOKUP($C278,'6. Metrics Worksheet'!$C:$K,8,FALSE)=CONCATENATE($L$4,$O$5),VLOOKUP($C278,'6. Metrics Worksheet'!$C:$K,9,FALSE),0),N278-1)</f>
        <v>0</v>
      </c>
      <c r="P278" s="127">
        <f>IF(AND(O278=0,NOT(C278="N/A")),IF(VLOOKUP($C278,'6. Metrics Worksheet'!$C:$K,8,FALSE)=CONCATENATE($P$4,$P$5),VLOOKUP($C278,'6. Metrics Worksheet'!$C:$K,9,FALSE),0),O278-1)</f>
        <v>0</v>
      </c>
      <c r="Q278" s="127">
        <f>IF(AND(P278=0,NOT(C278="N/A")),IF(VLOOKUP($C278,'6. Metrics Worksheet'!$C:$K,8,FALSE)=CONCATENATE($P$4,$Q$5),VLOOKUP($C278,'6. Metrics Worksheet'!$C:$K,9,FALSE),0),P278-1)</f>
        <v>0</v>
      </c>
      <c r="R278" s="127">
        <f>IF(AND(Q278=0,NOT(C278="N/A")),IF(VLOOKUP($C278,'6. Metrics Worksheet'!$C:$K,8,FALSE)=CONCATENATE($P$4,$R$5),VLOOKUP($C278,'6. Metrics Worksheet'!$C:$K,9,FALSE),0),Q278-1)</f>
        <v>0</v>
      </c>
      <c r="S278" s="128">
        <f>IF(AND(R278=0,NOT(C278="N/A")),IF(VLOOKUP($C278,'6. Metrics Worksheet'!$C:$K,8,FALSE)=CONCATENATE($P$4,$S$5),VLOOKUP($C278,'6. Metrics Worksheet'!$C:$K,9,FALSE),0),R278-1)</f>
        <v>0</v>
      </c>
      <c r="T278" s="127">
        <f>IF(AND(S278=0,NOT(C278="N/A")),IF(VLOOKUP($C278,'6. Metrics Worksheet'!$C:$K,8,FALSE)=CONCATENATE($T$4,$T$5),VLOOKUP($C278,'6. Metrics Worksheet'!$C:$K,9,FALSE),0),S278-1)</f>
        <v>0</v>
      </c>
      <c r="U278" s="127">
        <f>IF(AND(T278=0,NOT(C278="N/A")),IF(VLOOKUP($C278,'6. Metrics Worksheet'!$C:$K,8,FALSE)=CONCATENATE($T$4,$U$5),VLOOKUP($C278,'6. Metrics Worksheet'!$C:$K,9,FALSE),0),T278-1)</f>
        <v>0</v>
      </c>
      <c r="V278" s="127">
        <f>IF(AND(U278=0,NOT(C278="N/A")),IF(VLOOKUP($C278,'6. Metrics Worksheet'!$C:$K,8,FALSE)=CONCATENATE($T$4,$V$5),VLOOKUP($C278,'6. Metrics Worksheet'!$C:$K,9,FALSE),0),U278-1)</f>
        <v>0</v>
      </c>
      <c r="W278" s="127">
        <f>IF(AND(V278=0,NOT(C278="N/A")),IF(VLOOKUP($C278,'6. Metrics Worksheet'!$C:$K,8,FALSE)=CONCATENATE($T$4,$W$5),VLOOKUP($C278,'6. Metrics Worksheet'!$C:$K,9,FALSE),0),V278-1)</f>
        <v>0</v>
      </c>
      <c r="X278" s="139" t="str">
        <f>IF('6. Metrics Worksheet'!H278=0,"",'6. Metrics Worksheet'!H278)</f>
        <v/>
      </c>
      <c r="Y278" s="32"/>
      <c r="Z278" s="32"/>
      <c r="AA278" s="32"/>
      <c r="AB278" s="32"/>
      <c r="AC278" s="32"/>
      <c r="AD278" s="32"/>
      <c r="AE278" s="32"/>
      <c r="AF278" s="32"/>
      <c r="AG278" s="32"/>
      <c r="AH278" s="32"/>
      <c r="AI278" s="32"/>
      <c r="AJ278" s="32"/>
      <c r="AK278" s="32"/>
      <c r="AL278" s="32"/>
      <c r="AM278" s="32"/>
      <c r="AN278" s="32"/>
      <c r="AO278" s="32"/>
      <c r="AP278" s="32"/>
      <c r="AQ278" s="32"/>
      <c r="AR278" s="32"/>
      <c r="AS278" s="32"/>
      <c r="AT278" s="32"/>
      <c r="AU278" s="32"/>
      <c r="AV278" s="32"/>
      <c r="AW278" s="32"/>
      <c r="AX278" s="32"/>
      <c r="AY278" s="32"/>
      <c r="AZ278" s="32"/>
      <c r="BA278" s="32"/>
      <c r="BB278" s="32"/>
      <c r="BC278" s="32"/>
      <c r="BD278" s="32"/>
      <c r="BE278" s="33"/>
      <c r="BF278" s="6"/>
      <c r="BG278" s="6"/>
      <c r="BH278" s="6"/>
      <c r="BI278" s="6"/>
      <c r="BJ278" s="26" t="b">
        <f t="shared" si="4"/>
        <v>1</v>
      </c>
      <c r="BK278" s="6"/>
      <c r="BL278" s="6"/>
    </row>
    <row r="279" spans="1:64" ht="63.95" hidden="1" customHeight="1">
      <c r="A279" s="33"/>
      <c r="B279" s="227"/>
      <c r="C279" s="21">
        <f>WorksheetHidden2!L17</f>
        <v>0</v>
      </c>
      <c r="D279" s="127">
        <f>IF(VLOOKUP(C279,'6. Metrics Worksheet'!$C:$K,8,FALSE)=CONCATENATE($D$4,$D$5),VLOOKUP(C279,'6. Metrics Worksheet'!$C:$K,9,FALSE),0)</f>
        <v>0</v>
      </c>
      <c r="E279" s="127">
        <f>IF(AND(D279=0,NOT(C279="N/A")),IF(VLOOKUP($C279,'6. Metrics Worksheet'!$C:$K,8,FALSE)=CONCATENATE($D$4,$E$5),VLOOKUP($C279,'6. Metrics Worksheet'!$C:$K,9,FALSE),0),D279-1)</f>
        <v>0</v>
      </c>
      <c r="F279" s="127">
        <f>IF(AND(E279=0,NOT(C279="N/A")),IF(VLOOKUP($C279,'6. Metrics Worksheet'!$C:$K,8,FALSE)=CONCATENATE($D$4,$F$5),VLOOKUP($C279,'6. Metrics Worksheet'!$C:$K,9,FALSE),0),E279-1)</f>
        <v>0</v>
      </c>
      <c r="G279" s="128">
        <f>IF(AND(F279=0,NOT(C279="N/A")),IF(VLOOKUP($C279,'6. Metrics Worksheet'!$C:$K,8,FALSE)=CONCATENATE($D$4,$G$5),VLOOKUP($C279,'6. Metrics Worksheet'!$C:$K,9,FALSE),0),F279-1)</f>
        <v>0</v>
      </c>
      <c r="H279" s="127">
        <f>IF(AND(G279=0,NOT(C279="N/A")),IF(VLOOKUP($C279,'6. Metrics Worksheet'!$C:$K,8,FALSE)=CONCATENATE($H$4,$H$5),VLOOKUP($C279,'6. Metrics Worksheet'!$C:$K,9,FALSE),0),G279-1)</f>
        <v>0</v>
      </c>
      <c r="I279" s="127">
        <f>IF(AND(H279=0,NOT(C279="N/A")),IF(VLOOKUP($C279,'6. Metrics Worksheet'!$C:$K,8,FALSE)=CONCATENATE($H$4,$I$5),VLOOKUP($C279,'6. Metrics Worksheet'!$C:$K,9,FALSE),0),H279-1)</f>
        <v>0</v>
      </c>
      <c r="J279" s="127">
        <f>IF(AND(I279=0,NOT(C279="N/A")),IF(VLOOKUP($C279,'6. Metrics Worksheet'!$C:$K,8,FALSE)=CONCATENATE($H$4,$J$5),VLOOKUP($C279,'6. Metrics Worksheet'!$C:$K,9,FALSE),0),I279-1)</f>
        <v>0</v>
      </c>
      <c r="K279" s="128">
        <f>IF(AND(J279=0,NOT(C279="N/A")),IF(VLOOKUP($C279,'6. Metrics Worksheet'!$C:$K,8,FALSE)=CONCATENATE($H$4,$K$5),VLOOKUP($C279,'6. Metrics Worksheet'!$C:$K,9,FALSE),0),J279-1)</f>
        <v>0</v>
      </c>
      <c r="L279" s="127">
        <f>IF(AND(K279=0,NOT(C279="N/A")),IF(VLOOKUP($C279,'6. Metrics Worksheet'!$C:$K,8,FALSE)=CONCATENATE($L$4,$L$5),VLOOKUP($C279,'6. Metrics Worksheet'!$C:$K,9,FALSE),0),K279-1)</f>
        <v>0</v>
      </c>
      <c r="M279" s="127">
        <f>IF(AND(L279=0,NOT(C279="N/A")),IF(VLOOKUP($C279,'6. Metrics Worksheet'!$C:$K,8,FALSE)=CONCATENATE($L$4,$M$5),VLOOKUP($C279,'6. Metrics Worksheet'!$C:$K,9,FALSE),0),L279-1)</f>
        <v>0</v>
      </c>
      <c r="N279" s="127">
        <f>IF(AND(M279=0,NOT(C279="N/A")),IF(VLOOKUP($C279,'6. Metrics Worksheet'!$C:$K,8,FALSE)=CONCATENATE($L$4,$N$5),VLOOKUP($C279,'6. Metrics Worksheet'!$C:$K,9,FALSE),0),M279-1)</f>
        <v>0</v>
      </c>
      <c r="O279" s="128">
        <f>IF(AND(N279=0,NOT(C279="N/A")),IF(VLOOKUP($C279,'6. Metrics Worksheet'!$C:$K,8,FALSE)=CONCATENATE($L$4,$O$5),VLOOKUP($C279,'6. Metrics Worksheet'!$C:$K,9,FALSE),0),N279-1)</f>
        <v>0</v>
      </c>
      <c r="P279" s="127">
        <f>IF(AND(O279=0,NOT(C279="N/A")),IF(VLOOKUP($C279,'6. Metrics Worksheet'!$C:$K,8,FALSE)=CONCATENATE($P$4,$P$5),VLOOKUP($C279,'6. Metrics Worksheet'!$C:$K,9,FALSE),0),O279-1)</f>
        <v>0</v>
      </c>
      <c r="Q279" s="127">
        <f>IF(AND(P279=0,NOT(C279="N/A")),IF(VLOOKUP($C279,'6. Metrics Worksheet'!$C:$K,8,FALSE)=CONCATENATE($P$4,$Q$5),VLOOKUP($C279,'6. Metrics Worksheet'!$C:$K,9,FALSE),0),P279-1)</f>
        <v>0</v>
      </c>
      <c r="R279" s="127">
        <f>IF(AND(Q279=0,NOT(C279="N/A")),IF(VLOOKUP($C279,'6. Metrics Worksheet'!$C:$K,8,FALSE)=CONCATENATE($P$4,$R$5),VLOOKUP($C279,'6. Metrics Worksheet'!$C:$K,9,FALSE),0),Q279-1)</f>
        <v>0</v>
      </c>
      <c r="S279" s="128">
        <f>IF(AND(R279=0,NOT(C279="N/A")),IF(VLOOKUP($C279,'6. Metrics Worksheet'!$C:$K,8,FALSE)=CONCATENATE($P$4,$S$5),VLOOKUP($C279,'6. Metrics Worksheet'!$C:$K,9,FALSE),0),R279-1)</f>
        <v>0</v>
      </c>
      <c r="T279" s="127">
        <f>IF(AND(S279=0,NOT(C279="N/A")),IF(VLOOKUP($C279,'6. Metrics Worksheet'!$C:$K,8,FALSE)=CONCATENATE($T$4,$T$5),VLOOKUP($C279,'6. Metrics Worksheet'!$C:$K,9,FALSE),0),S279-1)</f>
        <v>0</v>
      </c>
      <c r="U279" s="127">
        <f>IF(AND(T279=0,NOT(C279="N/A")),IF(VLOOKUP($C279,'6. Metrics Worksheet'!$C:$K,8,FALSE)=CONCATENATE($T$4,$U$5),VLOOKUP($C279,'6. Metrics Worksheet'!$C:$K,9,FALSE),0),T279-1)</f>
        <v>0</v>
      </c>
      <c r="V279" s="127">
        <f>IF(AND(U279=0,NOT(C279="N/A")),IF(VLOOKUP($C279,'6. Metrics Worksheet'!$C:$K,8,FALSE)=CONCATENATE($T$4,$V$5),VLOOKUP($C279,'6. Metrics Worksheet'!$C:$K,9,FALSE),0),U279-1)</f>
        <v>0</v>
      </c>
      <c r="W279" s="127">
        <f>IF(AND(V279=0,NOT(C279="N/A")),IF(VLOOKUP($C279,'6. Metrics Worksheet'!$C:$K,8,FALSE)=CONCATENATE($T$4,$W$5),VLOOKUP($C279,'6. Metrics Worksheet'!$C:$K,9,FALSE),0),V279-1)</f>
        <v>0</v>
      </c>
      <c r="X279" s="139" t="str">
        <f>IF('6. Metrics Worksheet'!H279=0,"",'6. Metrics Worksheet'!H279)</f>
        <v/>
      </c>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c r="BB279" s="32"/>
      <c r="BC279" s="32"/>
      <c r="BD279" s="32"/>
      <c r="BE279" s="33"/>
      <c r="BF279" s="6"/>
      <c r="BG279" s="6"/>
      <c r="BH279" s="6"/>
      <c r="BI279" s="6"/>
      <c r="BJ279" s="26" t="b">
        <f t="shared" si="4"/>
        <v>1</v>
      </c>
      <c r="BK279" s="6"/>
      <c r="BL279" s="6"/>
    </row>
    <row r="280" spans="1:64" ht="63.95" hidden="1" customHeight="1">
      <c r="A280" s="33"/>
      <c r="B280" s="227"/>
      <c r="C280" s="21">
        <f>WorksheetHidden2!L18</f>
        <v>0</v>
      </c>
      <c r="D280" s="127">
        <f>IF(VLOOKUP(C280,'6. Metrics Worksheet'!$C:$K,8,FALSE)=CONCATENATE($D$4,$D$5),VLOOKUP(C280,'6. Metrics Worksheet'!$C:$K,9,FALSE),0)</f>
        <v>0</v>
      </c>
      <c r="E280" s="127">
        <f>IF(AND(D280=0,NOT(C280="N/A")),IF(VLOOKUP($C280,'6. Metrics Worksheet'!$C:$K,8,FALSE)=CONCATENATE($D$4,$E$5),VLOOKUP($C280,'6. Metrics Worksheet'!$C:$K,9,FALSE),0),D280-1)</f>
        <v>0</v>
      </c>
      <c r="F280" s="127">
        <f>IF(AND(E280=0,NOT(C280="N/A")),IF(VLOOKUP($C280,'6. Metrics Worksheet'!$C:$K,8,FALSE)=CONCATENATE($D$4,$F$5),VLOOKUP($C280,'6. Metrics Worksheet'!$C:$K,9,FALSE),0),E280-1)</f>
        <v>0</v>
      </c>
      <c r="G280" s="128">
        <f>IF(AND(F280=0,NOT(C280="N/A")),IF(VLOOKUP($C280,'6. Metrics Worksheet'!$C:$K,8,FALSE)=CONCATENATE($D$4,$G$5),VLOOKUP($C280,'6. Metrics Worksheet'!$C:$K,9,FALSE),0),F280-1)</f>
        <v>0</v>
      </c>
      <c r="H280" s="127">
        <f>IF(AND(G280=0,NOT(C280="N/A")),IF(VLOOKUP($C280,'6. Metrics Worksheet'!$C:$K,8,FALSE)=CONCATENATE($H$4,$H$5),VLOOKUP($C280,'6. Metrics Worksheet'!$C:$K,9,FALSE),0),G280-1)</f>
        <v>0</v>
      </c>
      <c r="I280" s="127">
        <f>IF(AND(H280=0,NOT(C280="N/A")),IF(VLOOKUP($C280,'6. Metrics Worksheet'!$C:$K,8,FALSE)=CONCATENATE($H$4,$I$5),VLOOKUP($C280,'6. Metrics Worksheet'!$C:$K,9,FALSE),0),H280-1)</f>
        <v>0</v>
      </c>
      <c r="J280" s="127">
        <f>IF(AND(I280=0,NOT(C280="N/A")),IF(VLOOKUP($C280,'6. Metrics Worksheet'!$C:$K,8,FALSE)=CONCATENATE($H$4,$J$5),VLOOKUP($C280,'6. Metrics Worksheet'!$C:$K,9,FALSE),0),I280-1)</f>
        <v>0</v>
      </c>
      <c r="K280" s="128">
        <f>IF(AND(J280=0,NOT(C280="N/A")),IF(VLOOKUP($C280,'6. Metrics Worksheet'!$C:$K,8,FALSE)=CONCATENATE($H$4,$K$5),VLOOKUP($C280,'6. Metrics Worksheet'!$C:$K,9,FALSE),0),J280-1)</f>
        <v>0</v>
      </c>
      <c r="L280" s="127">
        <f>IF(AND(K280=0,NOT(C280="N/A")),IF(VLOOKUP($C280,'6. Metrics Worksheet'!$C:$K,8,FALSE)=CONCATENATE($L$4,$L$5),VLOOKUP($C280,'6. Metrics Worksheet'!$C:$K,9,FALSE),0),K280-1)</f>
        <v>0</v>
      </c>
      <c r="M280" s="127">
        <f>IF(AND(L280=0,NOT(C280="N/A")),IF(VLOOKUP($C280,'6. Metrics Worksheet'!$C:$K,8,FALSE)=CONCATENATE($L$4,$M$5),VLOOKUP($C280,'6. Metrics Worksheet'!$C:$K,9,FALSE),0),L280-1)</f>
        <v>0</v>
      </c>
      <c r="N280" s="127">
        <f>IF(AND(M280=0,NOT(C280="N/A")),IF(VLOOKUP($C280,'6. Metrics Worksheet'!$C:$K,8,FALSE)=CONCATENATE($L$4,$N$5),VLOOKUP($C280,'6. Metrics Worksheet'!$C:$K,9,FALSE),0),M280-1)</f>
        <v>0</v>
      </c>
      <c r="O280" s="128">
        <f>IF(AND(N280=0,NOT(C280="N/A")),IF(VLOOKUP($C280,'6. Metrics Worksheet'!$C:$K,8,FALSE)=CONCATENATE($L$4,$O$5),VLOOKUP($C280,'6. Metrics Worksheet'!$C:$K,9,FALSE),0),N280-1)</f>
        <v>0</v>
      </c>
      <c r="P280" s="127">
        <f>IF(AND(O280=0,NOT(C280="N/A")),IF(VLOOKUP($C280,'6. Metrics Worksheet'!$C:$K,8,FALSE)=CONCATENATE($P$4,$P$5),VLOOKUP($C280,'6. Metrics Worksheet'!$C:$K,9,FALSE),0),O280-1)</f>
        <v>0</v>
      </c>
      <c r="Q280" s="127">
        <f>IF(AND(P280=0,NOT(C280="N/A")),IF(VLOOKUP($C280,'6. Metrics Worksheet'!$C:$K,8,FALSE)=CONCATENATE($P$4,$Q$5),VLOOKUP($C280,'6. Metrics Worksheet'!$C:$K,9,FALSE),0),P280-1)</f>
        <v>0</v>
      </c>
      <c r="R280" s="127">
        <f>IF(AND(Q280=0,NOT(C280="N/A")),IF(VLOOKUP($C280,'6. Metrics Worksheet'!$C:$K,8,FALSE)=CONCATENATE($P$4,$R$5),VLOOKUP($C280,'6. Metrics Worksheet'!$C:$K,9,FALSE),0),Q280-1)</f>
        <v>0</v>
      </c>
      <c r="S280" s="128">
        <f>IF(AND(R280=0,NOT(C280="N/A")),IF(VLOOKUP($C280,'6. Metrics Worksheet'!$C:$K,8,FALSE)=CONCATENATE($P$4,$S$5),VLOOKUP($C280,'6. Metrics Worksheet'!$C:$K,9,FALSE),0),R280-1)</f>
        <v>0</v>
      </c>
      <c r="T280" s="127">
        <f>IF(AND(S280=0,NOT(C280="N/A")),IF(VLOOKUP($C280,'6. Metrics Worksheet'!$C:$K,8,FALSE)=CONCATENATE($T$4,$T$5),VLOOKUP($C280,'6. Metrics Worksheet'!$C:$K,9,FALSE),0),S280-1)</f>
        <v>0</v>
      </c>
      <c r="U280" s="127">
        <f>IF(AND(T280=0,NOT(C280="N/A")),IF(VLOOKUP($C280,'6. Metrics Worksheet'!$C:$K,8,FALSE)=CONCATENATE($T$4,$U$5),VLOOKUP($C280,'6. Metrics Worksheet'!$C:$K,9,FALSE),0),T280-1)</f>
        <v>0</v>
      </c>
      <c r="V280" s="127">
        <f>IF(AND(U280=0,NOT(C280="N/A")),IF(VLOOKUP($C280,'6. Metrics Worksheet'!$C:$K,8,FALSE)=CONCATENATE($T$4,$V$5),VLOOKUP($C280,'6. Metrics Worksheet'!$C:$K,9,FALSE),0),U280-1)</f>
        <v>0</v>
      </c>
      <c r="W280" s="127">
        <f>IF(AND(V280=0,NOT(C280="N/A")),IF(VLOOKUP($C280,'6. Metrics Worksheet'!$C:$K,8,FALSE)=CONCATENATE($T$4,$W$5),VLOOKUP($C280,'6. Metrics Worksheet'!$C:$K,9,FALSE),0),V280-1)</f>
        <v>0</v>
      </c>
      <c r="X280" s="139" t="str">
        <f>IF('6. Metrics Worksheet'!H280=0,"",'6. Metrics Worksheet'!H280)</f>
        <v/>
      </c>
      <c r="Y280" s="32"/>
      <c r="Z280" s="32"/>
      <c r="AA280" s="32"/>
      <c r="AB280" s="32"/>
      <c r="AC280" s="32"/>
      <c r="AD280" s="32"/>
      <c r="AE280" s="32"/>
      <c r="AF280" s="32"/>
      <c r="AG280" s="32"/>
      <c r="AH280" s="32"/>
      <c r="AI280" s="32"/>
      <c r="AJ280" s="32"/>
      <c r="AK280" s="32"/>
      <c r="AL280" s="32"/>
      <c r="AM280" s="32"/>
      <c r="AN280" s="32"/>
      <c r="AO280" s="32"/>
      <c r="AP280" s="32"/>
      <c r="AQ280" s="32"/>
      <c r="AR280" s="32"/>
      <c r="AS280" s="32"/>
      <c r="AT280" s="32"/>
      <c r="AU280" s="32"/>
      <c r="AV280" s="32"/>
      <c r="AW280" s="32"/>
      <c r="AX280" s="32"/>
      <c r="AY280" s="32"/>
      <c r="AZ280" s="32"/>
      <c r="BA280" s="32"/>
      <c r="BB280" s="32"/>
      <c r="BC280" s="32"/>
      <c r="BD280" s="32"/>
      <c r="BE280" s="33"/>
      <c r="BF280" s="6"/>
      <c r="BG280" s="6"/>
      <c r="BH280" s="6"/>
      <c r="BI280" s="6"/>
      <c r="BJ280" s="26" t="b">
        <f t="shared" si="4"/>
        <v>1</v>
      </c>
      <c r="BK280" s="6"/>
      <c r="BL280" s="6"/>
    </row>
    <row r="281" spans="1:64" ht="63.95" hidden="1" customHeight="1">
      <c r="A281" s="33"/>
      <c r="B281" s="227"/>
      <c r="C281" s="21">
        <f>WorksheetHidden2!L19</f>
        <v>0</v>
      </c>
      <c r="D281" s="127">
        <f>IF(VLOOKUP(C281,'6. Metrics Worksheet'!$C:$K,8,FALSE)=CONCATENATE($D$4,$D$5),VLOOKUP(C281,'6. Metrics Worksheet'!$C:$K,9,FALSE),0)</f>
        <v>0</v>
      </c>
      <c r="E281" s="127">
        <f>IF(AND(D281=0,NOT(C281="N/A")),IF(VLOOKUP($C281,'6. Metrics Worksheet'!$C:$K,8,FALSE)=CONCATENATE($D$4,$E$5),VLOOKUP($C281,'6. Metrics Worksheet'!$C:$K,9,FALSE),0),D281-1)</f>
        <v>0</v>
      </c>
      <c r="F281" s="127">
        <f>IF(AND(E281=0,NOT(C281="N/A")),IF(VLOOKUP($C281,'6. Metrics Worksheet'!$C:$K,8,FALSE)=CONCATENATE($D$4,$F$5),VLOOKUP($C281,'6. Metrics Worksheet'!$C:$K,9,FALSE),0),E281-1)</f>
        <v>0</v>
      </c>
      <c r="G281" s="128">
        <f>IF(AND(F281=0,NOT(C281="N/A")),IF(VLOOKUP($C281,'6. Metrics Worksheet'!$C:$K,8,FALSE)=CONCATENATE($D$4,$G$5),VLOOKUP($C281,'6. Metrics Worksheet'!$C:$K,9,FALSE),0),F281-1)</f>
        <v>0</v>
      </c>
      <c r="H281" s="127">
        <f>IF(AND(G281=0,NOT(C281="N/A")),IF(VLOOKUP($C281,'6. Metrics Worksheet'!$C:$K,8,FALSE)=CONCATENATE($H$4,$H$5),VLOOKUP($C281,'6. Metrics Worksheet'!$C:$K,9,FALSE),0),G281-1)</f>
        <v>0</v>
      </c>
      <c r="I281" s="127">
        <f>IF(AND(H281=0,NOT(C281="N/A")),IF(VLOOKUP($C281,'6. Metrics Worksheet'!$C:$K,8,FALSE)=CONCATENATE($H$4,$I$5),VLOOKUP($C281,'6. Metrics Worksheet'!$C:$K,9,FALSE),0),H281-1)</f>
        <v>0</v>
      </c>
      <c r="J281" s="127">
        <f>IF(AND(I281=0,NOT(C281="N/A")),IF(VLOOKUP($C281,'6. Metrics Worksheet'!$C:$K,8,FALSE)=CONCATENATE($H$4,$J$5),VLOOKUP($C281,'6. Metrics Worksheet'!$C:$K,9,FALSE),0),I281-1)</f>
        <v>0</v>
      </c>
      <c r="K281" s="128">
        <f>IF(AND(J281=0,NOT(C281="N/A")),IF(VLOOKUP($C281,'6. Metrics Worksheet'!$C:$K,8,FALSE)=CONCATENATE($H$4,$K$5),VLOOKUP($C281,'6. Metrics Worksheet'!$C:$K,9,FALSE),0),J281-1)</f>
        <v>0</v>
      </c>
      <c r="L281" s="127">
        <f>IF(AND(K281=0,NOT(C281="N/A")),IF(VLOOKUP($C281,'6. Metrics Worksheet'!$C:$K,8,FALSE)=CONCATENATE($L$4,$L$5),VLOOKUP($C281,'6. Metrics Worksheet'!$C:$K,9,FALSE),0),K281-1)</f>
        <v>0</v>
      </c>
      <c r="M281" s="127">
        <f>IF(AND(L281=0,NOT(C281="N/A")),IF(VLOOKUP($C281,'6. Metrics Worksheet'!$C:$K,8,FALSE)=CONCATENATE($L$4,$M$5),VLOOKUP($C281,'6. Metrics Worksheet'!$C:$K,9,FALSE),0),L281-1)</f>
        <v>0</v>
      </c>
      <c r="N281" s="127">
        <f>IF(AND(M281=0,NOT(C281="N/A")),IF(VLOOKUP($C281,'6. Metrics Worksheet'!$C:$K,8,FALSE)=CONCATENATE($L$4,$N$5),VLOOKUP($C281,'6. Metrics Worksheet'!$C:$K,9,FALSE),0),M281-1)</f>
        <v>0</v>
      </c>
      <c r="O281" s="128">
        <f>IF(AND(N281=0,NOT(C281="N/A")),IF(VLOOKUP($C281,'6. Metrics Worksheet'!$C:$K,8,FALSE)=CONCATENATE($L$4,$O$5),VLOOKUP($C281,'6. Metrics Worksheet'!$C:$K,9,FALSE),0),N281-1)</f>
        <v>0</v>
      </c>
      <c r="P281" s="127">
        <f>IF(AND(O281=0,NOT(C281="N/A")),IF(VLOOKUP($C281,'6. Metrics Worksheet'!$C:$K,8,FALSE)=CONCATENATE($P$4,$P$5),VLOOKUP($C281,'6. Metrics Worksheet'!$C:$K,9,FALSE),0),O281-1)</f>
        <v>0</v>
      </c>
      <c r="Q281" s="127">
        <f>IF(AND(P281=0,NOT(C281="N/A")),IF(VLOOKUP($C281,'6. Metrics Worksheet'!$C:$K,8,FALSE)=CONCATENATE($P$4,$Q$5),VLOOKUP($C281,'6. Metrics Worksheet'!$C:$K,9,FALSE),0),P281-1)</f>
        <v>0</v>
      </c>
      <c r="R281" s="127">
        <f>IF(AND(Q281=0,NOT(C281="N/A")),IF(VLOOKUP($C281,'6. Metrics Worksheet'!$C:$K,8,FALSE)=CONCATENATE($P$4,$R$5),VLOOKUP($C281,'6. Metrics Worksheet'!$C:$K,9,FALSE),0),Q281-1)</f>
        <v>0</v>
      </c>
      <c r="S281" s="128">
        <f>IF(AND(R281=0,NOT(C281="N/A")),IF(VLOOKUP($C281,'6. Metrics Worksheet'!$C:$K,8,FALSE)=CONCATENATE($P$4,$S$5),VLOOKUP($C281,'6. Metrics Worksheet'!$C:$K,9,FALSE),0),R281-1)</f>
        <v>0</v>
      </c>
      <c r="T281" s="127">
        <f>IF(AND(S281=0,NOT(C281="N/A")),IF(VLOOKUP($C281,'6. Metrics Worksheet'!$C:$K,8,FALSE)=CONCATENATE($T$4,$T$5),VLOOKUP($C281,'6. Metrics Worksheet'!$C:$K,9,FALSE),0),S281-1)</f>
        <v>0</v>
      </c>
      <c r="U281" s="127">
        <f>IF(AND(T281=0,NOT(C281="N/A")),IF(VLOOKUP($C281,'6. Metrics Worksheet'!$C:$K,8,FALSE)=CONCATENATE($T$4,$U$5),VLOOKUP($C281,'6. Metrics Worksheet'!$C:$K,9,FALSE),0),T281-1)</f>
        <v>0</v>
      </c>
      <c r="V281" s="127">
        <f>IF(AND(U281=0,NOT(C281="N/A")),IF(VLOOKUP($C281,'6. Metrics Worksheet'!$C:$K,8,FALSE)=CONCATENATE($T$4,$V$5),VLOOKUP($C281,'6. Metrics Worksheet'!$C:$K,9,FALSE),0),U281-1)</f>
        <v>0</v>
      </c>
      <c r="W281" s="127">
        <f>IF(AND(V281=0,NOT(C281="N/A")),IF(VLOOKUP($C281,'6. Metrics Worksheet'!$C:$K,8,FALSE)=CONCATENATE($T$4,$W$5),VLOOKUP($C281,'6. Metrics Worksheet'!$C:$K,9,FALSE),0),V281-1)</f>
        <v>0</v>
      </c>
      <c r="X281" s="139" t="str">
        <f>IF('6. Metrics Worksheet'!H281=0,"",'6. Metrics Worksheet'!H281)</f>
        <v/>
      </c>
      <c r="Y281" s="32"/>
      <c r="Z281" s="32"/>
      <c r="AA281" s="32"/>
      <c r="AB281" s="32"/>
      <c r="AC281" s="32"/>
      <c r="AD281" s="32"/>
      <c r="AE281" s="32"/>
      <c r="AF281" s="32"/>
      <c r="AG281" s="32"/>
      <c r="AH281" s="32"/>
      <c r="AI281" s="32"/>
      <c r="AJ281" s="32"/>
      <c r="AK281" s="32"/>
      <c r="AL281" s="32"/>
      <c r="AM281" s="32"/>
      <c r="AN281" s="32"/>
      <c r="AO281" s="32"/>
      <c r="AP281" s="32"/>
      <c r="AQ281" s="32"/>
      <c r="AR281" s="32"/>
      <c r="AS281" s="32"/>
      <c r="AT281" s="32"/>
      <c r="AU281" s="32"/>
      <c r="AV281" s="32"/>
      <c r="AW281" s="32"/>
      <c r="AX281" s="32"/>
      <c r="AY281" s="32"/>
      <c r="AZ281" s="32"/>
      <c r="BA281" s="32"/>
      <c r="BB281" s="32"/>
      <c r="BC281" s="32"/>
      <c r="BD281" s="32"/>
      <c r="BE281" s="33"/>
      <c r="BF281" s="6"/>
      <c r="BG281" s="6"/>
      <c r="BH281" s="6"/>
      <c r="BI281" s="6"/>
      <c r="BJ281" s="26" t="b">
        <f t="shared" si="4"/>
        <v>1</v>
      </c>
      <c r="BK281" s="6"/>
      <c r="BL281" s="6"/>
    </row>
    <row r="282" spans="1:64" ht="63.95" hidden="1" customHeight="1">
      <c r="A282" s="33"/>
      <c r="B282" s="227"/>
      <c r="C282" s="21">
        <f>WorksheetHidden2!L20</f>
        <v>0</v>
      </c>
      <c r="D282" s="127">
        <f>IF(VLOOKUP(C282,'6. Metrics Worksheet'!$C:$K,8,FALSE)=CONCATENATE($D$4,$D$5),VLOOKUP(C282,'6. Metrics Worksheet'!$C:$K,9,FALSE),0)</f>
        <v>0</v>
      </c>
      <c r="E282" s="127">
        <f>IF(AND(D282=0,NOT(C282="N/A")),IF(VLOOKUP($C282,'6. Metrics Worksheet'!$C:$K,8,FALSE)=CONCATENATE($D$4,$E$5),VLOOKUP($C282,'6. Metrics Worksheet'!$C:$K,9,FALSE),0),D282-1)</f>
        <v>0</v>
      </c>
      <c r="F282" s="127">
        <f>IF(AND(E282=0,NOT(C282="N/A")),IF(VLOOKUP($C282,'6. Metrics Worksheet'!$C:$K,8,FALSE)=CONCATENATE($D$4,$F$5),VLOOKUP($C282,'6. Metrics Worksheet'!$C:$K,9,FALSE),0),E282-1)</f>
        <v>0</v>
      </c>
      <c r="G282" s="128">
        <f>IF(AND(F282=0,NOT(C282="N/A")),IF(VLOOKUP($C282,'6. Metrics Worksheet'!$C:$K,8,FALSE)=CONCATENATE($D$4,$G$5),VLOOKUP($C282,'6. Metrics Worksheet'!$C:$K,9,FALSE),0),F282-1)</f>
        <v>0</v>
      </c>
      <c r="H282" s="127">
        <f>IF(AND(G282=0,NOT(C282="N/A")),IF(VLOOKUP($C282,'6. Metrics Worksheet'!$C:$K,8,FALSE)=CONCATENATE($H$4,$H$5),VLOOKUP($C282,'6. Metrics Worksheet'!$C:$K,9,FALSE),0),G282-1)</f>
        <v>0</v>
      </c>
      <c r="I282" s="127">
        <f>IF(AND(H282=0,NOT(C282="N/A")),IF(VLOOKUP($C282,'6. Metrics Worksheet'!$C:$K,8,FALSE)=CONCATENATE($H$4,$I$5),VLOOKUP($C282,'6. Metrics Worksheet'!$C:$K,9,FALSE),0),H282-1)</f>
        <v>0</v>
      </c>
      <c r="J282" s="127">
        <f>IF(AND(I282=0,NOT(C282="N/A")),IF(VLOOKUP($C282,'6. Metrics Worksheet'!$C:$K,8,FALSE)=CONCATENATE($H$4,$J$5),VLOOKUP($C282,'6. Metrics Worksheet'!$C:$K,9,FALSE),0),I282-1)</f>
        <v>0</v>
      </c>
      <c r="K282" s="128">
        <f>IF(AND(J282=0,NOT(C282="N/A")),IF(VLOOKUP($C282,'6. Metrics Worksheet'!$C:$K,8,FALSE)=CONCATENATE($H$4,$K$5),VLOOKUP($C282,'6. Metrics Worksheet'!$C:$K,9,FALSE),0),J282-1)</f>
        <v>0</v>
      </c>
      <c r="L282" s="127">
        <f>IF(AND(K282=0,NOT(C282="N/A")),IF(VLOOKUP($C282,'6. Metrics Worksheet'!$C:$K,8,FALSE)=CONCATENATE($L$4,$L$5),VLOOKUP($C282,'6. Metrics Worksheet'!$C:$K,9,FALSE),0),K282-1)</f>
        <v>0</v>
      </c>
      <c r="M282" s="127">
        <f>IF(AND(L282=0,NOT(C282="N/A")),IF(VLOOKUP($C282,'6. Metrics Worksheet'!$C:$K,8,FALSE)=CONCATENATE($L$4,$M$5),VLOOKUP($C282,'6. Metrics Worksheet'!$C:$K,9,FALSE),0),L282-1)</f>
        <v>0</v>
      </c>
      <c r="N282" s="127">
        <f>IF(AND(M282=0,NOT(C282="N/A")),IF(VLOOKUP($C282,'6. Metrics Worksheet'!$C:$K,8,FALSE)=CONCATENATE($L$4,$N$5),VLOOKUP($C282,'6. Metrics Worksheet'!$C:$K,9,FALSE),0),M282-1)</f>
        <v>0</v>
      </c>
      <c r="O282" s="128">
        <f>IF(AND(N282=0,NOT(C282="N/A")),IF(VLOOKUP($C282,'6. Metrics Worksheet'!$C:$K,8,FALSE)=CONCATENATE($L$4,$O$5),VLOOKUP($C282,'6. Metrics Worksheet'!$C:$K,9,FALSE),0),N282-1)</f>
        <v>0</v>
      </c>
      <c r="P282" s="127">
        <f>IF(AND(O282=0,NOT(C282="N/A")),IF(VLOOKUP($C282,'6. Metrics Worksheet'!$C:$K,8,FALSE)=CONCATENATE($P$4,$P$5),VLOOKUP($C282,'6. Metrics Worksheet'!$C:$K,9,FALSE),0),O282-1)</f>
        <v>0</v>
      </c>
      <c r="Q282" s="127">
        <f>IF(AND(P282=0,NOT(C282="N/A")),IF(VLOOKUP($C282,'6. Metrics Worksheet'!$C:$K,8,FALSE)=CONCATENATE($P$4,$Q$5),VLOOKUP($C282,'6. Metrics Worksheet'!$C:$K,9,FALSE),0),P282-1)</f>
        <v>0</v>
      </c>
      <c r="R282" s="127">
        <f>IF(AND(Q282=0,NOT(C282="N/A")),IF(VLOOKUP($C282,'6. Metrics Worksheet'!$C:$K,8,FALSE)=CONCATENATE($P$4,$R$5),VLOOKUP($C282,'6. Metrics Worksheet'!$C:$K,9,FALSE),0),Q282-1)</f>
        <v>0</v>
      </c>
      <c r="S282" s="128">
        <f>IF(AND(R282=0,NOT(C282="N/A")),IF(VLOOKUP($C282,'6. Metrics Worksheet'!$C:$K,8,FALSE)=CONCATENATE($P$4,$S$5),VLOOKUP($C282,'6. Metrics Worksheet'!$C:$K,9,FALSE),0),R282-1)</f>
        <v>0</v>
      </c>
      <c r="T282" s="127">
        <f>IF(AND(S282=0,NOT(C282="N/A")),IF(VLOOKUP($C282,'6. Metrics Worksheet'!$C:$K,8,FALSE)=CONCATENATE($T$4,$T$5),VLOOKUP($C282,'6. Metrics Worksheet'!$C:$K,9,FALSE),0),S282-1)</f>
        <v>0</v>
      </c>
      <c r="U282" s="127">
        <f>IF(AND(T282=0,NOT(C282="N/A")),IF(VLOOKUP($C282,'6. Metrics Worksheet'!$C:$K,8,FALSE)=CONCATENATE($T$4,$U$5),VLOOKUP($C282,'6. Metrics Worksheet'!$C:$K,9,FALSE),0),T282-1)</f>
        <v>0</v>
      </c>
      <c r="V282" s="127">
        <f>IF(AND(U282=0,NOT(C282="N/A")),IF(VLOOKUP($C282,'6. Metrics Worksheet'!$C:$K,8,FALSE)=CONCATENATE($T$4,$V$5),VLOOKUP($C282,'6. Metrics Worksheet'!$C:$K,9,FALSE),0),U282-1)</f>
        <v>0</v>
      </c>
      <c r="W282" s="127">
        <f>IF(AND(V282=0,NOT(C282="N/A")),IF(VLOOKUP($C282,'6. Metrics Worksheet'!$C:$K,8,FALSE)=CONCATENATE($T$4,$W$5),VLOOKUP($C282,'6. Metrics Worksheet'!$C:$K,9,FALSE),0),V282-1)</f>
        <v>0</v>
      </c>
      <c r="X282" s="139" t="str">
        <f>IF('6. Metrics Worksheet'!H282=0,"",'6. Metrics Worksheet'!H282)</f>
        <v/>
      </c>
      <c r="Y282" s="32"/>
      <c r="Z282" s="32"/>
      <c r="AA282" s="32"/>
      <c r="AB282" s="32"/>
      <c r="AC282" s="32"/>
      <c r="AD282" s="32"/>
      <c r="AE282" s="32"/>
      <c r="AF282" s="32"/>
      <c r="AG282" s="32"/>
      <c r="AH282" s="32"/>
      <c r="AI282" s="32"/>
      <c r="AJ282" s="32"/>
      <c r="AK282" s="32"/>
      <c r="AL282" s="32"/>
      <c r="AM282" s="32"/>
      <c r="AN282" s="32"/>
      <c r="AO282" s="32"/>
      <c r="AP282" s="32"/>
      <c r="AQ282" s="32"/>
      <c r="AR282" s="32"/>
      <c r="AS282" s="32"/>
      <c r="AT282" s="32"/>
      <c r="AU282" s="32"/>
      <c r="AV282" s="32"/>
      <c r="AW282" s="32"/>
      <c r="AX282" s="32"/>
      <c r="AY282" s="32"/>
      <c r="AZ282" s="32"/>
      <c r="BA282" s="32"/>
      <c r="BB282" s="32"/>
      <c r="BC282" s="32"/>
      <c r="BD282" s="32"/>
      <c r="BE282" s="33"/>
      <c r="BF282" s="6"/>
      <c r="BG282" s="6"/>
      <c r="BH282" s="6"/>
      <c r="BI282" s="6"/>
      <c r="BJ282" s="26" t="b">
        <f t="shared" si="4"/>
        <v>1</v>
      </c>
      <c r="BK282" s="6"/>
      <c r="BL282" s="6"/>
    </row>
    <row r="283" spans="1:64" ht="63.95" hidden="1" customHeight="1">
      <c r="A283" s="33"/>
      <c r="B283" s="227"/>
      <c r="C283" s="21">
        <f>WorksheetHidden2!L21</f>
        <v>0</v>
      </c>
      <c r="D283" s="127">
        <f>IF(VLOOKUP(C283,'6. Metrics Worksheet'!$C:$K,8,FALSE)=CONCATENATE($D$4,$D$5),VLOOKUP(C283,'6. Metrics Worksheet'!$C:$K,9,FALSE),0)</f>
        <v>0</v>
      </c>
      <c r="E283" s="127">
        <f>IF(AND(D283=0,NOT(C283="N/A")),IF(VLOOKUP($C283,'6. Metrics Worksheet'!$C:$K,8,FALSE)=CONCATENATE($D$4,$E$5),VLOOKUP($C283,'6. Metrics Worksheet'!$C:$K,9,FALSE),0),D283-1)</f>
        <v>0</v>
      </c>
      <c r="F283" s="127">
        <f>IF(AND(E283=0,NOT(C283="N/A")),IF(VLOOKUP($C283,'6. Metrics Worksheet'!$C:$K,8,FALSE)=CONCATENATE($D$4,$F$5),VLOOKUP($C283,'6. Metrics Worksheet'!$C:$K,9,FALSE),0),E283-1)</f>
        <v>0</v>
      </c>
      <c r="G283" s="128">
        <f>IF(AND(F283=0,NOT(C283="N/A")),IF(VLOOKUP($C283,'6. Metrics Worksheet'!$C:$K,8,FALSE)=CONCATENATE($D$4,$G$5),VLOOKUP($C283,'6. Metrics Worksheet'!$C:$K,9,FALSE),0),F283-1)</f>
        <v>0</v>
      </c>
      <c r="H283" s="127">
        <f>IF(AND(G283=0,NOT(C283="N/A")),IF(VLOOKUP($C283,'6. Metrics Worksheet'!$C:$K,8,FALSE)=CONCATENATE($H$4,$H$5),VLOOKUP($C283,'6. Metrics Worksheet'!$C:$K,9,FALSE),0),G283-1)</f>
        <v>0</v>
      </c>
      <c r="I283" s="127">
        <f>IF(AND(H283=0,NOT(C283="N/A")),IF(VLOOKUP($C283,'6. Metrics Worksheet'!$C:$K,8,FALSE)=CONCATENATE($H$4,$I$5),VLOOKUP($C283,'6. Metrics Worksheet'!$C:$K,9,FALSE),0),H283-1)</f>
        <v>0</v>
      </c>
      <c r="J283" s="127">
        <f>IF(AND(I283=0,NOT(C283="N/A")),IF(VLOOKUP($C283,'6. Metrics Worksheet'!$C:$K,8,FALSE)=CONCATENATE($H$4,$J$5),VLOOKUP($C283,'6. Metrics Worksheet'!$C:$K,9,FALSE),0),I283-1)</f>
        <v>0</v>
      </c>
      <c r="K283" s="128">
        <f>IF(AND(J283=0,NOT(C283="N/A")),IF(VLOOKUP($C283,'6. Metrics Worksheet'!$C:$K,8,FALSE)=CONCATENATE($H$4,$K$5),VLOOKUP($C283,'6. Metrics Worksheet'!$C:$K,9,FALSE),0),J283-1)</f>
        <v>0</v>
      </c>
      <c r="L283" s="127">
        <f>IF(AND(K283=0,NOT(C283="N/A")),IF(VLOOKUP($C283,'6. Metrics Worksheet'!$C:$K,8,FALSE)=CONCATENATE($L$4,$L$5),VLOOKUP($C283,'6. Metrics Worksheet'!$C:$K,9,FALSE),0),K283-1)</f>
        <v>0</v>
      </c>
      <c r="M283" s="127">
        <f>IF(AND(L283=0,NOT(C283="N/A")),IF(VLOOKUP($C283,'6. Metrics Worksheet'!$C:$K,8,FALSE)=CONCATENATE($L$4,$M$5),VLOOKUP($C283,'6. Metrics Worksheet'!$C:$K,9,FALSE),0),L283-1)</f>
        <v>0</v>
      </c>
      <c r="N283" s="127">
        <f>IF(AND(M283=0,NOT(C283="N/A")),IF(VLOOKUP($C283,'6. Metrics Worksheet'!$C:$K,8,FALSE)=CONCATENATE($L$4,$N$5),VLOOKUP($C283,'6. Metrics Worksheet'!$C:$K,9,FALSE),0),M283-1)</f>
        <v>0</v>
      </c>
      <c r="O283" s="128">
        <f>IF(AND(N283=0,NOT(C283="N/A")),IF(VLOOKUP($C283,'6. Metrics Worksheet'!$C:$K,8,FALSE)=CONCATENATE($L$4,$O$5),VLOOKUP($C283,'6. Metrics Worksheet'!$C:$K,9,FALSE),0),N283-1)</f>
        <v>0</v>
      </c>
      <c r="P283" s="127">
        <f>IF(AND(O283=0,NOT(C283="N/A")),IF(VLOOKUP($C283,'6. Metrics Worksheet'!$C:$K,8,FALSE)=CONCATENATE($P$4,$P$5),VLOOKUP($C283,'6. Metrics Worksheet'!$C:$K,9,FALSE),0),O283-1)</f>
        <v>0</v>
      </c>
      <c r="Q283" s="127">
        <f>IF(AND(P283=0,NOT(C283="N/A")),IF(VLOOKUP($C283,'6. Metrics Worksheet'!$C:$K,8,FALSE)=CONCATENATE($P$4,$Q$5),VLOOKUP($C283,'6. Metrics Worksheet'!$C:$K,9,FALSE),0),P283-1)</f>
        <v>0</v>
      </c>
      <c r="R283" s="127">
        <f>IF(AND(Q283=0,NOT(C283="N/A")),IF(VLOOKUP($C283,'6. Metrics Worksheet'!$C:$K,8,FALSE)=CONCATENATE($P$4,$R$5),VLOOKUP($C283,'6. Metrics Worksheet'!$C:$K,9,FALSE),0),Q283-1)</f>
        <v>0</v>
      </c>
      <c r="S283" s="128">
        <f>IF(AND(R283=0,NOT(C283="N/A")),IF(VLOOKUP($C283,'6. Metrics Worksheet'!$C:$K,8,FALSE)=CONCATENATE($P$4,$S$5),VLOOKUP($C283,'6. Metrics Worksheet'!$C:$K,9,FALSE),0),R283-1)</f>
        <v>0</v>
      </c>
      <c r="T283" s="127">
        <f>IF(AND(S283=0,NOT(C283="N/A")),IF(VLOOKUP($C283,'6. Metrics Worksheet'!$C:$K,8,FALSE)=CONCATENATE($T$4,$T$5),VLOOKUP($C283,'6. Metrics Worksheet'!$C:$K,9,FALSE),0),S283-1)</f>
        <v>0</v>
      </c>
      <c r="U283" s="127">
        <f>IF(AND(T283=0,NOT(C283="N/A")),IF(VLOOKUP($C283,'6. Metrics Worksheet'!$C:$K,8,FALSE)=CONCATENATE($T$4,$U$5),VLOOKUP($C283,'6. Metrics Worksheet'!$C:$K,9,FALSE),0),T283-1)</f>
        <v>0</v>
      </c>
      <c r="V283" s="127">
        <f>IF(AND(U283=0,NOT(C283="N/A")),IF(VLOOKUP($C283,'6. Metrics Worksheet'!$C:$K,8,FALSE)=CONCATENATE($T$4,$V$5),VLOOKUP($C283,'6. Metrics Worksheet'!$C:$K,9,FALSE),0),U283-1)</f>
        <v>0</v>
      </c>
      <c r="W283" s="127">
        <f>IF(AND(V283=0,NOT(C283="N/A")),IF(VLOOKUP($C283,'6. Metrics Worksheet'!$C:$K,8,FALSE)=CONCATENATE($T$4,$W$5),VLOOKUP($C283,'6. Metrics Worksheet'!$C:$K,9,FALSE),0),V283-1)</f>
        <v>0</v>
      </c>
      <c r="X283" s="139" t="str">
        <f>IF('6. Metrics Worksheet'!H283=0,"",'6. Metrics Worksheet'!H283)</f>
        <v/>
      </c>
      <c r="Y283" s="32"/>
      <c r="Z283" s="32"/>
      <c r="AA283" s="32"/>
      <c r="AB283" s="32"/>
      <c r="AC283" s="32"/>
      <c r="AD283" s="32"/>
      <c r="AE283" s="32"/>
      <c r="AF283" s="32"/>
      <c r="AG283" s="32"/>
      <c r="AH283" s="32"/>
      <c r="AI283" s="32"/>
      <c r="AJ283" s="32"/>
      <c r="AK283" s="32"/>
      <c r="AL283" s="32"/>
      <c r="AM283" s="32"/>
      <c r="AN283" s="32"/>
      <c r="AO283" s="32"/>
      <c r="AP283" s="32"/>
      <c r="AQ283" s="32"/>
      <c r="AR283" s="32"/>
      <c r="AS283" s="32"/>
      <c r="AT283" s="32"/>
      <c r="AU283" s="32"/>
      <c r="AV283" s="32"/>
      <c r="AW283" s="32"/>
      <c r="AX283" s="32"/>
      <c r="AY283" s="32"/>
      <c r="AZ283" s="32"/>
      <c r="BA283" s="32"/>
      <c r="BB283" s="32"/>
      <c r="BC283" s="32"/>
      <c r="BD283" s="32"/>
      <c r="BE283" s="33"/>
      <c r="BF283" s="6"/>
      <c r="BG283" s="6"/>
      <c r="BH283" s="6"/>
      <c r="BI283" s="6"/>
      <c r="BJ283" s="26" t="b">
        <f t="shared" si="4"/>
        <v>1</v>
      </c>
      <c r="BK283" s="6"/>
      <c r="BL283" s="6"/>
    </row>
    <row r="284" spans="1:64" ht="63.95" hidden="1" customHeight="1">
      <c r="A284" s="33"/>
      <c r="B284" s="227"/>
      <c r="C284" s="21">
        <f>WorksheetHidden2!L22</f>
        <v>0</v>
      </c>
      <c r="D284" s="127">
        <f>IF(VLOOKUP(C284,'6. Metrics Worksheet'!$C:$K,8,FALSE)=CONCATENATE($D$4,$D$5),VLOOKUP(C284,'6. Metrics Worksheet'!$C:$K,9,FALSE),0)</f>
        <v>0</v>
      </c>
      <c r="E284" s="127">
        <f>IF(AND(D284=0,NOT(C284="N/A")),IF(VLOOKUP($C284,'6. Metrics Worksheet'!$C:$K,8,FALSE)=CONCATENATE($D$4,$E$5),VLOOKUP($C284,'6. Metrics Worksheet'!$C:$K,9,FALSE),0),D284-1)</f>
        <v>0</v>
      </c>
      <c r="F284" s="127">
        <f>IF(AND(E284=0,NOT(C284="N/A")),IF(VLOOKUP($C284,'6. Metrics Worksheet'!$C:$K,8,FALSE)=CONCATENATE($D$4,$F$5),VLOOKUP($C284,'6. Metrics Worksheet'!$C:$K,9,FALSE),0),E284-1)</f>
        <v>0</v>
      </c>
      <c r="G284" s="128">
        <f>IF(AND(F284=0,NOT(C284="N/A")),IF(VLOOKUP($C284,'6. Metrics Worksheet'!$C:$K,8,FALSE)=CONCATENATE($D$4,$G$5),VLOOKUP($C284,'6. Metrics Worksheet'!$C:$K,9,FALSE),0),F284-1)</f>
        <v>0</v>
      </c>
      <c r="H284" s="127">
        <f>IF(AND(G284=0,NOT(C284="N/A")),IF(VLOOKUP($C284,'6. Metrics Worksheet'!$C:$K,8,FALSE)=CONCATENATE($H$4,$H$5),VLOOKUP($C284,'6. Metrics Worksheet'!$C:$K,9,FALSE),0),G284-1)</f>
        <v>0</v>
      </c>
      <c r="I284" s="127">
        <f>IF(AND(H284=0,NOT(C284="N/A")),IF(VLOOKUP($C284,'6. Metrics Worksheet'!$C:$K,8,FALSE)=CONCATENATE($H$4,$I$5),VLOOKUP($C284,'6. Metrics Worksheet'!$C:$K,9,FALSE),0),H284-1)</f>
        <v>0</v>
      </c>
      <c r="J284" s="127">
        <f>IF(AND(I284=0,NOT(C284="N/A")),IF(VLOOKUP($C284,'6. Metrics Worksheet'!$C:$K,8,FALSE)=CONCATENATE($H$4,$J$5),VLOOKUP($C284,'6. Metrics Worksheet'!$C:$K,9,FALSE),0),I284-1)</f>
        <v>0</v>
      </c>
      <c r="K284" s="128">
        <f>IF(AND(J284=0,NOT(C284="N/A")),IF(VLOOKUP($C284,'6. Metrics Worksheet'!$C:$K,8,FALSE)=CONCATENATE($H$4,$K$5),VLOOKUP($C284,'6. Metrics Worksheet'!$C:$K,9,FALSE),0),J284-1)</f>
        <v>0</v>
      </c>
      <c r="L284" s="127">
        <f>IF(AND(K284=0,NOT(C284="N/A")),IF(VLOOKUP($C284,'6. Metrics Worksheet'!$C:$K,8,FALSE)=CONCATENATE($L$4,$L$5),VLOOKUP($C284,'6. Metrics Worksheet'!$C:$K,9,FALSE),0),K284-1)</f>
        <v>0</v>
      </c>
      <c r="M284" s="127">
        <f>IF(AND(L284=0,NOT(C284="N/A")),IF(VLOOKUP($C284,'6. Metrics Worksheet'!$C:$K,8,FALSE)=CONCATENATE($L$4,$M$5),VLOOKUP($C284,'6. Metrics Worksheet'!$C:$K,9,FALSE),0),L284-1)</f>
        <v>0</v>
      </c>
      <c r="N284" s="127">
        <f>IF(AND(M284=0,NOT(C284="N/A")),IF(VLOOKUP($C284,'6. Metrics Worksheet'!$C:$K,8,FALSE)=CONCATENATE($L$4,$N$5),VLOOKUP($C284,'6. Metrics Worksheet'!$C:$K,9,FALSE),0),M284-1)</f>
        <v>0</v>
      </c>
      <c r="O284" s="128">
        <f>IF(AND(N284=0,NOT(C284="N/A")),IF(VLOOKUP($C284,'6. Metrics Worksheet'!$C:$K,8,FALSE)=CONCATENATE($L$4,$O$5),VLOOKUP($C284,'6. Metrics Worksheet'!$C:$K,9,FALSE),0),N284-1)</f>
        <v>0</v>
      </c>
      <c r="P284" s="127">
        <f>IF(AND(O284=0,NOT(C284="N/A")),IF(VLOOKUP($C284,'6. Metrics Worksheet'!$C:$K,8,FALSE)=CONCATENATE($P$4,$P$5),VLOOKUP($C284,'6. Metrics Worksheet'!$C:$K,9,FALSE),0),O284-1)</f>
        <v>0</v>
      </c>
      <c r="Q284" s="127">
        <f>IF(AND(P284=0,NOT(C284="N/A")),IF(VLOOKUP($C284,'6. Metrics Worksheet'!$C:$K,8,FALSE)=CONCATENATE($P$4,$Q$5),VLOOKUP($C284,'6. Metrics Worksheet'!$C:$K,9,FALSE),0),P284-1)</f>
        <v>0</v>
      </c>
      <c r="R284" s="127">
        <f>IF(AND(Q284=0,NOT(C284="N/A")),IF(VLOOKUP($C284,'6. Metrics Worksheet'!$C:$K,8,FALSE)=CONCATENATE($P$4,$R$5),VLOOKUP($C284,'6. Metrics Worksheet'!$C:$K,9,FALSE),0),Q284-1)</f>
        <v>0</v>
      </c>
      <c r="S284" s="128">
        <f>IF(AND(R284=0,NOT(C284="N/A")),IF(VLOOKUP($C284,'6. Metrics Worksheet'!$C:$K,8,FALSE)=CONCATENATE($P$4,$S$5),VLOOKUP($C284,'6. Metrics Worksheet'!$C:$K,9,FALSE),0),R284-1)</f>
        <v>0</v>
      </c>
      <c r="T284" s="127">
        <f>IF(AND(S284=0,NOT(C284="N/A")),IF(VLOOKUP($C284,'6. Metrics Worksheet'!$C:$K,8,FALSE)=CONCATENATE($T$4,$T$5),VLOOKUP($C284,'6. Metrics Worksheet'!$C:$K,9,FALSE),0),S284-1)</f>
        <v>0</v>
      </c>
      <c r="U284" s="127">
        <f>IF(AND(T284=0,NOT(C284="N/A")),IF(VLOOKUP($C284,'6. Metrics Worksheet'!$C:$K,8,FALSE)=CONCATENATE($T$4,$U$5),VLOOKUP($C284,'6. Metrics Worksheet'!$C:$K,9,FALSE),0),T284-1)</f>
        <v>0</v>
      </c>
      <c r="V284" s="127">
        <f>IF(AND(U284=0,NOT(C284="N/A")),IF(VLOOKUP($C284,'6. Metrics Worksheet'!$C:$K,8,FALSE)=CONCATENATE($T$4,$V$5),VLOOKUP($C284,'6. Metrics Worksheet'!$C:$K,9,FALSE),0),U284-1)</f>
        <v>0</v>
      </c>
      <c r="W284" s="127">
        <f>IF(AND(V284=0,NOT(C284="N/A")),IF(VLOOKUP($C284,'6. Metrics Worksheet'!$C:$K,8,FALSE)=CONCATENATE($T$4,$W$5),VLOOKUP($C284,'6. Metrics Worksheet'!$C:$K,9,FALSE),0),V284-1)</f>
        <v>0</v>
      </c>
      <c r="X284" s="139" t="str">
        <f>IF('6. Metrics Worksheet'!H284=0,"",'6. Metrics Worksheet'!H284)</f>
        <v/>
      </c>
      <c r="Y284" s="32"/>
      <c r="Z284" s="32"/>
      <c r="AA284" s="32"/>
      <c r="AB284" s="32"/>
      <c r="AC284" s="32"/>
      <c r="AD284" s="32"/>
      <c r="AE284" s="32"/>
      <c r="AF284" s="32"/>
      <c r="AG284" s="32"/>
      <c r="AH284" s="32"/>
      <c r="AI284" s="32"/>
      <c r="AJ284" s="32"/>
      <c r="AK284" s="32"/>
      <c r="AL284" s="32"/>
      <c r="AM284" s="32"/>
      <c r="AN284" s="32"/>
      <c r="AO284" s="32"/>
      <c r="AP284" s="32"/>
      <c r="AQ284" s="32"/>
      <c r="AR284" s="32"/>
      <c r="AS284" s="32"/>
      <c r="AT284" s="32"/>
      <c r="AU284" s="32"/>
      <c r="AV284" s="32"/>
      <c r="AW284" s="32"/>
      <c r="AX284" s="32"/>
      <c r="AY284" s="32"/>
      <c r="AZ284" s="32"/>
      <c r="BA284" s="32"/>
      <c r="BB284" s="32"/>
      <c r="BC284" s="32"/>
      <c r="BD284" s="32"/>
      <c r="BE284" s="33"/>
      <c r="BF284" s="6"/>
      <c r="BG284" s="6"/>
      <c r="BH284" s="6"/>
      <c r="BI284" s="6"/>
      <c r="BJ284" s="26" t="b">
        <f t="shared" si="4"/>
        <v>1</v>
      </c>
      <c r="BK284" s="6"/>
      <c r="BL284" s="6"/>
    </row>
    <row r="285" spans="1:64" ht="63.95" hidden="1" customHeight="1">
      <c r="A285" s="33"/>
      <c r="B285" s="227"/>
      <c r="C285" s="21">
        <f>WorksheetHidden2!L23</f>
        <v>0</v>
      </c>
      <c r="D285" s="127">
        <f>IF(VLOOKUP(C285,'6. Metrics Worksheet'!$C:$K,8,FALSE)=CONCATENATE($D$4,$D$5),VLOOKUP(C285,'6. Metrics Worksheet'!$C:$K,9,FALSE),0)</f>
        <v>0</v>
      </c>
      <c r="E285" s="127">
        <f>IF(AND(D285=0,NOT(C285="N/A")),IF(VLOOKUP($C285,'6. Metrics Worksheet'!$C:$K,8,FALSE)=CONCATENATE($D$4,$E$5),VLOOKUP($C285,'6. Metrics Worksheet'!$C:$K,9,FALSE),0),D285-1)</f>
        <v>0</v>
      </c>
      <c r="F285" s="127">
        <f>IF(AND(E285=0,NOT(C285="N/A")),IF(VLOOKUP($C285,'6. Metrics Worksheet'!$C:$K,8,FALSE)=CONCATENATE($D$4,$F$5),VLOOKUP($C285,'6. Metrics Worksheet'!$C:$K,9,FALSE),0),E285-1)</f>
        <v>0</v>
      </c>
      <c r="G285" s="128">
        <f>IF(AND(F285=0,NOT(C285="N/A")),IF(VLOOKUP($C285,'6. Metrics Worksheet'!$C:$K,8,FALSE)=CONCATENATE($D$4,$G$5),VLOOKUP($C285,'6. Metrics Worksheet'!$C:$K,9,FALSE),0),F285-1)</f>
        <v>0</v>
      </c>
      <c r="H285" s="127">
        <f>IF(AND(G285=0,NOT(C285="N/A")),IF(VLOOKUP($C285,'6. Metrics Worksheet'!$C:$K,8,FALSE)=CONCATENATE($H$4,$H$5),VLOOKUP($C285,'6. Metrics Worksheet'!$C:$K,9,FALSE),0),G285-1)</f>
        <v>0</v>
      </c>
      <c r="I285" s="127">
        <f>IF(AND(H285=0,NOT(C285="N/A")),IF(VLOOKUP($C285,'6. Metrics Worksheet'!$C:$K,8,FALSE)=CONCATENATE($H$4,$I$5),VLOOKUP($C285,'6. Metrics Worksheet'!$C:$K,9,FALSE),0),H285-1)</f>
        <v>0</v>
      </c>
      <c r="J285" s="127">
        <f>IF(AND(I285=0,NOT(C285="N/A")),IF(VLOOKUP($C285,'6. Metrics Worksheet'!$C:$K,8,FALSE)=CONCATENATE($H$4,$J$5),VLOOKUP($C285,'6. Metrics Worksheet'!$C:$K,9,FALSE),0),I285-1)</f>
        <v>0</v>
      </c>
      <c r="K285" s="128">
        <f>IF(AND(J285=0,NOT(C285="N/A")),IF(VLOOKUP($C285,'6. Metrics Worksheet'!$C:$K,8,FALSE)=CONCATENATE($H$4,$K$5),VLOOKUP($C285,'6. Metrics Worksheet'!$C:$K,9,FALSE),0),J285-1)</f>
        <v>0</v>
      </c>
      <c r="L285" s="127">
        <f>IF(AND(K285=0,NOT(C285="N/A")),IF(VLOOKUP($C285,'6. Metrics Worksheet'!$C:$K,8,FALSE)=CONCATENATE($L$4,$L$5),VLOOKUP($C285,'6. Metrics Worksheet'!$C:$K,9,FALSE),0),K285-1)</f>
        <v>0</v>
      </c>
      <c r="M285" s="127">
        <f>IF(AND(L285=0,NOT(C285="N/A")),IF(VLOOKUP($C285,'6. Metrics Worksheet'!$C:$K,8,FALSE)=CONCATENATE($L$4,$M$5),VLOOKUP($C285,'6. Metrics Worksheet'!$C:$K,9,FALSE),0),L285-1)</f>
        <v>0</v>
      </c>
      <c r="N285" s="127">
        <f>IF(AND(M285=0,NOT(C285="N/A")),IF(VLOOKUP($C285,'6. Metrics Worksheet'!$C:$K,8,FALSE)=CONCATENATE($L$4,$N$5),VLOOKUP($C285,'6. Metrics Worksheet'!$C:$K,9,FALSE),0),M285-1)</f>
        <v>0</v>
      </c>
      <c r="O285" s="128">
        <f>IF(AND(N285=0,NOT(C285="N/A")),IF(VLOOKUP($C285,'6. Metrics Worksheet'!$C:$K,8,FALSE)=CONCATENATE($L$4,$O$5),VLOOKUP($C285,'6. Metrics Worksheet'!$C:$K,9,FALSE),0),N285-1)</f>
        <v>0</v>
      </c>
      <c r="P285" s="127">
        <f>IF(AND(O285=0,NOT(C285="N/A")),IF(VLOOKUP($C285,'6. Metrics Worksheet'!$C:$K,8,FALSE)=CONCATENATE($P$4,$P$5),VLOOKUP($C285,'6. Metrics Worksheet'!$C:$K,9,FALSE),0),O285-1)</f>
        <v>0</v>
      </c>
      <c r="Q285" s="127">
        <f>IF(AND(P285=0,NOT(C285="N/A")),IF(VLOOKUP($C285,'6. Metrics Worksheet'!$C:$K,8,FALSE)=CONCATENATE($P$4,$Q$5),VLOOKUP($C285,'6. Metrics Worksheet'!$C:$K,9,FALSE),0),P285-1)</f>
        <v>0</v>
      </c>
      <c r="R285" s="127">
        <f>IF(AND(Q285=0,NOT(C285="N/A")),IF(VLOOKUP($C285,'6. Metrics Worksheet'!$C:$K,8,FALSE)=CONCATENATE($P$4,$R$5),VLOOKUP($C285,'6. Metrics Worksheet'!$C:$K,9,FALSE),0),Q285-1)</f>
        <v>0</v>
      </c>
      <c r="S285" s="128">
        <f>IF(AND(R285=0,NOT(C285="N/A")),IF(VLOOKUP($C285,'6. Metrics Worksheet'!$C:$K,8,FALSE)=CONCATENATE($P$4,$S$5),VLOOKUP($C285,'6. Metrics Worksheet'!$C:$K,9,FALSE),0),R285-1)</f>
        <v>0</v>
      </c>
      <c r="T285" s="127">
        <f>IF(AND(S285=0,NOT(C285="N/A")),IF(VLOOKUP($C285,'6. Metrics Worksheet'!$C:$K,8,FALSE)=CONCATENATE($T$4,$T$5),VLOOKUP($C285,'6. Metrics Worksheet'!$C:$K,9,FALSE),0),S285-1)</f>
        <v>0</v>
      </c>
      <c r="U285" s="127">
        <f>IF(AND(T285=0,NOT(C285="N/A")),IF(VLOOKUP($C285,'6. Metrics Worksheet'!$C:$K,8,FALSE)=CONCATENATE($T$4,$U$5),VLOOKUP($C285,'6. Metrics Worksheet'!$C:$K,9,FALSE),0),T285-1)</f>
        <v>0</v>
      </c>
      <c r="V285" s="127">
        <f>IF(AND(U285=0,NOT(C285="N/A")),IF(VLOOKUP($C285,'6. Metrics Worksheet'!$C:$K,8,FALSE)=CONCATENATE($T$4,$V$5),VLOOKUP($C285,'6. Metrics Worksheet'!$C:$K,9,FALSE),0),U285-1)</f>
        <v>0</v>
      </c>
      <c r="W285" s="127">
        <f>IF(AND(V285=0,NOT(C285="N/A")),IF(VLOOKUP($C285,'6. Metrics Worksheet'!$C:$K,8,FALSE)=CONCATENATE($T$4,$W$5),VLOOKUP($C285,'6. Metrics Worksheet'!$C:$K,9,FALSE),0),V285-1)</f>
        <v>0</v>
      </c>
      <c r="X285" s="139" t="str">
        <f>IF('6. Metrics Worksheet'!H285=0,"",'6. Metrics Worksheet'!H285)</f>
        <v/>
      </c>
      <c r="Y285" s="32"/>
      <c r="Z285" s="32"/>
      <c r="AA285" s="32"/>
      <c r="AB285" s="32"/>
      <c r="AC285" s="32"/>
      <c r="AD285" s="32"/>
      <c r="AE285" s="32"/>
      <c r="AF285" s="32"/>
      <c r="AG285" s="32"/>
      <c r="AH285" s="32"/>
      <c r="AI285" s="32"/>
      <c r="AJ285" s="32"/>
      <c r="AK285" s="32"/>
      <c r="AL285" s="32"/>
      <c r="AM285" s="32"/>
      <c r="AN285" s="32"/>
      <c r="AO285" s="32"/>
      <c r="AP285" s="32"/>
      <c r="AQ285" s="32"/>
      <c r="AR285" s="32"/>
      <c r="AS285" s="32"/>
      <c r="AT285" s="32"/>
      <c r="AU285" s="32"/>
      <c r="AV285" s="32"/>
      <c r="AW285" s="32"/>
      <c r="AX285" s="32"/>
      <c r="AY285" s="32"/>
      <c r="AZ285" s="32"/>
      <c r="BA285" s="32"/>
      <c r="BB285" s="32"/>
      <c r="BC285" s="32"/>
      <c r="BD285" s="32"/>
      <c r="BE285" s="33"/>
      <c r="BF285" s="6"/>
      <c r="BG285" s="6"/>
      <c r="BH285" s="6"/>
      <c r="BI285" s="6"/>
      <c r="BJ285" s="26" t="b">
        <f t="shared" si="4"/>
        <v>1</v>
      </c>
      <c r="BK285" s="6"/>
      <c r="BL285" s="6"/>
    </row>
    <row r="286" spans="1:64" ht="63.95" hidden="1" customHeight="1">
      <c r="A286" s="33"/>
      <c r="B286" s="227"/>
      <c r="C286" s="21">
        <f>WorksheetHidden2!L24</f>
        <v>0</v>
      </c>
      <c r="D286" s="127">
        <f>IF(VLOOKUP(C286,'6. Metrics Worksheet'!$C:$K,8,FALSE)=CONCATENATE($D$4,$D$5),VLOOKUP(C286,'6. Metrics Worksheet'!$C:$K,9,FALSE),0)</f>
        <v>0</v>
      </c>
      <c r="E286" s="127">
        <f>IF(AND(D286=0,NOT(C286="N/A")),IF(VLOOKUP($C286,'6. Metrics Worksheet'!$C:$K,8,FALSE)=CONCATENATE($D$4,$E$5),VLOOKUP($C286,'6. Metrics Worksheet'!$C:$K,9,FALSE),0),D286-1)</f>
        <v>0</v>
      </c>
      <c r="F286" s="127">
        <f>IF(AND(E286=0,NOT(C286="N/A")),IF(VLOOKUP($C286,'6. Metrics Worksheet'!$C:$K,8,FALSE)=CONCATENATE($D$4,$F$5),VLOOKUP($C286,'6. Metrics Worksheet'!$C:$K,9,FALSE),0),E286-1)</f>
        <v>0</v>
      </c>
      <c r="G286" s="128">
        <f>IF(AND(F286=0,NOT(C286="N/A")),IF(VLOOKUP($C286,'6. Metrics Worksheet'!$C:$K,8,FALSE)=CONCATENATE($D$4,$G$5),VLOOKUP($C286,'6. Metrics Worksheet'!$C:$K,9,FALSE),0),F286-1)</f>
        <v>0</v>
      </c>
      <c r="H286" s="127">
        <f>IF(AND(G286=0,NOT(C286="N/A")),IF(VLOOKUP($C286,'6. Metrics Worksheet'!$C:$K,8,FALSE)=CONCATENATE($H$4,$H$5),VLOOKUP($C286,'6. Metrics Worksheet'!$C:$K,9,FALSE),0),G286-1)</f>
        <v>0</v>
      </c>
      <c r="I286" s="127">
        <f>IF(AND(H286=0,NOT(C286="N/A")),IF(VLOOKUP($C286,'6. Metrics Worksheet'!$C:$K,8,FALSE)=CONCATENATE($H$4,$I$5),VLOOKUP($C286,'6. Metrics Worksheet'!$C:$K,9,FALSE),0),H286-1)</f>
        <v>0</v>
      </c>
      <c r="J286" s="127">
        <f>IF(AND(I286=0,NOT(C286="N/A")),IF(VLOOKUP($C286,'6. Metrics Worksheet'!$C:$K,8,FALSE)=CONCATENATE($H$4,$J$5),VLOOKUP($C286,'6. Metrics Worksheet'!$C:$K,9,FALSE),0),I286-1)</f>
        <v>0</v>
      </c>
      <c r="K286" s="128">
        <f>IF(AND(J286=0,NOT(C286="N/A")),IF(VLOOKUP($C286,'6. Metrics Worksheet'!$C:$K,8,FALSE)=CONCATENATE($H$4,$K$5),VLOOKUP($C286,'6. Metrics Worksheet'!$C:$K,9,FALSE),0),J286-1)</f>
        <v>0</v>
      </c>
      <c r="L286" s="127">
        <f>IF(AND(K286=0,NOT(C286="N/A")),IF(VLOOKUP($C286,'6. Metrics Worksheet'!$C:$K,8,FALSE)=CONCATENATE($L$4,$L$5),VLOOKUP($C286,'6. Metrics Worksheet'!$C:$K,9,FALSE),0),K286-1)</f>
        <v>0</v>
      </c>
      <c r="M286" s="127">
        <f>IF(AND(L286=0,NOT(C286="N/A")),IF(VLOOKUP($C286,'6. Metrics Worksheet'!$C:$K,8,FALSE)=CONCATENATE($L$4,$M$5),VLOOKUP($C286,'6. Metrics Worksheet'!$C:$K,9,FALSE),0),L286-1)</f>
        <v>0</v>
      </c>
      <c r="N286" s="127">
        <f>IF(AND(M286=0,NOT(C286="N/A")),IF(VLOOKUP($C286,'6. Metrics Worksheet'!$C:$K,8,FALSE)=CONCATENATE($L$4,$N$5),VLOOKUP($C286,'6. Metrics Worksheet'!$C:$K,9,FALSE),0),M286-1)</f>
        <v>0</v>
      </c>
      <c r="O286" s="128">
        <f>IF(AND(N286=0,NOT(C286="N/A")),IF(VLOOKUP($C286,'6. Metrics Worksheet'!$C:$K,8,FALSE)=CONCATENATE($L$4,$O$5),VLOOKUP($C286,'6. Metrics Worksheet'!$C:$K,9,FALSE),0),N286-1)</f>
        <v>0</v>
      </c>
      <c r="P286" s="127">
        <f>IF(AND(O286=0,NOT(C286="N/A")),IF(VLOOKUP($C286,'6. Metrics Worksheet'!$C:$K,8,FALSE)=CONCATENATE($P$4,$P$5),VLOOKUP($C286,'6. Metrics Worksheet'!$C:$K,9,FALSE),0),O286-1)</f>
        <v>0</v>
      </c>
      <c r="Q286" s="127">
        <f>IF(AND(P286=0,NOT(C286="N/A")),IF(VLOOKUP($C286,'6. Metrics Worksheet'!$C:$K,8,FALSE)=CONCATENATE($P$4,$Q$5),VLOOKUP($C286,'6. Metrics Worksheet'!$C:$K,9,FALSE),0),P286-1)</f>
        <v>0</v>
      </c>
      <c r="R286" s="127">
        <f>IF(AND(Q286=0,NOT(C286="N/A")),IF(VLOOKUP($C286,'6. Metrics Worksheet'!$C:$K,8,FALSE)=CONCATENATE($P$4,$R$5),VLOOKUP($C286,'6. Metrics Worksheet'!$C:$K,9,FALSE),0),Q286-1)</f>
        <v>0</v>
      </c>
      <c r="S286" s="128">
        <f>IF(AND(R286=0,NOT(C286="N/A")),IF(VLOOKUP($C286,'6. Metrics Worksheet'!$C:$K,8,FALSE)=CONCATENATE($P$4,$S$5),VLOOKUP($C286,'6. Metrics Worksheet'!$C:$K,9,FALSE),0),R286-1)</f>
        <v>0</v>
      </c>
      <c r="T286" s="127">
        <f>IF(AND(S286=0,NOT(C286="N/A")),IF(VLOOKUP($C286,'6. Metrics Worksheet'!$C:$K,8,FALSE)=CONCATENATE($T$4,$T$5),VLOOKUP($C286,'6. Metrics Worksheet'!$C:$K,9,FALSE),0),S286-1)</f>
        <v>0</v>
      </c>
      <c r="U286" s="127">
        <f>IF(AND(T286=0,NOT(C286="N/A")),IF(VLOOKUP($C286,'6. Metrics Worksheet'!$C:$K,8,FALSE)=CONCATENATE($T$4,$U$5),VLOOKUP($C286,'6. Metrics Worksheet'!$C:$K,9,FALSE),0),T286-1)</f>
        <v>0</v>
      </c>
      <c r="V286" s="127">
        <f>IF(AND(U286=0,NOT(C286="N/A")),IF(VLOOKUP($C286,'6. Metrics Worksheet'!$C:$K,8,FALSE)=CONCATENATE($T$4,$V$5),VLOOKUP($C286,'6. Metrics Worksheet'!$C:$K,9,FALSE),0),U286-1)</f>
        <v>0</v>
      </c>
      <c r="W286" s="127">
        <f>IF(AND(V286=0,NOT(C286="N/A")),IF(VLOOKUP($C286,'6. Metrics Worksheet'!$C:$K,8,FALSE)=CONCATENATE($T$4,$W$5),VLOOKUP($C286,'6. Metrics Worksheet'!$C:$K,9,FALSE),0),V286-1)</f>
        <v>0</v>
      </c>
      <c r="X286" s="139" t="str">
        <f>IF('6. Metrics Worksheet'!H286=0,"",'6. Metrics Worksheet'!H286)</f>
        <v/>
      </c>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c r="AV286" s="32"/>
      <c r="AW286" s="32"/>
      <c r="AX286" s="32"/>
      <c r="AY286" s="32"/>
      <c r="AZ286" s="32"/>
      <c r="BA286" s="32"/>
      <c r="BB286" s="32"/>
      <c r="BC286" s="32"/>
      <c r="BD286" s="32"/>
      <c r="BE286" s="33"/>
      <c r="BF286" s="6"/>
      <c r="BG286" s="6"/>
      <c r="BH286" s="6"/>
      <c r="BI286" s="6"/>
      <c r="BJ286" s="26" t="b">
        <f t="shared" si="4"/>
        <v>1</v>
      </c>
      <c r="BK286" s="6"/>
      <c r="BL286" s="6"/>
    </row>
    <row r="287" spans="1:64" ht="63.95" hidden="1" customHeight="1">
      <c r="A287" s="33"/>
      <c r="B287" s="227"/>
      <c r="C287" s="21">
        <f>WorksheetHidden2!L25</f>
        <v>0</v>
      </c>
      <c r="D287" s="127">
        <f>IF(VLOOKUP(C287,'6. Metrics Worksheet'!$C:$K,8,FALSE)=CONCATENATE($D$4,$D$5),VLOOKUP(C287,'6. Metrics Worksheet'!$C:$K,9,FALSE),0)</f>
        <v>0</v>
      </c>
      <c r="E287" s="127">
        <f>IF(AND(D287=0,NOT(C287="N/A")),IF(VLOOKUP($C287,'6. Metrics Worksheet'!$C:$K,8,FALSE)=CONCATENATE($D$4,$E$5),VLOOKUP($C287,'6. Metrics Worksheet'!$C:$K,9,FALSE),0),D287-1)</f>
        <v>0</v>
      </c>
      <c r="F287" s="127">
        <f>IF(AND(E287=0,NOT(C287="N/A")),IF(VLOOKUP($C287,'6. Metrics Worksheet'!$C:$K,8,FALSE)=CONCATENATE($D$4,$F$5),VLOOKUP($C287,'6. Metrics Worksheet'!$C:$K,9,FALSE),0),E287-1)</f>
        <v>0</v>
      </c>
      <c r="G287" s="128">
        <f>IF(AND(F287=0,NOT(C287="N/A")),IF(VLOOKUP($C287,'6. Metrics Worksheet'!$C:$K,8,FALSE)=CONCATENATE($D$4,$G$5),VLOOKUP($C287,'6. Metrics Worksheet'!$C:$K,9,FALSE),0),F287-1)</f>
        <v>0</v>
      </c>
      <c r="H287" s="127">
        <f>IF(AND(G287=0,NOT(C287="N/A")),IF(VLOOKUP($C287,'6. Metrics Worksheet'!$C:$K,8,FALSE)=CONCATENATE($H$4,$H$5),VLOOKUP($C287,'6. Metrics Worksheet'!$C:$K,9,FALSE),0),G287-1)</f>
        <v>0</v>
      </c>
      <c r="I287" s="127">
        <f>IF(AND(H287=0,NOT(C287="N/A")),IF(VLOOKUP($C287,'6. Metrics Worksheet'!$C:$K,8,FALSE)=CONCATENATE($H$4,$I$5),VLOOKUP($C287,'6. Metrics Worksheet'!$C:$K,9,FALSE),0),H287-1)</f>
        <v>0</v>
      </c>
      <c r="J287" s="127">
        <f>IF(AND(I287=0,NOT(C287="N/A")),IF(VLOOKUP($C287,'6. Metrics Worksheet'!$C:$K,8,FALSE)=CONCATENATE($H$4,$J$5),VLOOKUP($C287,'6. Metrics Worksheet'!$C:$K,9,FALSE),0),I287-1)</f>
        <v>0</v>
      </c>
      <c r="K287" s="128">
        <f>IF(AND(J287=0,NOT(C287="N/A")),IF(VLOOKUP($C287,'6. Metrics Worksheet'!$C:$K,8,FALSE)=CONCATENATE($H$4,$K$5),VLOOKUP($C287,'6. Metrics Worksheet'!$C:$K,9,FALSE),0),J287-1)</f>
        <v>0</v>
      </c>
      <c r="L287" s="127">
        <f>IF(AND(K287=0,NOT(C287="N/A")),IF(VLOOKUP($C287,'6. Metrics Worksheet'!$C:$K,8,FALSE)=CONCATENATE($L$4,$L$5),VLOOKUP($C287,'6. Metrics Worksheet'!$C:$K,9,FALSE),0),K287-1)</f>
        <v>0</v>
      </c>
      <c r="M287" s="127">
        <f>IF(AND(L287=0,NOT(C287="N/A")),IF(VLOOKUP($C287,'6. Metrics Worksheet'!$C:$K,8,FALSE)=CONCATENATE($L$4,$M$5),VLOOKUP($C287,'6. Metrics Worksheet'!$C:$K,9,FALSE),0),L287-1)</f>
        <v>0</v>
      </c>
      <c r="N287" s="127">
        <f>IF(AND(M287=0,NOT(C287="N/A")),IF(VLOOKUP($C287,'6. Metrics Worksheet'!$C:$K,8,FALSE)=CONCATENATE($L$4,$N$5),VLOOKUP($C287,'6. Metrics Worksheet'!$C:$K,9,FALSE),0),M287-1)</f>
        <v>0</v>
      </c>
      <c r="O287" s="128">
        <f>IF(AND(N287=0,NOT(C287="N/A")),IF(VLOOKUP($C287,'6. Metrics Worksheet'!$C:$K,8,FALSE)=CONCATENATE($L$4,$O$5),VLOOKUP($C287,'6. Metrics Worksheet'!$C:$K,9,FALSE),0),N287-1)</f>
        <v>0</v>
      </c>
      <c r="P287" s="127">
        <f>IF(AND(O287=0,NOT(C287="N/A")),IF(VLOOKUP($C287,'6. Metrics Worksheet'!$C:$K,8,FALSE)=CONCATENATE($P$4,$P$5),VLOOKUP($C287,'6. Metrics Worksheet'!$C:$K,9,FALSE),0),O287-1)</f>
        <v>0</v>
      </c>
      <c r="Q287" s="127">
        <f>IF(AND(P287=0,NOT(C287="N/A")),IF(VLOOKUP($C287,'6. Metrics Worksheet'!$C:$K,8,FALSE)=CONCATENATE($P$4,$Q$5),VLOOKUP($C287,'6. Metrics Worksheet'!$C:$K,9,FALSE),0),P287-1)</f>
        <v>0</v>
      </c>
      <c r="R287" s="127">
        <f>IF(AND(Q287=0,NOT(C287="N/A")),IF(VLOOKUP($C287,'6. Metrics Worksheet'!$C:$K,8,FALSE)=CONCATENATE($P$4,$R$5),VLOOKUP($C287,'6. Metrics Worksheet'!$C:$K,9,FALSE),0),Q287-1)</f>
        <v>0</v>
      </c>
      <c r="S287" s="128">
        <f>IF(AND(R287=0,NOT(C287="N/A")),IF(VLOOKUP($C287,'6. Metrics Worksheet'!$C:$K,8,FALSE)=CONCATENATE($P$4,$S$5),VLOOKUP($C287,'6. Metrics Worksheet'!$C:$K,9,FALSE),0),R287-1)</f>
        <v>0</v>
      </c>
      <c r="T287" s="127">
        <f>IF(AND(S287=0,NOT(C287="N/A")),IF(VLOOKUP($C287,'6. Metrics Worksheet'!$C:$K,8,FALSE)=CONCATENATE($T$4,$T$5),VLOOKUP($C287,'6. Metrics Worksheet'!$C:$K,9,FALSE),0),S287-1)</f>
        <v>0</v>
      </c>
      <c r="U287" s="127">
        <f>IF(AND(T287=0,NOT(C287="N/A")),IF(VLOOKUP($C287,'6. Metrics Worksheet'!$C:$K,8,FALSE)=CONCATENATE($T$4,$U$5),VLOOKUP($C287,'6. Metrics Worksheet'!$C:$K,9,FALSE),0),T287-1)</f>
        <v>0</v>
      </c>
      <c r="V287" s="127">
        <f>IF(AND(U287=0,NOT(C287="N/A")),IF(VLOOKUP($C287,'6. Metrics Worksheet'!$C:$K,8,FALSE)=CONCATENATE($T$4,$V$5),VLOOKUP($C287,'6. Metrics Worksheet'!$C:$K,9,FALSE),0),U287-1)</f>
        <v>0</v>
      </c>
      <c r="W287" s="127">
        <f>IF(AND(V287=0,NOT(C287="N/A")),IF(VLOOKUP($C287,'6. Metrics Worksheet'!$C:$K,8,FALSE)=CONCATENATE($T$4,$W$5),VLOOKUP($C287,'6. Metrics Worksheet'!$C:$K,9,FALSE),0),V287-1)</f>
        <v>0</v>
      </c>
      <c r="X287" s="139" t="str">
        <f>IF('6. Metrics Worksheet'!H287=0,"",'6. Metrics Worksheet'!H287)</f>
        <v/>
      </c>
      <c r="Y287" s="32"/>
      <c r="Z287" s="32"/>
      <c r="AA287" s="32"/>
      <c r="AB287" s="32"/>
      <c r="AC287" s="32"/>
      <c r="AD287" s="32"/>
      <c r="AE287" s="32"/>
      <c r="AF287" s="32"/>
      <c r="AG287" s="32"/>
      <c r="AH287" s="32"/>
      <c r="AI287" s="32"/>
      <c r="AJ287" s="32"/>
      <c r="AK287" s="32"/>
      <c r="AL287" s="32"/>
      <c r="AM287" s="32"/>
      <c r="AN287" s="32"/>
      <c r="AO287" s="32"/>
      <c r="AP287" s="32"/>
      <c r="AQ287" s="32"/>
      <c r="AR287" s="32"/>
      <c r="AS287" s="32"/>
      <c r="AT287" s="32"/>
      <c r="AU287" s="32"/>
      <c r="AV287" s="32"/>
      <c r="AW287" s="32"/>
      <c r="AX287" s="32"/>
      <c r="AY287" s="32"/>
      <c r="AZ287" s="32"/>
      <c r="BA287" s="32"/>
      <c r="BB287" s="32"/>
      <c r="BC287" s="32"/>
      <c r="BD287" s="32"/>
      <c r="BE287" s="33"/>
      <c r="BF287" s="6"/>
      <c r="BG287" s="6"/>
      <c r="BH287" s="6"/>
      <c r="BI287" s="6"/>
      <c r="BJ287" s="26" t="b">
        <f t="shared" si="4"/>
        <v>1</v>
      </c>
      <c r="BK287" s="6"/>
      <c r="BL287" s="6"/>
    </row>
    <row r="288" spans="1:64" ht="63.95" hidden="1" customHeight="1">
      <c r="A288" s="33"/>
      <c r="B288" s="227"/>
      <c r="C288" s="21">
        <f>WorksheetHidden2!L26</f>
        <v>0</v>
      </c>
      <c r="D288" s="127">
        <f>IF(VLOOKUP(C288,'6. Metrics Worksheet'!$C:$K,8,FALSE)=CONCATENATE($D$4,$D$5),VLOOKUP(C288,'6. Metrics Worksheet'!$C:$K,9,FALSE),0)</f>
        <v>0</v>
      </c>
      <c r="E288" s="127">
        <f>IF(AND(D288=0,NOT(C288="N/A")),IF(VLOOKUP($C288,'6. Metrics Worksheet'!$C:$K,8,FALSE)=CONCATENATE($D$4,$E$5),VLOOKUP($C288,'6. Metrics Worksheet'!$C:$K,9,FALSE),0),D288-1)</f>
        <v>0</v>
      </c>
      <c r="F288" s="127">
        <f>IF(AND(E288=0,NOT(C288="N/A")),IF(VLOOKUP($C288,'6. Metrics Worksheet'!$C:$K,8,FALSE)=CONCATENATE($D$4,$F$5),VLOOKUP($C288,'6. Metrics Worksheet'!$C:$K,9,FALSE),0),E288-1)</f>
        <v>0</v>
      </c>
      <c r="G288" s="128">
        <f>IF(AND(F288=0,NOT(C288="N/A")),IF(VLOOKUP($C288,'6. Metrics Worksheet'!$C:$K,8,FALSE)=CONCATENATE($D$4,$G$5),VLOOKUP($C288,'6. Metrics Worksheet'!$C:$K,9,FALSE),0),F288-1)</f>
        <v>0</v>
      </c>
      <c r="H288" s="127">
        <f>IF(AND(G288=0,NOT(C288="N/A")),IF(VLOOKUP($C288,'6. Metrics Worksheet'!$C:$K,8,FALSE)=CONCATENATE($H$4,$H$5),VLOOKUP($C288,'6. Metrics Worksheet'!$C:$K,9,FALSE),0),G288-1)</f>
        <v>0</v>
      </c>
      <c r="I288" s="127">
        <f>IF(AND(H288=0,NOT(C288="N/A")),IF(VLOOKUP($C288,'6. Metrics Worksheet'!$C:$K,8,FALSE)=CONCATENATE($H$4,$I$5),VLOOKUP($C288,'6. Metrics Worksheet'!$C:$K,9,FALSE),0),H288-1)</f>
        <v>0</v>
      </c>
      <c r="J288" s="127">
        <f>IF(AND(I288=0,NOT(C288="N/A")),IF(VLOOKUP($C288,'6. Metrics Worksheet'!$C:$K,8,FALSE)=CONCATENATE($H$4,$J$5),VLOOKUP($C288,'6. Metrics Worksheet'!$C:$K,9,FALSE),0),I288-1)</f>
        <v>0</v>
      </c>
      <c r="K288" s="128">
        <f>IF(AND(J288=0,NOT(C288="N/A")),IF(VLOOKUP($C288,'6. Metrics Worksheet'!$C:$K,8,FALSE)=CONCATENATE($H$4,$K$5),VLOOKUP($C288,'6. Metrics Worksheet'!$C:$K,9,FALSE),0),J288-1)</f>
        <v>0</v>
      </c>
      <c r="L288" s="127">
        <f>IF(AND(K288=0,NOT(C288="N/A")),IF(VLOOKUP($C288,'6. Metrics Worksheet'!$C:$K,8,FALSE)=CONCATENATE($L$4,$L$5),VLOOKUP($C288,'6. Metrics Worksheet'!$C:$K,9,FALSE),0),K288-1)</f>
        <v>0</v>
      </c>
      <c r="M288" s="127">
        <f>IF(AND(L288=0,NOT(C288="N/A")),IF(VLOOKUP($C288,'6. Metrics Worksheet'!$C:$K,8,FALSE)=CONCATENATE($L$4,$M$5),VLOOKUP($C288,'6. Metrics Worksheet'!$C:$K,9,FALSE),0),L288-1)</f>
        <v>0</v>
      </c>
      <c r="N288" s="127">
        <f>IF(AND(M288=0,NOT(C288="N/A")),IF(VLOOKUP($C288,'6. Metrics Worksheet'!$C:$K,8,FALSE)=CONCATENATE($L$4,$N$5),VLOOKUP($C288,'6. Metrics Worksheet'!$C:$K,9,FALSE),0),M288-1)</f>
        <v>0</v>
      </c>
      <c r="O288" s="128">
        <f>IF(AND(N288=0,NOT(C288="N/A")),IF(VLOOKUP($C288,'6. Metrics Worksheet'!$C:$K,8,FALSE)=CONCATENATE($L$4,$O$5),VLOOKUP($C288,'6. Metrics Worksheet'!$C:$K,9,FALSE),0),N288-1)</f>
        <v>0</v>
      </c>
      <c r="P288" s="127">
        <f>IF(AND(O288=0,NOT(C288="N/A")),IF(VLOOKUP($C288,'6. Metrics Worksheet'!$C:$K,8,FALSE)=CONCATENATE($P$4,$P$5),VLOOKUP($C288,'6. Metrics Worksheet'!$C:$K,9,FALSE),0),O288-1)</f>
        <v>0</v>
      </c>
      <c r="Q288" s="127">
        <f>IF(AND(P288=0,NOT(C288="N/A")),IF(VLOOKUP($C288,'6. Metrics Worksheet'!$C:$K,8,FALSE)=CONCATENATE($P$4,$Q$5),VLOOKUP($C288,'6. Metrics Worksheet'!$C:$K,9,FALSE),0),P288-1)</f>
        <v>0</v>
      </c>
      <c r="R288" s="127">
        <f>IF(AND(Q288=0,NOT(C288="N/A")),IF(VLOOKUP($C288,'6. Metrics Worksheet'!$C:$K,8,FALSE)=CONCATENATE($P$4,$R$5),VLOOKUP($C288,'6. Metrics Worksheet'!$C:$K,9,FALSE),0),Q288-1)</f>
        <v>0</v>
      </c>
      <c r="S288" s="128">
        <f>IF(AND(R288=0,NOT(C288="N/A")),IF(VLOOKUP($C288,'6. Metrics Worksheet'!$C:$K,8,FALSE)=CONCATENATE($P$4,$S$5),VLOOKUP($C288,'6. Metrics Worksheet'!$C:$K,9,FALSE),0),R288-1)</f>
        <v>0</v>
      </c>
      <c r="T288" s="127">
        <f>IF(AND(S288=0,NOT(C288="N/A")),IF(VLOOKUP($C288,'6. Metrics Worksheet'!$C:$K,8,FALSE)=CONCATENATE($T$4,$T$5),VLOOKUP($C288,'6. Metrics Worksheet'!$C:$K,9,FALSE),0),S288-1)</f>
        <v>0</v>
      </c>
      <c r="U288" s="127">
        <f>IF(AND(T288=0,NOT(C288="N/A")),IF(VLOOKUP($C288,'6. Metrics Worksheet'!$C:$K,8,FALSE)=CONCATENATE($T$4,$U$5),VLOOKUP($C288,'6. Metrics Worksheet'!$C:$K,9,FALSE),0),T288-1)</f>
        <v>0</v>
      </c>
      <c r="V288" s="127">
        <f>IF(AND(U288=0,NOT(C288="N/A")),IF(VLOOKUP($C288,'6. Metrics Worksheet'!$C:$K,8,FALSE)=CONCATENATE($T$4,$V$5),VLOOKUP($C288,'6. Metrics Worksheet'!$C:$K,9,FALSE),0),U288-1)</f>
        <v>0</v>
      </c>
      <c r="W288" s="127">
        <f>IF(AND(V288=0,NOT(C288="N/A")),IF(VLOOKUP($C288,'6. Metrics Worksheet'!$C:$K,8,FALSE)=CONCATENATE($T$4,$W$5),VLOOKUP($C288,'6. Metrics Worksheet'!$C:$K,9,FALSE),0),V288-1)</f>
        <v>0</v>
      </c>
      <c r="X288" s="139" t="str">
        <f>IF('6. Metrics Worksheet'!H288=0,"",'6. Metrics Worksheet'!H288)</f>
        <v/>
      </c>
      <c r="Y288" s="32"/>
      <c r="Z288" s="32"/>
      <c r="AA288" s="32"/>
      <c r="AB288" s="32"/>
      <c r="AC288" s="32"/>
      <c r="AD288" s="32"/>
      <c r="AE288" s="32"/>
      <c r="AF288" s="32"/>
      <c r="AG288" s="32"/>
      <c r="AH288" s="32"/>
      <c r="AI288" s="32"/>
      <c r="AJ288" s="32"/>
      <c r="AK288" s="32"/>
      <c r="AL288" s="32"/>
      <c r="AM288" s="32"/>
      <c r="AN288" s="32"/>
      <c r="AO288" s="32"/>
      <c r="AP288" s="32"/>
      <c r="AQ288" s="32"/>
      <c r="AR288" s="32"/>
      <c r="AS288" s="32"/>
      <c r="AT288" s="32"/>
      <c r="AU288" s="32"/>
      <c r="AV288" s="32"/>
      <c r="AW288" s="32"/>
      <c r="AX288" s="32"/>
      <c r="AY288" s="32"/>
      <c r="AZ288" s="32"/>
      <c r="BA288" s="32"/>
      <c r="BB288" s="32"/>
      <c r="BC288" s="32"/>
      <c r="BD288" s="32"/>
      <c r="BE288" s="33"/>
      <c r="BF288" s="6"/>
      <c r="BG288" s="6"/>
      <c r="BH288" s="6"/>
      <c r="BI288" s="6"/>
      <c r="BJ288" s="26" t="b">
        <f t="shared" si="4"/>
        <v>1</v>
      </c>
      <c r="BK288" s="6"/>
      <c r="BL288" s="6"/>
    </row>
    <row r="289" spans="1:70" ht="63.95" hidden="1" customHeight="1" thickBot="1">
      <c r="A289" s="33"/>
      <c r="B289" s="240"/>
      <c r="C289" s="79">
        <f>WorksheetHidden2!L27</f>
        <v>0</v>
      </c>
      <c r="D289" s="127">
        <f>IF(VLOOKUP(C289,'6. Metrics Worksheet'!$C:$K,8,FALSE)=CONCATENATE($D$4,$D$5),VLOOKUP(C289,'6. Metrics Worksheet'!$C:$K,9,FALSE),0)</f>
        <v>0</v>
      </c>
      <c r="E289" s="127">
        <f>IF(AND(D289=0,NOT(C289="N/A")),IF(VLOOKUP($C289,'6. Metrics Worksheet'!$C:$K,8,FALSE)=CONCATENATE($D$4,$E$5),VLOOKUP($C289,'6. Metrics Worksheet'!$C:$K,9,FALSE),0),D289-1)</f>
        <v>0</v>
      </c>
      <c r="F289" s="127">
        <f>IF(AND(E289=0,NOT(C289="N/A")),IF(VLOOKUP($C289,'6. Metrics Worksheet'!$C:$K,8,FALSE)=CONCATENATE($D$4,$F$5),VLOOKUP($C289,'6. Metrics Worksheet'!$C:$K,9,FALSE),0),E289-1)</f>
        <v>0</v>
      </c>
      <c r="G289" s="128">
        <f>IF(AND(F289=0,NOT(C289="N/A")),IF(VLOOKUP($C289,'6. Metrics Worksheet'!$C:$K,8,FALSE)=CONCATENATE($D$4,$G$5),VLOOKUP($C289,'6. Metrics Worksheet'!$C:$K,9,FALSE),0),F289-1)</f>
        <v>0</v>
      </c>
      <c r="H289" s="127">
        <f>IF(AND(G289=0,NOT(C289="N/A")),IF(VLOOKUP($C289,'6. Metrics Worksheet'!$C:$K,8,FALSE)=CONCATENATE($H$4,$H$5),VLOOKUP($C289,'6. Metrics Worksheet'!$C:$K,9,FALSE),0),G289-1)</f>
        <v>0</v>
      </c>
      <c r="I289" s="127">
        <f>IF(AND(H289=0,NOT(C289="N/A")),IF(VLOOKUP($C289,'6. Metrics Worksheet'!$C:$K,8,FALSE)=CONCATENATE($H$4,$I$5),VLOOKUP($C289,'6. Metrics Worksheet'!$C:$K,9,FALSE),0),H289-1)</f>
        <v>0</v>
      </c>
      <c r="J289" s="127">
        <f>IF(AND(I289=0,NOT(C289="N/A")),IF(VLOOKUP($C289,'6. Metrics Worksheet'!$C:$K,8,FALSE)=CONCATENATE($H$4,$J$5),VLOOKUP($C289,'6. Metrics Worksheet'!$C:$K,9,FALSE),0),I289-1)</f>
        <v>0</v>
      </c>
      <c r="K289" s="128">
        <f>IF(AND(J289=0,NOT(C289="N/A")),IF(VLOOKUP($C289,'6. Metrics Worksheet'!$C:$K,8,FALSE)=CONCATENATE($H$4,$K$5),VLOOKUP($C289,'6. Metrics Worksheet'!$C:$K,9,FALSE),0),J289-1)</f>
        <v>0</v>
      </c>
      <c r="L289" s="127">
        <f>IF(AND(K289=0,NOT(C289="N/A")),IF(VLOOKUP($C289,'6. Metrics Worksheet'!$C:$K,8,FALSE)=CONCATENATE($L$4,$L$5),VLOOKUP($C289,'6. Metrics Worksheet'!$C:$K,9,FALSE),0),K289-1)</f>
        <v>0</v>
      </c>
      <c r="M289" s="127">
        <f>IF(AND(L289=0,NOT(C289="N/A")),IF(VLOOKUP($C289,'6. Metrics Worksheet'!$C:$K,8,FALSE)=CONCATENATE($L$4,$M$5),VLOOKUP($C289,'6. Metrics Worksheet'!$C:$K,9,FALSE),0),L289-1)</f>
        <v>0</v>
      </c>
      <c r="N289" s="127">
        <f>IF(AND(M289=0,NOT(C289="N/A")),IF(VLOOKUP($C289,'6. Metrics Worksheet'!$C:$K,8,FALSE)=CONCATENATE($L$4,$N$5),VLOOKUP($C289,'6. Metrics Worksheet'!$C:$K,9,FALSE),0),M289-1)</f>
        <v>0</v>
      </c>
      <c r="O289" s="128">
        <f>IF(AND(N289=0,NOT(C289="N/A")),IF(VLOOKUP($C289,'6. Metrics Worksheet'!$C:$K,8,FALSE)=CONCATENATE($L$4,$O$5),VLOOKUP($C289,'6. Metrics Worksheet'!$C:$K,9,FALSE),0),N289-1)</f>
        <v>0</v>
      </c>
      <c r="P289" s="127">
        <f>IF(AND(O289=0,NOT(C289="N/A")),IF(VLOOKUP($C289,'6. Metrics Worksheet'!$C:$K,8,FALSE)=CONCATENATE($P$4,$P$5),VLOOKUP($C289,'6. Metrics Worksheet'!$C:$K,9,FALSE),0),O289-1)</f>
        <v>0</v>
      </c>
      <c r="Q289" s="127">
        <f>IF(AND(P289=0,NOT(C289="N/A")),IF(VLOOKUP($C289,'6. Metrics Worksheet'!$C:$K,8,FALSE)=CONCATENATE($P$4,$Q$5),VLOOKUP($C289,'6. Metrics Worksheet'!$C:$K,9,FALSE),0),P289-1)</f>
        <v>0</v>
      </c>
      <c r="R289" s="127">
        <f>IF(AND(Q289=0,NOT(C289="N/A")),IF(VLOOKUP($C289,'6. Metrics Worksheet'!$C:$K,8,FALSE)=CONCATENATE($P$4,$R$5),VLOOKUP($C289,'6. Metrics Worksheet'!$C:$K,9,FALSE),0),Q289-1)</f>
        <v>0</v>
      </c>
      <c r="S289" s="128">
        <f>IF(AND(R289=0,NOT(C289="N/A")),IF(VLOOKUP($C289,'6. Metrics Worksheet'!$C:$K,8,FALSE)=CONCATENATE($P$4,$S$5),VLOOKUP($C289,'6. Metrics Worksheet'!$C:$K,9,FALSE),0),R289-1)</f>
        <v>0</v>
      </c>
      <c r="T289" s="127">
        <f>IF(AND(S289=0,NOT(C289="N/A")),IF(VLOOKUP($C289,'6. Metrics Worksheet'!$C:$K,8,FALSE)=CONCATENATE($T$4,$T$5),VLOOKUP($C289,'6. Metrics Worksheet'!$C:$K,9,FALSE),0),S289-1)</f>
        <v>0</v>
      </c>
      <c r="U289" s="127">
        <f>IF(AND(T289=0,NOT(C289="N/A")),IF(VLOOKUP($C289,'6. Metrics Worksheet'!$C:$K,8,FALSE)=CONCATENATE($T$4,$U$5),VLOOKUP($C289,'6. Metrics Worksheet'!$C:$K,9,FALSE),0),T289-1)</f>
        <v>0</v>
      </c>
      <c r="V289" s="127">
        <f>IF(AND(U289=0,NOT(C289="N/A")),IF(VLOOKUP($C289,'6. Metrics Worksheet'!$C:$K,8,FALSE)=CONCATENATE($T$4,$V$5),VLOOKUP($C289,'6. Metrics Worksheet'!$C:$K,9,FALSE),0),U289-1)</f>
        <v>0</v>
      </c>
      <c r="W289" s="127">
        <f>IF(AND(V289=0,NOT(C289="N/A")),IF(VLOOKUP($C289,'6. Metrics Worksheet'!$C:$K,8,FALSE)=CONCATENATE($T$4,$W$5),VLOOKUP($C289,'6. Metrics Worksheet'!$C:$K,9,FALSE),0),V289-1)</f>
        <v>0</v>
      </c>
      <c r="X289" s="139" t="str">
        <f>IF('6. Metrics Worksheet'!H289=0,"",'6. Metrics Worksheet'!H289)</f>
        <v/>
      </c>
      <c r="Y289" s="32"/>
      <c r="Z289" s="32"/>
      <c r="AA289" s="32"/>
      <c r="AB289" s="32"/>
      <c r="AC289" s="32"/>
      <c r="AD289" s="32"/>
      <c r="AE289" s="32"/>
      <c r="AF289" s="32"/>
      <c r="AG289" s="32"/>
      <c r="AH289" s="32"/>
      <c r="AI289" s="32"/>
      <c r="AJ289" s="32"/>
      <c r="AK289" s="32"/>
      <c r="AL289" s="32"/>
      <c r="AM289" s="32"/>
      <c r="AN289" s="32"/>
      <c r="AO289" s="32"/>
      <c r="AP289" s="32"/>
      <c r="AQ289" s="32"/>
      <c r="AR289" s="32"/>
      <c r="AS289" s="32"/>
      <c r="AT289" s="32"/>
      <c r="AU289" s="32"/>
      <c r="AV289" s="32"/>
      <c r="AW289" s="32"/>
      <c r="AX289" s="32"/>
      <c r="AY289" s="32"/>
      <c r="AZ289" s="32"/>
      <c r="BA289" s="32"/>
      <c r="BB289" s="32"/>
      <c r="BC289" s="32"/>
      <c r="BD289" s="32"/>
      <c r="BE289" s="33"/>
      <c r="BF289" s="6"/>
      <c r="BG289" s="6"/>
      <c r="BH289" s="6"/>
      <c r="BI289" s="6"/>
      <c r="BJ289" s="26" t="b">
        <f t="shared" si="4"/>
        <v>1</v>
      </c>
      <c r="BK289" s="6"/>
      <c r="BL289" s="6"/>
    </row>
    <row r="290" spans="1:70" ht="30" customHeight="1">
      <c r="A290" s="170"/>
      <c r="B290" s="234" t="str">
        <f>WorksheetHidden2!M2</f>
        <v>Policies, Standards, and Procedures</v>
      </c>
      <c r="C290" s="107" t="str">
        <f>WorksheetHidden2!M3</f>
        <v>Number of policies, standards, procedures, and metrics with committed owners</v>
      </c>
      <c r="D290" s="127">
        <f>IF(VLOOKUP(C290,'6. Metrics Worksheet'!$C:$K,8,FALSE)=CONCATENATE($D$4,$D$5),VLOOKUP(C290,'6. Metrics Worksheet'!$C:$K,9,FALSE),0)</f>
        <v>0</v>
      </c>
      <c r="E290" s="127">
        <f>IF(AND(D290=0,NOT(C290="N/A")),IF(VLOOKUP($C290,'6. Metrics Worksheet'!$C:$K,8,FALSE)=CONCATENATE($D$4,$E$5),VLOOKUP($C290,'6. Metrics Worksheet'!$C:$K,9,FALSE),0),D290-1)</f>
        <v>0</v>
      </c>
      <c r="F290" s="127">
        <f>IF(AND(E290=0,NOT(C290="N/A")),IF(VLOOKUP($C290,'6. Metrics Worksheet'!$C:$K,8,FALSE)=CONCATENATE($D$4,$F$5),VLOOKUP($C290,'6. Metrics Worksheet'!$C:$K,9,FALSE),0),E290-1)</f>
        <v>0</v>
      </c>
      <c r="G290" s="128">
        <f>IF(AND(F290=0,NOT(C290="N/A")),IF(VLOOKUP($C290,'6. Metrics Worksheet'!$C:$K,8,FALSE)=CONCATENATE($D$4,$G$5),VLOOKUP($C290,'6. Metrics Worksheet'!$C:$K,9,FALSE),0),F290-1)</f>
        <v>0</v>
      </c>
      <c r="H290" s="127">
        <f>IF(AND(G290=0,NOT(C290="N/A")),IF(VLOOKUP($C290,'6. Metrics Worksheet'!$C:$K,8,FALSE)=CONCATENATE($H$4,$H$5),VLOOKUP($C290,'6. Metrics Worksheet'!$C:$K,9,FALSE),0),G290-1)</f>
        <v>0</v>
      </c>
      <c r="I290" s="127">
        <f>IF(AND(H290=0,NOT(C290="N/A")),IF(VLOOKUP($C290,'6. Metrics Worksheet'!$C:$K,8,FALSE)=CONCATENATE($H$4,$I$5),VLOOKUP($C290,'6. Metrics Worksheet'!$C:$K,9,FALSE),0),H290-1)</f>
        <v>0</v>
      </c>
      <c r="J290" s="127">
        <f>IF(AND(I290=0,NOT(C290="N/A")),IF(VLOOKUP($C290,'6. Metrics Worksheet'!$C:$K,8,FALSE)=CONCATENATE($H$4,$J$5),VLOOKUP($C290,'6. Metrics Worksheet'!$C:$K,9,FALSE),0),I290-1)</f>
        <v>0</v>
      </c>
      <c r="K290" s="128">
        <f>IF(AND(J290=0,NOT(C290="N/A")),IF(VLOOKUP($C290,'6. Metrics Worksheet'!$C:$K,8,FALSE)=CONCATENATE($H$4,$K$5),VLOOKUP($C290,'6. Metrics Worksheet'!$C:$K,9,FALSE),0),J290-1)</f>
        <v>0</v>
      </c>
      <c r="L290" s="127">
        <f>IF(AND(K290=0,NOT(C290="N/A")),IF(VLOOKUP($C290,'6. Metrics Worksheet'!$C:$K,8,FALSE)=CONCATENATE($L$4,$L$5),VLOOKUP($C290,'6. Metrics Worksheet'!$C:$K,9,FALSE),0),K290-1)</f>
        <v>0</v>
      </c>
      <c r="M290" s="127">
        <f>IF(AND(L290=0,NOT(C290="N/A")),IF(VLOOKUP($C290,'6. Metrics Worksheet'!$C:$K,8,FALSE)=CONCATENATE($L$4,$M$5),VLOOKUP($C290,'6. Metrics Worksheet'!$C:$K,9,FALSE),0),L290-1)</f>
        <v>0</v>
      </c>
      <c r="N290" s="127">
        <f>IF(AND(M290=0,NOT(C290="N/A")),IF(VLOOKUP($C290,'6. Metrics Worksheet'!$C:$K,8,FALSE)=CONCATENATE($L$4,$N$5),VLOOKUP($C290,'6. Metrics Worksheet'!$C:$K,9,FALSE),0),M290-1)</f>
        <v>0</v>
      </c>
      <c r="O290" s="128">
        <f>IF(AND(N290=0,NOT(C290="N/A")),IF(VLOOKUP($C290,'6. Metrics Worksheet'!$C:$K,8,FALSE)=CONCATENATE($L$4,$O$5),VLOOKUP($C290,'6. Metrics Worksheet'!$C:$K,9,FALSE),0),N290-1)</f>
        <v>0</v>
      </c>
      <c r="P290" s="127">
        <f>IF(AND(O290=0,NOT(C290="N/A")),IF(VLOOKUP($C290,'6. Metrics Worksheet'!$C:$K,8,FALSE)=CONCATENATE($P$4,$P$5),VLOOKUP($C290,'6. Metrics Worksheet'!$C:$K,9,FALSE),0),O290-1)</f>
        <v>0</v>
      </c>
      <c r="Q290" s="127">
        <f>IF(AND(P290=0,NOT(C290="N/A")),IF(VLOOKUP($C290,'6. Metrics Worksheet'!$C:$K,8,FALSE)=CONCATENATE($P$4,$Q$5),VLOOKUP($C290,'6. Metrics Worksheet'!$C:$K,9,FALSE),0),P290-1)</f>
        <v>0</v>
      </c>
      <c r="R290" s="127">
        <f>IF(AND(Q290=0,NOT(C290="N/A")),IF(VLOOKUP($C290,'6. Metrics Worksheet'!$C:$K,8,FALSE)=CONCATENATE($P$4,$R$5),VLOOKUP($C290,'6. Metrics Worksheet'!$C:$K,9,FALSE),0),Q290-1)</f>
        <v>0</v>
      </c>
      <c r="S290" s="128">
        <f>IF(AND(R290=0,NOT(C290="N/A")),IF(VLOOKUP($C290,'6. Metrics Worksheet'!$C:$K,8,FALSE)=CONCATENATE($P$4,$S$5),VLOOKUP($C290,'6. Metrics Worksheet'!$C:$K,9,FALSE),0),R290-1)</f>
        <v>0</v>
      </c>
      <c r="T290" s="127">
        <f>IF(AND(S290=0,NOT(C290="N/A")),IF(VLOOKUP($C290,'6. Metrics Worksheet'!$C:$K,8,FALSE)=CONCATENATE($T$4,$T$5),VLOOKUP($C290,'6. Metrics Worksheet'!$C:$K,9,FALSE),0),S290-1)</f>
        <v>0</v>
      </c>
      <c r="U290" s="127">
        <f>IF(AND(T290=0,NOT(C290="N/A")),IF(VLOOKUP($C290,'6. Metrics Worksheet'!$C:$K,8,FALSE)=CONCATENATE($T$4,$U$5),VLOOKUP($C290,'6. Metrics Worksheet'!$C:$K,9,FALSE),0),T290-1)</f>
        <v>0</v>
      </c>
      <c r="V290" s="127">
        <f>IF(AND(U290=0,NOT(C290="N/A")),IF(VLOOKUP($C290,'6. Metrics Worksheet'!$C:$K,8,FALSE)=CONCATENATE($T$4,$V$5),VLOOKUP($C290,'6. Metrics Worksheet'!$C:$K,9,FALSE),0),U290-1)</f>
        <v>0</v>
      </c>
      <c r="W290" s="127">
        <f>IF(AND(V290=0,NOT(C290="N/A")),IF(VLOOKUP($C290,'6. Metrics Worksheet'!$C:$K,8,FALSE)=CONCATENATE($T$4,$W$5),VLOOKUP($C290,'6. Metrics Worksheet'!$C:$K,9,FALSE),0),V290-1)</f>
        <v>0</v>
      </c>
      <c r="X290" s="139" t="str">
        <f>IF('6. Metrics Worksheet'!H290=0,"",'6. Metrics Worksheet'!H290)</f>
        <v/>
      </c>
      <c r="Y290" s="171"/>
      <c r="Z290" s="171"/>
      <c r="AA290" s="171"/>
      <c r="AB290" s="171"/>
      <c r="AC290" s="171"/>
      <c r="AD290" s="171"/>
      <c r="AE290" s="171"/>
      <c r="AF290" s="171"/>
      <c r="AG290" s="171"/>
      <c r="AH290" s="171"/>
      <c r="AI290" s="171"/>
      <c r="AJ290" s="171"/>
      <c r="AK290" s="171"/>
      <c r="AL290" s="171"/>
      <c r="AM290" s="171"/>
      <c r="AN290" s="171"/>
      <c r="AO290" s="171"/>
      <c r="AP290" s="171"/>
      <c r="AQ290" s="171"/>
      <c r="AR290" s="171"/>
      <c r="AS290" s="171"/>
      <c r="AT290" s="171"/>
      <c r="AU290" s="171"/>
      <c r="AV290" s="171"/>
      <c r="AW290" s="171"/>
      <c r="AX290" s="171"/>
      <c r="AY290" s="171"/>
      <c r="AZ290" s="32"/>
      <c r="BA290" s="32"/>
      <c r="BB290" s="32"/>
      <c r="BC290" s="32"/>
      <c r="BD290" s="32"/>
      <c r="BE290" s="33"/>
      <c r="BF290" s="6"/>
      <c r="BG290" s="6"/>
      <c r="BH290" s="6"/>
      <c r="BI290" s="6"/>
      <c r="BJ290" s="26" t="b">
        <f t="shared" si="4"/>
        <v>0</v>
      </c>
      <c r="BK290" s="6"/>
      <c r="BL290" s="6"/>
      <c r="BM290" s="157"/>
      <c r="BN290" s="157"/>
      <c r="BO290" s="157"/>
      <c r="BP290" s="157"/>
      <c r="BQ290" s="157"/>
      <c r="BR290" s="157"/>
    </row>
    <row r="291" spans="1:70" ht="30" customHeight="1">
      <c r="A291" s="170"/>
      <c r="B291" s="235"/>
      <c r="C291" s="105" t="str">
        <f>WorksheetHidden2!M4</f>
        <v>Number of policy exceptions and exemptions</v>
      </c>
      <c r="D291" s="127">
        <f>IF(VLOOKUP(C291,'6. Metrics Worksheet'!$C:$K,8,FALSE)=CONCATENATE($D$4,$D$5),VLOOKUP(C291,'6. Metrics Worksheet'!$C:$K,9,FALSE),0)</f>
        <v>0</v>
      </c>
      <c r="E291" s="127">
        <f>IF(AND(D291=0,NOT(C291="N/A")),IF(VLOOKUP($C291,'6. Metrics Worksheet'!$C:$K,8,FALSE)=CONCATENATE($D$4,$E$5),VLOOKUP($C291,'6. Metrics Worksheet'!$C:$K,9,FALSE),0),D291-1)</f>
        <v>0</v>
      </c>
      <c r="F291" s="127">
        <f>IF(AND(E291=0,NOT(C291="N/A")),IF(VLOOKUP($C291,'6. Metrics Worksheet'!$C:$K,8,FALSE)=CONCATENATE($D$4,$F$5),VLOOKUP($C291,'6. Metrics Worksheet'!$C:$K,9,FALSE),0),E291-1)</f>
        <v>0</v>
      </c>
      <c r="G291" s="128">
        <f>IF(AND(F291=0,NOT(C291="N/A")),IF(VLOOKUP($C291,'6. Metrics Worksheet'!$C:$K,8,FALSE)=CONCATENATE($D$4,$G$5),VLOOKUP($C291,'6. Metrics Worksheet'!$C:$K,9,FALSE),0),F291-1)</f>
        <v>0</v>
      </c>
      <c r="H291" s="127">
        <f>IF(AND(G291=0,NOT(C291="N/A")),IF(VLOOKUP($C291,'6. Metrics Worksheet'!$C:$K,8,FALSE)=CONCATENATE($H$4,$H$5),VLOOKUP($C291,'6. Metrics Worksheet'!$C:$K,9,FALSE),0),G291-1)</f>
        <v>0</v>
      </c>
      <c r="I291" s="127">
        <f>IF(AND(H291=0,NOT(C291="N/A")),IF(VLOOKUP($C291,'6. Metrics Worksheet'!$C:$K,8,FALSE)=CONCATENATE($H$4,$I$5),VLOOKUP($C291,'6. Metrics Worksheet'!$C:$K,9,FALSE),0),H291-1)</f>
        <v>0</v>
      </c>
      <c r="J291" s="127">
        <f>IF(AND(I291=0,NOT(C291="N/A")),IF(VLOOKUP($C291,'6. Metrics Worksheet'!$C:$K,8,FALSE)=CONCATENATE($H$4,$J$5),VLOOKUP($C291,'6. Metrics Worksheet'!$C:$K,9,FALSE),0),I291-1)</f>
        <v>0</v>
      </c>
      <c r="K291" s="128">
        <f>IF(AND(J291=0,NOT(C291="N/A")),IF(VLOOKUP($C291,'6. Metrics Worksheet'!$C:$K,8,FALSE)=CONCATENATE($H$4,$K$5),VLOOKUP($C291,'6. Metrics Worksheet'!$C:$K,9,FALSE),0),J291-1)</f>
        <v>0</v>
      </c>
      <c r="L291" s="127">
        <f>IF(AND(K291=0,NOT(C291="N/A")),IF(VLOOKUP($C291,'6. Metrics Worksheet'!$C:$K,8,FALSE)=CONCATENATE($L$4,$L$5),VLOOKUP($C291,'6. Metrics Worksheet'!$C:$K,9,FALSE),0),K291-1)</f>
        <v>0</v>
      </c>
      <c r="M291" s="127">
        <f>IF(AND(L291=0,NOT(C291="N/A")),IF(VLOOKUP($C291,'6. Metrics Worksheet'!$C:$K,8,FALSE)=CONCATENATE($L$4,$M$5),VLOOKUP($C291,'6. Metrics Worksheet'!$C:$K,9,FALSE),0),L291-1)</f>
        <v>0</v>
      </c>
      <c r="N291" s="127">
        <f>IF(AND(M291=0,NOT(C291="N/A")),IF(VLOOKUP($C291,'6. Metrics Worksheet'!$C:$K,8,FALSE)=CONCATENATE($L$4,$N$5),VLOOKUP($C291,'6. Metrics Worksheet'!$C:$K,9,FALSE),0),M291-1)</f>
        <v>0</v>
      </c>
      <c r="O291" s="128">
        <f>IF(AND(N291=0,NOT(C291="N/A")),IF(VLOOKUP($C291,'6. Metrics Worksheet'!$C:$K,8,FALSE)=CONCATENATE($L$4,$O$5),VLOOKUP($C291,'6. Metrics Worksheet'!$C:$K,9,FALSE),0),N291-1)</f>
        <v>0</v>
      </c>
      <c r="P291" s="127">
        <f>IF(AND(O291=0,NOT(C291="N/A")),IF(VLOOKUP($C291,'6. Metrics Worksheet'!$C:$K,8,FALSE)=CONCATENATE($P$4,$P$5),VLOOKUP($C291,'6. Metrics Worksheet'!$C:$K,9,FALSE),0),O291-1)</f>
        <v>0</v>
      </c>
      <c r="Q291" s="127">
        <f>IF(AND(P291=0,NOT(C291="N/A")),IF(VLOOKUP($C291,'6. Metrics Worksheet'!$C:$K,8,FALSE)=CONCATENATE($P$4,$Q$5),VLOOKUP($C291,'6. Metrics Worksheet'!$C:$K,9,FALSE),0),P291-1)</f>
        <v>0</v>
      </c>
      <c r="R291" s="127">
        <f>IF(AND(Q291=0,NOT(C291="N/A")),IF(VLOOKUP($C291,'6. Metrics Worksheet'!$C:$K,8,FALSE)=CONCATENATE($P$4,$R$5),VLOOKUP($C291,'6. Metrics Worksheet'!$C:$K,9,FALSE),0),Q291-1)</f>
        <v>0</v>
      </c>
      <c r="S291" s="128">
        <f>IF(AND(R291=0,NOT(C291="N/A")),IF(VLOOKUP($C291,'6. Metrics Worksheet'!$C:$K,8,FALSE)=CONCATENATE($P$4,$S$5),VLOOKUP($C291,'6. Metrics Worksheet'!$C:$K,9,FALSE),0),R291-1)</f>
        <v>0</v>
      </c>
      <c r="T291" s="127">
        <f>IF(AND(S291=0,NOT(C291="N/A")),IF(VLOOKUP($C291,'6. Metrics Worksheet'!$C:$K,8,FALSE)=CONCATENATE($T$4,$T$5),VLOOKUP($C291,'6. Metrics Worksheet'!$C:$K,9,FALSE),0),S291-1)</f>
        <v>0</v>
      </c>
      <c r="U291" s="127">
        <f>IF(AND(T291=0,NOT(C291="N/A")),IF(VLOOKUP($C291,'6. Metrics Worksheet'!$C:$K,8,FALSE)=CONCATENATE($T$4,$U$5),VLOOKUP($C291,'6. Metrics Worksheet'!$C:$K,9,FALSE),0),T291-1)</f>
        <v>0</v>
      </c>
      <c r="V291" s="127">
        <f>IF(AND(U291=0,NOT(C291="N/A")),IF(VLOOKUP($C291,'6. Metrics Worksheet'!$C:$K,8,FALSE)=CONCATENATE($T$4,$V$5),VLOOKUP($C291,'6. Metrics Worksheet'!$C:$K,9,FALSE),0),U291-1)</f>
        <v>0</v>
      </c>
      <c r="W291" s="127">
        <f>IF(AND(V291=0,NOT(C291="N/A")),IF(VLOOKUP($C291,'6. Metrics Worksheet'!$C:$K,8,FALSE)=CONCATENATE($T$4,$W$5),VLOOKUP($C291,'6. Metrics Worksheet'!$C:$K,9,FALSE),0),V291-1)</f>
        <v>0</v>
      </c>
      <c r="X291" s="139" t="str">
        <f>IF('6. Metrics Worksheet'!H291=0,"",'6. Metrics Worksheet'!H291)</f>
        <v/>
      </c>
      <c r="Y291" s="171"/>
      <c r="Z291" s="171"/>
      <c r="AA291" s="171"/>
      <c r="AB291" s="171"/>
      <c r="AC291" s="171"/>
      <c r="AD291" s="171"/>
      <c r="AE291" s="171"/>
      <c r="AF291" s="171"/>
      <c r="AG291" s="171"/>
      <c r="AH291" s="171"/>
      <c r="AI291" s="171"/>
      <c r="AJ291" s="171"/>
      <c r="AK291" s="171"/>
      <c r="AL291" s="171"/>
      <c r="AM291" s="171"/>
      <c r="AN291" s="171"/>
      <c r="AO291" s="171"/>
      <c r="AP291" s="171"/>
      <c r="AQ291" s="171"/>
      <c r="AR291" s="171"/>
      <c r="AS291" s="171"/>
      <c r="AT291" s="171"/>
      <c r="AU291" s="171"/>
      <c r="AV291" s="171"/>
      <c r="AW291" s="171"/>
      <c r="AX291" s="171"/>
      <c r="AY291" s="171"/>
      <c r="AZ291" s="32"/>
      <c r="BA291" s="32"/>
      <c r="BB291" s="32"/>
      <c r="BC291" s="32"/>
      <c r="BD291" s="32"/>
      <c r="BE291" s="33"/>
      <c r="BF291" s="6"/>
      <c r="BG291" s="6"/>
      <c r="BH291" s="6"/>
      <c r="BI291" s="6"/>
      <c r="BJ291" s="26" t="b">
        <f t="shared" si="4"/>
        <v>0</v>
      </c>
      <c r="BK291" s="6"/>
      <c r="BL291" s="6"/>
      <c r="BM291" s="157"/>
      <c r="BN291" s="157"/>
      <c r="BO291" s="157"/>
      <c r="BP291" s="157"/>
      <c r="BQ291" s="157"/>
      <c r="BR291" s="157"/>
    </row>
    <row r="292" spans="1:70" ht="30" customHeight="1">
      <c r="A292" s="170"/>
      <c r="B292" s="235"/>
      <c r="C292" s="105" t="str">
        <f>WorksheetHidden2!M5</f>
        <v>Number of unapproved/unlicensed software installations identified on corporate IT equipment</v>
      </c>
      <c r="D292" s="127">
        <f>IF(VLOOKUP(C292,'6. Metrics Worksheet'!$C:$K,8,FALSE)=CONCATENATE($D$4,$D$5),VLOOKUP(C292,'6. Metrics Worksheet'!$C:$K,9,FALSE),0)</f>
        <v>0</v>
      </c>
      <c r="E292" s="127">
        <f>IF(AND(D292=0,NOT(C292="N/A")),IF(VLOOKUP($C292,'6. Metrics Worksheet'!$C:$K,8,FALSE)=CONCATENATE($D$4,$E$5),VLOOKUP($C292,'6. Metrics Worksheet'!$C:$K,9,FALSE),0),D292-1)</f>
        <v>0</v>
      </c>
      <c r="F292" s="127">
        <f>IF(AND(E292=0,NOT(C292="N/A")),IF(VLOOKUP($C292,'6. Metrics Worksheet'!$C:$K,8,FALSE)=CONCATENATE($D$4,$F$5),VLOOKUP($C292,'6. Metrics Worksheet'!$C:$K,9,FALSE),0),E292-1)</f>
        <v>0</v>
      </c>
      <c r="G292" s="128">
        <f>IF(AND(F292=0,NOT(C292="N/A")),IF(VLOOKUP($C292,'6. Metrics Worksheet'!$C:$K,8,FALSE)=CONCATENATE($D$4,$G$5),VLOOKUP($C292,'6. Metrics Worksheet'!$C:$K,9,FALSE),0),F292-1)</f>
        <v>0</v>
      </c>
      <c r="H292" s="127">
        <f>IF(AND(G292=0,NOT(C292="N/A")),IF(VLOOKUP($C292,'6. Metrics Worksheet'!$C:$K,8,FALSE)=CONCATENATE($H$4,$H$5),VLOOKUP($C292,'6. Metrics Worksheet'!$C:$K,9,FALSE),0),G292-1)</f>
        <v>0</v>
      </c>
      <c r="I292" s="127">
        <f>IF(AND(H292=0,NOT(C292="N/A")),IF(VLOOKUP($C292,'6. Metrics Worksheet'!$C:$K,8,FALSE)=CONCATENATE($H$4,$I$5),VLOOKUP($C292,'6. Metrics Worksheet'!$C:$K,9,FALSE),0),H292-1)</f>
        <v>0</v>
      </c>
      <c r="J292" s="127">
        <f>IF(AND(I292=0,NOT(C292="N/A")),IF(VLOOKUP($C292,'6. Metrics Worksheet'!$C:$K,8,FALSE)=CONCATENATE($H$4,$J$5),VLOOKUP($C292,'6. Metrics Worksheet'!$C:$K,9,FALSE),0),I292-1)</f>
        <v>0</v>
      </c>
      <c r="K292" s="128">
        <f>IF(AND(J292=0,NOT(C292="N/A")),IF(VLOOKUP($C292,'6. Metrics Worksheet'!$C:$K,8,FALSE)=CONCATENATE($H$4,$K$5),VLOOKUP($C292,'6. Metrics Worksheet'!$C:$K,9,FALSE),0),J292-1)</f>
        <v>0</v>
      </c>
      <c r="L292" s="127">
        <f>IF(AND(K292=0,NOT(C292="N/A")),IF(VLOOKUP($C292,'6. Metrics Worksheet'!$C:$K,8,FALSE)=CONCATENATE($L$4,$L$5),VLOOKUP($C292,'6. Metrics Worksheet'!$C:$K,9,FALSE),0),K292-1)</f>
        <v>0</v>
      </c>
      <c r="M292" s="127">
        <f>IF(AND(L292=0,NOT(C292="N/A")),IF(VLOOKUP($C292,'6. Metrics Worksheet'!$C:$K,8,FALSE)=CONCATENATE($L$4,$M$5),VLOOKUP($C292,'6. Metrics Worksheet'!$C:$K,9,FALSE),0),L292-1)</f>
        <v>0</v>
      </c>
      <c r="N292" s="127">
        <f>IF(AND(M292=0,NOT(C292="N/A")),IF(VLOOKUP($C292,'6. Metrics Worksheet'!$C:$K,8,FALSE)=CONCATENATE($L$4,$N$5),VLOOKUP($C292,'6. Metrics Worksheet'!$C:$K,9,FALSE),0),M292-1)</f>
        <v>0</v>
      </c>
      <c r="O292" s="128">
        <f>IF(AND(N292=0,NOT(C292="N/A")),IF(VLOOKUP($C292,'6. Metrics Worksheet'!$C:$K,8,FALSE)=CONCATENATE($L$4,$O$5),VLOOKUP($C292,'6. Metrics Worksheet'!$C:$K,9,FALSE),0),N292-1)</f>
        <v>0</v>
      </c>
      <c r="P292" s="127">
        <f>IF(AND(O292=0,NOT(C292="N/A")),IF(VLOOKUP($C292,'6. Metrics Worksheet'!$C:$K,8,FALSE)=CONCATENATE($P$4,$P$5),VLOOKUP($C292,'6. Metrics Worksheet'!$C:$K,9,FALSE),0),O292-1)</f>
        <v>0</v>
      </c>
      <c r="Q292" s="127">
        <f>IF(AND(P292=0,NOT(C292="N/A")),IF(VLOOKUP($C292,'6. Metrics Worksheet'!$C:$K,8,FALSE)=CONCATENATE($P$4,$Q$5),VLOOKUP($C292,'6. Metrics Worksheet'!$C:$K,9,FALSE),0),P292-1)</f>
        <v>0</v>
      </c>
      <c r="R292" s="127">
        <f>IF(AND(Q292=0,NOT(C292="N/A")),IF(VLOOKUP($C292,'6. Metrics Worksheet'!$C:$K,8,FALSE)=CONCATENATE($P$4,$R$5),VLOOKUP($C292,'6. Metrics Worksheet'!$C:$K,9,FALSE),0),Q292-1)</f>
        <v>0</v>
      </c>
      <c r="S292" s="128">
        <f>IF(AND(R292=0,NOT(C292="N/A")),IF(VLOOKUP($C292,'6. Metrics Worksheet'!$C:$K,8,FALSE)=CONCATENATE($P$4,$S$5),VLOOKUP($C292,'6. Metrics Worksheet'!$C:$K,9,FALSE),0),R292-1)</f>
        <v>0</v>
      </c>
      <c r="T292" s="127">
        <f>IF(AND(S292=0,NOT(C292="N/A")),IF(VLOOKUP($C292,'6. Metrics Worksheet'!$C:$K,8,FALSE)=CONCATENATE($T$4,$T$5),VLOOKUP($C292,'6. Metrics Worksheet'!$C:$K,9,FALSE),0),S292-1)</f>
        <v>0</v>
      </c>
      <c r="U292" s="127">
        <f>IF(AND(T292=0,NOT(C292="N/A")),IF(VLOOKUP($C292,'6. Metrics Worksheet'!$C:$K,8,FALSE)=CONCATENATE($T$4,$U$5),VLOOKUP($C292,'6. Metrics Worksheet'!$C:$K,9,FALSE),0),T292-1)</f>
        <v>0</v>
      </c>
      <c r="V292" s="127">
        <f>IF(AND(U292=0,NOT(C292="N/A")),IF(VLOOKUP($C292,'6. Metrics Worksheet'!$C:$K,8,FALSE)=CONCATENATE($T$4,$V$5),VLOOKUP($C292,'6. Metrics Worksheet'!$C:$K,9,FALSE),0),U292-1)</f>
        <v>0</v>
      </c>
      <c r="W292" s="127">
        <f>IF(AND(V292=0,NOT(C292="N/A")),IF(VLOOKUP($C292,'6. Metrics Worksheet'!$C:$K,8,FALSE)=CONCATENATE($T$4,$W$5),VLOOKUP($C292,'6. Metrics Worksheet'!$C:$K,9,FALSE),0),V292-1)</f>
        <v>0</v>
      </c>
      <c r="X292" s="139" t="str">
        <f>IF('6. Metrics Worksheet'!H292=0,"",'6. Metrics Worksheet'!H292)</f>
        <v/>
      </c>
      <c r="Y292" s="171"/>
      <c r="Z292" s="171"/>
      <c r="AA292" s="171"/>
      <c r="AB292" s="171"/>
      <c r="AC292" s="171"/>
      <c r="AD292" s="171"/>
      <c r="AE292" s="171"/>
      <c r="AF292" s="171"/>
      <c r="AG292" s="171"/>
      <c r="AH292" s="171"/>
      <c r="AI292" s="171"/>
      <c r="AJ292" s="171"/>
      <c r="AK292" s="171"/>
      <c r="AL292" s="171"/>
      <c r="AM292" s="171"/>
      <c r="AN292" s="171"/>
      <c r="AO292" s="171"/>
      <c r="AP292" s="171"/>
      <c r="AQ292" s="171"/>
      <c r="AR292" s="171"/>
      <c r="AS292" s="171"/>
      <c r="AT292" s="171"/>
      <c r="AU292" s="171"/>
      <c r="AV292" s="171"/>
      <c r="AW292" s="171"/>
      <c r="AX292" s="171"/>
      <c r="AY292" s="171"/>
      <c r="AZ292" s="32"/>
      <c r="BA292" s="32"/>
      <c r="BB292" s="32"/>
      <c r="BC292" s="32"/>
      <c r="BD292" s="32"/>
      <c r="BE292" s="33"/>
      <c r="BF292" s="6"/>
      <c r="BG292" s="6"/>
      <c r="BH292" s="6"/>
      <c r="BI292" s="6"/>
      <c r="BJ292" s="26" t="b">
        <f t="shared" si="4"/>
        <v>0</v>
      </c>
      <c r="BK292" s="6"/>
      <c r="BL292" s="6"/>
      <c r="BM292" s="157"/>
      <c r="BN292" s="157"/>
      <c r="BO292" s="157"/>
      <c r="BP292" s="157"/>
      <c r="BQ292" s="157"/>
      <c r="BR292" s="157"/>
    </row>
    <row r="293" spans="1:70" ht="30" customHeight="1">
      <c r="A293" s="170"/>
      <c r="B293" s="235"/>
      <c r="C293" s="105" t="str">
        <f>WorksheetHidden2!M6</f>
        <v>Number of important operations with documents and tested security procedures</v>
      </c>
      <c r="D293" s="127">
        <f>IF(VLOOKUP(C293,'6. Metrics Worksheet'!$C:$K,8,FALSE)=CONCATENATE($D$4,$D$5),VLOOKUP(C293,'6. Metrics Worksheet'!$C:$K,9,FALSE),0)</f>
        <v>0</v>
      </c>
      <c r="E293" s="127">
        <f>IF(AND(D293=0,NOT(C293="N/A")),IF(VLOOKUP($C293,'6. Metrics Worksheet'!$C:$K,8,FALSE)=CONCATENATE($D$4,$E$5),VLOOKUP($C293,'6. Metrics Worksheet'!$C:$K,9,FALSE),0),D293-1)</f>
        <v>0</v>
      </c>
      <c r="F293" s="127">
        <f>IF(AND(E293=0,NOT(C293="N/A")),IF(VLOOKUP($C293,'6. Metrics Worksheet'!$C:$K,8,FALSE)=CONCATENATE($D$4,$F$5),VLOOKUP($C293,'6. Metrics Worksheet'!$C:$K,9,FALSE),0),E293-1)</f>
        <v>0</v>
      </c>
      <c r="G293" s="128">
        <f>IF(AND(F293=0,NOT(C293="N/A")),IF(VLOOKUP($C293,'6. Metrics Worksheet'!$C:$K,8,FALSE)=CONCATENATE($D$4,$G$5),VLOOKUP($C293,'6. Metrics Worksheet'!$C:$K,9,FALSE),0),F293-1)</f>
        <v>0</v>
      </c>
      <c r="H293" s="127">
        <f>IF(AND(G293=0,NOT(C293="N/A")),IF(VLOOKUP($C293,'6. Metrics Worksheet'!$C:$K,8,FALSE)=CONCATENATE($H$4,$H$5),VLOOKUP($C293,'6. Metrics Worksheet'!$C:$K,9,FALSE),0),G293-1)</f>
        <v>0</v>
      </c>
      <c r="I293" s="127">
        <f>IF(AND(H293=0,NOT(C293="N/A")),IF(VLOOKUP($C293,'6. Metrics Worksheet'!$C:$K,8,FALSE)=CONCATENATE($H$4,$I$5),VLOOKUP($C293,'6. Metrics Worksheet'!$C:$K,9,FALSE),0),H293-1)</f>
        <v>0</v>
      </c>
      <c r="J293" s="127">
        <f>IF(AND(I293=0,NOT(C293="N/A")),IF(VLOOKUP($C293,'6. Metrics Worksheet'!$C:$K,8,FALSE)=CONCATENATE($H$4,$J$5),VLOOKUP($C293,'6. Metrics Worksheet'!$C:$K,9,FALSE),0),I293-1)</f>
        <v>0</v>
      </c>
      <c r="K293" s="128">
        <f>IF(AND(J293=0,NOT(C293="N/A")),IF(VLOOKUP($C293,'6. Metrics Worksheet'!$C:$K,8,FALSE)=CONCATENATE($H$4,$K$5),VLOOKUP($C293,'6. Metrics Worksheet'!$C:$K,9,FALSE),0),J293-1)</f>
        <v>0</v>
      </c>
      <c r="L293" s="127">
        <f>IF(AND(K293=0,NOT(C293="N/A")),IF(VLOOKUP($C293,'6. Metrics Worksheet'!$C:$K,8,FALSE)=CONCATENATE($L$4,$L$5),VLOOKUP($C293,'6. Metrics Worksheet'!$C:$K,9,FALSE),0),K293-1)</f>
        <v>0</v>
      </c>
      <c r="M293" s="127">
        <f>IF(AND(L293=0,NOT(C293="N/A")),IF(VLOOKUP($C293,'6. Metrics Worksheet'!$C:$K,8,FALSE)=CONCATENATE($L$4,$M$5),VLOOKUP($C293,'6. Metrics Worksheet'!$C:$K,9,FALSE),0),L293-1)</f>
        <v>0</v>
      </c>
      <c r="N293" s="127">
        <f>IF(AND(M293=0,NOT(C293="N/A")),IF(VLOOKUP($C293,'6. Metrics Worksheet'!$C:$K,8,FALSE)=CONCATENATE($L$4,$N$5),VLOOKUP($C293,'6. Metrics Worksheet'!$C:$K,9,FALSE),0),M293-1)</f>
        <v>0</v>
      </c>
      <c r="O293" s="128">
        <f>IF(AND(N293=0,NOT(C293="N/A")),IF(VLOOKUP($C293,'6. Metrics Worksheet'!$C:$K,8,FALSE)=CONCATENATE($L$4,$O$5),VLOOKUP($C293,'6. Metrics Worksheet'!$C:$K,9,FALSE),0),N293-1)</f>
        <v>0</v>
      </c>
      <c r="P293" s="127">
        <f>IF(AND(O293=0,NOT(C293="N/A")),IF(VLOOKUP($C293,'6. Metrics Worksheet'!$C:$K,8,FALSE)=CONCATENATE($P$4,$P$5),VLOOKUP($C293,'6. Metrics Worksheet'!$C:$K,9,FALSE),0),O293-1)</f>
        <v>0</v>
      </c>
      <c r="Q293" s="127">
        <f>IF(AND(P293=0,NOT(C293="N/A")),IF(VLOOKUP($C293,'6. Metrics Worksheet'!$C:$K,8,FALSE)=CONCATENATE($P$4,$Q$5),VLOOKUP($C293,'6. Metrics Worksheet'!$C:$K,9,FALSE),0),P293-1)</f>
        <v>0</v>
      </c>
      <c r="R293" s="127">
        <f>IF(AND(Q293=0,NOT(C293="N/A")),IF(VLOOKUP($C293,'6. Metrics Worksheet'!$C:$K,8,FALSE)=CONCATENATE($P$4,$R$5),VLOOKUP($C293,'6. Metrics Worksheet'!$C:$K,9,FALSE),0),Q293-1)</f>
        <v>0</v>
      </c>
      <c r="S293" s="128">
        <f>IF(AND(R293=0,NOT(C293="N/A")),IF(VLOOKUP($C293,'6. Metrics Worksheet'!$C:$K,8,FALSE)=CONCATENATE($P$4,$S$5),VLOOKUP($C293,'6. Metrics Worksheet'!$C:$K,9,FALSE),0),R293-1)</f>
        <v>0</v>
      </c>
      <c r="T293" s="127">
        <f>IF(AND(S293=0,NOT(C293="N/A")),IF(VLOOKUP($C293,'6. Metrics Worksheet'!$C:$K,8,FALSE)=CONCATENATE($T$4,$T$5),VLOOKUP($C293,'6. Metrics Worksheet'!$C:$K,9,FALSE),0),S293-1)</f>
        <v>0</v>
      </c>
      <c r="U293" s="127">
        <f>IF(AND(T293=0,NOT(C293="N/A")),IF(VLOOKUP($C293,'6. Metrics Worksheet'!$C:$K,8,FALSE)=CONCATENATE($T$4,$U$5),VLOOKUP($C293,'6. Metrics Worksheet'!$C:$K,9,FALSE),0),T293-1)</f>
        <v>0</v>
      </c>
      <c r="V293" s="127">
        <f>IF(AND(U293=0,NOT(C293="N/A")),IF(VLOOKUP($C293,'6. Metrics Worksheet'!$C:$K,8,FALSE)=CONCATENATE($T$4,$V$5),VLOOKUP($C293,'6. Metrics Worksheet'!$C:$K,9,FALSE),0),U293-1)</f>
        <v>0</v>
      </c>
      <c r="W293" s="127">
        <f>IF(AND(V293=0,NOT(C293="N/A")),IF(VLOOKUP($C293,'6. Metrics Worksheet'!$C:$K,8,FALSE)=CONCATENATE($T$4,$W$5),VLOOKUP($C293,'6. Metrics Worksheet'!$C:$K,9,FALSE),0),V293-1)</f>
        <v>0</v>
      </c>
      <c r="X293" s="139" t="str">
        <f>IF('6. Metrics Worksheet'!H293=0,"",'6. Metrics Worksheet'!H293)</f>
        <v/>
      </c>
      <c r="Y293" s="171"/>
      <c r="Z293" s="171"/>
      <c r="AA293" s="171"/>
      <c r="AB293" s="171"/>
      <c r="AC293" s="171"/>
      <c r="AD293" s="171"/>
      <c r="AE293" s="171"/>
      <c r="AF293" s="171"/>
      <c r="AG293" s="171"/>
      <c r="AH293" s="171"/>
      <c r="AI293" s="171"/>
      <c r="AJ293" s="171"/>
      <c r="AK293" s="171"/>
      <c r="AL293" s="171"/>
      <c r="AM293" s="171"/>
      <c r="AN293" s="171"/>
      <c r="AO293" s="171"/>
      <c r="AP293" s="171"/>
      <c r="AQ293" s="171"/>
      <c r="AR293" s="171"/>
      <c r="AS293" s="171"/>
      <c r="AT293" s="171"/>
      <c r="AU293" s="171"/>
      <c r="AV293" s="171"/>
      <c r="AW293" s="171"/>
      <c r="AX293" s="171"/>
      <c r="AY293" s="171"/>
      <c r="AZ293" s="32"/>
      <c r="BA293" s="32"/>
      <c r="BB293" s="32"/>
      <c r="BC293" s="32"/>
      <c r="BD293" s="32"/>
      <c r="BE293" s="33"/>
      <c r="BF293" s="6"/>
      <c r="BG293" s="6"/>
      <c r="BH293" s="6"/>
      <c r="BI293" s="6"/>
      <c r="BJ293" s="26" t="b">
        <f t="shared" si="4"/>
        <v>0</v>
      </c>
      <c r="BK293" s="6"/>
      <c r="BL293" s="6"/>
      <c r="BM293" s="157"/>
      <c r="BN293" s="157"/>
      <c r="BO293" s="157"/>
      <c r="BP293" s="157"/>
      <c r="BQ293" s="157"/>
      <c r="BR293" s="157"/>
    </row>
    <row r="294" spans="1:70" ht="30" customHeight="1">
      <c r="A294" s="170"/>
      <c r="B294" s="235"/>
      <c r="C294" s="105" t="str">
        <f>WorksheetHidden2!M7</f>
        <v>Number of security policy violations in a given period</v>
      </c>
      <c r="D294" s="127">
        <f>IF(VLOOKUP(C294,'6. Metrics Worksheet'!$C:$K,8,FALSE)=CONCATENATE($D$4,$D$5),VLOOKUP(C294,'6. Metrics Worksheet'!$C:$K,9,FALSE),0)</f>
        <v>0</v>
      </c>
      <c r="E294" s="127">
        <f>IF(AND(D294=0,NOT(C294="N/A")),IF(VLOOKUP($C294,'6. Metrics Worksheet'!$C:$K,8,FALSE)=CONCATENATE($D$4,$E$5),VLOOKUP($C294,'6. Metrics Worksheet'!$C:$K,9,FALSE),0),D294-1)</f>
        <v>0</v>
      </c>
      <c r="F294" s="127">
        <f>IF(AND(E294=0,NOT(C294="N/A")),IF(VLOOKUP($C294,'6. Metrics Worksheet'!$C:$K,8,FALSE)=CONCATENATE($D$4,$F$5),VLOOKUP($C294,'6. Metrics Worksheet'!$C:$K,9,FALSE),0),E294-1)</f>
        <v>0</v>
      </c>
      <c r="G294" s="128">
        <f>IF(AND(F294=0,NOT(C294="N/A")),IF(VLOOKUP($C294,'6. Metrics Worksheet'!$C:$K,8,FALSE)=CONCATENATE($D$4,$G$5),VLOOKUP($C294,'6. Metrics Worksheet'!$C:$K,9,FALSE),0),F294-1)</f>
        <v>0</v>
      </c>
      <c r="H294" s="127">
        <f>IF(AND(G294=0,NOT(C294="N/A")),IF(VLOOKUP($C294,'6. Metrics Worksheet'!$C:$K,8,FALSE)=CONCATENATE($H$4,$H$5),VLOOKUP($C294,'6. Metrics Worksheet'!$C:$K,9,FALSE),0),G294-1)</f>
        <v>0</v>
      </c>
      <c r="I294" s="127">
        <f>IF(AND(H294=0,NOT(C294="N/A")),IF(VLOOKUP($C294,'6. Metrics Worksheet'!$C:$K,8,FALSE)=CONCATENATE($H$4,$I$5),VLOOKUP($C294,'6. Metrics Worksheet'!$C:$K,9,FALSE),0),H294-1)</f>
        <v>0</v>
      </c>
      <c r="J294" s="127">
        <f>IF(AND(I294=0,NOT(C294="N/A")),IF(VLOOKUP($C294,'6. Metrics Worksheet'!$C:$K,8,FALSE)=CONCATENATE($H$4,$J$5),VLOOKUP($C294,'6. Metrics Worksheet'!$C:$K,9,FALSE),0),I294-1)</f>
        <v>0</v>
      </c>
      <c r="K294" s="128">
        <f>IF(AND(J294=0,NOT(C294="N/A")),IF(VLOOKUP($C294,'6. Metrics Worksheet'!$C:$K,8,FALSE)=CONCATENATE($H$4,$K$5),VLOOKUP($C294,'6. Metrics Worksheet'!$C:$K,9,FALSE),0),J294-1)</f>
        <v>0</v>
      </c>
      <c r="L294" s="127">
        <f>IF(AND(K294=0,NOT(C294="N/A")),IF(VLOOKUP($C294,'6. Metrics Worksheet'!$C:$K,8,FALSE)=CONCATENATE($L$4,$L$5),VLOOKUP($C294,'6. Metrics Worksheet'!$C:$K,9,FALSE),0),K294-1)</f>
        <v>0</v>
      </c>
      <c r="M294" s="127">
        <f>IF(AND(L294=0,NOT(C294="N/A")),IF(VLOOKUP($C294,'6. Metrics Worksheet'!$C:$K,8,FALSE)=CONCATENATE($L$4,$M$5),VLOOKUP($C294,'6. Metrics Worksheet'!$C:$K,9,FALSE),0),L294-1)</f>
        <v>0</v>
      </c>
      <c r="N294" s="127">
        <f>IF(AND(M294=0,NOT(C294="N/A")),IF(VLOOKUP($C294,'6. Metrics Worksheet'!$C:$K,8,FALSE)=CONCATENATE($L$4,$N$5),VLOOKUP($C294,'6. Metrics Worksheet'!$C:$K,9,FALSE),0),M294-1)</f>
        <v>0</v>
      </c>
      <c r="O294" s="128">
        <f>IF(AND(N294=0,NOT(C294="N/A")),IF(VLOOKUP($C294,'6. Metrics Worksheet'!$C:$K,8,FALSE)=CONCATENATE($L$4,$O$5),VLOOKUP($C294,'6. Metrics Worksheet'!$C:$K,9,FALSE),0),N294-1)</f>
        <v>0</v>
      </c>
      <c r="P294" s="127">
        <f>IF(AND(O294=0,NOT(C294="N/A")),IF(VLOOKUP($C294,'6. Metrics Worksheet'!$C:$K,8,FALSE)=CONCATENATE($P$4,$P$5),VLOOKUP($C294,'6. Metrics Worksheet'!$C:$K,9,FALSE),0),O294-1)</f>
        <v>0</v>
      </c>
      <c r="Q294" s="127">
        <f>IF(AND(P294=0,NOT(C294="N/A")),IF(VLOOKUP($C294,'6. Metrics Worksheet'!$C:$K,8,FALSE)=CONCATENATE($P$4,$Q$5),VLOOKUP($C294,'6. Metrics Worksheet'!$C:$K,9,FALSE),0),P294-1)</f>
        <v>0</v>
      </c>
      <c r="R294" s="127">
        <f>IF(AND(Q294=0,NOT(C294="N/A")),IF(VLOOKUP($C294,'6. Metrics Worksheet'!$C:$K,8,FALSE)=CONCATENATE($P$4,$R$5),VLOOKUP($C294,'6. Metrics Worksheet'!$C:$K,9,FALSE),0),Q294-1)</f>
        <v>0</v>
      </c>
      <c r="S294" s="128">
        <f>IF(AND(R294=0,NOT(C294="N/A")),IF(VLOOKUP($C294,'6. Metrics Worksheet'!$C:$K,8,FALSE)=CONCATENATE($P$4,$S$5),VLOOKUP($C294,'6. Metrics Worksheet'!$C:$K,9,FALSE),0),R294-1)</f>
        <v>0</v>
      </c>
      <c r="T294" s="127">
        <f>IF(AND(S294=0,NOT(C294="N/A")),IF(VLOOKUP($C294,'6. Metrics Worksheet'!$C:$K,8,FALSE)=CONCATENATE($T$4,$T$5),VLOOKUP($C294,'6. Metrics Worksheet'!$C:$K,9,FALSE),0),S294-1)</f>
        <v>0</v>
      </c>
      <c r="U294" s="127">
        <f>IF(AND(T294=0,NOT(C294="N/A")),IF(VLOOKUP($C294,'6. Metrics Worksheet'!$C:$K,8,FALSE)=CONCATENATE($T$4,$U$5),VLOOKUP($C294,'6. Metrics Worksheet'!$C:$K,9,FALSE),0),T294-1)</f>
        <v>0</v>
      </c>
      <c r="V294" s="127">
        <f>IF(AND(U294=0,NOT(C294="N/A")),IF(VLOOKUP($C294,'6. Metrics Worksheet'!$C:$K,8,FALSE)=CONCATENATE($T$4,$V$5),VLOOKUP($C294,'6. Metrics Worksheet'!$C:$K,9,FALSE),0),U294-1)</f>
        <v>0</v>
      </c>
      <c r="W294" s="127">
        <f>IF(AND(V294=0,NOT(C294="N/A")),IF(VLOOKUP($C294,'6. Metrics Worksheet'!$C:$K,8,FALSE)=CONCATENATE($T$4,$W$5),VLOOKUP($C294,'6. Metrics Worksheet'!$C:$K,9,FALSE),0),V294-1)</f>
        <v>0</v>
      </c>
      <c r="X294" s="139" t="str">
        <f>IF('6. Metrics Worksheet'!H294=0,"",'6. Metrics Worksheet'!H294)</f>
        <v/>
      </c>
      <c r="Y294" s="171"/>
      <c r="Z294" s="171"/>
      <c r="AA294" s="171"/>
      <c r="AB294" s="171"/>
      <c r="AC294" s="171"/>
      <c r="AD294" s="171"/>
      <c r="AE294" s="171"/>
      <c r="AF294" s="171"/>
      <c r="AG294" s="171"/>
      <c r="AH294" s="171"/>
      <c r="AI294" s="171"/>
      <c r="AJ294" s="171"/>
      <c r="AK294" s="171"/>
      <c r="AL294" s="171"/>
      <c r="AM294" s="171"/>
      <c r="AN294" s="171"/>
      <c r="AO294" s="171"/>
      <c r="AP294" s="171"/>
      <c r="AQ294" s="171"/>
      <c r="AR294" s="171"/>
      <c r="AS294" s="171"/>
      <c r="AT294" s="171"/>
      <c r="AU294" s="171"/>
      <c r="AV294" s="171"/>
      <c r="AW294" s="171"/>
      <c r="AX294" s="171"/>
      <c r="AY294" s="171"/>
      <c r="AZ294" s="32"/>
      <c r="BA294" s="32"/>
      <c r="BB294" s="32"/>
      <c r="BC294" s="32"/>
      <c r="BD294" s="32"/>
      <c r="BE294" s="33"/>
      <c r="BF294" s="6"/>
      <c r="BG294" s="6"/>
      <c r="BH294" s="6"/>
      <c r="BI294" s="6"/>
      <c r="BJ294" s="26" t="b">
        <f t="shared" si="4"/>
        <v>0</v>
      </c>
      <c r="BK294" s="6"/>
      <c r="BL294" s="6"/>
      <c r="BM294" s="157"/>
      <c r="BN294" s="157"/>
      <c r="BO294" s="157"/>
      <c r="BP294" s="157"/>
      <c r="BQ294" s="157"/>
      <c r="BR294" s="157"/>
    </row>
    <row r="295" spans="1:70" ht="30" customHeight="1" thickBot="1">
      <c r="A295" s="170"/>
      <c r="B295" s="235"/>
      <c r="C295" s="105" t="str">
        <f>WorksheetHidden2!M8</f>
        <v>Number of policy exceptions during a given period</v>
      </c>
      <c r="D295" s="127">
        <f>IF(VLOOKUP(C295,'6. Metrics Worksheet'!$C:$K,8,FALSE)=CONCATENATE($D$4,$D$5),VLOOKUP(C295,'6. Metrics Worksheet'!$C:$K,9,FALSE),0)</f>
        <v>0</v>
      </c>
      <c r="E295" s="127">
        <f>IF(AND(D295=0,NOT(C295="N/A")),IF(VLOOKUP($C295,'6. Metrics Worksheet'!$C:$K,8,FALSE)=CONCATENATE($D$4,$E$5),VLOOKUP($C295,'6. Metrics Worksheet'!$C:$K,9,FALSE),0),D295-1)</f>
        <v>0</v>
      </c>
      <c r="F295" s="127">
        <f>IF(AND(E295=0,NOT(C295="N/A")),IF(VLOOKUP($C295,'6. Metrics Worksheet'!$C:$K,8,FALSE)=CONCATENATE($D$4,$F$5),VLOOKUP($C295,'6. Metrics Worksheet'!$C:$K,9,FALSE),0),E295-1)</f>
        <v>0</v>
      </c>
      <c r="G295" s="128">
        <f>IF(AND(F295=0,NOT(C295="N/A")),IF(VLOOKUP($C295,'6. Metrics Worksheet'!$C:$K,8,FALSE)=CONCATENATE($D$4,$G$5),VLOOKUP($C295,'6. Metrics Worksheet'!$C:$K,9,FALSE),0),F295-1)</f>
        <v>0</v>
      </c>
      <c r="H295" s="127">
        <f>IF(AND(G295=0,NOT(C295="N/A")),IF(VLOOKUP($C295,'6. Metrics Worksheet'!$C:$K,8,FALSE)=CONCATENATE($H$4,$H$5),VLOOKUP($C295,'6. Metrics Worksheet'!$C:$K,9,FALSE),0),G295-1)</f>
        <v>0</v>
      </c>
      <c r="I295" s="127">
        <f>IF(AND(H295=0,NOT(C295="N/A")),IF(VLOOKUP($C295,'6. Metrics Worksheet'!$C:$K,8,FALSE)=CONCATENATE($H$4,$I$5),VLOOKUP($C295,'6. Metrics Worksheet'!$C:$K,9,FALSE),0),H295-1)</f>
        <v>0</v>
      </c>
      <c r="J295" s="127">
        <f>IF(AND(I295=0,NOT(C295="N/A")),IF(VLOOKUP($C295,'6. Metrics Worksheet'!$C:$K,8,FALSE)=CONCATENATE($H$4,$J$5),VLOOKUP($C295,'6. Metrics Worksheet'!$C:$K,9,FALSE),0),I295-1)</f>
        <v>0</v>
      </c>
      <c r="K295" s="128">
        <f>IF(AND(J295=0,NOT(C295="N/A")),IF(VLOOKUP($C295,'6. Metrics Worksheet'!$C:$K,8,FALSE)=CONCATENATE($H$4,$K$5),VLOOKUP($C295,'6. Metrics Worksheet'!$C:$K,9,FALSE),0),J295-1)</f>
        <v>0</v>
      </c>
      <c r="L295" s="127">
        <f>IF(AND(K295=0,NOT(C295="N/A")),IF(VLOOKUP($C295,'6. Metrics Worksheet'!$C:$K,8,FALSE)=CONCATENATE($L$4,$L$5),VLOOKUP($C295,'6. Metrics Worksheet'!$C:$K,9,FALSE),0),K295-1)</f>
        <v>0</v>
      </c>
      <c r="M295" s="127">
        <f>IF(AND(L295=0,NOT(C295="N/A")),IF(VLOOKUP($C295,'6. Metrics Worksheet'!$C:$K,8,FALSE)=CONCATENATE($L$4,$M$5),VLOOKUP($C295,'6. Metrics Worksheet'!$C:$K,9,FALSE),0),L295-1)</f>
        <v>0</v>
      </c>
      <c r="N295" s="127">
        <f>IF(AND(M295=0,NOT(C295="N/A")),IF(VLOOKUP($C295,'6. Metrics Worksheet'!$C:$K,8,FALSE)=CONCATENATE($L$4,$N$5),VLOOKUP($C295,'6. Metrics Worksheet'!$C:$K,9,FALSE),0),M295-1)</f>
        <v>0</v>
      </c>
      <c r="O295" s="128">
        <f>IF(AND(N295=0,NOT(C295="N/A")),IF(VLOOKUP($C295,'6. Metrics Worksheet'!$C:$K,8,FALSE)=CONCATENATE($L$4,$O$5),VLOOKUP($C295,'6. Metrics Worksheet'!$C:$K,9,FALSE),0),N295-1)</f>
        <v>0</v>
      </c>
      <c r="P295" s="127">
        <f>IF(AND(O295=0,NOT(C295="N/A")),IF(VLOOKUP($C295,'6. Metrics Worksheet'!$C:$K,8,FALSE)=CONCATENATE($P$4,$P$5),VLOOKUP($C295,'6. Metrics Worksheet'!$C:$K,9,FALSE),0),O295-1)</f>
        <v>0</v>
      </c>
      <c r="Q295" s="127">
        <f>IF(AND(P295=0,NOT(C295="N/A")),IF(VLOOKUP($C295,'6. Metrics Worksheet'!$C:$K,8,FALSE)=CONCATENATE($P$4,$Q$5),VLOOKUP($C295,'6. Metrics Worksheet'!$C:$K,9,FALSE),0),P295-1)</f>
        <v>0</v>
      </c>
      <c r="R295" s="127">
        <f>IF(AND(Q295=0,NOT(C295="N/A")),IF(VLOOKUP($C295,'6. Metrics Worksheet'!$C:$K,8,FALSE)=CONCATENATE($P$4,$R$5),VLOOKUP($C295,'6. Metrics Worksheet'!$C:$K,9,FALSE),0),Q295-1)</f>
        <v>0</v>
      </c>
      <c r="S295" s="128">
        <f>IF(AND(R295=0,NOT(C295="N/A")),IF(VLOOKUP($C295,'6. Metrics Worksheet'!$C:$K,8,FALSE)=CONCATENATE($P$4,$S$5),VLOOKUP($C295,'6. Metrics Worksheet'!$C:$K,9,FALSE),0),R295-1)</f>
        <v>0</v>
      </c>
      <c r="T295" s="127">
        <f>IF(AND(S295=0,NOT(C295="N/A")),IF(VLOOKUP($C295,'6. Metrics Worksheet'!$C:$K,8,FALSE)=CONCATENATE($T$4,$T$5),VLOOKUP($C295,'6. Metrics Worksheet'!$C:$K,9,FALSE),0),S295-1)</f>
        <v>0</v>
      </c>
      <c r="U295" s="127">
        <f>IF(AND(T295=0,NOT(C295="N/A")),IF(VLOOKUP($C295,'6. Metrics Worksheet'!$C:$K,8,FALSE)=CONCATENATE($T$4,$U$5),VLOOKUP($C295,'6. Metrics Worksheet'!$C:$K,9,FALSE),0),T295-1)</f>
        <v>0</v>
      </c>
      <c r="V295" s="127">
        <f>IF(AND(U295=0,NOT(C295="N/A")),IF(VLOOKUP($C295,'6. Metrics Worksheet'!$C:$K,8,FALSE)=CONCATENATE($T$4,$V$5),VLOOKUP($C295,'6. Metrics Worksheet'!$C:$K,9,FALSE),0),U295-1)</f>
        <v>0</v>
      </c>
      <c r="W295" s="127">
        <f>IF(AND(V295=0,NOT(C295="N/A")),IF(VLOOKUP($C295,'6. Metrics Worksheet'!$C:$K,8,FALSE)=CONCATENATE($T$4,$W$5),VLOOKUP($C295,'6. Metrics Worksheet'!$C:$K,9,FALSE),0),V295-1)</f>
        <v>0</v>
      </c>
      <c r="X295" s="139" t="str">
        <f>IF('6. Metrics Worksheet'!H295=0,"",'6. Metrics Worksheet'!H295)</f>
        <v/>
      </c>
      <c r="Y295" s="171"/>
      <c r="Z295" s="171"/>
      <c r="AA295" s="171"/>
      <c r="AB295" s="171"/>
      <c r="AC295" s="171"/>
      <c r="AD295" s="171"/>
      <c r="AE295" s="171"/>
      <c r="AF295" s="171"/>
      <c r="AG295" s="171"/>
      <c r="AH295" s="171"/>
      <c r="AI295" s="171"/>
      <c r="AJ295" s="171"/>
      <c r="AK295" s="171"/>
      <c r="AL295" s="171"/>
      <c r="AM295" s="171"/>
      <c r="AN295" s="171"/>
      <c r="AO295" s="171"/>
      <c r="AP295" s="171"/>
      <c r="AQ295" s="171"/>
      <c r="AR295" s="171"/>
      <c r="AS295" s="171"/>
      <c r="AT295" s="171"/>
      <c r="AU295" s="171"/>
      <c r="AV295" s="171"/>
      <c r="AW295" s="171"/>
      <c r="AX295" s="171"/>
      <c r="AY295" s="171"/>
      <c r="AZ295" s="32"/>
      <c r="BA295" s="32"/>
      <c r="BB295" s="32"/>
      <c r="BC295" s="32"/>
      <c r="BD295" s="32"/>
      <c r="BE295" s="33"/>
      <c r="BF295" s="6"/>
      <c r="BG295" s="6"/>
      <c r="BH295" s="6"/>
      <c r="BI295" s="6"/>
      <c r="BJ295" s="26" t="b">
        <f t="shared" si="4"/>
        <v>0</v>
      </c>
      <c r="BK295" s="6"/>
      <c r="BL295" s="6"/>
      <c r="BM295" s="157"/>
      <c r="BN295" s="157"/>
      <c r="BO295" s="157"/>
      <c r="BP295" s="157"/>
      <c r="BQ295" s="157"/>
      <c r="BR295" s="157"/>
    </row>
    <row r="296" spans="1:70" ht="63.95" hidden="1" customHeight="1">
      <c r="A296" s="33"/>
      <c r="B296" s="235"/>
      <c r="C296" s="105">
        <f>WorksheetHidden2!M9</f>
        <v>0</v>
      </c>
      <c r="D296" s="127">
        <f>IF(VLOOKUP(C296,'6. Metrics Worksheet'!$C:$K,8,FALSE)=CONCATENATE($D$4,$D$5),VLOOKUP(C296,'6. Metrics Worksheet'!$C:$K,9,FALSE),0)</f>
        <v>0</v>
      </c>
      <c r="E296" s="127">
        <f>IF(AND(D296=0,NOT(C296="N/A")),IF(VLOOKUP($C296,'6. Metrics Worksheet'!$C:$K,8,FALSE)=CONCATENATE($D$4,$E$5),VLOOKUP($C296,'6. Metrics Worksheet'!$C:$K,9,FALSE),0),D296-1)</f>
        <v>0</v>
      </c>
      <c r="F296" s="127">
        <f>IF(AND(E296=0,NOT(C296="N/A")),IF(VLOOKUP($C296,'6. Metrics Worksheet'!$C:$K,8,FALSE)=CONCATENATE($D$4,$F$5),VLOOKUP($C296,'6. Metrics Worksheet'!$C:$K,9,FALSE),0),E296-1)</f>
        <v>0</v>
      </c>
      <c r="G296" s="128">
        <f>IF(AND(F296=0,NOT(C296="N/A")),IF(VLOOKUP($C296,'6. Metrics Worksheet'!$C:$K,8,FALSE)=CONCATENATE($D$4,$G$5),VLOOKUP($C296,'6. Metrics Worksheet'!$C:$K,9,FALSE),0),F296-1)</f>
        <v>0</v>
      </c>
      <c r="H296" s="127">
        <f>IF(AND(G296=0,NOT(C296="N/A")),IF(VLOOKUP($C296,'6. Metrics Worksheet'!$C:$K,8,FALSE)=CONCATENATE($H$4,$H$5),VLOOKUP($C296,'6. Metrics Worksheet'!$C:$K,9,FALSE),0),G296-1)</f>
        <v>0</v>
      </c>
      <c r="I296" s="127">
        <f>IF(AND(H296=0,NOT(C296="N/A")),IF(VLOOKUP($C296,'6. Metrics Worksheet'!$C:$K,8,FALSE)=CONCATENATE($H$4,$I$5),VLOOKUP($C296,'6. Metrics Worksheet'!$C:$K,9,FALSE),0),H296-1)</f>
        <v>0</v>
      </c>
      <c r="J296" s="127">
        <f>IF(AND(I296=0,NOT(C296="N/A")),IF(VLOOKUP($C296,'6. Metrics Worksheet'!$C:$K,8,FALSE)=CONCATENATE($H$4,$J$5),VLOOKUP($C296,'6. Metrics Worksheet'!$C:$K,9,FALSE),0),I296-1)</f>
        <v>0</v>
      </c>
      <c r="K296" s="128">
        <f>IF(AND(J296=0,NOT(C296="N/A")),IF(VLOOKUP($C296,'6. Metrics Worksheet'!$C:$K,8,FALSE)=CONCATENATE($H$4,$K$5),VLOOKUP($C296,'6. Metrics Worksheet'!$C:$K,9,FALSE),0),J296-1)</f>
        <v>0</v>
      </c>
      <c r="L296" s="127">
        <f>IF(AND(K296=0,NOT(C296="N/A")),IF(VLOOKUP($C296,'6. Metrics Worksheet'!$C:$K,8,FALSE)=CONCATENATE($L$4,$L$5),VLOOKUP($C296,'6. Metrics Worksheet'!$C:$K,9,FALSE),0),K296-1)</f>
        <v>0</v>
      </c>
      <c r="M296" s="127">
        <f>IF(AND(L296=0,NOT(C296="N/A")),IF(VLOOKUP($C296,'6. Metrics Worksheet'!$C:$K,8,FALSE)=CONCATENATE($L$4,$M$5),VLOOKUP($C296,'6. Metrics Worksheet'!$C:$K,9,FALSE),0),L296-1)</f>
        <v>0</v>
      </c>
      <c r="N296" s="127">
        <f>IF(AND(M296=0,NOT(C296="N/A")),IF(VLOOKUP($C296,'6. Metrics Worksheet'!$C:$K,8,FALSE)=CONCATENATE($L$4,$N$5),VLOOKUP($C296,'6. Metrics Worksheet'!$C:$K,9,FALSE),0),M296-1)</f>
        <v>0</v>
      </c>
      <c r="O296" s="128">
        <f>IF(AND(N296=0,NOT(C296="N/A")),IF(VLOOKUP($C296,'6. Metrics Worksheet'!$C:$K,8,FALSE)=CONCATENATE($L$4,$O$5),VLOOKUP($C296,'6. Metrics Worksheet'!$C:$K,9,FALSE),0),N296-1)</f>
        <v>0</v>
      </c>
      <c r="P296" s="127">
        <f>IF(AND(O296=0,NOT(C296="N/A")),IF(VLOOKUP($C296,'6. Metrics Worksheet'!$C:$K,8,FALSE)=CONCATENATE($P$4,$P$5),VLOOKUP($C296,'6. Metrics Worksheet'!$C:$K,9,FALSE),0),O296-1)</f>
        <v>0</v>
      </c>
      <c r="Q296" s="127">
        <f>IF(AND(P296=0,NOT(C296="N/A")),IF(VLOOKUP($C296,'6. Metrics Worksheet'!$C:$K,8,FALSE)=CONCATENATE($P$4,$Q$5),VLOOKUP($C296,'6. Metrics Worksheet'!$C:$K,9,FALSE),0),P296-1)</f>
        <v>0</v>
      </c>
      <c r="R296" s="127">
        <f>IF(AND(Q296=0,NOT(C296="N/A")),IF(VLOOKUP($C296,'6. Metrics Worksheet'!$C:$K,8,FALSE)=CONCATENATE($P$4,$R$5),VLOOKUP($C296,'6. Metrics Worksheet'!$C:$K,9,FALSE),0),Q296-1)</f>
        <v>0</v>
      </c>
      <c r="S296" s="128">
        <f>IF(AND(R296=0,NOT(C296="N/A")),IF(VLOOKUP($C296,'6. Metrics Worksheet'!$C:$K,8,FALSE)=CONCATENATE($P$4,$S$5),VLOOKUP($C296,'6. Metrics Worksheet'!$C:$K,9,FALSE),0),R296-1)</f>
        <v>0</v>
      </c>
      <c r="T296" s="127">
        <f>IF(AND(S296=0,NOT(C296="N/A")),IF(VLOOKUP($C296,'6. Metrics Worksheet'!$C:$K,8,FALSE)=CONCATENATE($T$4,$T$5),VLOOKUP($C296,'6. Metrics Worksheet'!$C:$K,9,FALSE),0),S296-1)</f>
        <v>0</v>
      </c>
      <c r="U296" s="127">
        <f>IF(AND(T296=0,NOT(C296="N/A")),IF(VLOOKUP($C296,'6. Metrics Worksheet'!$C:$K,8,FALSE)=CONCATENATE($T$4,$U$5),VLOOKUP($C296,'6. Metrics Worksheet'!$C:$K,9,FALSE),0),T296-1)</f>
        <v>0</v>
      </c>
      <c r="V296" s="127">
        <f>IF(AND(U296=0,NOT(C296="N/A")),IF(VLOOKUP($C296,'6. Metrics Worksheet'!$C:$K,8,FALSE)=CONCATENATE($T$4,$V$5),VLOOKUP($C296,'6. Metrics Worksheet'!$C:$K,9,FALSE),0),U296-1)</f>
        <v>0</v>
      </c>
      <c r="W296" s="127">
        <f>IF(AND(V296=0,NOT(C296="N/A")),IF(VLOOKUP($C296,'6. Metrics Worksheet'!$C:$K,8,FALSE)=CONCATENATE($T$4,$W$5),VLOOKUP($C296,'6. Metrics Worksheet'!$C:$K,9,FALSE),0),V296-1)</f>
        <v>0</v>
      </c>
      <c r="X296" s="139" t="str">
        <f>IF('6. Metrics Worksheet'!H296=0,"",'6. Metrics Worksheet'!H296)</f>
        <v/>
      </c>
      <c r="Y296" s="32"/>
      <c r="Z296" s="32"/>
      <c r="AA296" s="32"/>
      <c r="AB296" s="32"/>
      <c r="AC296" s="32"/>
      <c r="AD296" s="32"/>
      <c r="AE296" s="32"/>
      <c r="AF296" s="32"/>
      <c r="AG296" s="32"/>
      <c r="AH296" s="32"/>
      <c r="AI296" s="32"/>
      <c r="AJ296" s="32"/>
      <c r="AK296" s="32"/>
      <c r="AL296" s="32"/>
      <c r="AM296" s="32"/>
      <c r="AN296" s="32"/>
      <c r="AO296" s="32"/>
      <c r="AP296" s="32"/>
      <c r="AQ296" s="32"/>
      <c r="AR296" s="32"/>
      <c r="AS296" s="32"/>
      <c r="AT296" s="32"/>
      <c r="AU296" s="32"/>
      <c r="AV296" s="32"/>
      <c r="AW296" s="32"/>
      <c r="AX296" s="32"/>
      <c r="AY296" s="32"/>
      <c r="AZ296" s="32"/>
      <c r="BA296" s="32"/>
      <c r="BB296" s="32"/>
      <c r="BC296" s="32"/>
      <c r="BD296" s="32"/>
      <c r="BE296" s="33"/>
      <c r="BF296" s="6"/>
      <c r="BG296" s="6"/>
      <c r="BH296" s="6"/>
      <c r="BI296" s="6"/>
      <c r="BJ296" s="26" t="b">
        <f t="shared" si="4"/>
        <v>1</v>
      </c>
      <c r="BK296" s="6"/>
      <c r="BL296" s="6"/>
    </row>
    <row r="297" spans="1:70" ht="63.95" hidden="1" customHeight="1">
      <c r="A297" s="33"/>
      <c r="B297" s="235"/>
      <c r="C297" s="105">
        <f>WorksheetHidden2!M10</f>
        <v>0</v>
      </c>
      <c r="D297" s="127">
        <f>IF(VLOOKUP(C297,'6. Metrics Worksheet'!$C:$K,8,FALSE)=CONCATENATE($D$4,$D$5),VLOOKUP(C297,'6. Metrics Worksheet'!$C:$K,9,FALSE),0)</f>
        <v>0</v>
      </c>
      <c r="E297" s="127">
        <f>IF(AND(D297=0,NOT(C297="N/A")),IF(VLOOKUP($C297,'6. Metrics Worksheet'!$C:$K,8,FALSE)=CONCATENATE($D$4,$E$5),VLOOKUP($C297,'6. Metrics Worksheet'!$C:$K,9,FALSE),0),D297-1)</f>
        <v>0</v>
      </c>
      <c r="F297" s="127">
        <f>IF(AND(E297=0,NOT(C297="N/A")),IF(VLOOKUP($C297,'6. Metrics Worksheet'!$C:$K,8,FALSE)=CONCATENATE($D$4,$F$5),VLOOKUP($C297,'6. Metrics Worksheet'!$C:$K,9,FALSE),0),E297-1)</f>
        <v>0</v>
      </c>
      <c r="G297" s="128">
        <f>IF(AND(F297=0,NOT(C297="N/A")),IF(VLOOKUP($C297,'6. Metrics Worksheet'!$C:$K,8,FALSE)=CONCATENATE($D$4,$G$5),VLOOKUP($C297,'6. Metrics Worksheet'!$C:$K,9,FALSE),0),F297-1)</f>
        <v>0</v>
      </c>
      <c r="H297" s="127">
        <f>IF(AND(G297=0,NOT(C297="N/A")),IF(VLOOKUP($C297,'6. Metrics Worksheet'!$C:$K,8,FALSE)=CONCATENATE($H$4,$H$5),VLOOKUP($C297,'6. Metrics Worksheet'!$C:$K,9,FALSE),0),G297-1)</f>
        <v>0</v>
      </c>
      <c r="I297" s="127">
        <f>IF(AND(H297=0,NOT(C297="N/A")),IF(VLOOKUP($C297,'6. Metrics Worksheet'!$C:$K,8,FALSE)=CONCATENATE($H$4,$I$5),VLOOKUP($C297,'6. Metrics Worksheet'!$C:$K,9,FALSE),0),H297-1)</f>
        <v>0</v>
      </c>
      <c r="J297" s="127">
        <f>IF(AND(I297=0,NOT(C297="N/A")),IF(VLOOKUP($C297,'6. Metrics Worksheet'!$C:$K,8,FALSE)=CONCATENATE($H$4,$J$5),VLOOKUP($C297,'6. Metrics Worksheet'!$C:$K,9,FALSE),0),I297-1)</f>
        <v>0</v>
      </c>
      <c r="K297" s="128">
        <f>IF(AND(J297=0,NOT(C297="N/A")),IF(VLOOKUP($C297,'6. Metrics Worksheet'!$C:$K,8,FALSE)=CONCATENATE($H$4,$K$5),VLOOKUP($C297,'6. Metrics Worksheet'!$C:$K,9,FALSE),0),J297-1)</f>
        <v>0</v>
      </c>
      <c r="L297" s="127">
        <f>IF(AND(K297=0,NOT(C297="N/A")),IF(VLOOKUP($C297,'6. Metrics Worksheet'!$C:$K,8,FALSE)=CONCATENATE($L$4,$L$5),VLOOKUP($C297,'6. Metrics Worksheet'!$C:$K,9,FALSE),0),K297-1)</f>
        <v>0</v>
      </c>
      <c r="M297" s="127">
        <f>IF(AND(L297=0,NOT(C297="N/A")),IF(VLOOKUP($C297,'6. Metrics Worksheet'!$C:$K,8,FALSE)=CONCATENATE($L$4,$M$5),VLOOKUP($C297,'6. Metrics Worksheet'!$C:$K,9,FALSE),0),L297-1)</f>
        <v>0</v>
      </c>
      <c r="N297" s="127">
        <f>IF(AND(M297=0,NOT(C297="N/A")),IF(VLOOKUP($C297,'6. Metrics Worksheet'!$C:$K,8,FALSE)=CONCATENATE($L$4,$N$5),VLOOKUP($C297,'6. Metrics Worksheet'!$C:$K,9,FALSE),0),M297-1)</f>
        <v>0</v>
      </c>
      <c r="O297" s="128">
        <f>IF(AND(N297=0,NOT(C297="N/A")),IF(VLOOKUP($C297,'6. Metrics Worksheet'!$C:$K,8,FALSE)=CONCATENATE($L$4,$O$5),VLOOKUP($C297,'6. Metrics Worksheet'!$C:$K,9,FALSE),0),N297-1)</f>
        <v>0</v>
      </c>
      <c r="P297" s="127">
        <f>IF(AND(O297=0,NOT(C297="N/A")),IF(VLOOKUP($C297,'6. Metrics Worksheet'!$C:$K,8,FALSE)=CONCATENATE($P$4,$P$5),VLOOKUP($C297,'6. Metrics Worksheet'!$C:$K,9,FALSE),0),O297-1)</f>
        <v>0</v>
      </c>
      <c r="Q297" s="127">
        <f>IF(AND(P297=0,NOT(C297="N/A")),IF(VLOOKUP($C297,'6. Metrics Worksheet'!$C:$K,8,FALSE)=CONCATENATE($P$4,$Q$5),VLOOKUP($C297,'6. Metrics Worksheet'!$C:$K,9,FALSE),0),P297-1)</f>
        <v>0</v>
      </c>
      <c r="R297" s="127">
        <f>IF(AND(Q297=0,NOT(C297="N/A")),IF(VLOOKUP($C297,'6. Metrics Worksheet'!$C:$K,8,FALSE)=CONCATENATE($P$4,$R$5),VLOOKUP($C297,'6. Metrics Worksheet'!$C:$K,9,FALSE),0),Q297-1)</f>
        <v>0</v>
      </c>
      <c r="S297" s="128">
        <f>IF(AND(R297=0,NOT(C297="N/A")),IF(VLOOKUP($C297,'6. Metrics Worksheet'!$C:$K,8,FALSE)=CONCATENATE($P$4,$S$5),VLOOKUP($C297,'6. Metrics Worksheet'!$C:$K,9,FALSE),0),R297-1)</f>
        <v>0</v>
      </c>
      <c r="T297" s="127">
        <f>IF(AND(S297=0,NOT(C297="N/A")),IF(VLOOKUP($C297,'6. Metrics Worksheet'!$C:$K,8,FALSE)=CONCATENATE($T$4,$T$5),VLOOKUP($C297,'6. Metrics Worksheet'!$C:$K,9,FALSE),0),S297-1)</f>
        <v>0</v>
      </c>
      <c r="U297" s="127">
        <f>IF(AND(T297=0,NOT(C297="N/A")),IF(VLOOKUP($C297,'6. Metrics Worksheet'!$C:$K,8,FALSE)=CONCATENATE($T$4,$U$5),VLOOKUP($C297,'6. Metrics Worksheet'!$C:$K,9,FALSE),0),T297-1)</f>
        <v>0</v>
      </c>
      <c r="V297" s="127">
        <f>IF(AND(U297=0,NOT(C297="N/A")),IF(VLOOKUP($C297,'6. Metrics Worksheet'!$C:$K,8,FALSE)=CONCATENATE($T$4,$V$5),VLOOKUP($C297,'6. Metrics Worksheet'!$C:$K,9,FALSE),0),U297-1)</f>
        <v>0</v>
      </c>
      <c r="W297" s="127">
        <f>IF(AND(V297=0,NOT(C297="N/A")),IF(VLOOKUP($C297,'6. Metrics Worksheet'!$C:$K,8,FALSE)=CONCATENATE($T$4,$W$5),VLOOKUP($C297,'6. Metrics Worksheet'!$C:$K,9,FALSE),0),V297-1)</f>
        <v>0</v>
      </c>
      <c r="X297" s="139" t="str">
        <f>IF('6. Metrics Worksheet'!H297=0,"",'6. Metrics Worksheet'!H297)</f>
        <v/>
      </c>
      <c r="Y297" s="32"/>
      <c r="Z297" s="32"/>
      <c r="AA297" s="32"/>
      <c r="AB297" s="32"/>
      <c r="AC297" s="32"/>
      <c r="AD297" s="32"/>
      <c r="AE297" s="32"/>
      <c r="AF297" s="32"/>
      <c r="AG297" s="32"/>
      <c r="AH297" s="32"/>
      <c r="AI297" s="32"/>
      <c r="AJ297" s="32"/>
      <c r="AK297" s="32"/>
      <c r="AL297" s="32"/>
      <c r="AM297" s="32"/>
      <c r="AN297" s="32"/>
      <c r="AO297" s="32"/>
      <c r="AP297" s="32"/>
      <c r="AQ297" s="32"/>
      <c r="AR297" s="32"/>
      <c r="AS297" s="32"/>
      <c r="AT297" s="32"/>
      <c r="AU297" s="32"/>
      <c r="AV297" s="32"/>
      <c r="AW297" s="32"/>
      <c r="AX297" s="32"/>
      <c r="AY297" s="32"/>
      <c r="AZ297" s="32"/>
      <c r="BA297" s="32"/>
      <c r="BB297" s="32"/>
      <c r="BC297" s="32"/>
      <c r="BD297" s="32"/>
      <c r="BE297" s="33"/>
      <c r="BF297" s="6"/>
      <c r="BG297" s="6"/>
      <c r="BH297" s="6"/>
      <c r="BI297" s="6"/>
      <c r="BJ297" s="26" t="b">
        <f t="shared" si="4"/>
        <v>1</v>
      </c>
      <c r="BK297" s="6"/>
      <c r="BL297" s="6"/>
    </row>
    <row r="298" spans="1:70" ht="63.95" hidden="1" customHeight="1">
      <c r="A298" s="33"/>
      <c r="B298" s="235"/>
      <c r="C298" s="105">
        <f>WorksheetHidden2!M11</f>
        <v>0</v>
      </c>
      <c r="D298" s="127">
        <f>IF(VLOOKUP(C298,'6. Metrics Worksheet'!$C:$K,8,FALSE)=CONCATENATE($D$4,$D$5),VLOOKUP(C298,'6. Metrics Worksheet'!$C:$K,9,FALSE),0)</f>
        <v>0</v>
      </c>
      <c r="E298" s="127">
        <f>IF(AND(D298=0,NOT(C298="N/A")),IF(VLOOKUP($C298,'6. Metrics Worksheet'!$C:$K,8,FALSE)=CONCATENATE($D$4,$E$5),VLOOKUP($C298,'6. Metrics Worksheet'!$C:$K,9,FALSE),0),D298-1)</f>
        <v>0</v>
      </c>
      <c r="F298" s="127">
        <f>IF(AND(E298=0,NOT(C298="N/A")),IF(VLOOKUP($C298,'6. Metrics Worksheet'!$C:$K,8,FALSE)=CONCATENATE($D$4,$F$5),VLOOKUP($C298,'6. Metrics Worksheet'!$C:$K,9,FALSE),0),E298-1)</f>
        <v>0</v>
      </c>
      <c r="G298" s="128">
        <f>IF(AND(F298=0,NOT(C298="N/A")),IF(VLOOKUP($C298,'6. Metrics Worksheet'!$C:$K,8,FALSE)=CONCATENATE($D$4,$G$5),VLOOKUP($C298,'6. Metrics Worksheet'!$C:$K,9,FALSE),0),F298-1)</f>
        <v>0</v>
      </c>
      <c r="H298" s="127">
        <f>IF(AND(G298=0,NOT(C298="N/A")),IF(VLOOKUP($C298,'6. Metrics Worksheet'!$C:$K,8,FALSE)=CONCATENATE($H$4,$H$5),VLOOKUP($C298,'6. Metrics Worksheet'!$C:$K,9,FALSE),0),G298-1)</f>
        <v>0</v>
      </c>
      <c r="I298" s="127">
        <f>IF(AND(H298=0,NOT(C298="N/A")),IF(VLOOKUP($C298,'6. Metrics Worksheet'!$C:$K,8,FALSE)=CONCATENATE($H$4,$I$5),VLOOKUP($C298,'6. Metrics Worksheet'!$C:$K,9,FALSE),0),H298-1)</f>
        <v>0</v>
      </c>
      <c r="J298" s="127">
        <f>IF(AND(I298=0,NOT(C298="N/A")),IF(VLOOKUP($C298,'6. Metrics Worksheet'!$C:$K,8,FALSE)=CONCATENATE($H$4,$J$5),VLOOKUP($C298,'6. Metrics Worksheet'!$C:$K,9,FALSE),0),I298-1)</f>
        <v>0</v>
      </c>
      <c r="K298" s="128">
        <f>IF(AND(J298=0,NOT(C298="N/A")),IF(VLOOKUP($C298,'6. Metrics Worksheet'!$C:$K,8,FALSE)=CONCATENATE($H$4,$K$5),VLOOKUP($C298,'6. Metrics Worksheet'!$C:$K,9,FALSE),0),J298-1)</f>
        <v>0</v>
      </c>
      <c r="L298" s="127">
        <f>IF(AND(K298=0,NOT(C298="N/A")),IF(VLOOKUP($C298,'6. Metrics Worksheet'!$C:$K,8,FALSE)=CONCATENATE($L$4,$L$5),VLOOKUP($C298,'6. Metrics Worksheet'!$C:$K,9,FALSE),0),K298-1)</f>
        <v>0</v>
      </c>
      <c r="M298" s="127">
        <f>IF(AND(L298=0,NOT(C298="N/A")),IF(VLOOKUP($C298,'6. Metrics Worksheet'!$C:$K,8,FALSE)=CONCATENATE($L$4,$M$5),VLOOKUP($C298,'6. Metrics Worksheet'!$C:$K,9,FALSE),0),L298-1)</f>
        <v>0</v>
      </c>
      <c r="N298" s="127">
        <f>IF(AND(M298=0,NOT(C298="N/A")),IF(VLOOKUP($C298,'6. Metrics Worksheet'!$C:$K,8,FALSE)=CONCATENATE($L$4,$N$5),VLOOKUP($C298,'6. Metrics Worksheet'!$C:$K,9,FALSE),0),M298-1)</f>
        <v>0</v>
      </c>
      <c r="O298" s="128">
        <f>IF(AND(N298=0,NOT(C298="N/A")),IF(VLOOKUP($C298,'6. Metrics Worksheet'!$C:$K,8,FALSE)=CONCATENATE($L$4,$O$5),VLOOKUP($C298,'6. Metrics Worksheet'!$C:$K,9,FALSE),0),N298-1)</f>
        <v>0</v>
      </c>
      <c r="P298" s="127">
        <f>IF(AND(O298=0,NOT(C298="N/A")),IF(VLOOKUP($C298,'6. Metrics Worksheet'!$C:$K,8,FALSE)=CONCATENATE($P$4,$P$5),VLOOKUP($C298,'6. Metrics Worksheet'!$C:$K,9,FALSE),0),O298-1)</f>
        <v>0</v>
      </c>
      <c r="Q298" s="127">
        <f>IF(AND(P298=0,NOT(C298="N/A")),IF(VLOOKUP($C298,'6. Metrics Worksheet'!$C:$K,8,FALSE)=CONCATENATE($P$4,$Q$5),VLOOKUP($C298,'6. Metrics Worksheet'!$C:$K,9,FALSE),0),P298-1)</f>
        <v>0</v>
      </c>
      <c r="R298" s="127">
        <f>IF(AND(Q298=0,NOT(C298="N/A")),IF(VLOOKUP($C298,'6. Metrics Worksheet'!$C:$K,8,FALSE)=CONCATENATE($P$4,$R$5),VLOOKUP($C298,'6. Metrics Worksheet'!$C:$K,9,FALSE),0),Q298-1)</f>
        <v>0</v>
      </c>
      <c r="S298" s="128">
        <f>IF(AND(R298=0,NOT(C298="N/A")),IF(VLOOKUP($C298,'6. Metrics Worksheet'!$C:$K,8,FALSE)=CONCATENATE($P$4,$S$5),VLOOKUP($C298,'6. Metrics Worksheet'!$C:$K,9,FALSE),0),R298-1)</f>
        <v>0</v>
      </c>
      <c r="T298" s="127">
        <f>IF(AND(S298=0,NOT(C298="N/A")),IF(VLOOKUP($C298,'6. Metrics Worksheet'!$C:$K,8,FALSE)=CONCATENATE($T$4,$T$5),VLOOKUP($C298,'6. Metrics Worksheet'!$C:$K,9,FALSE),0),S298-1)</f>
        <v>0</v>
      </c>
      <c r="U298" s="127">
        <f>IF(AND(T298=0,NOT(C298="N/A")),IF(VLOOKUP($C298,'6. Metrics Worksheet'!$C:$K,8,FALSE)=CONCATENATE($T$4,$U$5),VLOOKUP($C298,'6. Metrics Worksheet'!$C:$K,9,FALSE),0),T298-1)</f>
        <v>0</v>
      </c>
      <c r="V298" s="127">
        <f>IF(AND(U298=0,NOT(C298="N/A")),IF(VLOOKUP($C298,'6. Metrics Worksheet'!$C:$K,8,FALSE)=CONCATENATE($T$4,$V$5),VLOOKUP($C298,'6. Metrics Worksheet'!$C:$K,9,FALSE),0),U298-1)</f>
        <v>0</v>
      </c>
      <c r="W298" s="127">
        <f>IF(AND(V298=0,NOT(C298="N/A")),IF(VLOOKUP($C298,'6. Metrics Worksheet'!$C:$K,8,FALSE)=CONCATENATE($T$4,$W$5),VLOOKUP($C298,'6. Metrics Worksheet'!$C:$K,9,FALSE),0),V298-1)</f>
        <v>0</v>
      </c>
      <c r="X298" s="139" t="str">
        <f>IF('6. Metrics Worksheet'!H298=0,"",'6. Metrics Worksheet'!H298)</f>
        <v/>
      </c>
      <c r="Y298" s="32"/>
      <c r="Z298" s="32"/>
      <c r="AA298" s="32"/>
      <c r="AB298" s="32"/>
      <c r="AC298" s="32"/>
      <c r="AD298" s="32"/>
      <c r="AE298" s="32"/>
      <c r="AF298" s="32"/>
      <c r="AG298" s="32"/>
      <c r="AH298" s="32"/>
      <c r="AI298" s="32"/>
      <c r="AJ298" s="32"/>
      <c r="AK298" s="32"/>
      <c r="AL298" s="32"/>
      <c r="AM298" s="32"/>
      <c r="AN298" s="32"/>
      <c r="AO298" s="32"/>
      <c r="AP298" s="32"/>
      <c r="AQ298" s="32"/>
      <c r="AR298" s="32"/>
      <c r="AS298" s="32"/>
      <c r="AT298" s="32"/>
      <c r="AU298" s="32"/>
      <c r="AV298" s="32"/>
      <c r="AW298" s="32"/>
      <c r="AX298" s="32"/>
      <c r="AY298" s="32"/>
      <c r="AZ298" s="32"/>
      <c r="BA298" s="32"/>
      <c r="BB298" s="32"/>
      <c r="BC298" s="32"/>
      <c r="BD298" s="32"/>
      <c r="BE298" s="33"/>
      <c r="BF298" s="6"/>
      <c r="BG298" s="6"/>
      <c r="BH298" s="6"/>
      <c r="BI298" s="6"/>
      <c r="BJ298" s="26" t="b">
        <f t="shared" si="4"/>
        <v>1</v>
      </c>
      <c r="BK298" s="6"/>
      <c r="BL298" s="6"/>
    </row>
    <row r="299" spans="1:70" ht="63.95" hidden="1" customHeight="1">
      <c r="A299" s="33"/>
      <c r="B299" s="235"/>
      <c r="C299" s="105">
        <f>WorksheetHidden2!M12</f>
        <v>0</v>
      </c>
      <c r="D299" s="127">
        <f>IF(VLOOKUP(C299,'6. Metrics Worksheet'!$C:$K,8,FALSE)=CONCATENATE($D$4,$D$5),VLOOKUP(C299,'6. Metrics Worksheet'!$C:$K,9,FALSE),0)</f>
        <v>0</v>
      </c>
      <c r="E299" s="127">
        <f>IF(AND(D299=0,NOT(C299="N/A")),IF(VLOOKUP($C299,'6. Metrics Worksheet'!$C:$K,8,FALSE)=CONCATENATE($D$4,$E$5),VLOOKUP($C299,'6. Metrics Worksheet'!$C:$K,9,FALSE),0),D299-1)</f>
        <v>0</v>
      </c>
      <c r="F299" s="127">
        <f>IF(AND(E299=0,NOT(C299="N/A")),IF(VLOOKUP($C299,'6. Metrics Worksheet'!$C:$K,8,FALSE)=CONCATENATE($D$4,$F$5),VLOOKUP($C299,'6. Metrics Worksheet'!$C:$K,9,FALSE),0),E299-1)</f>
        <v>0</v>
      </c>
      <c r="G299" s="128">
        <f>IF(AND(F299=0,NOT(C299="N/A")),IF(VLOOKUP($C299,'6. Metrics Worksheet'!$C:$K,8,FALSE)=CONCATENATE($D$4,$G$5),VLOOKUP($C299,'6. Metrics Worksheet'!$C:$K,9,FALSE),0),F299-1)</f>
        <v>0</v>
      </c>
      <c r="H299" s="127">
        <f>IF(AND(G299=0,NOT(C299="N/A")),IF(VLOOKUP($C299,'6. Metrics Worksheet'!$C:$K,8,FALSE)=CONCATENATE($H$4,$H$5),VLOOKUP($C299,'6. Metrics Worksheet'!$C:$K,9,FALSE),0),G299-1)</f>
        <v>0</v>
      </c>
      <c r="I299" s="127">
        <f>IF(AND(H299=0,NOT(C299="N/A")),IF(VLOOKUP($C299,'6. Metrics Worksheet'!$C:$K,8,FALSE)=CONCATENATE($H$4,$I$5),VLOOKUP($C299,'6. Metrics Worksheet'!$C:$K,9,FALSE),0),H299-1)</f>
        <v>0</v>
      </c>
      <c r="J299" s="127">
        <f>IF(AND(I299=0,NOT(C299="N/A")),IF(VLOOKUP($C299,'6. Metrics Worksheet'!$C:$K,8,FALSE)=CONCATENATE($H$4,$J$5),VLOOKUP($C299,'6. Metrics Worksheet'!$C:$K,9,FALSE),0),I299-1)</f>
        <v>0</v>
      </c>
      <c r="K299" s="128">
        <f>IF(AND(J299=0,NOT(C299="N/A")),IF(VLOOKUP($C299,'6. Metrics Worksheet'!$C:$K,8,FALSE)=CONCATENATE($H$4,$K$5),VLOOKUP($C299,'6. Metrics Worksheet'!$C:$K,9,FALSE),0),J299-1)</f>
        <v>0</v>
      </c>
      <c r="L299" s="127">
        <f>IF(AND(K299=0,NOT(C299="N/A")),IF(VLOOKUP($C299,'6. Metrics Worksheet'!$C:$K,8,FALSE)=CONCATENATE($L$4,$L$5),VLOOKUP($C299,'6. Metrics Worksheet'!$C:$K,9,FALSE),0),K299-1)</f>
        <v>0</v>
      </c>
      <c r="M299" s="127">
        <f>IF(AND(L299=0,NOT(C299="N/A")),IF(VLOOKUP($C299,'6. Metrics Worksheet'!$C:$K,8,FALSE)=CONCATENATE($L$4,$M$5),VLOOKUP($C299,'6. Metrics Worksheet'!$C:$K,9,FALSE),0),L299-1)</f>
        <v>0</v>
      </c>
      <c r="N299" s="127">
        <f>IF(AND(M299=0,NOT(C299="N/A")),IF(VLOOKUP($C299,'6. Metrics Worksheet'!$C:$K,8,FALSE)=CONCATENATE($L$4,$N$5),VLOOKUP($C299,'6. Metrics Worksheet'!$C:$K,9,FALSE),0),M299-1)</f>
        <v>0</v>
      </c>
      <c r="O299" s="128">
        <f>IF(AND(N299=0,NOT(C299="N/A")),IF(VLOOKUP($C299,'6. Metrics Worksheet'!$C:$K,8,FALSE)=CONCATENATE($L$4,$O$5),VLOOKUP($C299,'6. Metrics Worksheet'!$C:$K,9,FALSE),0),N299-1)</f>
        <v>0</v>
      </c>
      <c r="P299" s="127">
        <f>IF(AND(O299=0,NOT(C299="N/A")),IF(VLOOKUP($C299,'6. Metrics Worksheet'!$C:$K,8,FALSE)=CONCATENATE($P$4,$P$5),VLOOKUP($C299,'6. Metrics Worksheet'!$C:$K,9,FALSE),0),O299-1)</f>
        <v>0</v>
      </c>
      <c r="Q299" s="127">
        <f>IF(AND(P299=0,NOT(C299="N/A")),IF(VLOOKUP($C299,'6. Metrics Worksheet'!$C:$K,8,FALSE)=CONCATENATE($P$4,$Q$5),VLOOKUP($C299,'6. Metrics Worksheet'!$C:$K,9,FALSE),0),P299-1)</f>
        <v>0</v>
      </c>
      <c r="R299" s="127">
        <f>IF(AND(Q299=0,NOT(C299="N/A")),IF(VLOOKUP($C299,'6. Metrics Worksheet'!$C:$K,8,FALSE)=CONCATENATE($P$4,$R$5),VLOOKUP($C299,'6. Metrics Worksheet'!$C:$K,9,FALSE),0),Q299-1)</f>
        <v>0</v>
      </c>
      <c r="S299" s="128">
        <f>IF(AND(R299=0,NOT(C299="N/A")),IF(VLOOKUP($C299,'6. Metrics Worksheet'!$C:$K,8,FALSE)=CONCATENATE($P$4,$S$5),VLOOKUP($C299,'6. Metrics Worksheet'!$C:$K,9,FALSE),0),R299-1)</f>
        <v>0</v>
      </c>
      <c r="T299" s="127">
        <f>IF(AND(S299=0,NOT(C299="N/A")),IF(VLOOKUP($C299,'6. Metrics Worksheet'!$C:$K,8,FALSE)=CONCATENATE($T$4,$T$5),VLOOKUP($C299,'6. Metrics Worksheet'!$C:$K,9,FALSE),0),S299-1)</f>
        <v>0</v>
      </c>
      <c r="U299" s="127">
        <f>IF(AND(T299=0,NOT(C299="N/A")),IF(VLOOKUP($C299,'6. Metrics Worksheet'!$C:$K,8,FALSE)=CONCATENATE($T$4,$U$5),VLOOKUP($C299,'6. Metrics Worksheet'!$C:$K,9,FALSE),0),T299-1)</f>
        <v>0</v>
      </c>
      <c r="V299" s="127">
        <f>IF(AND(U299=0,NOT(C299="N/A")),IF(VLOOKUP($C299,'6. Metrics Worksheet'!$C:$K,8,FALSE)=CONCATENATE($T$4,$V$5),VLOOKUP($C299,'6. Metrics Worksheet'!$C:$K,9,FALSE),0),U299-1)</f>
        <v>0</v>
      </c>
      <c r="W299" s="127">
        <f>IF(AND(V299=0,NOT(C299="N/A")),IF(VLOOKUP($C299,'6. Metrics Worksheet'!$C:$K,8,FALSE)=CONCATENATE($T$4,$W$5),VLOOKUP($C299,'6. Metrics Worksheet'!$C:$K,9,FALSE),0),V299-1)</f>
        <v>0</v>
      </c>
      <c r="X299" s="139" t="str">
        <f>IF('6. Metrics Worksheet'!H299=0,"",'6. Metrics Worksheet'!H299)</f>
        <v/>
      </c>
      <c r="Y299" s="32"/>
      <c r="Z299" s="32"/>
      <c r="AA299" s="32"/>
      <c r="AB299" s="32"/>
      <c r="AC299" s="32"/>
      <c r="AD299" s="32"/>
      <c r="AE299" s="32"/>
      <c r="AF299" s="32"/>
      <c r="AG299" s="32"/>
      <c r="AH299" s="32"/>
      <c r="AI299" s="32"/>
      <c r="AJ299" s="32"/>
      <c r="AK299" s="32"/>
      <c r="AL299" s="32"/>
      <c r="AM299" s="32"/>
      <c r="AN299" s="32"/>
      <c r="AO299" s="32"/>
      <c r="AP299" s="32"/>
      <c r="AQ299" s="32"/>
      <c r="AR299" s="32"/>
      <c r="AS299" s="32"/>
      <c r="AT299" s="32"/>
      <c r="AU299" s="32"/>
      <c r="AV299" s="32"/>
      <c r="AW299" s="32"/>
      <c r="AX299" s="32"/>
      <c r="AY299" s="32"/>
      <c r="AZ299" s="32"/>
      <c r="BA299" s="32"/>
      <c r="BB299" s="32"/>
      <c r="BC299" s="32"/>
      <c r="BD299" s="32"/>
      <c r="BE299" s="33"/>
      <c r="BF299" s="6"/>
      <c r="BG299" s="6"/>
      <c r="BH299" s="6"/>
      <c r="BI299" s="6"/>
      <c r="BJ299" s="26" t="b">
        <f t="shared" si="4"/>
        <v>1</v>
      </c>
      <c r="BK299" s="6"/>
      <c r="BL299" s="6"/>
    </row>
    <row r="300" spans="1:70" ht="63.95" hidden="1" customHeight="1">
      <c r="A300" s="33"/>
      <c r="B300" s="235"/>
      <c r="C300" s="105">
        <f>WorksheetHidden2!M13</f>
        <v>0</v>
      </c>
      <c r="D300" s="127">
        <f>IF(VLOOKUP(C300,'6. Metrics Worksheet'!$C:$K,8,FALSE)=CONCATENATE($D$4,$D$5),VLOOKUP(C300,'6. Metrics Worksheet'!$C:$K,9,FALSE),0)</f>
        <v>0</v>
      </c>
      <c r="E300" s="127">
        <f>IF(AND(D300=0,NOT(C300="N/A")),IF(VLOOKUP($C300,'6. Metrics Worksheet'!$C:$K,8,FALSE)=CONCATENATE($D$4,$E$5),VLOOKUP($C300,'6. Metrics Worksheet'!$C:$K,9,FALSE),0),D300-1)</f>
        <v>0</v>
      </c>
      <c r="F300" s="127">
        <f>IF(AND(E300=0,NOT(C300="N/A")),IF(VLOOKUP($C300,'6. Metrics Worksheet'!$C:$K,8,FALSE)=CONCATENATE($D$4,$F$5),VLOOKUP($C300,'6. Metrics Worksheet'!$C:$K,9,FALSE),0),E300-1)</f>
        <v>0</v>
      </c>
      <c r="G300" s="128">
        <f>IF(AND(F300=0,NOT(C300="N/A")),IF(VLOOKUP($C300,'6. Metrics Worksheet'!$C:$K,8,FALSE)=CONCATENATE($D$4,$G$5),VLOOKUP($C300,'6. Metrics Worksheet'!$C:$K,9,FALSE),0),F300-1)</f>
        <v>0</v>
      </c>
      <c r="H300" s="127">
        <f>IF(AND(G300=0,NOT(C300="N/A")),IF(VLOOKUP($C300,'6. Metrics Worksheet'!$C:$K,8,FALSE)=CONCATENATE($H$4,$H$5),VLOOKUP($C300,'6. Metrics Worksheet'!$C:$K,9,FALSE),0),G300-1)</f>
        <v>0</v>
      </c>
      <c r="I300" s="127">
        <f>IF(AND(H300=0,NOT(C300="N/A")),IF(VLOOKUP($C300,'6. Metrics Worksheet'!$C:$K,8,FALSE)=CONCATENATE($H$4,$I$5),VLOOKUP($C300,'6. Metrics Worksheet'!$C:$K,9,FALSE),0),H300-1)</f>
        <v>0</v>
      </c>
      <c r="J300" s="127">
        <f>IF(AND(I300=0,NOT(C300="N/A")),IF(VLOOKUP($C300,'6. Metrics Worksheet'!$C:$K,8,FALSE)=CONCATENATE($H$4,$J$5),VLOOKUP($C300,'6. Metrics Worksheet'!$C:$K,9,FALSE),0),I300-1)</f>
        <v>0</v>
      </c>
      <c r="K300" s="128">
        <f>IF(AND(J300=0,NOT(C300="N/A")),IF(VLOOKUP($C300,'6. Metrics Worksheet'!$C:$K,8,FALSE)=CONCATENATE($H$4,$K$5),VLOOKUP($C300,'6. Metrics Worksheet'!$C:$K,9,FALSE),0),J300-1)</f>
        <v>0</v>
      </c>
      <c r="L300" s="127">
        <f>IF(AND(K300=0,NOT(C300="N/A")),IF(VLOOKUP($C300,'6. Metrics Worksheet'!$C:$K,8,FALSE)=CONCATENATE($L$4,$L$5),VLOOKUP($C300,'6. Metrics Worksheet'!$C:$K,9,FALSE),0),K300-1)</f>
        <v>0</v>
      </c>
      <c r="M300" s="127">
        <f>IF(AND(L300=0,NOT(C300="N/A")),IF(VLOOKUP($C300,'6. Metrics Worksheet'!$C:$K,8,FALSE)=CONCATENATE($L$4,$M$5),VLOOKUP($C300,'6. Metrics Worksheet'!$C:$K,9,FALSE),0),L300-1)</f>
        <v>0</v>
      </c>
      <c r="N300" s="127">
        <f>IF(AND(M300=0,NOT(C300="N/A")),IF(VLOOKUP($C300,'6. Metrics Worksheet'!$C:$K,8,FALSE)=CONCATENATE($L$4,$N$5),VLOOKUP($C300,'6. Metrics Worksheet'!$C:$K,9,FALSE),0),M300-1)</f>
        <v>0</v>
      </c>
      <c r="O300" s="128">
        <f>IF(AND(N300=0,NOT(C300="N/A")),IF(VLOOKUP($C300,'6. Metrics Worksheet'!$C:$K,8,FALSE)=CONCATENATE($L$4,$O$5),VLOOKUP($C300,'6. Metrics Worksheet'!$C:$K,9,FALSE),0),N300-1)</f>
        <v>0</v>
      </c>
      <c r="P300" s="127">
        <f>IF(AND(O300=0,NOT(C300="N/A")),IF(VLOOKUP($C300,'6. Metrics Worksheet'!$C:$K,8,FALSE)=CONCATENATE($P$4,$P$5),VLOOKUP($C300,'6. Metrics Worksheet'!$C:$K,9,FALSE),0),O300-1)</f>
        <v>0</v>
      </c>
      <c r="Q300" s="127">
        <f>IF(AND(P300=0,NOT(C300="N/A")),IF(VLOOKUP($C300,'6. Metrics Worksheet'!$C:$K,8,FALSE)=CONCATENATE($P$4,$Q$5),VLOOKUP($C300,'6. Metrics Worksheet'!$C:$K,9,FALSE),0),P300-1)</f>
        <v>0</v>
      </c>
      <c r="R300" s="127">
        <f>IF(AND(Q300=0,NOT(C300="N/A")),IF(VLOOKUP($C300,'6. Metrics Worksheet'!$C:$K,8,FALSE)=CONCATENATE($P$4,$R$5),VLOOKUP($C300,'6. Metrics Worksheet'!$C:$K,9,FALSE),0),Q300-1)</f>
        <v>0</v>
      </c>
      <c r="S300" s="128">
        <f>IF(AND(R300=0,NOT(C300="N/A")),IF(VLOOKUP($C300,'6. Metrics Worksheet'!$C:$K,8,FALSE)=CONCATENATE($P$4,$S$5),VLOOKUP($C300,'6. Metrics Worksheet'!$C:$K,9,FALSE),0),R300-1)</f>
        <v>0</v>
      </c>
      <c r="T300" s="127">
        <f>IF(AND(S300=0,NOT(C300="N/A")),IF(VLOOKUP($C300,'6. Metrics Worksheet'!$C:$K,8,FALSE)=CONCATENATE($T$4,$T$5),VLOOKUP($C300,'6. Metrics Worksheet'!$C:$K,9,FALSE),0),S300-1)</f>
        <v>0</v>
      </c>
      <c r="U300" s="127">
        <f>IF(AND(T300=0,NOT(C300="N/A")),IF(VLOOKUP($C300,'6. Metrics Worksheet'!$C:$K,8,FALSE)=CONCATENATE($T$4,$U$5),VLOOKUP($C300,'6. Metrics Worksheet'!$C:$K,9,FALSE),0),T300-1)</f>
        <v>0</v>
      </c>
      <c r="V300" s="127">
        <f>IF(AND(U300=0,NOT(C300="N/A")),IF(VLOOKUP($C300,'6. Metrics Worksheet'!$C:$K,8,FALSE)=CONCATENATE($T$4,$V$5),VLOOKUP($C300,'6. Metrics Worksheet'!$C:$K,9,FALSE),0),U300-1)</f>
        <v>0</v>
      </c>
      <c r="W300" s="127">
        <f>IF(AND(V300=0,NOT(C300="N/A")),IF(VLOOKUP($C300,'6. Metrics Worksheet'!$C:$K,8,FALSE)=CONCATENATE($T$4,$W$5),VLOOKUP($C300,'6. Metrics Worksheet'!$C:$K,9,FALSE),0),V300-1)</f>
        <v>0</v>
      </c>
      <c r="X300" s="139" t="str">
        <f>IF('6. Metrics Worksheet'!H300=0,"",'6. Metrics Worksheet'!H300)</f>
        <v/>
      </c>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c r="AW300" s="32"/>
      <c r="AX300" s="32"/>
      <c r="AY300" s="32"/>
      <c r="AZ300" s="32"/>
      <c r="BA300" s="32"/>
      <c r="BB300" s="32"/>
      <c r="BC300" s="32"/>
      <c r="BD300" s="32"/>
      <c r="BE300" s="33"/>
      <c r="BF300" s="6"/>
      <c r="BG300" s="6"/>
      <c r="BH300" s="6"/>
      <c r="BI300" s="6"/>
      <c r="BJ300" s="26" t="b">
        <f t="shared" si="4"/>
        <v>1</v>
      </c>
      <c r="BK300" s="6"/>
      <c r="BL300" s="6"/>
    </row>
    <row r="301" spans="1:70" ht="63.95" hidden="1" customHeight="1">
      <c r="A301" s="33"/>
      <c r="B301" s="235"/>
      <c r="C301" s="105">
        <f>WorksheetHidden2!M14</f>
        <v>0</v>
      </c>
      <c r="D301" s="127">
        <f>IF(VLOOKUP(C301,'6. Metrics Worksheet'!$C:$K,8,FALSE)=CONCATENATE($D$4,$D$5),VLOOKUP(C301,'6. Metrics Worksheet'!$C:$K,9,FALSE),0)</f>
        <v>0</v>
      </c>
      <c r="E301" s="127">
        <f>IF(AND(D301=0,NOT(C301="N/A")),IF(VLOOKUP($C301,'6. Metrics Worksheet'!$C:$K,8,FALSE)=CONCATENATE($D$4,$E$5),VLOOKUP($C301,'6. Metrics Worksheet'!$C:$K,9,FALSE),0),D301-1)</f>
        <v>0</v>
      </c>
      <c r="F301" s="127">
        <f>IF(AND(E301=0,NOT(C301="N/A")),IF(VLOOKUP($C301,'6. Metrics Worksheet'!$C:$K,8,FALSE)=CONCATENATE($D$4,$F$5),VLOOKUP($C301,'6. Metrics Worksheet'!$C:$K,9,FALSE),0),E301-1)</f>
        <v>0</v>
      </c>
      <c r="G301" s="128">
        <f>IF(AND(F301=0,NOT(C301="N/A")),IF(VLOOKUP($C301,'6. Metrics Worksheet'!$C:$K,8,FALSE)=CONCATENATE($D$4,$G$5),VLOOKUP($C301,'6. Metrics Worksheet'!$C:$K,9,FALSE),0),F301-1)</f>
        <v>0</v>
      </c>
      <c r="H301" s="127">
        <f>IF(AND(G301=0,NOT(C301="N/A")),IF(VLOOKUP($C301,'6. Metrics Worksheet'!$C:$K,8,FALSE)=CONCATENATE($H$4,$H$5),VLOOKUP($C301,'6. Metrics Worksheet'!$C:$K,9,FALSE),0),G301-1)</f>
        <v>0</v>
      </c>
      <c r="I301" s="127">
        <f>IF(AND(H301=0,NOT(C301="N/A")),IF(VLOOKUP($C301,'6. Metrics Worksheet'!$C:$K,8,FALSE)=CONCATENATE($H$4,$I$5),VLOOKUP($C301,'6. Metrics Worksheet'!$C:$K,9,FALSE),0),H301-1)</f>
        <v>0</v>
      </c>
      <c r="J301" s="127">
        <f>IF(AND(I301=0,NOT(C301="N/A")),IF(VLOOKUP($C301,'6. Metrics Worksheet'!$C:$K,8,FALSE)=CONCATENATE($H$4,$J$5),VLOOKUP($C301,'6. Metrics Worksheet'!$C:$K,9,FALSE),0),I301-1)</f>
        <v>0</v>
      </c>
      <c r="K301" s="128">
        <f>IF(AND(J301=0,NOT(C301="N/A")),IF(VLOOKUP($C301,'6. Metrics Worksheet'!$C:$K,8,FALSE)=CONCATENATE($H$4,$K$5),VLOOKUP($C301,'6. Metrics Worksheet'!$C:$K,9,FALSE),0),J301-1)</f>
        <v>0</v>
      </c>
      <c r="L301" s="127">
        <f>IF(AND(K301=0,NOT(C301="N/A")),IF(VLOOKUP($C301,'6. Metrics Worksheet'!$C:$K,8,FALSE)=CONCATENATE($L$4,$L$5),VLOOKUP($C301,'6. Metrics Worksheet'!$C:$K,9,FALSE),0),K301-1)</f>
        <v>0</v>
      </c>
      <c r="M301" s="127">
        <f>IF(AND(L301=0,NOT(C301="N/A")),IF(VLOOKUP($C301,'6. Metrics Worksheet'!$C:$K,8,FALSE)=CONCATENATE($L$4,$M$5),VLOOKUP($C301,'6. Metrics Worksheet'!$C:$K,9,FALSE),0),L301-1)</f>
        <v>0</v>
      </c>
      <c r="N301" s="127">
        <f>IF(AND(M301=0,NOT(C301="N/A")),IF(VLOOKUP($C301,'6. Metrics Worksheet'!$C:$K,8,FALSE)=CONCATENATE($L$4,$N$5),VLOOKUP($C301,'6. Metrics Worksheet'!$C:$K,9,FALSE),0),M301-1)</f>
        <v>0</v>
      </c>
      <c r="O301" s="128">
        <f>IF(AND(N301=0,NOT(C301="N/A")),IF(VLOOKUP($C301,'6. Metrics Worksheet'!$C:$K,8,FALSE)=CONCATENATE($L$4,$O$5),VLOOKUP($C301,'6. Metrics Worksheet'!$C:$K,9,FALSE),0),N301-1)</f>
        <v>0</v>
      </c>
      <c r="P301" s="127">
        <f>IF(AND(O301=0,NOT(C301="N/A")),IF(VLOOKUP($C301,'6. Metrics Worksheet'!$C:$K,8,FALSE)=CONCATENATE($P$4,$P$5),VLOOKUP($C301,'6. Metrics Worksheet'!$C:$K,9,FALSE),0),O301-1)</f>
        <v>0</v>
      </c>
      <c r="Q301" s="127">
        <f>IF(AND(P301=0,NOT(C301="N/A")),IF(VLOOKUP($C301,'6. Metrics Worksheet'!$C:$K,8,FALSE)=CONCATENATE($P$4,$Q$5),VLOOKUP($C301,'6. Metrics Worksheet'!$C:$K,9,FALSE),0),P301-1)</f>
        <v>0</v>
      </c>
      <c r="R301" s="127">
        <f>IF(AND(Q301=0,NOT(C301="N/A")),IF(VLOOKUP($C301,'6. Metrics Worksheet'!$C:$K,8,FALSE)=CONCATENATE($P$4,$R$5),VLOOKUP($C301,'6. Metrics Worksheet'!$C:$K,9,FALSE),0),Q301-1)</f>
        <v>0</v>
      </c>
      <c r="S301" s="128">
        <f>IF(AND(R301=0,NOT(C301="N/A")),IF(VLOOKUP($C301,'6. Metrics Worksheet'!$C:$K,8,FALSE)=CONCATENATE($P$4,$S$5),VLOOKUP($C301,'6. Metrics Worksheet'!$C:$K,9,FALSE),0),R301-1)</f>
        <v>0</v>
      </c>
      <c r="T301" s="127">
        <f>IF(AND(S301=0,NOT(C301="N/A")),IF(VLOOKUP($C301,'6. Metrics Worksheet'!$C:$K,8,FALSE)=CONCATENATE($T$4,$T$5),VLOOKUP($C301,'6. Metrics Worksheet'!$C:$K,9,FALSE),0),S301-1)</f>
        <v>0</v>
      </c>
      <c r="U301" s="127">
        <f>IF(AND(T301=0,NOT(C301="N/A")),IF(VLOOKUP($C301,'6. Metrics Worksheet'!$C:$K,8,FALSE)=CONCATENATE($T$4,$U$5),VLOOKUP($C301,'6. Metrics Worksheet'!$C:$K,9,FALSE),0),T301-1)</f>
        <v>0</v>
      </c>
      <c r="V301" s="127">
        <f>IF(AND(U301=0,NOT(C301="N/A")),IF(VLOOKUP($C301,'6. Metrics Worksheet'!$C:$K,8,FALSE)=CONCATENATE($T$4,$V$5),VLOOKUP($C301,'6. Metrics Worksheet'!$C:$K,9,FALSE),0),U301-1)</f>
        <v>0</v>
      </c>
      <c r="W301" s="127">
        <f>IF(AND(V301=0,NOT(C301="N/A")),IF(VLOOKUP($C301,'6. Metrics Worksheet'!$C:$K,8,FALSE)=CONCATENATE($T$4,$W$5),VLOOKUP($C301,'6. Metrics Worksheet'!$C:$K,9,FALSE),0),V301-1)</f>
        <v>0</v>
      </c>
      <c r="X301" s="139" t="str">
        <f>IF('6. Metrics Worksheet'!H301=0,"",'6. Metrics Worksheet'!H301)</f>
        <v/>
      </c>
      <c r="Y301" s="32"/>
      <c r="Z301" s="32"/>
      <c r="AA301" s="32"/>
      <c r="AB301" s="32"/>
      <c r="AC301" s="32"/>
      <c r="AD301" s="32"/>
      <c r="AE301" s="32"/>
      <c r="AF301" s="32"/>
      <c r="AG301" s="32"/>
      <c r="AH301" s="32"/>
      <c r="AI301" s="32"/>
      <c r="AJ301" s="32"/>
      <c r="AK301" s="32"/>
      <c r="AL301" s="32"/>
      <c r="AM301" s="32"/>
      <c r="AN301" s="32"/>
      <c r="AO301" s="32"/>
      <c r="AP301" s="32"/>
      <c r="AQ301" s="32"/>
      <c r="AR301" s="32"/>
      <c r="AS301" s="32"/>
      <c r="AT301" s="32"/>
      <c r="AU301" s="32"/>
      <c r="AV301" s="32"/>
      <c r="AW301" s="32"/>
      <c r="AX301" s="32"/>
      <c r="AY301" s="32"/>
      <c r="AZ301" s="32"/>
      <c r="BA301" s="32"/>
      <c r="BB301" s="32"/>
      <c r="BC301" s="32"/>
      <c r="BD301" s="32"/>
      <c r="BE301" s="33"/>
      <c r="BF301" s="6"/>
      <c r="BG301" s="6"/>
      <c r="BH301" s="6"/>
      <c r="BI301" s="6"/>
      <c r="BJ301" s="26" t="b">
        <f t="shared" si="4"/>
        <v>1</v>
      </c>
      <c r="BK301" s="6"/>
      <c r="BL301" s="6"/>
    </row>
    <row r="302" spans="1:70" ht="63.95" hidden="1" customHeight="1">
      <c r="A302" s="33"/>
      <c r="B302" s="235"/>
      <c r="C302" s="105">
        <f>WorksheetHidden2!M15</f>
        <v>0</v>
      </c>
      <c r="D302" s="127">
        <f>IF(VLOOKUP(C302,'6. Metrics Worksheet'!$C:$K,8,FALSE)=CONCATENATE($D$4,$D$5),VLOOKUP(C302,'6. Metrics Worksheet'!$C:$K,9,FALSE),0)</f>
        <v>0</v>
      </c>
      <c r="E302" s="127">
        <f>IF(AND(D302=0,NOT(C302="N/A")),IF(VLOOKUP($C302,'6. Metrics Worksheet'!$C:$K,8,FALSE)=CONCATENATE($D$4,$E$5),VLOOKUP($C302,'6. Metrics Worksheet'!$C:$K,9,FALSE),0),D302-1)</f>
        <v>0</v>
      </c>
      <c r="F302" s="127">
        <f>IF(AND(E302=0,NOT(C302="N/A")),IF(VLOOKUP($C302,'6. Metrics Worksheet'!$C:$K,8,FALSE)=CONCATENATE($D$4,$F$5),VLOOKUP($C302,'6. Metrics Worksheet'!$C:$K,9,FALSE),0),E302-1)</f>
        <v>0</v>
      </c>
      <c r="G302" s="128">
        <f>IF(AND(F302=0,NOT(C302="N/A")),IF(VLOOKUP($C302,'6. Metrics Worksheet'!$C:$K,8,FALSE)=CONCATENATE($D$4,$G$5),VLOOKUP($C302,'6. Metrics Worksheet'!$C:$K,9,FALSE),0),F302-1)</f>
        <v>0</v>
      </c>
      <c r="H302" s="127">
        <f>IF(AND(G302=0,NOT(C302="N/A")),IF(VLOOKUP($C302,'6. Metrics Worksheet'!$C:$K,8,FALSE)=CONCATENATE($H$4,$H$5),VLOOKUP($C302,'6. Metrics Worksheet'!$C:$K,9,FALSE),0),G302-1)</f>
        <v>0</v>
      </c>
      <c r="I302" s="127">
        <f>IF(AND(H302=0,NOT(C302="N/A")),IF(VLOOKUP($C302,'6. Metrics Worksheet'!$C:$K,8,FALSE)=CONCATENATE($H$4,$I$5),VLOOKUP($C302,'6. Metrics Worksheet'!$C:$K,9,FALSE),0),H302-1)</f>
        <v>0</v>
      </c>
      <c r="J302" s="127">
        <f>IF(AND(I302=0,NOT(C302="N/A")),IF(VLOOKUP($C302,'6. Metrics Worksheet'!$C:$K,8,FALSE)=CONCATENATE($H$4,$J$5),VLOOKUP($C302,'6. Metrics Worksheet'!$C:$K,9,FALSE),0),I302-1)</f>
        <v>0</v>
      </c>
      <c r="K302" s="128">
        <f>IF(AND(J302=0,NOT(C302="N/A")),IF(VLOOKUP($C302,'6. Metrics Worksheet'!$C:$K,8,FALSE)=CONCATENATE($H$4,$K$5),VLOOKUP($C302,'6. Metrics Worksheet'!$C:$K,9,FALSE),0),J302-1)</f>
        <v>0</v>
      </c>
      <c r="L302" s="127">
        <f>IF(AND(K302=0,NOT(C302="N/A")),IF(VLOOKUP($C302,'6. Metrics Worksheet'!$C:$K,8,FALSE)=CONCATENATE($L$4,$L$5),VLOOKUP($C302,'6. Metrics Worksheet'!$C:$K,9,FALSE),0),K302-1)</f>
        <v>0</v>
      </c>
      <c r="M302" s="127">
        <f>IF(AND(L302=0,NOT(C302="N/A")),IF(VLOOKUP($C302,'6. Metrics Worksheet'!$C:$K,8,FALSE)=CONCATENATE($L$4,$M$5),VLOOKUP($C302,'6. Metrics Worksheet'!$C:$K,9,FALSE),0),L302-1)</f>
        <v>0</v>
      </c>
      <c r="N302" s="127">
        <f>IF(AND(M302=0,NOT(C302="N/A")),IF(VLOOKUP($C302,'6. Metrics Worksheet'!$C:$K,8,FALSE)=CONCATENATE($L$4,$N$5),VLOOKUP($C302,'6. Metrics Worksheet'!$C:$K,9,FALSE),0),M302-1)</f>
        <v>0</v>
      </c>
      <c r="O302" s="128">
        <f>IF(AND(N302=0,NOT(C302="N/A")),IF(VLOOKUP($C302,'6. Metrics Worksheet'!$C:$K,8,FALSE)=CONCATENATE($L$4,$O$5),VLOOKUP($C302,'6. Metrics Worksheet'!$C:$K,9,FALSE),0),N302-1)</f>
        <v>0</v>
      </c>
      <c r="P302" s="127">
        <f>IF(AND(O302=0,NOT(C302="N/A")),IF(VLOOKUP($C302,'6. Metrics Worksheet'!$C:$K,8,FALSE)=CONCATENATE($P$4,$P$5),VLOOKUP($C302,'6. Metrics Worksheet'!$C:$K,9,FALSE),0),O302-1)</f>
        <v>0</v>
      </c>
      <c r="Q302" s="127">
        <f>IF(AND(P302=0,NOT(C302="N/A")),IF(VLOOKUP($C302,'6. Metrics Worksheet'!$C:$K,8,FALSE)=CONCATENATE($P$4,$Q$5),VLOOKUP($C302,'6. Metrics Worksheet'!$C:$K,9,FALSE),0),P302-1)</f>
        <v>0</v>
      </c>
      <c r="R302" s="127">
        <f>IF(AND(Q302=0,NOT(C302="N/A")),IF(VLOOKUP($C302,'6. Metrics Worksheet'!$C:$K,8,FALSE)=CONCATENATE($P$4,$R$5),VLOOKUP($C302,'6. Metrics Worksheet'!$C:$K,9,FALSE),0),Q302-1)</f>
        <v>0</v>
      </c>
      <c r="S302" s="128">
        <f>IF(AND(R302=0,NOT(C302="N/A")),IF(VLOOKUP($C302,'6. Metrics Worksheet'!$C:$K,8,FALSE)=CONCATENATE($P$4,$S$5),VLOOKUP($C302,'6. Metrics Worksheet'!$C:$K,9,FALSE),0),R302-1)</f>
        <v>0</v>
      </c>
      <c r="T302" s="127">
        <f>IF(AND(S302=0,NOT(C302="N/A")),IF(VLOOKUP($C302,'6. Metrics Worksheet'!$C:$K,8,FALSE)=CONCATENATE($T$4,$T$5),VLOOKUP($C302,'6. Metrics Worksheet'!$C:$K,9,FALSE),0),S302-1)</f>
        <v>0</v>
      </c>
      <c r="U302" s="127">
        <f>IF(AND(T302=0,NOT(C302="N/A")),IF(VLOOKUP($C302,'6. Metrics Worksheet'!$C:$K,8,FALSE)=CONCATENATE($T$4,$U$5),VLOOKUP($C302,'6. Metrics Worksheet'!$C:$K,9,FALSE),0),T302-1)</f>
        <v>0</v>
      </c>
      <c r="V302" s="127">
        <f>IF(AND(U302=0,NOT(C302="N/A")),IF(VLOOKUP($C302,'6. Metrics Worksheet'!$C:$K,8,FALSE)=CONCATENATE($T$4,$V$5),VLOOKUP($C302,'6. Metrics Worksheet'!$C:$K,9,FALSE),0),U302-1)</f>
        <v>0</v>
      </c>
      <c r="W302" s="127">
        <f>IF(AND(V302=0,NOT(C302="N/A")),IF(VLOOKUP($C302,'6. Metrics Worksheet'!$C:$K,8,FALSE)=CONCATENATE($T$4,$W$5),VLOOKUP($C302,'6. Metrics Worksheet'!$C:$K,9,FALSE),0),V302-1)</f>
        <v>0</v>
      </c>
      <c r="X302" s="139" t="str">
        <f>IF('6. Metrics Worksheet'!H302=0,"",'6. Metrics Worksheet'!H302)</f>
        <v/>
      </c>
      <c r="Y302" s="32"/>
      <c r="Z302" s="32"/>
      <c r="AA302" s="32"/>
      <c r="AB302" s="32"/>
      <c r="AC302" s="32"/>
      <c r="AD302" s="32"/>
      <c r="AE302" s="32"/>
      <c r="AF302" s="32"/>
      <c r="AG302" s="32"/>
      <c r="AH302" s="32"/>
      <c r="AI302" s="32"/>
      <c r="AJ302" s="32"/>
      <c r="AK302" s="32"/>
      <c r="AL302" s="32"/>
      <c r="AM302" s="32"/>
      <c r="AN302" s="32"/>
      <c r="AO302" s="32"/>
      <c r="AP302" s="32"/>
      <c r="AQ302" s="32"/>
      <c r="AR302" s="32"/>
      <c r="AS302" s="32"/>
      <c r="AT302" s="32"/>
      <c r="AU302" s="32"/>
      <c r="AV302" s="32"/>
      <c r="AW302" s="32"/>
      <c r="AX302" s="32"/>
      <c r="AY302" s="32"/>
      <c r="AZ302" s="32"/>
      <c r="BA302" s="32"/>
      <c r="BB302" s="32"/>
      <c r="BC302" s="32"/>
      <c r="BD302" s="32"/>
      <c r="BE302" s="33"/>
      <c r="BF302" s="6"/>
      <c r="BG302" s="6"/>
      <c r="BH302" s="6"/>
      <c r="BI302" s="6"/>
      <c r="BJ302" s="26" t="b">
        <f t="shared" si="4"/>
        <v>1</v>
      </c>
      <c r="BK302" s="6"/>
      <c r="BL302" s="6"/>
    </row>
    <row r="303" spans="1:70" ht="63.95" hidden="1" customHeight="1">
      <c r="A303" s="33"/>
      <c r="B303" s="235"/>
      <c r="C303" s="105">
        <f>WorksheetHidden2!M16</f>
        <v>0</v>
      </c>
      <c r="D303" s="127">
        <f>IF(VLOOKUP(C303,'6. Metrics Worksheet'!$C:$K,8,FALSE)=CONCATENATE($D$4,$D$5),VLOOKUP(C303,'6. Metrics Worksheet'!$C:$K,9,FALSE),0)</f>
        <v>0</v>
      </c>
      <c r="E303" s="127">
        <f>IF(AND(D303=0,NOT(C303="N/A")),IF(VLOOKUP($C303,'6. Metrics Worksheet'!$C:$K,8,FALSE)=CONCATENATE($D$4,$E$5),VLOOKUP($C303,'6. Metrics Worksheet'!$C:$K,9,FALSE),0),D303-1)</f>
        <v>0</v>
      </c>
      <c r="F303" s="127">
        <f>IF(AND(E303=0,NOT(C303="N/A")),IF(VLOOKUP($C303,'6. Metrics Worksheet'!$C:$K,8,FALSE)=CONCATENATE($D$4,$F$5),VLOOKUP($C303,'6. Metrics Worksheet'!$C:$K,9,FALSE),0),E303-1)</f>
        <v>0</v>
      </c>
      <c r="G303" s="128">
        <f>IF(AND(F303=0,NOT(C303="N/A")),IF(VLOOKUP($C303,'6. Metrics Worksheet'!$C:$K,8,FALSE)=CONCATENATE($D$4,$G$5),VLOOKUP($C303,'6. Metrics Worksheet'!$C:$K,9,FALSE),0),F303-1)</f>
        <v>0</v>
      </c>
      <c r="H303" s="127">
        <f>IF(AND(G303=0,NOT(C303="N/A")),IF(VLOOKUP($C303,'6. Metrics Worksheet'!$C:$K,8,FALSE)=CONCATENATE($H$4,$H$5),VLOOKUP($C303,'6. Metrics Worksheet'!$C:$K,9,FALSE),0),G303-1)</f>
        <v>0</v>
      </c>
      <c r="I303" s="127">
        <f>IF(AND(H303=0,NOT(C303="N/A")),IF(VLOOKUP($C303,'6. Metrics Worksheet'!$C:$K,8,FALSE)=CONCATENATE($H$4,$I$5),VLOOKUP($C303,'6. Metrics Worksheet'!$C:$K,9,FALSE),0),H303-1)</f>
        <v>0</v>
      </c>
      <c r="J303" s="127">
        <f>IF(AND(I303=0,NOT(C303="N/A")),IF(VLOOKUP($C303,'6. Metrics Worksheet'!$C:$K,8,FALSE)=CONCATENATE($H$4,$J$5),VLOOKUP($C303,'6. Metrics Worksheet'!$C:$K,9,FALSE),0),I303-1)</f>
        <v>0</v>
      </c>
      <c r="K303" s="128">
        <f>IF(AND(J303=0,NOT(C303="N/A")),IF(VLOOKUP($C303,'6. Metrics Worksheet'!$C:$K,8,FALSE)=CONCATENATE($H$4,$K$5),VLOOKUP($C303,'6. Metrics Worksheet'!$C:$K,9,FALSE),0),J303-1)</f>
        <v>0</v>
      </c>
      <c r="L303" s="127">
        <f>IF(AND(K303=0,NOT(C303="N/A")),IF(VLOOKUP($C303,'6. Metrics Worksheet'!$C:$K,8,FALSE)=CONCATENATE($L$4,$L$5),VLOOKUP($C303,'6. Metrics Worksheet'!$C:$K,9,FALSE),0),K303-1)</f>
        <v>0</v>
      </c>
      <c r="M303" s="127">
        <f>IF(AND(L303=0,NOT(C303="N/A")),IF(VLOOKUP($C303,'6. Metrics Worksheet'!$C:$K,8,FALSE)=CONCATENATE($L$4,$M$5),VLOOKUP($C303,'6. Metrics Worksheet'!$C:$K,9,FALSE),0),L303-1)</f>
        <v>0</v>
      </c>
      <c r="N303" s="127">
        <f>IF(AND(M303=0,NOT(C303="N/A")),IF(VLOOKUP($C303,'6. Metrics Worksheet'!$C:$K,8,FALSE)=CONCATENATE($L$4,$N$5),VLOOKUP($C303,'6. Metrics Worksheet'!$C:$K,9,FALSE),0),M303-1)</f>
        <v>0</v>
      </c>
      <c r="O303" s="128">
        <f>IF(AND(N303=0,NOT(C303="N/A")),IF(VLOOKUP($C303,'6. Metrics Worksheet'!$C:$K,8,FALSE)=CONCATENATE($L$4,$O$5),VLOOKUP($C303,'6. Metrics Worksheet'!$C:$K,9,FALSE),0),N303-1)</f>
        <v>0</v>
      </c>
      <c r="P303" s="127">
        <f>IF(AND(O303=0,NOT(C303="N/A")),IF(VLOOKUP($C303,'6. Metrics Worksheet'!$C:$K,8,FALSE)=CONCATENATE($P$4,$P$5),VLOOKUP($C303,'6. Metrics Worksheet'!$C:$K,9,FALSE),0),O303-1)</f>
        <v>0</v>
      </c>
      <c r="Q303" s="127">
        <f>IF(AND(P303=0,NOT(C303="N/A")),IF(VLOOKUP($C303,'6. Metrics Worksheet'!$C:$K,8,FALSE)=CONCATENATE($P$4,$Q$5),VLOOKUP($C303,'6. Metrics Worksheet'!$C:$K,9,FALSE),0),P303-1)</f>
        <v>0</v>
      </c>
      <c r="R303" s="127">
        <f>IF(AND(Q303=0,NOT(C303="N/A")),IF(VLOOKUP($C303,'6. Metrics Worksheet'!$C:$K,8,FALSE)=CONCATENATE($P$4,$R$5),VLOOKUP($C303,'6. Metrics Worksheet'!$C:$K,9,FALSE),0),Q303-1)</f>
        <v>0</v>
      </c>
      <c r="S303" s="128">
        <f>IF(AND(R303=0,NOT(C303="N/A")),IF(VLOOKUP($C303,'6. Metrics Worksheet'!$C:$K,8,FALSE)=CONCATENATE($P$4,$S$5),VLOOKUP($C303,'6. Metrics Worksheet'!$C:$K,9,FALSE),0),R303-1)</f>
        <v>0</v>
      </c>
      <c r="T303" s="127">
        <f>IF(AND(S303=0,NOT(C303="N/A")),IF(VLOOKUP($C303,'6. Metrics Worksheet'!$C:$K,8,FALSE)=CONCATENATE($T$4,$T$5),VLOOKUP($C303,'6. Metrics Worksheet'!$C:$K,9,FALSE),0),S303-1)</f>
        <v>0</v>
      </c>
      <c r="U303" s="127">
        <f>IF(AND(T303=0,NOT(C303="N/A")),IF(VLOOKUP($C303,'6. Metrics Worksheet'!$C:$K,8,FALSE)=CONCATENATE($T$4,$U$5),VLOOKUP($C303,'6. Metrics Worksheet'!$C:$K,9,FALSE),0),T303-1)</f>
        <v>0</v>
      </c>
      <c r="V303" s="127">
        <f>IF(AND(U303=0,NOT(C303="N/A")),IF(VLOOKUP($C303,'6. Metrics Worksheet'!$C:$K,8,FALSE)=CONCATENATE($T$4,$V$5),VLOOKUP($C303,'6. Metrics Worksheet'!$C:$K,9,FALSE),0),U303-1)</f>
        <v>0</v>
      </c>
      <c r="W303" s="127">
        <f>IF(AND(V303=0,NOT(C303="N/A")),IF(VLOOKUP($C303,'6. Metrics Worksheet'!$C:$K,8,FALSE)=CONCATENATE($T$4,$W$5),VLOOKUP($C303,'6. Metrics Worksheet'!$C:$K,9,FALSE),0),V303-1)</f>
        <v>0</v>
      </c>
      <c r="X303" s="139" t="str">
        <f>IF('6. Metrics Worksheet'!H303=0,"",'6. Metrics Worksheet'!H303)</f>
        <v/>
      </c>
      <c r="Y303" s="32"/>
      <c r="Z303" s="32"/>
      <c r="AA303" s="32"/>
      <c r="AB303" s="32"/>
      <c r="AC303" s="32"/>
      <c r="AD303" s="32"/>
      <c r="AE303" s="32"/>
      <c r="AF303" s="32"/>
      <c r="AG303" s="32"/>
      <c r="AH303" s="32"/>
      <c r="AI303" s="32"/>
      <c r="AJ303" s="32"/>
      <c r="AK303" s="32"/>
      <c r="AL303" s="32"/>
      <c r="AM303" s="32"/>
      <c r="AN303" s="32"/>
      <c r="AO303" s="32"/>
      <c r="AP303" s="32"/>
      <c r="AQ303" s="32"/>
      <c r="AR303" s="32"/>
      <c r="AS303" s="32"/>
      <c r="AT303" s="32"/>
      <c r="AU303" s="32"/>
      <c r="AV303" s="32"/>
      <c r="AW303" s="32"/>
      <c r="AX303" s="32"/>
      <c r="AY303" s="32"/>
      <c r="AZ303" s="32"/>
      <c r="BA303" s="32"/>
      <c r="BB303" s="32"/>
      <c r="BC303" s="32"/>
      <c r="BD303" s="32"/>
      <c r="BE303" s="33"/>
      <c r="BF303" s="6"/>
      <c r="BG303" s="6"/>
      <c r="BH303" s="6"/>
      <c r="BI303" s="6"/>
      <c r="BJ303" s="26" t="b">
        <f t="shared" si="4"/>
        <v>1</v>
      </c>
      <c r="BK303" s="6"/>
      <c r="BL303" s="6"/>
    </row>
    <row r="304" spans="1:70" ht="63.95" hidden="1" customHeight="1">
      <c r="A304" s="33"/>
      <c r="B304" s="235"/>
      <c r="C304" s="105">
        <f>WorksheetHidden2!M17</f>
        <v>0</v>
      </c>
      <c r="D304" s="127">
        <f>IF(VLOOKUP(C304,'6. Metrics Worksheet'!$C:$K,8,FALSE)=CONCATENATE($D$4,$D$5),VLOOKUP(C304,'6. Metrics Worksheet'!$C:$K,9,FALSE),0)</f>
        <v>0</v>
      </c>
      <c r="E304" s="127">
        <f>IF(AND(D304=0,NOT(C304="N/A")),IF(VLOOKUP($C304,'6. Metrics Worksheet'!$C:$K,8,FALSE)=CONCATENATE($D$4,$E$5),VLOOKUP($C304,'6. Metrics Worksheet'!$C:$K,9,FALSE),0),D304-1)</f>
        <v>0</v>
      </c>
      <c r="F304" s="127">
        <f>IF(AND(E304=0,NOT(C304="N/A")),IF(VLOOKUP($C304,'6. Metrics Worksheet'!$C:$K,8,FALSE)=CONCATENATE($D$4,$F$5),VLOOKUP($C304,'6. Metrics Worksheet'!$C:$K,9,FALSE),0),E304-1)</f>
        <v>0</v>
      </c>
      <c r="G304" s="128">
        <f>IF(AND(F304=0,NOT(C304="N/A")),IF(VLOOKUP($C304,'6. Metrics Worksheet'!$C:$K,8,FALSE)=CONCATENATE($D$4,$G$5),VLOOKUP($C304,'6. Metrics Worksheet'!$C:$K,9,FALSE),0),F304-1)</f>
        <v>0</v>
      </c>
      <c r="H304" s="127">
        <f>IF(AND(G304=0,NOT(C304="N/A")),IF(VLOOKUP($C304,'6. Metrics Worksheet'!$C:$K,8,FALSE)=CONCATENATE($H$4,$H$5),VLOOKUP($C304,'6. Metrics Worksheet'!$C:$K,9,FALSE),0),G304-1)</f>
        <v>0</v>
      </c>
      <c r="I304" s="127">
        <f>IF(AND(H304=0,NOT(C304="N/A")),IF(VLOOKUP($C304,'6. Metrics Worksheet'!$C:$K,8,FALSE)=CONCATENATE($H$4,$I$5),VLOOKUP($C304,'6. Metrics Worksheet'!$C:$K,9,FALSE),0),H304-1)</f>
        <v>0</v>
      </c>
      <c r="J304" s="127">
        <f>IF(AND(I304=0,NOT(C304="N/A")),IF(VLOOKUP($C304,'6. Metrics Worksheet'!$C:$K,8,FALSE)=CONCATENATE($H$4,$J$5),VLOOKUP($C304,'6. Metrics Worksheet'!$C:$K,9,FALSE),0),I304-1)</f>
        <v>0</v>
      </c>
      <c r="K304" s="128">
        <f>IF(AND(J304=0,NOT(C304="N/A")),IF(VLOOKUP($C304,'6. Metrics Worksheet'!$C:$K,8,FALSE)=CONCATENATE($H$4,$K$5),VLOOKUP($C304,'6. Metrics Worksheet'!$C:$K,9,FALSE),0),J304-1)</f>
        <v>0</v>
      </c>
      <c r="L304" s="127">
        <f>IF(AND(K304=0,NOT(C304="N/A")),IF(VLOOKUP($C304,'6. Metrics Worksheet'!$C:$K,8,FALSE)=CONCATENATE($L$4,$L$5),VLOOKUP($C304,'6. Metrics Worksheet'!$C:$K,9,FALSE),0),K304-1)</f>
        <v>0</v>
      </c>
      <c r="M304" s="127">
        <f>IF(AND(L304=0,NOT(C304="N/A")),IF(VLOOKUP($C304,'6. Metrics Worksheet'!$C:$K,8,FALSE)=CONCATENATE($L$4,$M$5),VLOOKUP($C304,'6. Metrics Worksheet'!$C:$K,9,FALSE),0),L304-1)</f>
        <v>0</v>
      </c>
      <c r="N304" s="127">
        <f>IF(AND(M304=0,NOT(C304="N/A")),IF(VLOOKUP($C304,'6. Metrics Worksheet'!$C:$K,8,FALSE)=CONCATENATE($L$4,$N$5),VLOOKUP($C304,'6. Metrics Worksheet'!$C:$K,9,FALSE),0),M304-1)</f>
        <v>0</v>
      </c>
      <c r="O304" s="128">
        <f>IF(AND(N304=0,NOT(C304="N/A")),IF(VLOOKUP($C304,'6. Metrics Worksheet'!$C:$K,8,FALSE)=CONCATENATE($L$4,$O$5),VLOOKUP($C304,'6. Metrics Worksheet'!$C:$K,9,FALSE),0),N304-1)</f>
        <v>0</v>
      </c>
      <c r="P304" s="127">
        <f>IF(AND(O304=0,NOT(C304="N/A")),IF(VLOOKUP($C304,'6. Metrics Worksheet'!$C:$K,8,FALSE)=CONCATENATE($P$4,$P$5),VLOOKUP($C304,'6. Metrics Worksheet'!$C:$K,9,FALSE),0),O304-1)</f>
        <v>0</v>
      </c>
      <c r="Q304" s="127">
        <f>IF(AND(P304=0,NOT(C304="N/A")),IF(VLOOKUP($C304,'6. Metrics Worksheet'!$C:$K,8,FALSE)=CONCATENATE($P$4,$Q$5),VLOOKUP($C304,'6. Metrics Worksheet'!$C:$K,9,FALSE),0),P304-1)</f>
        <v>0</v>
      </c>
      <c r="R304" s="127">
        <f>IF(AND(Q304=0,NOT(C304="N/A")),IF(VLOOKUP($C304,'6. Metrics Worksheet'!$C:$K,8,FALSE)=CONCATENATE($P$4,$R$5),VLOOKUP($C304,'6. Metrics Worksheet'!$C:$K,9,FALSE),0),Q304-1)</f>
        <v>0</v>
      </c>
      <c r="S304" s="128">
        <f>IF(AND(R304=0,NOT(C304="N/A")),IF(VLOOKUP($C304,'6. Metrics Worksheet'!$C:$K,8,FALSE)=CONCATENATE($P$4,$S$5),VLOOKUP($C304,'6. Metrics Worksheet'!$C:$K,9,FALSE),0),R304-1)</f>
        <v>0</v>
      </c>
      <c r="T304" s="127">
        <f>IF(AND(S304=0,NOT(C304="N/A")),IF(VLOOKUP($C304,'6. Metrics Worksheet'!$C:$K,8,FALSE)=CONCATENATE($T$4,$T$5),VLOOKUP($C304,'6. Metrics Worksheet'!$C:$K,9,FALSE),0),S304-1)</f>
        <v>0</v>
      </c>
      <c r="U304" s="127">
        <f>IF(AND(T304=0,NOT(C304="N/A")),IF(VLOOKUP($C304,'6. Metrics Worksheet'!$C:$K,8,FALSE)=CONCATENATE($T$4,$U$5),VLOOKUP($C304,'6. Metrics Worksheet'!$C:$K,9,FALSE),0),T304-1)</f>
        <v>0</v>
      </c>
      <c r="V304" s="127">
        <f>IF(AND(U304=0,NOT(C304="N/A")),IF(VLOOKUP($C304,'6. Metrics Worksheet'!$C:$K,8,FALSE)=CONCATENATE($T$4,$V$5),VLOOKUP($C304,'6. Metrics Worksheet'!$C:$K,9,FALSE),0),U304-1)</f>
        <v>0</v>
      </c>
      <c r="W304" s="127">
        <f>IF(AND(V304=0,NOT(C304="N/A")),IF(VLOOKUP($C304,'6. Metrics Worksheet'!$C:$K,8,FALSE)=CONCATENATE($T$4,$W$5),VLOOKUP($C304,'6. Metrics Worksheet'!$C:$K,9,FALSE),0),V304-1)</f>
        <v>0</v>
      </c>
      <c r="X304" s="139" t="str">
        <f>IF('6. Metrics Worksheet'!H304=0,"",'6. Metrics Worksheet'!H304)</f>
        <v/>
      </c>
      <c r="Y304" s="32"/>
      <c r="Z304" s="32"/>
      <c r="AA304" s="32"/>
      <c r="AB304" s="32"/>
      <c r="AC304" s="32"/>
      <c r="AD304" s="32"/>
      <c r="AE304" s="32"/>
      <c r="AF304" s="32"/>
      <c r="AG304" s="32"/>
      <c r="AH304" s="32"/>
      <c r="AI304" s="32"/>
      <c r="AJ304" s="32"/>
      <c r="AK304" s="32"/>
      <c r="AL304" s="32"/>
      <c r="AM304" s="32"/>
      <c r="AN304" s="32"/>
      <c r="AO304" s="32"/>
      <c r="AP304" s="32"/>
      <c r="AQ304" s="32"/>
      <c r="AR304" s="32"/>
      <c r="AS304" s="32"/>
      <c r="AT304" s="32"/>
      <c r="AU304" s="32"/>
      <c r="AV304" s="32"/>
      <c r="AW304" s="32"/>
      <c r="AX304" s="32"/>
      <c r="AY304" s="32"/>
      <c r="AZ304" s="32"/>
      <c r="BA304" s="32"/>
      <c r="BB304" s="32"/>
      <c r="BC304" s="32"/>
      <c r="BD304" s="32"/>
      <c r="BE304" s="33"/>
      <c r="BF304" s="6"/>
      <c r="BG304" s="6"/>
      <c r="BH304" s="6"/>
      <c r="BI304" s="6"/>
      <c r="BJ304" s="26" t="b">
        <f t="shared" si="4"/>
        <v>1</v>
      </c>
      <c r="BK304" s="6"/>
      <c r="BL304" s="6"/>
    </row>
    <row r="305" spans="1:70" ht="63.95" hidden="1" customHeight="1">
      <c r="A305" s="33"/>
      <c r="B305" s="235"/>
      <c r="C305" s="105">
        <f>WorksheetHidden2!M18</f>
        <v>0</v>
      </c>
      <c r="D305" s="127">
        <f>IF(VLOOKUP(C305,'6. Metrics Worksheet'!$C:$K,8,FALSE)=CONCATENATE($D$4,$D$5),VLOOKUP(C305,'6. Metrics Worksheet'!$C:$K,9,FALSE),0)</f>
        <v>0</v>
      </c>
      <c r="E305" s="127">
        <f>IF(AND(D305=0,NOT(C305="N/A")),IF(VLOOKUP($C305,'6. Metrics Worksheet'!$C:$K,8,FALSE)=CONCATENATE($D$4,$E$5),VLOOKUP($C305,'6. Metrics Worksheet'!$C:$K,9,FALSE),0),D305-1)</f>
        <v>0</v>
      </c>
      <c r="F305" s="127">
        <f>IF(AND(E305=0,NOT(C305="N/A")),IF(VLOOKUP($C305,'6. Metrics Worksheet'!$C:$K,8,FALSE)=CONCATENATE($D$4,$F$5),VLOOKUP($C305,'6. Metrics Worksheet'!$C:$K,9,FALSE),0),E305-1)</f>
        <v>0</v>
      </c>
      <c r="G305" s="128">
        <f>IF(AND(F305=0,NOT(C305="N/A")),IF(VLOOKUP($C305,'6. Metrics Worksheet'!$C:$K,8,FALSE)=CONCATENATE($D$4,$G$5),VLOOKUP($C305,'6. Metrics Worksheet'!$C:$K,9,FALSE),0),F305-1)</f>
        <v>0</v>
      </c>
      <c r="H305" s="127">
        <f>IF(AND(G305=0,NOT(C305="N/A")),IF(VLOOKUP($C305,'6. Metrics Worksheet'!$C:$K,8,FALSE)=CONCATENATE($H$4,$H$5),VLOOKUP($C305,'6. Metrics Worksheet'!$C:$K,9,FALSE),0),G305-1)</f>
        <v>0</v>
      </c>
      <c r="I305" s="127">
        <f>IF(AND(H305=0,NOT(C305="N/A")),IF(VLOOKUP($C305,'6. Metrics Worksheet'!$C:$K,8,FALSE)=CONCATENATE($H$4,$I$5),VLOOKUP($C305,'6. Metrics Worksheet'!$C:$K,9,FALSE),0),H305-1)</f>
        <v>0</v>
      </c>
      <c r="J305" s="127">
        <f>IF(AND(I305=0,NOT(C305="N/A")),IF(VLOOKUP($C305,'6. Metrics Worksheet'!$C:$K,8,FALSE)=CONCATENATE($H$4,$J$5),VLOOKUP($C305,'6. Metrics Worksheet'!$C:$K,9,FALSE),0),I305-1)</f>
        <v>0</v>
      </c>
      <c r="K305" s="128">
        <f>IF(AND(J305=0,NOT(C305="N/A")),IF(VLOOKUP($C305,'6. Metrics Worksheet'!$C:$K,8,FALSE)=CONCATENATE($H$4,$K$5),VLOOKUP($C305,'6. Metrics Worksheet'!$C:$K,9,FALSE),0),J305-1)</f>
        <v>0</v>
      </c>
      <c r="L305" s="127">
        <f>IF(AND(K305=0,NOT(C305="N/A")),IF(VLOOKUP($C305,'6. Metrics Worksheet'!$C:$K,8,FALSE)=CONCATENATE($L$4,$L$5),VLOOKUP($C305,'6. Metrics Worksheet'!$C:$K,9,FALSE),0),K305-1)</f>
        <v>0</v>
      </c>
      <c r="M305" s="127">
        <f>IF(AND(L305=0,NOT(C305="N/A")),IF(VLOOKUP($C305,'6. Metrics Worksheet'!$C:$K,8,FALSE)=CONCATENATE($L$4,$M$5),VLOOKUP($C305,'6. Metrics Worksheet'!$C:$K,9,FALSE),0),L305-1)</f>
        <v>0</v>
      </c>
      <c r="N305" s="127">
        <f>IF(AND(M305=0,NOT(C305="N/A")),IF(VLOOKUP($C305,'6. Metrics Worksheet'!$C:$K,8,FALSE)=CONCATENATE($L$4,$N$5),VLOOKUP($C305,'6. Metrics Worksheet'!$C:$K,9,FALSE),0),M305-1)</f>
        <v>0</v>
      </c>
      <c r="O305" s="128">
        <f>IF(AND(N305=0,NOT(C305="N/A")),IF(VLOOKUP($C305,'6. Metrics Worksheet'!$C:$K,8,FALSE)=CONCATENATE($L$4,$O$5),VLOOKUP($C305,'6. Metrics Worksheet'!$C:$K,9,FALSE),0),N305-1)</f>
        <v>0</v>
      </c>
      <c r="P305" s="127">
        <f>IF(AND(O305=0,NOT(C305="N/A")),IF(VLOOKUP($C305,'6. Metrics Worksheet'!$C:$K,8,FALSE)=CONCATENATE($P$4,$P$5),VLOOKUP($C305,'6. Metrics Worksheet'!$C:$K,9,FALSE),0),O305-1)</f>
        <v>0</v>
      </c>
      <c r="Q305" s="127">
        <f>IF(AND(P305=0,NOT(C305="N/A")),IF(VLOOKUP($C305,'6. Metrics Worksheet'!$C:$K,8,FALSE)=CONCATENATE($P$4,$Q$5),VLOOKUP($C305,'6. Metrics Worksheet'!$C:$K,9,FALSE),0),P305-1)</f>
        <v>0</v>
      </c>
      <c r="R305" s="127">
        <f>IF(AND(Q305=0,NOT(C305="N/A")),IF(VLOOKUP($C305,'6. Metrics Worksheet'!$C:$K,8,FALSE)=CONCATENATE($P$4,$R$5),VLOOKUP($C305,'6. Metrics Worksheet'!$C:$K,9,FALSE),0),Q305-1)</f>
        <v>0</v>
      </c>
      <c r="S305" s="128">
        <f>IF(AND(R305=0,NOT(C305="N/A")),IF(VLOOKUP($C305,'6. Metrics Worksheet'!$C:$K,8,FALSE)=CONCATENATE($P$4,$S$5),VLOOKUP($C305,'6. Metrics Worksheet'!$C:$K,9,FALSE),0),R305-1)</f>
        <v>0</v>
      </c>
      <c r="T305" s="127">
        <f>IF(AND(S305=0,NOT(C305="N/A")),IF(VLOOKUP($C305,'6. Metrics Worksheet'!$C:$K,8,FALSE)=CONCATENATE($T$4,$T$5),VLOOKUP($C305,'6. Metrics Worksheet'!$C:$K,9,FALSE),0),S305-1)</f>
        <v>0</v>
      </c>
      <c r="U305" s="127">
        <f>IF(AND(T305=0,NOT(C305="N/A")),IF(VLOOKUP($C305,'6. Metrics Worksheet'!$C:$K,8,FALSE)=CONCATENATE($T$4,$U$5),VLOOKUP($C305,'6. Metrics Worksheet'!$C:$K,9,FALSE),0),T305-1)</f>
        <v>0</v>
      </c>
      <c r="V305" s="127">
        <f>IF(AND(U305=0,NOT(C305="N/A")),IF(VLOOKUP($C305,'6. Metrics Worksheet'!$C:$K,8,FALSE)=CONCATENATE($T$4,$V$5),VLOOKUP($C305,'6. Metrics Worksheet'!$C:$K,9,FALSE),0),U305-1)</f>
        <v>0</v>
      </c>
      <c r="W305" s="127">
        <f>IF(AND(V305=0,NOT(C305="N/A")),IF(VLOOKUP($C305,'6. Metrics Worksheet'!$C:$K,8,FALSE)=CONCATENATE($T$4,$W$5),VLOOKUP($C305,'6. Metrics Worksheet'!$C:$K,9,FALSE),0),V305-1)</f>
        <v>0</v>
      </c>
      <c r="X305" s="139" t="str">
        <f>IF('6. Metrics Worksheet'!H305=0,"",'6. Metrics Worksheet'!H305)</f>
        <v/>
      </c>
      <c r="Y305" s="32"/>
      <c r="Z305" s="32"/>
      <c r="AA305" s="32"/>
      <c r="AB305" s="32"/>
      <c r="AC305" s="32"/>
      <c r="AD305" s="32"/>
      <c r="AE305" s="32"/>
      <c r="AF305" s="32"/>
      <c r="AG305" s="32"/>
      <c r="AH305" s="32"/>
      <c r="AI305" s="32"/>
      <c r="AJ305" s="32"/>
      <c r="AK305" s="32"/>
      <c r="AL305" s="32"/>
      <c r="AM305" s="32"/>
      <c r="AN305" s="32"/>
      <c r="AO305" s="32"/>
      <c r="AP305" s="32"/>
      <c r="AQ305" s="32"/>
      <c r="AR305" s="32"/>
      <c r="AS305" s="32"/>
      <c r="AT305" s="32"/>
      <c r="AU305" s="32"/>
      <c r="AV305" s="32"/>
      <c r="AW305" s="32"/>
      <c r="AX305" s="32"/>
      <c r="AY305" s="32"/>
      <c r="AZ305" s="32"/>
      <c r="BA305" s="32"/>
      <c r="BB305" s="32"/>
      <c r="BC305" s="32"/>
      <c r="BD305" s="32"/>
      <c r="BE305" s="33"/>
      <c r="BF305" s="6"/>
      <c r="BG305" s="6"/>
      <c r="BH305" s="6"/>
      <c r="BI305" s="6"/>
      <c r="BJ305" s="26" t="b">
        <f t="shared" si="4"/>
        <v>1</v>
      </c>
      <c r="BK305" s="6"/>
      <c r="BL305" s="6"/>
    </row>
    <row r="306" spans="1:70" ht="63.95" hidden="1" customHeight="1">
      <c r="A306" s="33"/>
      <c r="B306" s="235"/>
      <c r="C306" s="105">
        <f>WorksheetHidden2!M19</f>
        <v>0</v>
      </c>
      <c r="D306" s="127">
        <f>IF(VLOOKUP(C306,'6. Metrics Worksheet'!$C:$K,8,FALSE)=CONCATENATE($D$4,$D$5),VLOOKUP(C306,'6. Metrics Worksheet'!$C:$K,9,FALSE),0)</f>
        <v>0</v>
      </c>
      <c r="E306" s="127">
        <f>IF(AND(D306=0,NOT(C306="N/A")),IF(VLOOKUP($C306,'6. Metrics Worksheet'!$C:$K,8,FALSE)=CONCATENATE($D$4,$E$5),VLOOKUP($C306,'6. Metrics Worksheet'!$C:$K,9,FALSE),0),D306-1)</f>
        <v>0</v>
      </c>
      <c r="F306" s="127">
        <f>IF(AND(E306=0,NOT(C306="N/A")),IF(VLOOKUP($C306,'6. Metrics Worksheet'!$C:$K,8,FALSE)=CONCATENATE($D$4,$F$5),VLOOKUP($C306,'6. Metrics Worksheet'!$C:$K,9,FALSE),0),E306-1)</f>
        <v>0</v>
      </c>
      <c r="G306" s="128">
        <f>IF(AND(F306=0,NOT(C306="N/A")),IF(VLOOKUP($C306,'6. Metrics Worksheet'!$C:$K,8,FALSE)=CONCATENATE($D$4,$G$5),VLOOKUP($C306,'6. Metrics Worksheet'!$C:$K,9,FALSE),0),F306-1)</f>
        <v>0</v>
      </c>
      <c r="H306" s="127">
        <f>IF(AND(G306=0,NOT(C306="N/A")),IF(VLOOKUP($C306,'6. Metrics Worksheet'!$C:$K,8,FALSE)=CONCATENATE($H$4,$H$5),VLOOKUP($C306,'6. Metrics Worksheet'!$C:$K,9,FALSE),0),G306-1)</f>
        <v>0</v>
      </c>
      <c r="I306" s="127">
        <f>IF(AND(H306=0,NOT(C306="N/A")),IF(VLOOKUP($C306,'6. Metrics Worksheet'!$C:$K,8,FALSE)=CONCATENATE($H$4,$I$5),VLOOKUP($C306,'6. Metrics Worksheet'!$C:$K,9,FALSE),0),H306-1)</f>
        <v>0</v>
      </c>
      <c r="J306" s="127">
        <f>IF(AND(I306=0,NOT(C306="N/A")),IF(VLOOKUP($C306,'6. Metrics Worksheet'!$C:$K,8,FALSE)=CONCATENATE($H$4,$J$5),VLOOKUP($C306,'6. Metrics Worksheet'!$C:$K,9,FALSE),0),I306-1)</f>
        <v>0</v>
      </c>
      <c r="K306" s="128">
        <f>IF(AND(J306=0,NOT(C306="N/A")),IF(VLOOKUP($C306,'6. Metrics Worksheet'!$C:$K,8,FALSE)=CONCATENATE($H$4,$K$5),VLOOKUP($C306,'6. Metrics Worksheet'!$C:$K,9,FALSE),0),J306-1)</f>
        <v>0</v>
      </c>
      <c r="L306" s="127">
        <f>IF(AND(K306=0,NOT(C306="N/A")),IF(VLOOKUP($C306,'6. Metrics Worksheet'!$C:$K,8,FALSE)=CONCATENATE($L$4,$L$5),VLOOKUP($C306,'6. Metrics Worksheet'!$C:$K,9,FALSE),0),K306-1)</f>
        <v>0</v>
      </c>
      <c r="M306" s="127">
        <f>IF(AND(L306=0,NOT(C306="N/A")),IF(VLOOKUP($C306,'6. Metrics Worksheet'!$C:$K,8,FALSE)=CONCATENATE($L$4,$M$5),VLOOKUP($C306,'6. Metrics Worksheet'!$C:$K,9,FALSE),0),L306-1)</f>
        <v>0</v>
      </c>
      <c r="N306" s="127">
        <f>IF(AND(M306=0,NOT(C306="N/A")),IF(VLOOKUP($C306,'6. Metrics Worksheet'!$C:$K,8,FALSE)=CONCATENATE($L$4,$N$5),VLOOKUP($C306,'6. Metrics Worksheet'!$C:$K,9,FALSE),0),M306-1)</f>
        <v>0</v>
      </c>
      <c r="O306" s="128">
        <f>IF(AND(N306=0,NOT(C306="N/A")),IF(VLOOKUP($C306,'6. Metrics Worksheet'!$C:$K,8,FALSE)=CONCATENATE($L$4,$O$5),VLOOKUP($C306,'6. Metrics Worksheet'!$C:$K,9,FALSE),0),N306-1)</f>
        <v>0</v>
      </c>
      <c r="P306" s="127">
        <f>IF(AND(O306=0,NOT(C306="N/A")),IF(VLOOKUP($C306,'6. Metrics Worksheet'!$C:$K,8,FALSE)=CONCATENATE($P$4,$P$5),VLOOKUP($C306,'6. Metrics Worksheet'!$C:$K,9,FALSE),0),O306-1)</f>
        <v>0</v>
      </c>
      <c r="Q306" s="127">
        <f>IF(AND(P306=0,NOT(C306="N/A")),IF(VLOOKUP($C306,'6. Metrics Worksheet'!$C:$K,8,FALSE)=CONCATENATE($P$4,$Q$5),VLOOKUP($C306,'6. Metrics Worksheet'!$C:$K,9,FALSE),0),P306-1)</f>
        <v>0</v>
      </c>
      <c r="R306" s="127">
        <f>IF(AND(Q306=0,NOT(C306="N/A")),IF(VLOOKUP($C306,'6. Metrics Worksheet'!$C:$K,8,FALSE)=CONCATENATE($P$4,$R$5),VLOOKUP($C306,'6. Metrics Worksheet'!$C:$K,9,FALSE),0),Q306-1)</f>
        <v>0</v>
      </c>
      <c r="S306" s="128">
        <f>IF(AND(R306=0,NOT(C306="N/A")),IF(VLOOKUP($C306,'6. Metrics Worksheet'!$C:$K,8,FALSE)=CONCATENATE($P$4,$S$5),VLOOKUP($C306,'6. Metrics Worksheet'!$C:$K,9,FALSE),0),R306-1)</f>
        <v>0</v>
      </c>
      <c r="T306" s="127">
        <f>IF(AND(S306=0,NOT(C306="N/A")),IF(VLOOKUP($C306,'6. Metrics Worksheet'!$C:$K,8,FALSE)=CONCATENATE($T$4,$T$5),VLOOKUP($C306,'6. Metrics Worksheet'!$C:$K,9,FALSE),0),S306-1)</f>
        <v>0</v>
      </c>
      <c r="U306" s="127">
        <f>IF(AND(T306=0,NOT(C306="N/A")),IF(VLOOKUP($C306,'6. Metrics Worksheet'!$C:$K,8,FALSE)=CONCATENATE($T$4,$U$5),VLOOKUP($C306,'6. Metrics Worksheet'!$C:$K,9,FALSE),0),T306-1)</f>
        <v>0</v>
      </c>
      <c r="V306" s="127">
        <f>IF(AND(U306=0,NOT(C306="N/A")),IF(VLOOKUP($C306,'6. Metrics Worksheet'!$C:$K,8,FALSE)=CONCATENATE($T$4,$V$5),VLOOKUP($C306,'6. Metrics Worksheet'!$C:$K,9,FALSE),0),U306-1)</f>
        <v>0</v>
      </c>
      <c r="W306" s="127">
        <f>IF(AND(V306=0,NOT(C306="N/A")),IF(VLOOKUP($C306,'6. Metrics Worksheet'!$C:$K,8,FALSE)=CONCATENATE($T$4,$W$5),VLOOKUP($C306,'6. Metrics Worksheet'!$C:$K,9,FALSE),0),V306-1)</f>
        <v>0</v>
      </c>
      <c r="X306" s="139" t="str">
        <f>IF('6. Metrics Worksheet'!H306=0,"",'6. Metrics Worksheet'!H306)</f>
        <v/>
      </c>
      <c r="Y306" s="32"/>
      <c r="Z306" s="32"/>
      <c r="AA306" s="32"/>
      <c r="AB306" s="32"/>
      <c r="AC306" s="32"/>
      <c r="AD306" s="32"/>
      <c r="AE306" s="32"/>
      <c r="AF306" s="32"/>
      <c r="AG306" s="32"/>
      <c r="AH306" s="32"/>
      <c r="AI306" s="32"/>
      <c r="AJ306" s="32"/>
      <c r="AK306" s="32"/>
      <c r="AL306" s="32"/>
      <c r="AM306" s="32"/>
      <c r="AN306" s="32"/>
      <c r="AO306" s="32"/>
      <c r="AP306" s="32"/>
      <c r="AQ306" s="32"/>
      <c r="AR306" s="32"/>
      <c r="AS306" s="32"/>
      <c r="AT306" s="32"/>
      <c r="AU306" s="32"/>
      <c r="AV306" s="32"/>
      <c r="AW306" s="32"/>
      <c r="AX306" s="32"/>
      <c r="AY306" s="32"/>
      <c r="AZ306" s="32"/>
      <c r="BA306" s="32"/>
      <c r="BB306" s="32"/>
      <c r="BC306" s="32"/>
      <c r="BD306" s="32"/>
      <c r="BE306" s="33"/>
      <c r="BF306" s="6"/>
      <c r="BG306" s="6"/>
      <c r="BH306" s="6"/>
      <c r="BI306" s="6"/>
      <c r="BJ306" s="26" t="b">
        <f t="shared" si="4"/>
        <v>1</v>
      </c>
      <c r="BK306" s="6"/>
      <c r="BL306" s="6"/>
    </row>
    <row r="307" spans="1:70" ht="63.95" hidden="1" customHeight="1">
      <c r="A307" s="33"/>
      <c r="B307" s="235"/>
      <c r="C307" s="105">
        <f>WorksheetHidden2!M20</f>
        <v>0</v>
      </c>
      <c r="D307" s="127">
        <f>IF(VLOOKUP(C307,'6. Metrics Worksheet'!$C:$K,8,FALSE)=CONCATENATE($D$4,$D$5),VLOOKUP(C307,'6. Metrics Worksheet'!$C:$K,9,FALSE),0)</f>
        <v>0</v>
      </c>
      <c r="E307" s="127">
        <f>IF(AND(D307=0,NOT(C307="N/A")),IF(VLOOKUP($C307,'6. Metrics Worksheet'!$C:$K,8,FALSE)=CONCATENATE($D$4,$E$5),VLOOKUP($C307,'6. Metrics Worksheet'!$C:$K,9,FALSE),0),D307-1)</f>
        <v>0</v>
      </c>
      <c r="F307" s="127">
        <f>IF(AND(E307=0,NOT(C307="N/A")),IF(VLOOKUP($C307,'6. Metrics Worksheet'!$C:$K,8,FALSE)=CONCATENATE($D$4,$F$5),VLOOKUP($C307,'6. Metrics Worksheet'!$C:$K,9,FALSE),0),E307-1)</f>
        <v>0</v>
      </c>
      <c r="G307" s="128">
        <f>IF(AND(F307=0,NOT(C307="N/A")),IF(VLOOKUP($C307,'6. Metrics Worksheet'!$C:$K,8,FALSE)=CONCATENATE($D$4,$G$5),VLOOKUP($C307,'6. Metrics Worksheet'!$C:$K,9,FALSE),0),F307-1)</f>
        <v>0</v>
      </c>
      <c r="H307" s="127">
        <f>IF(AND(G307=0,NOT(C307="N/A")),IF(VLOOKUP($C307,'6. Metrics Worksheet'!$C:$K,8,FALSE)=CONCATENATE($H$4,$H$5),VLOOKUP($C307,'6. Metrics Worksheet'!$C:$K,9,FALSE),0),G307-1)</f>
        <v>0</v>
      </c>
      <c r="I307" s="127">
        <f>IF(AND(H307=0,NOT(C307="N/A")),IF(VLOOKUP($C307,'6. Metrics Worksheet'!$C:$K,8,FALSE)=CONCATENATE($H$4,$I$5),VLOOKUP($C307,'6. Metrics Worksheet'!$C:$K,9,FALSE),0),H307-1)</f>
        <v>0</v>
      </c>
      <c r="J307" s="127">
        <f>IF(AND(I307=0,NOT(C307="N/A")),IF(VLOOKUP($C307,'6. Metrics Worksheet'!$C:$K,8,FALSE)=CONCATENATE($H$4,$J$5),VLOOKUP($C307,'6. Metrics Worksheet'!$C:$K,9,FALSE),0),I307-1)</f>
        <v>0</v>
      </c>
      <c r="K307" s="128">
        <f>IF(AND(J307=0,NOT(C307="N/A")),IF(VLOOKUP($C307,'6. Metrics Worksheet'!$C:$K,8,FALSE)=CONCATENATE($H$4,$K$5),VLOOKUP($C307,'6. Metrics Worksheet'!$C:$K,9,FALSE),0),J307-1)</f>
        <v>0</v>
      </c>
      <c r="L307" s="127">
        <f>IF(AND(K307=0,NOT(C307="N/A")),IF(VLOOKUP($C307,'6. Metrics Worksheet'!$C:$K,8,FALSE)=CONCATENATE($L$4,$L$5),VLOOKUP($C307,'6. Metrics Worksheet'!$C:$K,9,FALSE),0),K307-1)</f>
        <v>0</v>
      </c>
      <c r="M307" s="127">
        <f>IF(AND(L307=0,NOT(C307="N/A")),IF(VLOOKUP($C307,'6. Metrics Worksheet'!$C:$K,8,FALSE)=CONCATENATE($L$4,$M$5),VLOOKUP($C307,'6. Metrics Worksheet'!$C:$K,9,FALSE),0),L307-1)</f>
        <v>0</v>
      </c>
      <c r="N307" s="127">
        <f>IF(AND(M307=0,NOT(C307="N/A")),IF(VLOOKUP($C307,'6. Metrics Worksheet'!$C:$K,8,FALSE)=CONCATENATE($L$4,$N$5),VLOOKUP($C307,'6. Metrics Worksheet'!$C:$K,9,FALSE),0),M307-1)</f>
        <v>0</v>
      </c>
      <c r="O307" s="128">
        <f>IF(AND(N307=0,NOT(C307="N/A")),IF(VLOOKUP($C307,'6. Metrics Worksheet'!$C:$K,8,FALSE)=CONCATENATE($L$4,$O$5),VLOOKUP($C307,'6. Metrics Worksheet'!$C:$K,9,FALSE),0),N307-1)</f>
        <v>0</v>
      </c>
      <c r="P307" s="127">
        <f>IF(AND(O307=0,NOT(C307="N/A")),IF(VLOOKUP($C307,'6. Metrics Worksheet'!$C:$K,8,FALSE)=CONCATENATE($P$4,$P$5),VLOOKUP($C307,'6. Metrics Worksheet'!$C:$K,9,FALSE),0),O307-1)</f>
        <v>0</v>
      </c>
      <c r="Q307" s="127">
        <f>IF(AND(P307=0,NOT(C307="N/A")),IF(VLOOKUP($C307,'6. Metrics Worksheet'!$C:$K,8,FALSE)=CONCATENATE($P$4,$Q$5),VLOOKUP($C307,'6. Metrics Worksheet'!$C:$K,9,FALSE),0),P307-1)</f>
        <v>0</v>
      </c>
      <c r="R307" s="127">
        <f>IF(AND(Q307=0,NOT(C307="N/A")),IF(VLOOKUP($C307,'6. Metrics Worksheet'!$C:$K,8,FALSE)=CONCATENATE($P$4,$R$5),VLOOKUP($C307,'6. Metrics Worksheet'!$C:$K,9,FALSE),0),Q307-1)</f>
        <v>0</v>
      </c>
      <c r="S307" s="128">
        <f>IF(AND(R307=0,NOT(C307="N/A")),IF(VLOOKUP($C307,'6. Metrics Worksheet'!$C:$K,8,FALSE)=CONCATENATE($P$4,$S$5),VLOOKUP($C307,'6. Metrics Worksheet'!$C:$K,9,FALSE),0),R307-1)</f>
        <v>0</v>
      </c>
      <c r="T307" s="127">
        <f>IF(AND(S307=0,NOT(C307="N/A")),IF(VLOOKUP($C307,'6. Metrics Worksheet'!$C:$K,8,FALSE)=CONCATENATE($T$4,$T$5),VLOOKUP($C307,'6. Metrics Worksheet'!$C:$K,9,FALSE),0),S307-1)</f>
        <v>0</v>
      </c>
      <c r="U307" s="127">
        <f>IF(AND(T307=0,NOT(C307="N/A")),IF(VLOOKUP($C307,'6. Metrics Worksheet'!$C:$K,8,FALSE)=CONCATENATE($T$4,$U$5),VLOOKUP($C307,'6. Metrics Worksheet'!$C:$K,9,FALSE),0),T307-1)</f>
        <v>0</v>
      </c>
      <c r="V307" s="127">
        <f>IF(AND(U307=0,NOT(C307="N/A")),IF(VLOOKUP($C307,'6. Metrics Worksheet'!$C:$K,8,FALSE)=CONCATENATE($T$4,$V$5),VLOOKUP($C307,'6. Metrics Worksheet'!$C:$K,9,FALSE),0),U307-1)</f>
        <v>0</v>
      </c>
      <c r="W307" s="127">
        <f>IF(AND(V307=0,NOT(C307="N/A")),IF(VLOOKUP($C307,'6. Metrics Worksheet'!$C:$K,8,FALSE)=CONCATENATE($T$4,$W$5),VLOOKUP($C307,'6. Metrics Worksheet'!$C:$K,9,FALSE),0),V307-1)</f>
        <v>0</v>
      </c>
      <c r="X307" s="139" t="str">
        <f>IF('6. Metrics Worksheet'!H307=0,"",'6. Metrics Worksheet'!H307)</f>
        <v/>
      </c>
      <c r="Y307" s="32"/>
      <c r="Z307" s="32"/>
      <c r="AA307" s="32"/>
      <c r="AB307" s="32"/>
      <c r="AC307" s="32"/>
      <c r="AD307" s="32"/>
      <c r="AE307" s="32"/>
      <c r="AF307" s="32"/>
      <c r="AG307" s="32"/>
      <c r="AH307" s="32"/>
      <c r="AI307" s="32"/>
      <c r="AJ307" s="32"/>
      <c r="AK307" s="32"/>
      <c r="AL307" s="32"/>
      <c r="AM307" s="32"/>
      <c r="AN307" s="32"/>
      <c r="AO307" s="32"/>
      <c r="AP307" s="32"/>
      <c r="AQ307" s="32"/>
      <c r="AR307" s="32"/>
      <c r="AS307" s="32"/>
      <c r="AT307" s="32"/>
      <c r="AU307" s="32"/>
      <c r="AV307" s="32"/>
      <c r="AW307" s="32"/>
      <c r="AX307" s="32"/>
      <c r="AY307" s="32"/>
      <c r="AZ307" s="32"/>
      <c r="BA307" s="32"/>
      <c r="BB307" s="32"/>
      <c r="BC307" s="32"/>
      <c r="BD307" s="32"/>
      <c r="BE307" s="33"/>
      <c r="BF307" s="6"/>
      <c r="BG307" s="6"/>
      <c r="BH307" s="6"/>
      <c r="BI307" s="6"/>
      <c r="BJ307" s="26" t="b">
        <f t="shared" si="4"/>
        <v>1</v>
      </c>
      <c r="BK307" s="6"/>
      <c r="BL307" s="6"/>
    </row>
    <row r="308" spans="1:70" ht="63.95" hidden="1" customHeight="1">
      <c r="A308" s="33"/>
      <c r="B308" s="235"/>
      <c r="C308" s="105">
        <f>WorksheetHidden2!M21</f>
        <v>0</v>
      </c>
      <c r="D308" s="127">
        <f>IF(VLOOKUP(C308,'6. Metrics Worksheet'!$C:$K,8,FALSE)=CONCATENATE($D$4,$D$5),VLOOKUP(C308,'6. Metrics Worksheet'!$C:$K,9,FALSE),0)</f>
        <v>0</v>
      </c>
      <c r="E308" s="127">
        <f>IF(AND(D308=0,NOT(C308="N/A")),IF(VLOOKUP($C308,'6. Metrics Worksheet'!$C:$K,8,FALSE)=CONCATENATE($D$4,$E$5),VLOOKUP($C308,'6. Metrics Worksheet'!$C:$K,9,FALSE),0),D308-1)</f>
        <v>0</v>
      </c>
      <c r="F308" s="127">
        <f>IF(AND(E308=0,NOT(C308="N/A")),IF(VLOOKUP($C308,'6. Metrics Worksheet'!$C:$K,8,FALSE)=CONCATENATE($D$4,$F$5),VLOOKUP($C308,'6. Metrics Worksheet'!$C:$K,9,FALSE),0),E308-1)</f>
        <v>0</v>
      </c>
      <c r="G308" s="128">
        <f>IF(AND(F308=0,NOT(C308="N/A")),IF(VLOOKUP($C308,'6. Metrics Worksheet'!$C:$K,8,FALSE)=CONCATENATE($D$4,$G$5),VLOOKUP($C308,'6. Metrics Worksheet'!$C:$K,9,FALSE),0),F308-1)</f>
        <v>0</v>
      </c>
      <c r="H308" s="127">
        <f>IF(AND(G308=0,NOT(C308="N/A")),IF(VLOOKUP($C308,'6. Metrics Worksheet'!$C:$K,8,FALSE)=CONCATENATE($H$4,$H$5),VLOOKUP($C308,'6. Metrics Worksheet'!$C:$K,9,FALSE),0),G308-1)</f>
        <v>0</v>
      </c>
      <c r="I308" s="127">
        <f>IF(AND(H308=0,NOT(C308="N/A")),IF(VLOOKUP($C308,'6. Metrics Worksheet'!$C:$K,8,FALSE)=CONCATENATE($H$4,$I$5),VLOOKUP($C308,'6. Metrics Worksheet'!$C:$K,9,FALSE),0),H308-1)</f>
        <v>0</v>
      </c>
      <c r="J308" s="127">
        <f>IF(AND(I308=0,NOT(C308="N/A")),IF(VLOOKUP($C308,'6. Metrics Worksheet'!$C:$K,8,FALSE)=CONCATENATE($H$4,$J$5),VLOOKUP($C308,'6. Metrics Worksheet'!$C:$K,9,FALSE),0),I308-1)</f>
        <v>0</v>
      </c>
      <c r="K308" s="128">
        <f>IF(AND(J308=0,NOT(C308="N/A")),IF(VLOOKUP($C308,'6. Metrics Worksheet'!$C:$K,8,FALSE)=CONCATENATE($H$4,$K$5),VLOOKUP($C308,'6. Metrics Worksheet'!$C:$K,9,FALSE),0),J308-1)</f>
        <v>0</v>
      </c>
      <c r="L308" s="127">
        <f>IF(AND(K308=0,NOT(C308="N/A")),IF(VLOOKUP($C308,'6. Metrics Worksheet'!$C:$K,8,FALSE)=CONCATENATE($L$4,$L$5),VLOOKUP($C308,'6. Metrics Worksheet'!$C:$K,9,FALSE),0),K308-1)</f>
        <v>0</v>
      </c>
      <c r="M308" s="127">
        <f>IF(AND(L308=0,NOT(C308="N/A")),IF(VLOOKUP($C308,'6. Metrics Worksheet'!$C:$K,8,FALSE)=CONCATENATE($L$4,$M$5),VLOOKUP($C308,'6. Metrics Worksheet'!$C:$K,9,FALSE),0),L308-1)</f>
        <v>0</v>
      </c>
      <c r="N308" s="127">
        <f>IF(AND(M308=0,NOT(C308="N/A")),IF(VLOOKUP($C308,'6. Metrics Worksheet'!$C:$K,8,FALSE)=CONCATENATE($L$4,$N$5),VLOOKUP($C308,'6. Metrics Worksheet'!$C:$K,9,FALSE),0),M308-1)</f>
        <v>0</v>
      </c>
      <c r="O308" s="128">
        <f>IF(AND(N308=0,NOT(C308="N/A")),IF(VLOOKUP($C308,'6. Metrics Worksheet'!$C:$K,8,FALSE)=CONCATENATE($L$4,$O$5),VLOOKUP($C308,'6. Metrics Worksheet'!$C:$K,9,FALSE),0),N308-1)</f>
        <v>0</v>
      </c>
      <c r="P308" s="127">
        <f>IF(AND(O308=0,NOT(C308="N/A")),IF(VLOOKUP($C308,'6. Metrics Worksheet'!$C:$K,8,FALSE)=CONCATENATE($P$4,$P$5),VLOOKUP($C308,'6. Metrics Worksheet'!$C:$K,9,FALSE),0),O308-1)</f>
        <v>0</v>
      </c>
      <c r="Q308" s="127">
        <f>IF(AND(P308=0,NOT(C308="N/A")),IF(VLOOKUP($C308,'6. Metrics Worksheet'!$C:$K,8,FALSE)=CONCATENATE($P$4,$Q$5),VLOOKUP($C308,'6. Metrics Worksheet'!$C:$K,9,FALSE),0),P308-1)</f>
        <v>0</v>
      </c>
      <c r="R308" s="127">
        <f>IF(AND(Q308=0,NOT(C308="N/A")),IF(VLOOKUP($C308,'6. Metrics Worksheet'!$C:$K,8,FALSE)=CONCATENATE($P$4,$R$5),VLOOKUP($C308,'6. Metrics Worksheet'!$C:$K,9,FALSE),0),Q308-1)</f>
        <v>0</v>
      </c>
      <c r="S308" s="128">
        <f>IF(AND(R308=0,NOT(C308="N/A")),IF(VLOOKUP($C308,'6. Metrics Worksheet'!$C:$K,8,FALSE)=CONCATENATE($P$4,$S$5),VLOOKUP($C308,'6. Metrics Worksheet'!$C:$K,9,FALSE),0),R308-1)</f>
        <v>0</v>
      </c>
      <c r="T308" s="127">
        <f>IF(AND(S308=0,NOT(C308="N/A")),IF(VLOOKUP($C308,'6. Metrics Worksheet'!$C:$K,8,FALSE)=CONCATENATE($T$4,$T$5),VLOOKUP($C308,'6. Metrics Worksheet'!$C:$K,9,FALSE),0),S308-1)</f>
        <v>0</v>
      </c>
      <c r="U308" s="127">
        <f>IF(AND(T308=0,NOT(C308="N/A")),IF(VLOOKUP($C308,'6. Metrics Worksheet'!$C:$K,8,FALSE)=CONCATENATE($T$4,$U$5),VLOOKUP($C308,'6. Metrics Worksheet'!$C:$K,9,FALSE),0),T308-1)</f>
        <v>0</v>
      </c>
      <c r="V308" s="127">
        <f>IF(AND(U308=0,NOT(C308="N/A")),IF(VLOOKUP($C308,'6. Metrics Worksheet'!$C:$K,8,FALSE)=CONCATENATE($T$4,$V$5),VLOOKUP($C308,'6. Metrics Worksheet'!$C:$K,9,FALSE),0),U308-1)</f>
        <v>0</v>
      </c>
      <c r="W308" s="127">
        <f>IF(AND(V308=0,NOT(C308="N/A")),IF(VLOOKUP($C308,'6. Metrics Worksheet'!$C:$K,8,FALSE)=CONCATENATE($T$4,$W$5),VLOOKUP($C308,'6. Metrics Worksheet'!$C:$K,9,FALSE),0),V308-1)</f>
        <v>0</v>
      </c>
      <c r="X308" s="139" t="str">
        <f>IF('6. Metrics Worksheet'!H308=0,"",'6. Metrics Worksheet'!H308)</f>
        <v/>
      </c>
      <c r="Y308" s="32"/>
      <c r="Z308" s="32"/>
      <c r="AA308" s="32"/>
      <c r="AB308" s="32"/>
      <c r="AC308" s="32"/>
      <c r="AD308" s="32"/>
      <c r="AE308" s="32"/>
      <c r="AF308" s="32"/>
      <c r="AG308" s="32"/>
      <c r="AH308" s="32"/>
      <c r="AI308" s="32"/>
      <c r="AJ308" s="32"/>
      <c r="AK308" s="32"/>
      <c r="AL308" s="32"/>
      <c r="AM308" s="32"/>
      <c r="AN308" s="32"/>
      <c r="AO308" s="32"/>
      <c r="AP308" s="32"/>
      <c r="AQ308" s="32"/>
      <c r="AR308" s="32"/>
      <c r="AS308" s="32"/>
      <c r="AT308" s="32"/>
      <c r="AU308" s="32"/>
      <c r="AV308" s="32"/>
      <c r="AW308" s="32"/>
      <c r="AX308" s="32"/>
      <c r="AY308" s="32"/>
      <c r="AZ308" s="32"/>
      <c r="BA308" s="32"/>
      <c r="BB308" s="32"/>
      <c r="BC308" s="32"/>
      <c r="BD308" s="32"/>
      <c r="BE308" s="33"/>
      <c r="BF308" s="6"/>
      <c r="BG308" s="6"/>
      <c r="BH308" s="6"/>
      <c r="BI308" s="6"/>
      <c r="BJ308" s="26" t="b">
        <f t="shared" si="4"/>
        <v>1</v>
      </c>
      <c r="BK308" s="6"/>
      <c r="BL308" s="6"/>
    </row>
    <row r="309" spans="1:70" ht="63.95" hidden="1" customHeight="1">
      <c r="A309" s="33"/>
      <c r="B309" s="235"/>
      <c r="C309" s="105">
        <f>WorksheetHidden2!M22</f>
        <v>0</v>
      </c>
      <c r="D309" s="127">
        <f>IF(VLOOKUP(C309,'6. Metrics Worksheet'!$C:$K,8,FALSE)=CONCATENATE($D$4,$D$5),VLOOKUP(C309,'6. Metrics Worksheet'!$C:$K,9,FALSE),0)</f>
        <v>0</v>
      </c>
      <c r="E309" s="127">
        <f>IF(AND(D309=0,NOT(C309="N/A")),IF(VLOOKUP($C309,'6. Metrics Worksheet'!$C:$K,8,FALSE)=CONCATENATE($D$4,$E$5),VLOOKUP($C309,'6. Metrics Worksheet'!$C:$K,9,FALSE),0),D309-1)</f>
        <v>0</v>
      </c>
      <c r="F309" s="127">
        <f>IF(AND(E309=0,NOT(C309="N/A")),IF(VLOOKUP($C309,'6. Metrics Worksheet'!$C:$K,8,FALSE)=CONCATENATE($D$4,$F$5),VLOOKUP($C309,'6. Metrics Worksheet'!$C:$K,9,FALSE),0),E309-1)</f>
        <v>0</v>
      </c>
      <c r="G309" s="128">
        <f>IF(AND(F309=0,NOT(C309="N/A")),IF(VLOOKUP($C309,'6. Metrics Worksheet'!$C:$K,8,FALSE)=CONCATENATE($D$4,$G$5),VLOOKUP($C309,'6. Metrics Worksheet'!$C:$K,9,FALSE),0),F309-1)</f>
        <v>0</v>
      </c>
      <c r="H309" s="127">
        <f>IF(AND(G309=0,NOT(C309="N/A")),IF(VLOOKUP($C309,'6. Metrics Worksheet'!$C:$K,8,FALSE)=CONCATENATE($H$4,$H$5),VLOOKUP($C309,'6. Metrics Worksheet'!$C:$K,9,FALSE),0),G309-1)</f>
        <v>0</v>
      </c>
      <c r="I309" s="127">
        <f>IF(AND(H309=0,NOT(C309="N/A")),IF(VLOOKUP($C309,'6. Metrics Worksheet'!$C:$K,8,FALSE)=CONCATENATE($H$4,$I$5),VLOOKUP($C309,'6. Metrics Worksheet'!$C:$K,9,FALSE),0),H309-1)</f>
        <v>0</v>
      </c>
      <c r="J309" s="127">
        <f>IF(AND(I309=0,NOT(C309="N/A")),IF(VLOOKUP($C309,'6. Metrics Worksheet'!$C:$K,8,FALSE)=CONCATENATE($H$4,$J$5),VLOOKUP($C309,'6. Metrics Worksheet'!$C:$K,9,FALSE),0),I309-1)</f>
        <v>0</v>
      </c>
      <c r="K309" s="128">
        <f>IF(AND(J309=0,NOT(C309="N/A")),IF(VLOOKUP($C309,'6. Metrics Worksheet'!$C:$K,8,FALSE)=CONCATENATE($H$4,$K$5),VLOOKUP($C309,'6. Metrics Worksheet'!$C:$K,9,FALSE),0),J309-1)</f>
        <v>0</v>
      </c>
      <c r="L309" s="127">
        <f>IF(AND(K309=0,NOT(C309="N/A")),IF(VLOOKUP($C309,'6. Metrics Worksheet'!$C:$K,8,FALSE)=CONCATENATE($L$4,$L$5),VLOOKUP($C309,'6. Metrics Worksheet'!$C:$K,9,FALSE),0),K309-1)</f>
        <v>0</v>
      </c>
      <c r="M309" s="127">
        <f>IF(AND(L309=0,NOT(C309="N/A")),IF(VLOOKUP($C309,'6. Metrics Worksheet'!$C:$K,8,FALSE)=CONCATENATE($L$4,$M$5),VLOOKUP($C309,'6. Metrics Worksheet'!$C:$K,9,FALSE),0),L309-1)</f>
        <v>0</v>
      </c>
      <c r="N309" s="127">
        <f>IF(AND(M309=0,NOT(C309="N/A")),IF(VLOOKUP($C309,'6. Metrics Worksheet'!$C:$K,8,FALSE)=CONCATENATE($L$4,$N$5),VLOOKUP($C309,'6. Metrics Worksheet'!$C:$K,9,FALSE),0),M309-1)</f>
        <v>0</v>
      </c>
      <c r="O309" s="128">
        <f>IF(AND(N309=0,NOT(C309="N/A")),IF(VLOOKUP($C309,'6. Metrics Worksheet'!$C:$K,8,FALSE)=CONCATENATE($L$4,$O$5),VLOOKUP($C309,'6. Metrics Worksheet'!$C:$K,9,FALSE),0),N309-1)</f>
        <v>0</v>
      </c>
      <c r="P309" s="127">
        <f>IF(AND(O309=0,NOT(C309="N/A")),IF(VLOOKUP($C309,'6. Metrics Worksheet'!$C:$K,8,FALSE)=CONCATENATE($P$4,$P$5),VLOOKUP($C309,'6. Metrics Worksheet'!$C:$K,9,FALSE),0),O309-1)</f>
        <v>0</v>
      </c>
      <c r="Q309" s="127">
        <f>IF(AND(P309=0,NOT(C309="N/A")),IF(VLOOKUP($C309,'6. Metrics Worksheet'!$C:$K,8,FALSE)=CONCATENATE($P$4,$Q$5),VLOOKUP($C309,'6. Metrics Worksheet'!$C:$K,9,FALSE),0),P309-1)</f>
        <v>0</v>
      </c>
      <c r="R309" s="127">
        <f>IF(AND(Q309=0,NOT(C309="N/A")),IF(VLOOKUP($C309,'6. Metrics Worksheet'!$C:$K,8,FALSE)=CONCATENATE($P$4,$R$5),VLOOKUP($C309,'6. Metrics Worksheet'!$C:$K,9,FALSE),0),Q309-1)</f>
        <v>0</v>
      </c>
      <c r="S309" s="128">
        <f>IF(AND(R309=0,NOT(C309="N/A")),IF(VLOOKUP($C309,'6. Metrics Worksheet'!$C:$K,8,FALSE)=CONCATENATE($P$4,$S$5),VLOOKUP($C309,'6. Metrics Worksheet'!$C:$K,9,FALSE),0),R309-1)</f>
        <v>0</v>
      </c>
      <c r="T309" s="127">
        <f>IF(AND(S309=0,NOT(C309="N/A")),IF(VLOOKUP($C309,'6. Metrics Worksheet'!$C:$K,8,FALSE)=CONCATENATE($T$4,$T$5),VLOOKUP($C309,'6. Metrics Worksheet'!$C:$K,9,FALSE),0),S309-1)</f>
        <v>0</v>
      </c>
      <c r="U309" s="127">
        <f>IF(AND(T309=0,NOT(C309="N/A")),IF(VLOOKUP($C309,'6. Metrics Worksheet'!$C:$K,8,FALSE)=CONCATENATE($T$4,$U$5),VLOOKUP($C309,'6. Metrics Worksheet'!$C:$K,9,FALSE),0),T309-1)</f>
        <v>0</v>
      </c>
      <c r="V309" s="127">
        <f>IF(AND(U309=0,NOT(C309="N/A")),IF(VLOOKUP($C309,'6. Metrics Worksheet'!$C:$K,8,FALSE)=CONCATENATE($T$4,$V$5),VLOOKUP($C309,'6. Metrics Worksheet'!$C:$K,9,FALSE),0),U309-1)</f>
        <v>0</v>
      </c>
      <c r="W309" s="127">
        <f>IF(AND(V309=0,NOT(C309="N/A")),IF(VLOOKUP($C309,'6. Metrics Worksheet'!$C:$K,8,FALSE)=CONCATENATE($T$4,$W$5),VLOOKUP($C309,'6. Metrics Worksheet'!$C:$K,9,FALSE),0),V309-1)</f>
        <v>0</v>
      </c>
      <c r="X309" s="139" t="str">
        <f>IF('6. Metrics Worksheet'!H309=0,"",'6. Metrics Worksheet'!H309)</f>
        <v/>
      </c>
      <c r="Y309" s="32"/>
      <c r="Z309" s="32"/>
      <c r="AA309" s="32"/>
      <c r="AB309" s="32"/>
      <c r="AC309" s="32"/>
      <c r="AD309" s="32"/>
      <c r="AE309" s="32"/>
      <c r="AF309" s="32"/>
      <c r="AG309" s="32"/>
      <c r="AH309" s="32"/>
      <c r="AI309" s="32"/>
      <c r="AJ309" s="32"/>
      <c r="AK309" s="32"/>
      <c r="AL309" s="32"/>
      <c r="AM309" s="32"/>
      <c r="AN309" s="32"/>
      <c r="AO309" s="32"/>
      <c r="AP309" s="32"/>
      <c r="AQ309" s="32"/>
      <c r="AR309" s="32"/>
      <c r="AS309" s="32"/>
      <c r="AT309" s="32"/>
      <c r="AU309" s="32"/>
      <c r="AV309" s="32"/>
      <c r="AW309" s="32"/>
      <c r="AX309" s="32"/>
      <c r="AY309" s="32"/>
      <c r="AZ309" s="32"/>
      <c r="BA309" s="32"/>
      <c r="BB309" s="32"/>
      <c r="BC309" s="32"/>
      <c r="BD309" s="32"/>
      <c r="BE309" s="33"/>
      <c r="BF309" s="6"/>
      <c r="BG309" s="6"/>
      <c r="BH309" s="6"/>
      <c r="BI309" s="6"/>
      <c r="BJ309" s="26" t="b">
        <f t="shared" si="4"/>
        <v>1</v>
      </c>
      <c r="BK309" s="6"/>
      <c r="BL309" s="6"/>
    </row>
    <row r="310" spans="1:70" ht="63.95" hidden="1" customHeight="1">
      <c r="A310" s="33"/>
      <c r="B310" s="235"/>
      <c r="C310" s="105">
        <f>WorksheetHidden2!M23</f>
        <v>0</v>
      </c>
      <c r="D310" s="127">
        <f>IF(VLOOKUP(C310,'6. Metrics Worksheet'!$C:$K,8,FALSE)=CONCATENATE($D$4,$D$5),VLOOKUP(C310,'6. Metrics Worksheet'!$C:$K,9,FALSE),0)</f>
        <v>0</v>
      </c>
      <c r="E310" s="127">
        <f>IF(AND(D310=0,NOT(C310="N/A")),IF(VLOOKUP($C310,'6. Metrics Worksheet'!$C:$K,8,FALSE)=CONCATENATE($D$4,$E$5),VLOOKUP($C310,'6. Metrics Worksheet'!$C:$K,9,FALSE),0),D310-1)</f>
        <v>0</v>
      </c>
      <c r="F310" s="127">
        <f>IF(AND(E310=0,NOT(C310="N/A")),IF(VLOOKUP($C310,'6. Metrics Worksheet'!$C:$K,8,FALSE)=CONCATENATE($D$4,$F$5),VLOOKUP($C310,'6. Metrics Worksheet'!$C:$K,9,FALSE),0),E310-1)</f>
        <v>0</v>
      </c>
      <c r="G310" s="128">
        <f>IF(AND(F310=0,NOT(C310="N/A")),IF(VLOOKUP($C310,'6. Metrics Worksheet'!$C:$K,8,FALSE)=CONCATENATE($D$4,$G$5),VLOOKUP($C310,'6. Metrics Worksheet'!$C:$K,9,FALSE),0),F310-1)</f>
        <v>0</v>
      </c>
      <c r="H310" s="127">
        <f>IF(AND(G310=0,NOT(C310="N/A")),IF(VLOOKUP($C310,'6. Metrics Worksheet'!$C:$K,8,FALSE)=CONCATENATE($H$4,$H$5),VLOOKUP($C310,'6. Metrics Worksheet'!$C:$K,9,FALSE),0),G310-1)</f>
        <v>0</v>
      </c>
      <c r="I310" s="127">
        <f>IF(AND(H310=0,NOT(C310="N/A")),IF(VLOOKUP($C310,'6. Metrics Worksheet'!$C:$K,8,FALSE)=CONCATENATE($H$4,$I$5),VLOOKUP($C310,'6. Metrics Worksheet'!$C:$K,9,FALSE),0),H310-1)</f>
        <v>0</v>
      </c>
      <c r="J310" s="127">
        <f>IF(AND(I310=0,NOT(C310="N/A")),IF(VLOOKUP($C310,'6. Metrics Worksheet'!$C:$K,8,FALSE)=CONCATENATE($H$4,$J$5),VLOOKUP($C310,'6. Metrics Worksheet'!$C:$K,9,FALSE),0),I310-1)</f>
        <v>0</v>
      </c>
      <c r="K310" s="128">
        <f>IF(AND(J310=0,NOT(C310="N/A")),IF(VLOOKUP($C310,'6. Metrics Worksheet'!$C:$K,8,FALSE)=CONCATENATE($H$4,$K$5),VLOOKUP($C310,'6. Metrics Worksheet'!$C:$K,9,FALSE),0),J310-1)</f>
        <v>0</v>
      </c>
      <c r="L310" s="127">
        <f>IF(AND(K310=0,NOT(C310="N/A")),IF(VLOOKUP($C310,'6. Metrics Worksheet'!$C:$K,8,FALSE)=CONCATENATE($L$4,$L$5),VLOOKUP($C310,'6. Metrics Worksheet'!$C:$K,9,FALSE),0),K310-1)</f>
        <v>0</v>
      </c>
      <c r="M310" s="127">
        <f>IF(AND(L310=0,NOT(C310="N/A")),IF(VLOOKUP($C310,'6. Metrics Worksheet'!$C:$K,8,FALSE)=CONCATENATE($L$4,$M$5),VLOOKUP($C310,'6. Metrics Worksheet'!$C:$K,9,FALSE),0),L310-1)</f>
        <v>0</v>
      </c>
      <c r="N310" s="127">
        <f>IF(AND(M310=0,NOT(C310="N/A")),IF(VLOOKUP($C310,'6. Metrics Worksheet'!$C:$K,8,FALSE)=CONCATENATE($L$4,$N$5),VLOOKUP($C310,'6. Metrics Worksheet'!$C:$K,9,FALSE),0),M310-1)</f>
        <v>0</v>
      </c>
      <c r="O310" s="128">
        <f>IF(AND(N310=0,NOT(C310="N/A")),IF(VLOOKUP($C310,'6. Metrics Worksheet'!$C:$K,8,FALSE)=CONCATENATE($L$4,$O$5),VLOOKUP($C310,'6. Metrics Worksheet'!$C:$K,9,FALSE),0),N310-1)</f>
        <v>0</v>
      </c>
      <c r="P310" s="127">
        <f>IF(AND(O310=0,NOT(C310="N/A")),IF(VLOOKUP($C310,'6. Metrics Worksheet'!$C:$K,8,FALSE)=CONCATENATE($P$4,$P$5),VLOOKUP($C310,'6. Metrics Worksheet'!$C:$K,9,FALSE),0),O310-1)</f>
        <v>0</v>
      </c>
      <c r="Q310" s="127">
        <f>IF(AND(P310=0,NOT(C310="N/A")),IF(VLOOKUP($C310,'6. Metrics Worksheet'!$C:$K,8,FALSE)=CONCATENATE($P$4,$Q$5),VLOOKUP($C310,'6. Metrics Worksheet'!$C:$K,9,FALSE),0),P310-1)</f>
        <v>0</v>
      </c>
      <c r="R310" s="127">
        <f>IF(AND(Q310=0,NOT(C310="N/A")),IF(VLOOKUP($C310,'6. Metrics Worksheet'!$C:$K,8,FALSE)=CONCATENATE($P$4,$R$5),VLOOKUP($C310,'6. Metrics Worksheet'!$C:$K,9,FALSE),0),Q310-1)</f>
        <v>0</v>
      </c>
      <c r="S310" s="128">
        <f>IF(AND(R310=0,NOT(C310="N/A")),IF(VLOOKUP($C310,'6. Metrics Worksheet'!$C:$K,8,FALSE)=CONCATENATE($P$4,$S$5),VLOOKUP($C310,'6. Metrics Worksheet'!$C:$K,9,FALSE),0),R310-1)</f>
        <v>0</v>
      </c>
      <c r="T310" s="127">
        <f>IF(AND(S310=0,NOT(C310="N/A")),IF(VLOOKUP($C310,'6. Metrics Worksheet'!$C:$K,8,FALSE)=CONCATENATE($T$4,$T$5),VLOOKUP($C310,'6. Metrics Worksheet'!$C:$K,9,FALSE),0),S310-1)</f>
        <v>0</v>
      </c>
      <c r="U310" s="127">
        <f>IF(AND(T310=0,NOT(C310="N/A")),IF(VLOOKUP($C310,'6. Metrics Worksheet'!$C:$K,8,FALSE)=CONCATENATE($T$4,$U$5),VLOOKUP($C310,'6. Metrics Worksheet'!$C:$K,9,FALSE),0),T310-1)</f>
        <v>0</v>
      </c>
      <c r="V310" s="127">
        <f>IF(AND(U310=0,NOT(C310="N/A")),IF(VLOOKUP($C310,'6. Metrics Worksheet'!$C:$K,8,FALSE)=CONCATENATE($T$4,$V$5),VLOOKUP($C310,'6. Metrics Worksheet'!$C:$K,9,FALSE),0),U310-1)</f>
        <v>0</v>
      </c>
      <c r="W310" s="127">
        <f>IF(AND(V310=0,NOT(C310="N/A")),IF(VLOOKUP($C310,'6. Metrics Worksheet'!$C:$K,8,FALSE)=CONCATENATE($T$4,$W$5),VLOOKUP($C310,'6. Metrics Worksheet'!$C:$K,9,FALSE),0),V310-1)</f>
        <v>0</v>
      </c>
      <c r="X310" s="139" t="str">
        <f>IF('6. Metrics Worksheet'!H310=0,"",'6. Metrics Worksheet'!H310)</f>
        <v/>
      </c>
      <c r="Y310" s="32"/>
      <c r="Z310" s="32"/>
      <c r="AA310" s="32"/>
      <c r="AB310" s="32"/>
      <c r="AC310" s="32"/>
      <c r="AD310" s="32"/>
      <c r="AE310" s="32"/>
      <c r="AF310" s="32"/>
      <c r="AG310" s="32"/>
      <c r="AH310" s="32"/>
      <c r="AI310" s="32"/>
      <c r="AJ310" s="32"/>
      <c r="AK310" s="32"/>
      <c r="AL310" s="32"/>
      <c r="AM310" s="32"/>
      <c r="AN310" s="32"/>
      <c r="AO310" s="32"/>
      <c r="AP310" s="32"/>
      <c r="AQ310" s="32"/>
      <c r="AR310" s="32"/>
      <c r="AS310" s="32"/>
      <c r="AT310" s="32"/>
      <c r="AU310" s="32"/>
      <c r="AV310" s="32"/>
      <c r="AW310" s="32"/>
      <c r="AX310" s="32"/>
      <c r="AY310" s="32"/>
      <c r="AZ310" s="32"/>
      <c r="BA310" s="32"/>
      <c r="BB310" s="32"/>
      <c r="BC310" s="32"/>
      <c r="BD310" s="32"/>
      <c r="BE310" s="33"/>
      <c r="BF310" s="6"/>
      <c r="BG310" s="6"/>
      <c r="BH310" s="6"/>
      <c r="BI310" s="6"/>
      <c r="BJ310" s="26" t="b">
        <f t="shared" si="4"/>
        <v>1</v>
      </c>
      <c r="BK310" s="6"/>
      <c r="BL310" s="6"/>
    </row>
    <row r="311" spans="1:70" ht="63.95" hidden="1" customHeight="1">
      <c r="A311" s="33"/>
      <c r="B311" s="235"/>
      <c r="C311" s="105">
        <f>WorksheetHidden2!M24</f>
        <v>0</v>
      </c>
      <c r="D311" s="127">
        <f>IF(VLOOKUP(C311,'6. Metrics Worksheet'!$C:$K,8,FALSE)=CONCATENATE($D$4,$D$5),VLOOKUP(C311,'6. Metrics Worksheet'!$C:$K,9,FALSE),0)</f>
        <v>0</v>
      </c>
      <c r="E311" s="127">
        <f>IF(AND(D311=0,NOT(C311="N/A")),IF(VLOOKUP($C311,'6. Metrics Worksheet'!$C:$K,8,FALSE)=CONCATENATE($D$4,$E$5),VLOOKUP($C311,'6. Metrics Worksheet'!$C:$K,9,FALSE),0),D311-1)</f>
        <v>0</v>
      </c>
      <c r="F311" s="127">
        <f>IF(AND(E311=0,NOT(C311="N/A")),IF(VLOOKUP($C311,'6. Metrics Worksheet'!$C:$K,8,FALSE)=CONCATENATE($D$4,$F$5),VLOOKUP($C311,'6. Metrics Worksheet'!$C:$K,9,FALSE),0),E311-1)</f>
        <v>0</v>
      </c>
      <c r="G311" s="128">
        <f>IF(AND(F311=0,NOT(C311="N/A")),IF(VLOOKUP($C311,'6. Metrics Worksheet'!$C:$K,8,FALSE)=CONCATENATE($D$4,$G$5),VLOOKUP($C311,'6. Metrics Worksheet'!$C:$K,9,FALSE),0),F311-1)</f>
        <v>0</v>
      </c>
      <c r="H311" s="127">
        <f>IF(AND(G311=0,NOT(C311="N/A")),IF(VLOOKUP($C311,'6. Metrics Worksheet'!$C:$K,8,FALSE)=CONCATENATE($H$4,$H$5),VLOOKUP($C311,'6. Metrics Worksheet'!$C:$K,9,FALSE),0),G311-1)</f>
        <v>0</v>
      </c>
      <c r="I311" s="127">
        <f>IF(AND(H311=0,NOT(C311="N/A")),IF(VLOOKUP($C311,'6. Metrics Worksheet'!$C:$K,8,FALSE)=CONCATENATE($H$4,$I$5),VLOOKUP($C311,'6. Metrics Worksheet'!$C:$K,9,FALSE),0),H311-1)</f>
        <v>0</v>
      </c>
      <c r="J311" s="127">
        <f>IF(AND(I311=0,NOT(C311="N/A")),IF(VLOOKUP($C311,'6. Metrics Worksheet'!$C:$K,8,FALSE)=CONCATENATE($H$4,$J$5),VLOOKUP($C311,'6. Metrics Worksheet'!$C:$K,9,FALSE),0),I311-1)</f>
        <v>0</v>
      </c>
      <c r="K311" s="128">
        <f>IF(AND(J311=0,NOT(C311="N/A")),IF(VLOOKUP($C311,'6. Metrics Worksheet'!$C:$K,8,FALSE)=CONCATENATE($H$4,$K$5),VLOOKUP($C311,'6. Metrics Worksheet'!$C:$K,9,FALSE),0),J311-1)</f>
        <v>0</v>
      </c>
      <c r="L311" s="127">
        <f>IF(AND(K311=0,NOT(C311="N/A")),IF(VLOOKUP($C311,'6. Metrics Worksheet'!$C:$K,8,FALSE)=CONCATENATE($L$4,$L$5),VLOOKUP($C311,'6. Metrics Worksheet'!$C:$K,9,FALSE),0),K311-1)</f>
        <v>0</v>
      </c>
      <c r="M311" s="127">
        <f>IF(AND(L311=0,NOT(C311="N/A")),IF(VLOOKUP($C311,'6. Metrics Worksheet'!$C:$K,8,FALSE)=CONCATENATE($L$4,$M$5),VLOOKUP($C311,'6. Metrics Worksheet'!$C:$K,9,FALSE),0),L311-1)</f>
        <v>0</v>
      </c>
      <c r="N311" s="127">
        <f>IF(AND(M311=0,NOT(C311="N/A")),IF(VLOOKUP($C311,'6. Metrics Worksheet'!$C:$K,8,FALSE)=CONCATENATE($L$4,$N$5),VLOOKUP($C311,'6. Metrics Worksheet'!$C:$K,9,FALSE),0),M311-1)</f>
        <v>0</v>
      </c>
      <c r="O311" s="128">
        <f>IF(AND(N311=0,NOT(C311="N/A")),IF(VLOOKUP($C311,'6. Metrics Worksheet'!$C:$K,8,FALSE)=CONCATENATE($L$4,$O$5),VLOOKUP($C311,'6. Metrics Worksheet'!$C:$K,9,FALSE),0),N311-1)</f>
        <v>0</v>
      </c>
      <c r="P311" s="127">
        <f>IF(AND(O311=0,NOT(C311="N/A")),IF(VLOOKUP($C311,'6. Metrics Worksheet'!$C:$K,8,FALSE)=CONCATENATE($P$4,$P$5),VLOOKUP($C311,'6. Metrics Worksheet'!$C:$K,9,FALSE),0),O311-1)</f>
        <v>0</v>
      </c>
      <c r="Q311" s="127">
        <f>IF(AND(P311=0,NOT(C311="N/A")),IF(VLOOKUP($C311,'6. Metrics Worksheet'!$C:$K,8,FALSE)=CONCATENATE($P$4,$Q$5),VLOOKUP($C311,'6. Metrics Worksheet'!$C:$K,9,FALSE),0),P311-1)</f>
        <v>0</v>
      </c>
      <c r="R311" s="127">
        <f>IF(AND(Q311=0,NOT(C311="N/A")),IF(VLOOKUP($C311,'6. Metrics Worksheet'!$C:$K,8,FALSE)=CONCATENATE($P$4,$R$5),VLOOKUP($C311,'6. Metrics Worksheet'!$C:$K,9,FALSE),0),Q311-1)</f>
        <v>0</v>
      </c>
      <c r="S311" s="128">
        <f>IF(AND(R311=0,NOT(C311="N/A")),IF(VLOOKUP($C311,'6. Metrics Worksheet'!$C:$K,8,FALSE)=CONCATENATE($P$4,$S$5),VLOOKUP($C311,'6. Metrics Worksheet'!$C:$K,9,FALSE),0),R311-1)</f>
        <v>0</v>
      </c>
      <c r="T311" s="127">
        <f>IF(AND(S311=0,NOT(C311="N/A")),IF(VLOOKUP($C311,'6. Metrics Worksheet'!$C:$K,8,FALSE)=CONCATENATE($T$4,$T$5),VLOOKUP($C311,'6. Metrics Worksheet'!$C:$K,9,FALSE),0),S311-1)</f>
        <v>0</v>
      </c>
      <c r="U311" s="127">
        <f>IF(AND(T311=0,NOT(C311="N/A")),IF(VLOOKUP($C311,'6. Metrics Worksheet'!$C:$K,8,FALSE)=CONCATENATE($T$4,$U$5),VLOOKUP($C311,'6. Metrics Worksheet'!$C:$K,9,FALSE),0),T311-1)</f>
        <v>0</v>
      </c>
      <c r="V311" s="127">
        <f>IF(AND(U311=0,NOT(C311="N/A")),IF(VLOOKUP($C311,'6. Metrics Worksheet'!$C:$K,8,FALSE)=CONCATENATE($T$4,$V$5),VLOOKUP($C311,'6. Metrics Worksheet'!$C:$K,9,FALSE),0),U311-1)</f>
        <v>0</v>
      </c>
      <c r="W311" s="127">
        <f>IF(AND(V311=0,NOT(C311="N/A")),IF(VLOOKUP($C311,'6. Metrics Worksheet'!$C:$K,8,FALSE)=CONCATENATE($T$4,$W$5),VLOOKUP($C311,'6. Metrics Worksheet'!$C:$K,9,FALSE),0),V311-1)</f>
        <v>0</v>
      </c>
      <c r="X311" s="139" t="str">
        <f>IF('6. Metrics Worksheet'!H311=0,"",'6. Metrics Worksheet'!H311)</f>
        <v/>
      </c>
      <c r="Y311" s="32"/>
      <c r="Z311" s="32"/>
      <c r="AA311" s="32"/>
      <c r="AB311" s="32"/>
      <c r="AC311" s="32"/>
      <c r="AD311" s="32"/>
      <c r="AE311" s="32"/>
      <c r="AF311" s="32"/>
      <c r="AG311" s="32"/>
      <c r="AH311" s="32"/>
      <c r="AI311" s="32"/>
      <c r="AJ311" s="32"/>
      <c r="AK311" s="32"/>
      <c r="AL311" s="32"/>
      <c r="AM311" s="32"/>
      <c r="AN311" s="32"/>
      <c r="AO311" s="32"/>
      <c r="AP311" s="32"/>
      <c r="AQ311" s="32"/>
      <c r="AR311" s="32"/>
      <c r="AS311" s="32"/>
      <c r="AT311" s="32"/>
      <c r="AU311" s="32"/>
      <c r="AV311" s="32"/>
      <c r="AW311" s="32"/>
      <c r="AX311" s="32"/>
      <c r="AY311" s="32"/>
      <c r="AZ311" s="32"/>
      <c r="BA311" s="32"/>
      <c r="BB311" s="32"/>
      <c r="BC311" s="32"/>
      <c r="BD311" s="32"/>
      <c r="BE311" s="33"/>
      <c r="BF311" s="6"/>
      <c r="BG311" s="6"/>
      <c r="BH311" s="6"/>
      <c r="BI311" s="6"/>
      <c r="BJ311" s="26" t="b">
        <f t="shared" si="4"/>
        <v>1</v>
      </c>
      <c r="BK311" s="6"/>
      <c r="BL311" s="6"/>
    </row>
    <row r="312" spans="1:70" ht="63.95" hidden="1" customHeight="1">
      <c r="A312" s="33"/>
      <c r="B312" s="235"/>
      <c r="C312" s="105">
        <f>WorksheetHidden2!M25</f>
        <v>0</v>
      </c>
      <c r="D312" s="127">
        <f>IF(VLOOKUP(C312,'6. Metrics Worksheet'!$C:$K,8,FALSE)=CONCATENATE($D$4,$D$5),VLOOKUP(C312,'6. Metrics Worksheet'!$C:$K,9,FALSE),0)</f>
        <v>0</v>
      </c>
      <c r="E312" s="127">
        <f>IF(AND(D312=0,NOT(C312="N/A")),IF(VLOOKUP($C312,'6. Metrics Worksheet'!$C:$K,8,FALSE)=CONCATENATE($D$4,$E$5),VLOOKUP($C312,'6. Metrics Worksheet'!$C:$K,9,FALSE),0),D312-1)</f>
        <v>0</v>
      </c>
      <c r="F312" s="127">
        <f>IF(AND(E312=0,NOT(C312="N/A")),IF(VLOOKUP($C312,'6. Metrics Worksheet'!$C:$K,8,FALSE)=CONCATENATE($D$4,$F$5),VLOOKUP($C312,'6. Metrics Worksheet'!$C:$K,9,FALSE),0),E312-1)</f>
        <v>0</v>
      </c>
      <c r="G312" s="128">
        <f>IF(AND(F312=0,NOT(C312="N/A")),IF(VLOOKUP($C312,'6. Metrics Worksheet'!$C:$K,8,FALSE)=CONCATENATE($D$4,$G$5),VLOOKUP($C312,'6. Metrics Worksheet'!$C:$K,9,FALSE),0),F312-1)</f>
        <v>0</v>
      </c>
      <c r="H312" s="127">
        <f>IF(AND(G312=0,NOT(C312="N/A")),IF(VLOOKUP($C312,'6. Metrics Worksheet'!$C:$K,8,FALSE)=CONCATENATE($H$4,$H$5),VLOOKUP($C312,'6. Metrics Worksheet'!$C:$K,9,FALSE),0),G312-1)</f>
        <v>0</v>
      </c>
      <c r="I312" s="127">
        <f>IF(AND(H312=0,NOT(C312="N/A")),IF(VLOOKUP($C312,'6. Metrics Worksheet'!$C:$K,8,FALSE)=CONCATENATE($H$4,$I$5),VLOOKUP($C312,'6. Metrics Worksheet'!$C:$K,9,FALSE),0),H312-1)</f>
        <v>0</v>
      </c>
      <c r="J312" s="127">
        <f>IF(AND(I312=0,NOT(C312="N/A")),IF(VLOOKUP($C312,'6. Metrics Worksheet'!$C:$K,8,FALSE)=CONCATENATE($H$4,$J$5),VLOOKUP($C312,'6. Metrics Worksheet'!$C:$K,9,FALSE),0),I312-1)</f>
        <v>0</v>
      </c>
      <c r="K312" s="128">
        <f>IF(AND(J312=0,NOT(C312="N/A")),IF(VLOOKUP($C312,'6. Metrics Worksheet'!$C:$K,8,FALSE)=CONCATENATE($H$4,$K$5),VLOOKUP($C312,'6. Metrics Worksheet'!$C:$K,9,FALSE),0),J312-1)</f>
        <v>0</v>
      </c>
      <c r="L312" s="127">
        <f>IF(AND(K312=0,NOT(C312="N/A")),IF(VLOOKUP($C312,'6. Metrics Worksheet'!$C:$K,8,FALSE)=CONCATENATE($L$4,$L$5),VLOOKUP($C312,'6. Metrics Worksheet'!$C:$K,9,FALSE),0),K312-1)</f>
        <v>0</v>
      </c>
      <c r="M312" s="127">
        <f>IF(AND(L312=0,NOT(C312="N/A")),IF(VLOOKUP($C312,'6. Metrics Worksheet'!$C:$K,8,FALSE)=CONCATENATE($L$4,$M$5),VLOOKUP($C312,'6. Metrics Worksheet'!$C:$K,9,FALSE),0),L312-1)</f>
        <v>0</v>
      </c>
      <c r="N312" s="127">
        <f>IF(AND(M312=0,NOT(C312="N/A")),IF(VLOOKUP($C312,'6. Metrics Worksheet'!$C:$K,8,FALSE)=CONCATENATE($L$4,$N$5),VLOOKUP($C312,'6. Metrics Worksheet'!$C:$K,9,FALSE),0),M312-1)</f>
        <v>0</v>
      </c>
      <c r="O312" s="128">
        <f>IF(AND(N312=0,NOT(C312="N/A")),IF(VLOOKUP($C312,'6. Metrics Worksheet'!$C:$K,8,FALSE)=CONCATENATE($L$4,$O$5),VLOOKUP($C312,'6. Metrics Worksheet'!$C:$K,9,FALSE),0),N312-1)</f>
        <v>0</v>
      </c>
      <c r="P312" s="127">
        <f>IF(AND(O312=0,NOT(C312="N/A")),IF(VLOOKUP($C312,'6. Metrics Worksheet'!$C:$K,8,FALSE)=CONCATENATE($P$4,$P$5),VLOOKUP($C312,'6. Metrics Worksheet'!$C:$K,9,FALSE),0),O312-1)</f>
        <v>0</v>
      </c>
      <c r="Q312" s="127">
        <f>IF(AND(P312=0,NOT(C312="N/A")),IF(VLOOKUP($C312,'6. Metrics Worksheet'!$C:$K,8,FALSE)=CONCATENATE($P$4,$Q$5),VLOOKUP($C312,'6. Metrics Worksheet'!$C:$K,9,FALSE),0),P312-1)</f>
        <v>0</v>
      </c>
      <c r="R312" s="127">
        <f>IF(AND(Q312=0,NOT(C312="N/A")),IF(VLOOKUP($C312,'6. Metrics Worksheet'!$C:$K,8,FALSE)=CONCATENATE($P$4,$R$5),VLOOKUP($C312,'6. Metrics Worksheet'!$C:$K,9,FALSE),0),Q312-1)</f>
        <v>0</v>
      </c>
      <c r="S312" s="128">
        <f>IF(AND(R312=0,NOT(C312="N/A")),IF(VLOOKUP($C312,'6. Metrics Worksheet'!$C:$K,8,FALSE)=CONCATENATE($P$4,$S$5),VLOOKUP($C312,'6. Metrics Worksheet'!$C:$K,9,FALSE),0),R312-1)</f>
        <v>0</v>
      </c>
      <c r="T312" s="127">
        <f>IF(AND(S312=0,NOT(C312="N/A")),IF(VLOOKUP($C312,'6. Metrics Worksheet'!$C:$K,8,FALSE)=CONCATENATE($T$4,$T$5),VLOOKUP($C312,'6. Metrics Worksheet'!$C:$K,9,FALSE),0),S312-1)</f>
        <v>0</v>
      </c>
      <c r="U312" s="127">
        <f>IF(AND(T312=0,NOT(C312="N/A")),IF(VLOOKUP($C312,'6. Metrics Worksheet'!$C:$K,8,FALSE)=CONCATENATE($T$4,$U$5),VLOOKUP($C312,'6. Metrics Worksheet'!$C:$K,9,FALSE),0),T312-1)</f>
        <v>0</v>
      </c>
      <c r="V312" s="127">
        <f>IF(AND(U312=0,NOT(C312="N/A")),IF(VLOOKUP($C312,'6. Metrics Worksheet'!$C:$K,8,FALSE)=CONCATENATE($T$4,$V$5),VLOOKUP($C312,'6. Metrics Worksheet'!$C:$K,9,FALSE),0),U312-1)</f>
        <v>0</v>
      </c>
      <c r="W312" s="127">
        <f>IF(AND(V312=0,NOT(C312="N/A")),IF(VLOOKUP($C312,'6. Metrics Worksheet'!$C:$K,8,FALSE)=CONCATENATE($T$4,$W$5),VLOOKUP($C312,'6. Metrics Worksheet'!$C:$K,9,FALSE),0),V312-1)</f>
        <v>0</v>
      </c>
      <c r="X312" s="139" t="str">
        <f>IF('6. Metrics Worksheet'!H312=0,"",'6. Metrics Worksheet'!H312)</f>
        <v/>
      </c>
      <c r="Y312" s="32"/>
      <c r="Z312" s="32"/>
      <c r="AA312" s="32"/>
      <c r="AB312" s="32"/>
      <c r="AC312" s="32"/>
      <c r="AD312" s="32"/>
      <c r="AE312" s="32"/>
      <c r="AF312" s="32"/>
      <c r="AG312" s="32"/>
      <c r="AH312" s="32"/>
      <c r="AI312" s="32"/>
      <c r="AJ312" s="32"/>
      <c r="AK312" s="32"/>
      <c r="AL312" s="32"/>
      <c r="AM312" s="32"/>
      <c r="AN312" s="32"/>
      <c r="AO312" s="32"/>
      <c r="AP312" s="32"/>
      <c r="AQ312" s="32"/>
      <c r="AR312" s="32"/>
      <c r="AS312" s="32"/>
      <c r="AT312" s="32"/>
      <c r="AU312" s="32"/>
      <c r="AV312" s="32"/>
      <c r="AW312" s="32"/>
      <c r="AX312" s="32"/>
      <c r="AY312" s="32"/>
      <c r="AZ312" s="32"/>
      <c r="BA312" s="32"/>
      <c r="BB312" s="32"/>
      <c r="BC312" s="32"/>
      <c r="BD312" s="32"/>
      <c r="BE312" s="33"/>
      <c r="BF312" s="6"/>
      <c r="BG312" s="6"/>
      <c r="BH312" s="6"/>
      <c r="BI312" s="6"/>
      <c r="BJ312" s="26" t="b">
        <f t="shared" si="4"/>
        <v>1</v>
      </c>
      <c r="BK312" s="6"/>
      <c r="BL312" s="6"/>
    </row>
    <row r="313" spans="1:70" ht="63.95" hidden="1" customHeight="1">
      <c r="A313" s="33"/>
      <c r="B313" s="235"/>
      <c r="C313" s="105">
        <f>WorksheetHidden2!M26</f>
        <v>0</v>
      </c>
      <c r="D313" s="127">
        <f>IF(VLOOKUP(C313,'6. Metrics Worksheet'!$C:$K,8,FALSE)=CONCATENATE($D$4,$D$5),VLOOKUP(C313,'6. Metrics Worksheet'!$C:$K,9,FALSE),0)</f>
        <v>0</v>
      </c>
      <c r="E313" s="127">
        <f>IF(AND(D313=0,NOT(C313="N/A")),IF(VLOOKUP($C313,'6. Metrics Worksheet'!$C:$K,8,FALSE)=CONCATENATE($D$4,$E$5),VLOOKUP($C313,'6. Metrics Worksheet'!$C:$K,9,FALSE),0),D313-1)</f>
        <v>0</v>
      </c>
      <c r="F313" s="127">
        <f>IF(AND(E313=0,NOT(C313="N/A")),IF(VLOOKUP($C313,'6. Metrics Worksheet'!$C:$K,8,FALSE)=CONCATENATE($D$4,$F$5),VLOOKUP($C313,'6. Metrics Worksheet'!$C:$K,9,FALSE),0),E313-1)</f>
        <v>0</v>
      </c>
      <c r="G313" s="128">
        <f>IF(AND(F313=0,NOT(C313="N/A")),IF(VLOOKUP($C313,'6. Metrics Worksheet'!$C:$K,8,FALSE)=CONCATENATE($D$4,$G$5),VLOOKUP($C313,'6. Metrics Worksheet'!$C:$K,9,FALSE),0),F313-1)</f>
        <v>0</v>
      </c>
      <c r="H313" s="127">
        <f>IF(AND(G313=0,NOT(C313="N/A")),IF(VLOOKUP($C313,'6. Metrics Worksheet'!$C:$K,8,FALSE)=CONCATENATE($H$4,$H$5),VLOOKUP($C313,'6. Metrics Worksheet'!$C:$K,9,FALSE),0),G313-1)</f>
        <v>0</v>
      </c>
      <c r="I313" s="127">
        <f>IF(AND(H313=0,NOT(C313="N/A")),IF(VLOOKUP($C313,'6. Metrics Worksheet'!$C:$K,8,FALSE)=CONCATENATE($H$4,$I$5),VLOOKUP($C313,'6. Metrics Worksheet'!$C:$K,9,FALSE),0),H313-1)</f>
        <v>0</v>
      </c>
      <c r="J313" s="127">
        <f>IF(AND(I313=0,NOT(C313="N/A")),IF(VLOOKUP($C313,'6. Metrics Worksheet'!$C:$K,8,FALSE)=CONCATENATE($H$4,$J$5),VLOOKUP($C313,'6. Metrics Worksheet'!$C:$K,9,FALSE),0),I313-1)</f>
        <v>0</v>
      </c>
      <c r="K313" s="128">
        <f>IF(AND(J313=0,NOT(C313="N/A")),IF(VLOOKUP($C313,'6. Metrics Worksheet'!$C:$K,8,FALSE)=CONCATENATE($H$4,$K$5),VLOOKUP($C313,'6. Metrics Worksheet'!$C:$K,9,FALSE),0),J313-1)</f>
        <v>0</v>
      </c>
      <c r="L313" s="127">
        <f>IF(AND(K313=0,NOT(C313="N/A")),IF(VLOOKUP($C313,'6. Metrics Worksheet'!$C:$K,8,FALSE)=CONCATENATE($L$4,$L$5),VLOOKUP($C313,'6. Metrics Worksheet'!$C:$K,9,FALSE),0),K313-1)</f>
        <v>0</v>
      </c>
      <c r="M313" s="127">
        <f>IF(AND(L313=0,NOT(C313="N/A")),IF(VLOOKUP($C313,'6. Metrics Worksheet'!$C:$K,8,FALSE)=CONCATENATE($L$4,$M$5),VLOOKUP($C313,'6. Metrics Worksheet'!$C:$K,9,FALSE),0),L313-1)</f>
        <v>0</v>
      </c>
      <c r="N313" s="127">
        <f>IF(AND(M313=0,NOT(C313="N/A")),IF(VLOOKUP($C313,'6. Metrics Worksheet'!$C:$K,8,FALSE)=CONCATENATE($L$4,$N$5),VLOOKUP($C313,'6. Metrics Worksheet'!$C:$K,9,FALSE),0),M313-1)</f>
        <v>0</v>
      </c>
      <c r="O313" s="128">
        <f>IF(AND(N313=0,NOT(C313="N/A")),IF(VLOOKUP($C313,'6. Metrics Worksheet'!$C:$K,8,FALSE)=CONCATENATE($L$4,$O$5),VLOOKUP($C313,'6. Metrics Worksheet'!$C:$K,9,FALSE),0),N313-1)</f>
        <v>0</v>
      </c>
      <c r="P313" s="127">
        <f>IF(AND(O313=0,NOT(C313="N/A")),IF(VLOOKUP($C313,'6. Metrics Worksheet'!$C:$K,8,FALSE)=CONCATENATE($P$4,$P$5),VLOOKUP($C313,'6. Metrics Worksheet'!$C:$K,9,FALSE),0),O313-1)</f>
        <v>0</v>
      </c>
      <c r="Q313" s="127">
        <f>IF(AND(P313=0,NOT(C313="N/A")),IF(VLOOKUP($C313,'6. Metrics Worksheet'!$C:$K,8,FALSE)=CONCATENATE($P$4,$Q$5),VLOOKUP($C313,'6. Metrics Worksheet'!$C:$K,9,FALSE),0),P313-1)</f>
        <v>0</v>
      </c>
      <c r="R313" s="127">
        <f>IF(AND(Q313=0,NOT(C313="N/A")),IF(VLOOKUP($C313,'6. Metrics Worksheet'!$C:$K,8,FALSE)=CONCATENATE($P$4,$R$5),VLOOKUP($C313,'6. Metrics Worksheet'!$C:$K,9,FALSE),0),Q313-1)</f>
        <v>0</v>
      </c>
      <c r="S313" s="128">
        <f>IF(AND(R313=0,NOT(C313="N/A")),IF(VLOOKUP($C313,'6. Metrics Worksheet'!$C:$K,8,FALSE)=CONCATENATE($P$4,$S$5),VLOOKUP($C313,'6. Metrics Worksheet'!$C:$K,9,FALSE),0),R313-1)</f>
        <v>0</v>
      </c>
      <c r="T313" s="127">
        <f>IF(AND(S313=0,NOT(C313="N/A")),IF(VLOOKUP($C313,'6. Metrics Worksheet'!$C:$K,8,FALSE)=CONCATENATE($T$4,$T$5),VLOOKUP($C313,'6. Metrics Worksheet'!$C:$K,9,FALSE),0),S313-1)</f>
        <v>0</v>
      </c>
      <c r="U313" s="127">
        <f>IF(AND(T313=0,NOT(C313="N/A")),IF(VLOOKUP($C313,'6. Metrics Worksheet'!$C:$K,8,FALSE)=CONCATENATE($T$4,$U$5),VLOOKUP($C313,'6. Metrics Worksheet'!$C:$K,9,FALSE),0),T313-1)</f>
        <v>0</v>
      </c>
      <c r="V313" s="127">
        <f>IF(AND(U313=0,NOT(C313="N/A")),IF(VLOOKUP($C313,'6. Metrics Worksheet'!$C:$K,8,FALSE)=CONCATENATE($T$4,$V$5),VLOOKUP($C313,'6. Metrics Worksheet'!$C:$K,9,FALSE),0),U313-1)</f>
        <v>0</v>
      </c>
      <c r="W313" s="127">
        <f>IF(AND(V313=0,NOT(C313="N/A")),IF(VLOOKUP($C313,'6. Metrics Worksheet'!$C:$K,8,FALSE)=CONCATENATE($T$4,$W$5),VLOOKUP($C313,'6. Metrics Worksheet'!$C:$K,9,FALSE),0),V313-1)</f>
        <v>0</v>
      </c>
      <c r="X313" s="139" t="str">
        <f>IF('6. Metrics Worksheet'!H313=0,"",'6. Metrics Worksheet'!H313)</f>
        <v/>
      </c>
      <c r="Y313" s="32"/>
      <c r="Z313" s="32"/>
      <c r="AA313" s="32"/>
      <c r="AB313" s="32"/>
      <c r="AC313" s="32"/>
      <c r="AD313" s="32"/>
      <c r="AE313" s="32"/>
      <c r="AF313" s="32"/>
      <c r="AG313" s="32"/>
      <c r="AH313" s="32"/>
      <c r="AI313" s="32"/>
      <c r="AJ313" s="32"/>
      <c r="AK313" s="32"/>
      <c r="AL313" s="32"/>
      <c r="AM313" s="32"/>
      <c r="AN313" s="32"/>
      <c r="AO313" s="32"/>
      <c r="AP313" s="32"/>
      <c r="AQ313" s="32"/>
      <c r="AR313" s="32"/>
      <c r="AS313" s="32"/>
      <c r="AT313" s="32"/>
      <c r="AU313" s="32"/>
      <c r="AV313" s="32"/>
      <c r="AW313" s="32"/>
      <c r="AX313" s="32"/>
      <c r="AY313" s="32"/>
      <c r="AZ313" s="32"/>
      <c r="BA313" s="32"/>
      <c r="BB313" s="32"/>
      <c r="BC313" s="32"/>
      <c r="BD313" s="32"/>
      <c r="BE313" s="33"/>
      <c r="BF313" s="6"/>
      <c r="BG313" s="6"/>
      <c r="BH313" s="6"/>
      <c r="BI313" s="6"/>
      <c r="BJ313" s="26" t="b">
        <f t="shared" si="4"/>
        <v>1</v>
      </c>
      <c r="BK313" s="6"/>
      <c r="BL313" s="6"/>
    </row>
    <row r="314" spans="1:70" ht="63.95" hidden="1" customHeight="1">
      <c r="A314" s="33"/>
      <c r="B314" s="235"/>
      <c r="C314" s="105">
        <f>WorksheetHidden2!M27</f>
        <v>0</v>
      </c>
      <c r="D314" s="127">
        <f>IF(VLOOKUP(C314,'6. Metrics Worksheet'!$C:$K,8,FALSE)=CONCATENATE($D$4,$D$5),VLOOKUP(C314,'6. Metrics Worksheet'!$C:$K,9,FALSE),0)</f>
        <v>0</v>
      </c>
      <c r="E314" s="127">
        <f>IF(AND(D314=0,NOT(C314="N/A")),IF(VLOOKUP($C314,'6. Metrics Worksheet'!$C:$K,8,FALSE)=CONCATENATE($D$4,$E$5),VLOOKUP($C314,'6. Metrics Worksheet'!$C:$K,9,FALSE),0),D314-1)</f>
        <v>0</v>
      </c>
      <c r="F314" s="127">
        <f>IF(AND(E314=0,NOT(C314="N/A")),IF(VLOOKUP($C314,'6. Metrics Worksheet'!$C:$K,8,FALSE)=CONCATENATE($D$4,$F$5),VLOOKUP($C314,'6. Metrics Worksheet'!$C:$K,9,FALSE),0),E314-1)</f>
        <v>0</v>
      </c>
      <c r="G314" s="128">
        <f>IF(AND(F314=0,NOT(C314="N/A")),IF(VLOOKUP($C314,'6. Metrics Worksheet'!$C:$K,8,FALSE)=CONCATENATE($D$4,$G$5),VLOOKUP($C314,'6. Metrics Worksheet'!$C:$K,9,FALSE),0),F314-1)</f>
        <v>0</v>
      </c>
      <c r="H314" s="127">
        <f>IF(AND(G314=0,NOT(C314="N/A")),IF(VLOOKUP($C314,'6. Metrics Worksheet'!$C:$K,8,FALSE)=CONCATENATE($H$4,$H$5),VLOOKUP($C314,'6. Metrics Worksheet'!$C:$K,9,FALSE),0),G314-1)</f>
        <v>0</v>
      </c>
      <c r="I314" s="127">
        <f>IF(AND(H314=0,NOT(C314="N/A")),IF(VLOOKUP($C314,'6. Metrics Worksheet'!$C:$K,8,FALSE)=CONCATENATE($H$4,$I$5),VLOOKUP($C314,'6. Metrics Worksheet'!$C:$K,9,FALSE),0),H314-1)</f>
        <v>0</v>
      </c>
      <c r="J314" s="127">
        <f>IF(AND(I314=0,NOT(C314="N/A")),IF(VLOOKUP($C314,'6. Metrics Worksheet'!$C:$K,8,FALSE)=CONCATENATE($H$4,$J$5),VLOOKUP($C314,'6. Metrics Worksheet'!$C:$K,9,FALSE),0),I314-1)</f>
        <v>0</v>
      </c>
      <c r="K314" s="128">
        <f>IF(AND(J314=0,NOT(C314="N/A")),IF(VLOOKUP($C314,'6. Metrics Worksheet'!$C:$K,8,FALSE)=CONCATENATE($H$4,$K$5),VLOOKUP($C314,'6. Metrics Worksheet'!$C:$K,9,FALSE),0),J314-1)</f>
        <v>0</v>
      </c>
      <c r="L314" s="127">
        <f>IF(AND(K314=0,NOT(C314="N/A")),IF(VLOOKUP($C314,'6. Metrics Worksheet'!$C:$K,8,FALSE)=CONCATENATE($L$4,$L$5),VLOOKUP($C314,'6. Metrics Worksheet'!$C:$K,9,FALSE),0),K314-1)</f>
        <v>0</v>
      </c>
      <c r="M314" s="127">
        <f>IF(AND(L314=0,NOT(C314="N/A")),IF(VLOOKUP($C314,'6. Metrics Worksheet'!$C:$K,8,FALSE)=CONCATENATE($L$4,$M$5),VLOOKUP($C314,'6. Metrics Worksheet'!$C:$K,9,FALSE),0),L314-1)</f>
        <v>0</v>
      </c>
      <c r="N314" s="127">
        <f>IF(AND(M314=0,NOT(C314="N/A")),IF(VLOOKUP($C314,'6. Metrics Worksheet'!$C:$K,8,FALSE)=CONCATENATE($L$4,$N$5),VLOOKUP($C314,'6. Metrics Worksheet'!$C:$K,9,FALSE),0),M314-1)</f>
        <v>0</v>
      </c>
      <c r="O314" s="128">
        <f>IF(AND(N314=0,NOT(C314="N/A")),IF(VLOOKUP($C314,'6. Metrics Worksheet'!$C:$K,8,FALSE)=CONCATENATE($L$4,$O$5),VLOOKUP($C314,'6. Metrics Worksheet'!$C:$K,9,FALSE),0),N314-1)</f>
        <v>0</v>
      </c>
      <c r="P314" s="127">
        <f>IF(AND(O314=0,NOT(C314="N/A")),IF(VLOOKUP($C314,'6. Metrics Worksheet'!$C:$K,8,FALSE)=CONCATENATE($P$4,$P$5),VLOOKUP($C314,'6. Metrics Worksheet'!$C:$K,9,FALSE),0),O314-1)</f>
        <v>0</v>
      </c>
      <c r="Q314" s="127">
        <f>IF(AND(P314=0,NOT(C314="N/A")),IF(VLOOKUP($C314,'6. Metrics Worksheet'!$C:$K,8,FALSE)=CONCATENATE($P$4,$Q$5),VLOOKUP($C314,'6. Metrics Worksheet'!$C:$K,9,FALSE),0),P314-1)</f>
        <v>0</v>
      </c>
      <c r="R314" s="127">
        <f>IF(AND(Q314=0,NOT(C314="N/A")),IF(VLOOKUP($C314,'6. Metrics Worksheet'!$C:$K,8,FALSE)=CONCATENATE($P$4,$R$5),VLOOKUP($C314,'6. Metrics Worksheet'!$C:$K,9,FALSE),0),Q314-1)</f>
        <v>0</v>
      </c>
      <c r="S314" s="128">
        <f>IF(AND(R314=0,NOT(C314="N/A")),IF(VLOOKUP($C314,'6. Metrics Worksheet'!$C:$K,8,FALSE)=CONCATENATE($P$4,$S$5),VLOOKUP($C314,'6. Metrics Worksheet'!$C:$K,9,FALSE),0),R314-1)</f>
        <v>0</v>
      </c>
      <c r="T314" s="127">
        <f>IF(AND(S314=0,NOT(C314="N/A")),IF(VLOOKUP($C314,'6. Metrics Worksheet'!$C:$K,8,FALSE)=CONCATENATE($T$4,$T$5),VLOOKUP($C314,'6. Metrics Worksheet'!$C:$K,9,FALSE),0),S314-1)</f>
        <v>0</v>
      </c>
      <c r="U314" s="127">
        <f>IF(AND(T314=0,NOT(C314="N/A")),IF(VLOOKUP($C314,'6. Metrics Worksheet'!$C:$K,8,FALSE)=CONCATENATE($T$4,$U$5),VLOOKUP($C314,'6. Metrics Worksheet'!$C:$K,9,FALSE),0),T314-1)</f>
        <v>0</v>
      </c>
      <c r="V314" s="127">
        <f>IF(AND(U314=0,NOT(C314="N/A")),IF(VLOOKUP($C314,'6. Metrics Worksheet'!$C:$K,8,FALSE)=CONCATENATE($T$4,$V$5),VLOOKUP($C314,'6. Metrics Worksheet'!$C:$K,9,FALSE),0),U314-1)</f>
        <v>0</v>
      </c>
      <c r="W314" s="127">
        <f>IF(AND(V314=0,NOT(C314="N/A")),IF(VLOOKUP($C314,'6. Metrics Worksheet'!$C:$K,8,FALSE)=CONCATENATE($T$4,$W$5),VLOOKUP($C314,'6. Metrics Worksheet'!$C:$K,9,FALSE),0),V314-1)</f>
        <v>0</v>
      </c>
      <c r="X314" s="139" t="str">
        <f>IF('6. Metrics Worksheet'!H314=0,"",'6. Metrics Worksheet'!H314)</f>
        <v/>
      </c>
      <c r="Y314" s="32"/>
      <c r="Z314" s="32"/>
      <c r="AA314" s="32"/>
      <c r="AB314" s="32"/>
      <c r="AC314" s="32"/>
      <c r="AD314" s="32"/>
      <c r="AE314" s="32"/>
      <c r="AF314" s="32"/>
      <c r="AG314" s="32"/>
      <c r="AH314" s="32"/>
      <c r="AI314" s="32"/>
      <c r="AJ314" s="32"/>
      <c r="AK314" s="32"/>
      <c r="AL314" s="32"/>
      <c r="AM314" s="32"/>
      <c r="AN314" s="32"/>
      <c r="AO314" s="32"/>
      <c r="AP314" s="32"/>
      <c r="AQ314" s="32"/>
      <c r="AR314" s="32"/>
      <c r="AS314" s="32"/>
      <c r="AT314" s="32"/>
      <c r="AU314" s="32"/>
      <c r="AV314" s="32"/>
      <c r="AW314" s="32"/>
      <c r="AX314" s="32"/>
      <c r="AY314" s="32"/>
      <c r="AZ314" s="32"/>
      <c r="BA314" s="32"/>
      <c r="BB314" s="32"/>
      <c r="BC314" s="32"/>
      <c r="BD314" s="32"/>
      <c r="BE314" s="33"/>
      <c r="BF314" s="6"/>
      <c r="BG314" s="6"/>
      <c r="BH314" s="6"/>
      <c r="BI314" s="6"/>
      <c r="BJ314" s="26" t="b">
        <f t="shared" si="4"/>
        <v>1</v>
      </c>
      <c r="BK314" s="6"/>
      <c r="BL314" s="6"/>
    </row>
    <row r="315" spans="1:70" ht="63.95" hidden="1" customHeight="1">
      <c r="A315" s="33"/>
      <c r="B315" s="235"/>
      <c r="C315" s="105">
        <f>WorksheetHidden2!M28</f>
        <v>0</v>
      </c>
      <c r="D315" s="127">
        <f>IF(VLOOKUP(C315,'6. Metrics Worksheet'!$C:$K,8,FALSE)=CONCATENATE($D$4,$D$5),VLOOKUP(C315,'6. Metrics Worksheet'!$C:$K,9,FALSE),0)</f>
        <v>0</v>
      </c>
      <c r="E315" s="127">
        <f>IF(AND(D315=0,NOT(C315="N/A")),IF(VLOOKUP($C315,'6. Metrics Worksheet'!$C:$K,8,FALSE)=CONCATENATE($D$4,$E$5),VLOOKUP($C315,'6. Metrics Worksheet'!$C:$K,9,FALSE),0),D315-1)</f>
        <v>0</v>
      </c>
      <c r="F315" s="127">
        <f>IF(AND(E315=0,NOT(C315="N/A")),IF(VLOOKUP($C315,'6. Metrics Worksheet'!$C:$K,8,FALSE)=CONCATENATE($D$4,$F$5),VLOOKUP($C315,'6. Metrics Worksheet'!$C:$K,9,FALSE),0),E315-1)</f>
        <v>0</v>
      </c>
      <c r="G315" s="128">
        <f>IF(AND(F315=0,NOT(C315="N/A")),IF(VLOOKUP($C315,'6. Metrics Worksheet'!$C:$K,8,FALSE)=CONCATENATE($D$4,$G$5),VLOOKUP($C315,'6. Metrics Worksheet'!$C:$K,9,FALSE),0),F315-1)</f>
        <v>0</v>
      </c>
      <c r="H315" s="127">
        <f>IF(AND(G315=0,NOT(C315="N/A")),IF(VLOOKUP($C315,'6. Metrics Worksheet'!$C:$K,8,FALSE)=CONCATENATE($H$4,$H$5),VLOOKUP($C315,'6. Metrics Worksheet'!$C:$K,9,FALSE),0),G315-1)</f>
        <v>0</v>
      </c>
      <c r="I315" s="127">
        <f>IF(AND(H315=0,NOT(C315="N/A")),IF(VLOOKUP($C315,'6. Metrics Worksheet'!$C:$K,8,FALSE)=CONCATENATE($H$4,$I$5),VLOOKUP($C315,'6. Metrics Worksheet'!$C:$K,9,FALSE),0),H315-1)</f>
        <v>0</v>
      </c>
      <c r="J315" s="127">
        <f>IF(AND(I315=0,NOT(C315="N/A")),IF(VLOOKUP($C315,'6. Metrics Worksheet'!$C:$K,8,FALSE)=CONCATENATE($H$4,$J$5),VLOOKUP($C315,'6. Metrics Worksheet'!$C:$K,9,FALSE),0),I315-1)</f>
        <v>0</v>
      </c>
      <c r="K315" s="128">
        <f>IF(AND(J315=0,NOT(C315="N/A")),IF(VLOOKUP($C315,'6. Metrics Worksheet'!$C:$K,8,FALSE)=CONCATENATE($H$4,$K$5),VLOOKUP($C315,'6. Metrics Worksheet'!$C:$K,9,FALSE),0),J315-1)</f>
        <v>0</v>
      </c>
      <c r="L315" s="127">
        <f>IF(AND(K315=0,NOT(C315="N/A")),IF(VLOOKUP($C315,'6. Metrics Worksheet'!$C:$K,8,FALSE)=CONCATENATE($L$4,$L$5),VLOOKUP($C315,'6. Metrics Worksheet'!$C:$K,9,FALSE),0),K315-1)</f>
        <v>0</v>
      </c>
      <c r="M315" s="127">
        <f>IF(AND(L315=0,NOT(C315="N/A")),IF(VLOOKUP($C315,'6. Metrics Worksheet'!$C:$K,8,FALSE)=CONCATENATE($L$4,$M$5),VLOOKUP($C315,'6. Metrics Worksheet'!$C:$K,9,FALSE),0),L315-1)</f>
        <v>0</v>
      </c>
      <c r="N315" s="127">
        <f>IF(AND(M315=0,NOT(C315="N/A")),IF(VLOOKUP($C315,'6. Metrics Worksheet'!$C:$K,8,FALSE)=CONCATENATE($L$4,$N$5),VLOOKUP($C315,'6. Metrics Worksheet'!$C:$K,9,FALSE),0),M315-1)</f>
        <v>0</v>
      </c>
      <c r="O315" s="128">
        <f>IF(AND(N315=0,NOT(C315="N/A")),IF(VLOOKUP($C315,'6. Metrics Worksheet'!$C:$K,8,FALSE)=CONCATENATE($L$4,$O$5),VLOOKUP($C315,'6. Metrics Worksheet'!$C:$K,9,FALSE),0),N315-1)</f>
        <v>0</v>
      </c>
      <c r="P315" s="127">
        <f>IF(AND(O315=0,NOT(C315="N/A")),IF(VLOOKUP($C315,'6. Metrics Worksheet'!$C:$K,8,FALSE)=CONCATENATE($P$4,$P$5),VLOOKUP($C315,'6. Metrics Worksheet'!$C:$K,9,FALSE),0),O315-1)</f>
        <v>0</v>
      </c>
      <c r="Q315" s="127">
        <f>IF(AND(P315=0,NOT(C315="N/A")),IF(VLOOKUP($C315,'6. Metrics Worksheet'!$C:$K,8,FALSE)=CONCATENATE($P$4,$Q$5),VLOOKUP($C315,'6. Metrics Worksheet'!$C:$K,9,FALSE),0),P315-1)</f>
        <v>0</v>
      </c>
      <c r="R315" s="127">
        <f>IF(AND(Q315=0,NOT(C315="N/A")),IF(VLOOKUP($C315,'6. Metrics Worksheet'!$C:$K,8,FALSE)=CONCATENATE($P$4,$R$5),VLOOKUP($C315,'6. Metrics Worksheet'!$C:$K,9,FALSE),0),Q315-1)</f>
        <v>0</v>
      </c>
      <c r="S315" s="128">
        <f>IF(AND(R315=0,NOT(C315="N/A")),IF(VLOOKUP($C315,'6. Metrics Worksheet'!$C:$K,8,FALSE)=CONCATENATE($P$4,$S$5),VLOOKUP($C315,'6. Metrics Worksheet'!$C:$K,9,FALSE),0),R315-1)</f>
        <v>0</v>
      </c>
      <c r="T315" s="127">
        <f>IF(AND(S315=0,NOT(C315="N/A")),IF(VLOOKUP($C315,'6. Metrics Worksheet'!$C:$K,8,FALSE)=CONCATENATE($T$4,$T$5),VLOOKUP($C315,'6. Metrics Worksheet'!$C:$K,9,FALSE),0),S315-1)</f>
        <v>0</v>
      </c>
      <c r="U315" s="127">
        <f>IF(AND(T315=0,NOT(C315="N/A")),IF(VLOOKUP($C315,'6. Metrics Worksheet'!$C:$K,8,FALSE)=CONCATENATE($T$4,$U$5),VLOOKUP($C315,'6. Metrics Worksheet'!$C:$K,9,FALSE),0),T315-1)</f>
        <v>0</v>
      </c>
      <c r="V315" s="127">
        <f>IF(AND(U315=0,NOT(C315="N/A")),IF(VLOOKUP($C315,'6. Metrics Worksheet'!$C:$K,8,FALSE)=CONCATENATE($T$4,$V$5),VLOOKUP($C315,'6. Metrics Worksheet'!$C:$K,9,FALSE),0),U315-1)</f>
        <v>0</v>
      </c>
      <c r="W315" s="127">
        <f>IF(AND(V315=0,NOT(C315="N/A")),IF(VLOOKUP($C315,'6. Metrics Worksheet'!$C:$K,8,FALSE)=CONCATENATE($T$4,$W$5),VLOOKUP($C315,'6. Metrics Worksheet'!$C:$K,9,FALSE),0),V315-1)</f>
        <v>0</v>
      </c>
      <c r="X315" s="139" t="str">
        <f>IF('6. Metrics Worksheet'!H315=0,"",'6. Metrics Worksheet'!H315)</f>
        <v/>
      </c>
      <c r="Y315" s="32"/>
      <c r="Z315" s="32"/>
      <c r="AA315" s="32"/>
      <c r="AB315" s="32"/>
      <c r="AC315" s="32"/>
      <c r="AD315" s="32"/>
      <c r="AE315" s="32"/>
      <c r="AF315" s="32"/>
      <c r="AG315" s="32"/>
      <c r="AH315" s="32"/>
      <c r="AI315" s="32"/>
      <c r="AJ315" s="32"/>
      <c r="AK315" s="32"/>
      <c r="AL315" s="32"/>
      <c r="AM315" s="32"/>
      <c r="AN315" s="32"/>
      <c r="AO315" s="32"/>
      <c r="AP315" s="32"/>
      <c r="AQ315" s="32"/>
      <c r="AR315" s="32"/>
      <c r="AS315" s="32"/>
      <c r="AT315" s="32"/>
      <c r="AU315" s="32"/>
      <c r="AV315" s="32"/>
      <c r="AW315" s="32"/>
      <c r="AX315" s="32"/>
      <c r="AY315" s="32"/>
      <c r="AZ315" s="32"/>
      <c r="BA315" s="32"/>
      <c r="BB315" s="32"/>
      <c r="BC315" s="32"/>
      <c r="BD315" s="32"/>
      <c r="BE315" s="33"/>
      <c r="BF315" s="6"/>
      <c r="BG315" s="6"/>
      <c r="BH315" s="6"/>
      <c r="BI315" s="6"/>
      <c r="BJ315" s="26" t="b">
        <f t="shared" si="4"/>
        <v>1</v>
      </c>
      <c r="BK315" s="6"/>
      <c r="BL315" s="6"/>
    </row>
    <row r="316" spans="1:70" ht="63.95" hidden="1" customHeight="1">
      <c r="A316" s="33"/>
      <c r="B316" s="235"/>
      <c r="C316" s="105">
        <f>WorksheetHidden2!M29</f>
        <v>0</v>
      </c>
      <c r="D316" s="127">
        <f>IF(VLOOKUP(C316,'6. Metrics Worksheet'!$C:$K,8,FALSE)=CONCATENATE($D$4,$D$5),VLOOKUP(C316,'6. Metrics Worksheet'!$C:$K,9,FALSE),0)</f>
        <v>0</v>
      </c>
      <c r="E316" s="127">
        <f>IF(AND(D316=0,NOT(C316="N/A")),IF(VLOOKUP($C316,'6. Metrics Worksheet'!$C:$K,8,FALSE)=CONCATENATE($D$4,$E$5),VLOOKUP($C316,'6. Metrics Worksheet'!$C:$K,9,FALSE),0),D316-1)</f>
        <v>0</v>
      </c>
      <c r="F316" s="127">
        <f>IF(AND(E316=0,NOT(C316="N/A")),IF(VLOOKUP($C316,'6. Metrics Worksheet'!$C:$K,8,FALSE)=CONCATENATE($D$4,$F$5),VLOOKUP($C316,'6. Metrics Worksheet'!$C:$K,9,FALSE),0),E316-1)</f>
        <v>0</v>
      </c>
      <c r="G316" s="128">
        <f>IF(AND(F316=0,NOT(C316="N/A")),IF(VLOOKUP($C316,'6. Metrics Worksheet'!$C:$K,8,FALSE)=CONCATENATE($D$4,$G$5),VLOOKUP($C316,'6. Metrics Worksheet'!$C:$K,9,FALSE),0),F316-1)</f>
        <v>0</v>
      </c>
      <c r="H316" s="127">
        <f>IF(AND(G316=0,NOT(C316="N/A")),IF(VLOOKUP($C316,'6. Metrics Worksheet'!$C:$K,8,FALSE)=CONCATENATE($H$4,$H$5),VLOOKUP($C316,'6. Metrics Worksheet'!$C:$K,9,FALSE),0),G316-1)</f>
        <v>0</v>
      </c>
      <c r="I316" s="127">
        <f>IF(AND(H316=0,NOT(C316="N/A")),IF(VLOOKUP($C316,'6. Metrics Worksheet'!$C:$K,8,FALSE)=CONCATENATE($H$4,$I$5),VLOOKUP($C316,'6. Metrics Worksheet'!$C:$K,9,FALSE),0),H316-1)</f>
        <v>0</v>
      </c>
      <c r="J316" s="127">
        <f>IF(AND(I316=0,NOT(C316="N/A")),IF(VLOOKUP($C316,'6. Metrics Worksheet'!$C:$K,8,FALSE)=CONCATENATE($H$4,$J$5),VLOOKUP($C316,'6. Metrics Worksheet'!$C:$K,9,FALSE),0),I316-1)</f>
        <v>0</v>
      </c>
      <c r="K316" s="128">
        <f>IF(AND(J316=0,NOT(C316="N/A")),IF(VLOOKUP($C316,'6. Metrics Worksheet'!$C:$K,8,FALSE)=CONCATENATE($H$4,$K$5),VLOOKUP($C316,'6. Metrics Worksheet'!$C:$K,9,FALSE),0),J316-1)</f>
        <v>0</v>
      </c>
      <c r="L316" s="127">
        <f>IF(AND(K316=0,NOT(C316="N/A")),IF(VLOOKUP($C316,'6. Metrics Worksheet'!$C:$K,8,FALSE)=CONCATENATE($L$4,$L$5),VLOOKUP($C316,'6. Metrics Worksheet'!$C:$K,9,FALSE),0),K316-1)</f>
        <v>0</v>
      </c>
      <c r="M316" s="127">
        <f>IF(AND(L316=0,NOT(C316="N/A")),IF(VLOOKUP($C316,'6. Metrics Worksheet'!$C:$K,8,FALSE)=CONCATENATE($L$4,$M$5),VLOOKUP($C316,'6. Metrics Worksheet'!$C:$K,9,FALSE),0),L316-1)</f>
        <v>0</v>
      </c>
      <c r="N316" s="127">
        <f>IF(AND(M316=0,NOT(C316="N/A")),IF(VLOOKUP($C316,'6. Metrics Worksheet'!$C:$K,8,FALSE)=CONCATENATE($L$4,$N$5),VLOOKUP($C316,'6. Metrics Worksheet'!$C:$K,9,FALSE),0),M316-1)</f>
        <v>0</v>
      </c>
      <c r="O316" s="128">
        <f>IF(AND(N316=0,NOT(C316="N/A")),IF(VLOOKUP($C316,'6. Metrics Worksheet'!$C:$K,8,FALSE)=CONCATENATE($L$4,$O$5),VLOOKUP($C316,'6. Metrics Worksheet'!$C:$K,9,FALSE),0),N316-1)</f>
        <v>0</v>
      </c>
      <c r="P316" s="127">
        <f>IF(AND(O316=0,NOT(C316="N/A")),IF(VLOOKUP($C316,'6. Metrics Worksheet'!$C:$K,8,FALSE)=CONCATENATE($P$4,$P$5),VLOOKUP($C316,'6. Metrics Worksheet'!$C:$K,9,FALSE),0),O316-1)</f>
        <v>0</v>
      </c>
      <c r="Q316" s="127">
        <f>IF(AND(P316=0,NOT(C316="N/A")),IF(VLOOKUP($C316,'6. Metrics Worksheet'!$C:$K,8,FALSE)=CONCATENATE($P$4,$Q$5),VLOOKUP($C316,'6. Metrics Worksheet'!$C:$K,9,FALSE),0),P316-1)</f>
        <v>0</v>
      </c>
      <c r="R316" s="127">
        <f>IF(AND(Q316=0,NOT(C316="N/A")),IF(VLOOKUP($C316,'6. Metrics Worksheet'!$C:$K,8,FALSE)=CONCATENATE($P$4,$R$5),VLOOKUP($C316,'6. Metrics Worksheet'!$C:$K,9,FALSE),0),Q316-1)</f>
        <v>0</v>
      </c>
      <c r="S316" s="128">
        <f>IF(AND(R316=0,NOT(C316="N/A")),IF(VLOOKUP($C316,'6. Metrics Worksheet'!$C:$K,8,FALSE)=CONCATENATE($P$4,$S$5),VLOOKUP($C316,'6. Metrics Worksheet'!$C:$K,9,FALSE),0),R316-1)</f>
        <v>0</v>
      </c>
      <c r="T316" s="127">
        <f>IF(AND(S316=0,NOT(C316="N/A")),IF(VLOOKUP($C316,'6. Metrics Worksheet'!$C:$K,8,FALSE)=CONCATENATE($T$4,$T$5),VLOOKUP($C316,'6. Metrics Worksheet'!$C:$K,9,FALSE),0),S316-1)</f>
        <v>0</v>
      </c>
      <c r="U316" s="127">
        <f>IF(AND(T316=0,NOT(C316="N/A")),IF(VLOOKUP($C316,'6. Metrics Worksheet'!$C:$K,8,FALSE)=CONCATENATE($T$4,$U$5),VLOOKUP($C316,'6. Metrics Worksheet'!$C:$K,9,FALSE),0),T316-1)</f>
        <v>0</v>
      </c>
      <c r="V316" s="127">
        <f>IF(AND(U316=0,NOT(C316="N/A")),IF(VLOOKUP($C316,'6. Metrics Worksheet'!$C:$K,8,FALSE)=CONCATENATE($T$4,$V$5),VLOOKUP($C316,'6. Metrics Worksheet'!$C:$K,9,FALSE),0),U316-1)</f>
        <v>0</v>
      </c>
      <c r="W316" s="127">
        <f>IF(AND(V316=0,NOT(C316="N/A")),IF(VLOOKUP($C316,'6. Metrics Worksheet'!$C:$K,8,FALSE)=CONCATENATE($T$4,$W$5),VLOOKUP($C316,'6. Metrics Worksheet'!$C:$K,9,FALSE),0),V316-1)</f>
        <v>0</v>
      </c>
      <c r="X316" s="139" t="str">
        <f>IF('6. Metrics Worksheet'!H316=0,"",'6. Metrics Worksheet'!H316)</f>
        <v/>
      </c>
      <c r="Y316" s="32"/>
      <c r="Z316" s="32"/>
      <c r="AA316" s="32"/>
      <c r="AB316" s="32"/>
      <c r="AC316" s="32"/>
      <c r="AD316" s="32"/>
      <c r="AE316" s="32"/>
      <c r="AF316" s="32"/>
      <c r="AG316" s="32"/>
      <c r="AH316" s="32"/>
      <c r="AI316" s="32"/>
      <c r="AJ316" s="32"/>
      <c r="AK316" s="32"/>
      <c r="AL316" s="32"/>
      <c r="AM316" s="32"/>
      <c r="AN316" s="32"/>
      <c r="AO316" s="32"/>
      <c r="AP316" s="32"/>
      <c r="AQ316" s="32"/>
      <c r="AR316" s="32"/>
      <c r="AS316" s="32"/>
      <c r="AT316" s="32"/>
      <c r="AU316" s="32"/>
      <c r="AV316" s="32"/>
      <c r="AW316" s="32"/>
      <c r="AX316" s="32"/>
      <c r="AY316" s="32"/>
      <c r="AZ316" s="32"/>
      <c r="BA316" s="32"/>
      <c r="BB316" s="32"/>
      <c r="BC316" s="32"/>
      <c r="BD316" s="32"/>
      <c r="BE316" s="33"/>
      <c r="BF316" s="6"/>
      <c r="BG316" s="6"/>
      <c r="BH316" s="6"/>
      <c r="BI316" s="6"/>
      <c r="BJ316" s="26" t="b">
        <f t="shared" si="4"/>
        <v>1</v>
      </c>
      <c r="BK316" s="6"/>
      <c r="BL316" s="6"/>
    </row>
    <row r="317" spans="1:70" ht="63.95" hidden="1" customHeight="1" thickBot="1">
      <c r="A317" s="33"/>
      <c r="B317" s="236"/>
      <c r="C317" s="106">
        <f>WorksheetHidden2!M30</f>
        <v>0</v>
      </c>
      <c r="D317" s="127">
        <f>IF(VLOOKUP(C317,'6. Metrics Worksheet'!$C:$K,8,FALSE)=CONCATENATE($D$4,$D$5),VLOOKUP(C317,'6. Metrics Worksheet'!$C:$K,9,FALSE),0)</f>
        <v>0</v>
      </c>
      <c r="E317" s="127">
        <f>IF(AND(D317=0,NOT(C317="N/A")),IF(VLOOKUP($C317,'6. Metrics Worksheet'!$C:$K,8,FALSE)=CONCATENATE($D$4,$E$5),VLOOKUP($C317,'6. Metrics Worksheet'!$C:$K,9,FALSE),0),D317-1)</f>
        <v>0</v>
      </c>
      <c r="F317" s="127">
        <f>IF(AND(E317=0,NOT(C317="N/A")),IF(VLOOKUP($C317,'6. Metrics Worksheet'!$C:$K,8,FALSE)=CONCATENATE($D$4,$F$5),VLOOKUP($C317,'6. Metrics Worksheet'!$C:$K,9,FALSE),0),E317-1)</f>
        <v>0</v>
      </c>
      <c r="G317" s="128">
        <f>IF(AND(F317=0,NOT(C317="N/A")),IF(VLOOKUP($C317,'6. Metrics Worksheet'!$C:$K,8,FALSE)=CONCATENATE($D$4,$G$5),VLOOKUP($C317,'6. Metrics Worksheet'!$C:$K,9,FALSE),0),F317-1)</f>
        <v>0</v>
      </c>
      <c r="H317" s="127">
        <f>IF(AND(G317=0,NOT(C317="N/A")),IF(VLOOKUP($C317,'6. Metrics Worksheet'!$C:$K,8,FALSE)=CONCATENATE($H$4,$H$5),VLOOKUP($C317,'6. Metrics Worksheet'!$C:$K,9,FALSE),0),G317-1)</f>
        <v>0</v>
      </c>
      <c r="I317" s="127">
        <f>IF(AND(H317=0,NOT(C317="N/A")),IF(VLOOKUP($C317,'6. Metrics Worksheet'!$C:$K,8,FALSE)=CONCATENATE($H$4,$I$5),VLOOKUP($C317,'6. Metrics Worksheet'!$C:$K,9,FALSE),0),H317-1)</f>
        <v>0</v>
      </c>
      <c r="J317" s="127">
        <f>IF(AND(I317=0,NOT(C317="N/A")),IF(VLOOKUP($C317,'6. Metrics Worksheet'!$C:$K,8,FALSE)=CONCATENATE($H$4,$J$5),VLOOKUP($C317,'6. Metrics Worksheet'!$C:$K,9,FALSE),0),I317-1)</f>
        <v>0</v>
      </c>
      <c r="K317" s="128">
        <f>IF(AND(J317=0,NOT(C317="N/A")),IF(VLOOKUP($C317,'6. Metrics Worksheet'!$C:$K,8,FALSE)=CONCATENATE($H$4,$K$5),VLOOKUP($C317,'6. Metrics Worksheet'!$C:$K,9,FALSE),0),J317-1)</f>
        <v>0</v>
      </c>
      <c r="L317" s="127">
        <f>IF(AND(K317=0,NOT(C317="N/A")),IF(VLOOKUP($C317,'6. Metrics Worksheet'!$C:$K,8,FALSE)=CONCATENATE($L$4,$L$5),VLOOKUP($C317,'6. Metrics Worksheet'!$C:$K,9,FALSE),0),K317-1)</f>
        <v>0</v>
      </c>
      <c r="M317" s="127">
        <f>IF(AND(L317=0,NOT(C317="N/A")),IF(VLOOKUP($C317,'6. Metrics Worksheet'!$C:$K,8,FALSE)=CONCATENATE($L$4,$M$5),VLOOKUP($C317,'6. Metrics Worksheet'!$C:$K,9,FALSE),0),L317-1)</f>
        <v>0</v>
      </c>
      <c r="N317" s="127">
        <f>IF(AND(M317=0,NOT(C317="N/A")),IF(VLOOKUP($C317,'6. Metrics Worksheet'!$C:$K,8,FALSE)=CONCATENATE($L$4,$N$5),VLOOKUP($C317,'6. Metrics Worksheet'!$C:$K,9,FALSE),0),M317-1)</f>
        <v>0</v>
      </c>
      <c r="O317" s="128">
        <f>IF(AND(N317=0,NOT(C317="N/A")),IF(VLOOKUP($C317,'6. Metrics Worksheet'!$C:$K,8,FALSE)=CONCATENATE($L$4,$O$5),VLOOKUP($C317,'6. Metrics Worksheet'!$C:$K,9,FALSE),0),N317-1)</f>
        <v>0</v>
      </c>
      <c r="P317" s="127">
        <f>IF(AND(O317=0,NOT(C317="N/A")),IF(VLOOKUP($C317,'6. Metrics Worksheet'!$C:$K,8,FALSE)=CONCATENATE($P$4,$P$5),VLOOKUP($C317,'6. Metrics Worksheet'!$C:$K,9,FALSE),0),O317-1)</f>
        <v>0</v>
      </c>
      <c r="Q317" s="127">
        <f>IF(AND(P317=0,NOT(C317="N/A")),IF(VLOOKUP($C317,'6. Metrics Worksheet'!$C:$K,8,FALSE)=CONCATENATE($P$4,$Q$5),VLOOKUP($C317,'6. Metrics Worksheet'!$C:$K,9,FALSE),0),P317-1)</f>
        <v>0</v>
      </c>
      <c r="R317" s="127">
        <f>IF(AND(Q317=0,NOT(C317="N/A")),IF(VLOOKUP($C317,'6. Metrics Worksheet'!$C:$K,8,FALSE)=CONCATENATE($P$4,$R$5),VLOOKUP($C317,'6. Metrics Worksheet'!$C:$K,9,FALSE),0),Q317-1)</f>
        <v>0</v>
      </c>
      <c r="S317" s="128">
        <f>IF(AND(R317=0,NOT(C317="N/A")),IF(VLOOKUP($C317,'6. Metrics Worksheet'!$C:$K,8,FALSE)=CONCATENATE($P$4,$S$5),VLOOKUP($C317,'6. Metrics Worksheet'!$C:$K,9,FALSE),0),R317-1)</f>
        <v>0</v>
      </c>
      <c r="T317" s="127">
        <f>IF(AND(S317=0,NOT(C317="N/A")),IF(VLOOKUP($C317,'6. Metrics Worksheet'!$C:$K,8,FALSE)=CONCATENATE($T$4,$T$5),VLOOKUP($C317,'6. Metrics Worksheet'!$C:$K,9,FALSE),0),S317-1)</f>
        <v>0</v>
      </c>
      <c r="U317" s="127">
        <f>IF(AND(T317=0,NOT(C317="N/A")),IF(VLOOKUP($C317,'6. Metrics Worksheet'!$C:$K,8,FALSE)=CONCATENATE($T$4,$U$5),VLOOKUP($C317,'6. Metrics Worksheet'!$C:$K,9,FALSE),0),T317-1)</f>
        <v>0</v>
      </c>
      <c r="V317" s="127">
        <f>IF(AND(U317=0,NOT(C317="N/A")),IF(VLOOKUP($C317,'6. Metrics Worksheet'!$C:$K,8,FALSE)=CONCATENATE($T$4,$V$5),VLOOKUP($C317,'6. Metrics Worksheet'!$C:$K,9,FALSE),0),U317-1)</f>
        <v>0</v>
      </c>
      <c r="W317" s="127">
        <f>IF(AND(V317=0,NOT(C317="N/A")),IF(VLOOKUP($C317,'6. Metrics Worksheet'!$C:$K,8,FALSE)=CONCATENATE($T$4,$W$5),VLOOKUP($C317,'6. Metrics Worksheet'!$C:$K,9,FALSE),0),V317-1)</f>
        <v>0</v>
      </c>
      <c r="X317" s="139" t="str">
        <f>IF('6. Metrics Worksheet'!H317=0,"",'6. Metrics Worksheet'!H317)</f>
        <v/>
      </c>
      <c r="Y317" s="32"/>
      <c r="Z317" s="32"/>
      <c r="AA317" s="32"/>
      <c r="AB317" s="32"/>
      <c r="AC317" s="32"/>
      <c r="AD317" s="32"/>
      <c r="AE317" s="32"/>
      <c r="AF317" s="32"/>
      <c r="AG317" s="32"/>
      <c r="AH317" s="32"/>
      <c r="AI317" s="32"/>
      <c r="AJ317" s="32"/>
      <c r="AK317" s="32"/>
      <c r="AL317" s="32"/>
      <c r="AM317" s="32"/>
      <c r="AN317" s="32"/>
      <c r="AO317" s="32"/>
      <c r="AP317" s="32"/>
      <c r="AQ317" s="32"/>
      <c r="AR317" s="32"/>
      <c r="AS317" s="32"/>
      <c r="AT317" s="32"/>
      <c r="AU317" s="32"/>
      <c r="AV317" s="32"/>
      <c r="AW317" s="32"/>
      <c r="AX317" s="32"/>
      <c r="AY317" s="32"/>
      <c r="AZ317" s="32"/>
      <c r="BA317" s="32"/>
      <c r="BB317" s="32"/>
      <c r="BC317" s="32"/>
      <c r="BD317" s="32"/>
      <c r="BE317" s="33"/>
      <c r="BF317" s="6"/>
      <c r="BG317" s="6"/>
      <c r="BH317" s="6"/>
      <c r="BI317" s="6"/>
      <c r="BJ317" s="26" t="b">
        <f t="shared" si="4"/>
        <v>1</v>
      </c>
      <c r="BK317" s="6"/>
      <c r="BL317" s="6"/>
    </row>
    <row r="318" spans="1:70" ht="30" customHeight="1" thickBot="1">
      <c r="A318" s="170"/>
      <c r="B318" s="224" t="str">
        <f>WorksheetHidden2!N2</f>
        <v>Objective Alignment</v>
      </c>
      <c r="C318" s="67" t="str">
        <f>WorksheetHidden2!N3</f>
        <v>Number of controls meeting defined control criteria/objectives</v>
      </c>
      <c r="D318" s="127">
        <f>IF(VLOOKUP(C318,'6. Metrics Worksheet'!$C:$K,8,FALSE)=CONCATENATE($D$4,$D$5),VLOOKUP(C318,'6. Metrics Worksheet'!$C:$K,9,FALSE),0)</f>
        <v>0</v>
      </c>
      <c r="E318" s="127">
        <f>IF(AND(D318=0,NOT(C318="N/A")),IF(VLOOKUP($C318,'6. Metrics Worksheet'!$C:$K,8,FALSE)=CONCATENATE($D$4,$E$5),VLOOKUP($C318,'6. Metrics Worksheet'!$C:$K,9,FALSE),0),D318-1)</f>
        <v>0</v>
      </c>
      <c r="F318" s="127">
        <f>IF(AND(E318=0,NOT(C318="N/A")),IF(VLOOKUP($C318,'6. Metrics Worksheet'!$C:$K,8,FALSE)=CONCATENATE($D$4,$F$5),VLOOKUP($C318,'6. Metrics Worksheet'!$C:$K,9,FALSE),0),E318-1)</f>
        <v>0</v>
      </c>
      <c r="G318" s="128">
        <f>IF(AND(F318=0,NOT(C318="N/A")),IF(VLOOKUP($C318,'6. Metrics Worksheet'!$C:$K,8,FALSE)=CONCATENATE($D$4,$G$5),VLOOKUP($C318,'6. Metrics Worksheet'!$C:$K,9,FALSE),0),F318-1)</f>
        <v>0</v>
      </c>
      <c r="H318" s="127">
        <f>IF(AND(G318=0,NOT(C318="N/A")),IF(VLOOKUP($C318,'6. Metrics Worksheet'!$C:$K,8,FALSE)=CONCATENATE($H$4,$H$5),VLOOKUP($C318,'6. Metrics Worksheet'!$C:$K,9,FALSE),0),G318-1)</f>
        <v>0</v>
      </c>
      <c r="I318" s="127">
        <f>IF(AND(H318=0,NOT(C318="N/A")),IF(VLOOKUP($C318,'6. Metrics Worksheet'!$C:$K,8,FALSE)=CONCATENATE($H$4,$I$5),VLOOKUP($C318,'6. Metrics Worksheet'!$C:$K,9,FALSE),0),H318-1)</f>
        <v>0</v>
      </c>
      <c r="J318" s="127">
        <f>IF(AND(I318=0,NOT(C318="N/A")),IF(VLOOKUP($C318,'6. Metrics Worksheet'!$C:$K,8,FALSE)=CONCATENATE($H$4,$J$5),VLOOKUP($C318,'6. Metrics Worksheet'!$C:$K,9,FALSE),0),I318-1)</f>
        <v>0</v>
      </c>
      <c r="K318" s="128">
        <f>IF(AND(J318=0,NOT(C318="N/A")),IF(VLOOKUP($C318,'6. Metrics Worksheet'!$C:$K,8,FALSE)=CONCATENATE($H$4,$K$5),VLOOKUP($C318,'6. Metrics Worksheet'!$C:$K,9,FALSE),0),J318-1)</f>
        <v>0</v>
      </c>
      <c r="L318" s="127">
        <f>IF(AND(K318=0,NOT(C318="N/A")),IF(VLOOKUP($C318,'6. Metrics Worksheet'!$C:$K,8,FALSE)=CONCATENATE($L$4,$L$5),VLOOKUP($C318,'6. Metrics Worksheet'!$C:$K,9,FALSE),0),K318-1)</f>
        <v>0</v>
      </c>
      <c r="M318" s="127">
        <f>IF(AND(L318=0,NOT(C318="N/A")),IF(VLOOKUP($C318,'6. Metrics Worksheet'!$C:$K,8,FALSE)=CONCATENATE($L$4,$M$5),VLOOKUP($C318,'6. Metrics Worksheet'!$C:$K,9,FALSE),0),L318-1)</f>
        <v>0</v>
      </c>
      <c r="N318" s="127">
        <f>IF(AND(M318=0,NOT(C318="N/A")),IF(VLOOKUP($C318,'6. Metrics Worksheet'!$C:$K,8,FALSE)=CONCATENATE($L$4,$N$5),VLOOKUP($C318,'6. Metrics Worksheet'!$C:$K,9,FALSE),0),M318-1)</f>
        <v>0</v>
      </c>
      <c r="O318" s="128">
        <f>IF(AND(N318=0,NOT(C318="N/A")),IF(VLOOKUP($C318,'6. Metrics Worksheet'!$C:$K,8,FALSE)=CONCATENATE($L$4,$O$5),VLOOKUP($C318,'6. Metrics Worksheet'!$C:$K,9,FALSE),0),N318-1)</f>
        <v>0</v>
      </c>
      <c r="P318" s="127">
        <f>IF(AND(O318=0,NOT(C318="N/A")),IF(VLOOKUP($C318,'6. Metrics Worksheet'!$C:$K,8,FALSE)=CONCATENATE($P$4,$P$5),VLOOKUP($C318,'6. Metrics Worksheet'!$C:$K,9,FALSE),0),O318-1)</f>
        <v>0</v>
      </c>
      <c r="Q318" s="127">
        <f>IF(AND(P318=0,NOT(C318="N/A")),IF(VLOOKUP($C318,'6. Metrics Worksheet'!$C:$K,8,FALSE)=CONCATENATE($P$4,$Q$5),VLOOKUP($C318,'6. Metrics Worksheet'!$C:$K,9,FALSE),0),P318-1)</f>
        <v>0</v>
      </c>
      <c r="R318" s="127">
        <f>IF(AND(Q318=0,NOT(C318="N/A")),IF(VLOOKUP($C318,'6. Metrics Worksheet'!$C:$K,8,FALSE)=CONCATENATE($P$4,$R$5),VLOOKUP($C318,'6. Metrics Worksheet'!$C:$K,9,FALSE),0),Q318-1)</f>
        <v>0</v>
      </c>
      <c r="S318" s="128">
        <f>IF(AND(R318=0,NOT(C318="N/A")),IF(VLOOKUP($C318,'6. Metrics Worksheet'!$C:$K,8,FALSE)=CONCATENATE($P$4,$S$5),VLOOKUP($C318,'6. Metrics Worksheet'!$C:$K,9,FALSE),0),R318-1)</f>
        <v>0</v>
      </c>
      <c r="T318" s="127">
        <f>IF(AND(S318=0,NOT(C318="N/A")),IF(VLOOKUP($C318,'6. Metrics Worksheet'!$C:$K,8,FALSE)=CONCATENATE($T$4,$T$5),VLOOKUP($C318,'6. Metrics Worksheet'!$C:$K,9,FALSE),0),S318-1)</f>
        <v>0</v>
      </c>
      <c r="U318" s="127">
        <f>IF(AND(T318=0,NOT(C318="N/A")),IF(VLOOKUP($C318,'6. Metrics Worksheet'!$C:$K,8,FALSE)=CONCATENATE($T$4,$U$5),VLOOKUP($C318,'6. Metrics Worksheet'!$C:$K,9,FALSE),0),T318-1)</f>
        <v>0</v>
      </c>
      <c r="V318" s="127">
        <f>IF(AND(U318=0,NOT(C318="N/A")),IF(VLOOKUP($C318,'6. Metrics Worksheet'!$C:$K,8,FALSE)=CONCATENATE($T$4,$V$5),VLOOKUP($C318,'6. Metrics Worksheet'!$C:$K,9,FALSE),0),U318-1)</f>
        <v>0</v>
      </c>
      <c r="W318" s="127">
        <f>IF(AND(V318=0,NOT(C318="N/A")),IF(VLOOKUP($C318,'6. Metrics Worksheet'!$C:$K,8,FALSE)=CONCATENATE($T$4,$W$5),VLOOKUP($C318,'6. Metrics Worksheet'!$C:$K,9,FALSE),0),V318-1)</f>
        <v>0</v>
      </c>
      <c r="X318" s="139" t="str">
        <f>IF('6. Metrics Worksheet'!H318=0,"",'6. Metrics Worksheet'!H318)</f>
        <v/>
      </c>
      <c r="Y318" s="171"/>
      <c r="Z318" s="171"/>
      <c r="AA318" s="171"/>
      <c r="AB318" s="171"/>
      <c r="AC318" s="171"/>
      <c r="AD318" s="171"/>
      <c r="AE318" s="171"/>
      <c r="AF318" s="171"/>
      <c r="AG318" s="171"/>
      <c r="AH318" s="171"/>
      <c r="AI318" s="171"/>
      <c r="AJ318" s="171"/>
      <c r="AK318" s="171"/>
      <c r="AL318" s="171"/>
      <c r="AM318" s="171"/>
      <c r="AN318" s="171"/>
      <c r="AO318" s="171"/>
      <c r="AP318" s="171"/>
      <c r="AQ318" s="171"/>
      <c r="AR318" s="171"/>
      <c r="AS318" s="171"/>
      <c r="AT318" s="171"/>
      <c r="AU318" s="171"/>
      <c r="AV318" s="171"/>
      <c r="AW318" s="171"/>
      <c r="AX318" s="171"/>
      <c r="AY318" s="171"/>
      <c r="AZ318" s="32"/>
      <c r="BA318" s="32"/>
      <c r="BB318" s="32"/>
      <c r="BC318" s="32"/>
      <c r="BD318" s="32"/>
      <c r="BE318" s="33"/>
      <c r="BF318" s="6"/>
      <c r="BG318" s="6"/>
      <c r="BH318" s="6"/>
      <c r="BI318" s="6"/>
      <c r="BJ318" s="26" t="b">
        <f t="shared" si="4"/>
        <v>0</v>
      </c>
      <c r="BK318" s="6"/>
      <c r="BL318" s="6"/>
      <c r="BM318" s="157"/>
      <c r="BN318" s="157"/>
      <c r="BO318" s="157"/>
      <c r="BP318" s="157"/>
      <c r="BQ318" s="157"/>
      <c r="BR318" s="157"/>
    </row>
    <row r="319" spans="1:70" ht="63.95" hidden="1" customHeight="1">
      <c r="A319" s="33"/>
      <c r="B319" s="225"/>
      <c r="C319" s="54">
        <f>WorksheetHidden2!N4</f>
        <v>0</v>
      </c>
      <c r="D319" s="127">
        <f>IF(VLOOKUP(C319,'6. Metrics Worksheet'!$C:$K,8,FALSE)=CONCATENATE($D$4,$D$5),VLOOKUP(C319,'6. Metrics Worksheet'!$C:$K,9,FALSE),0)</f>
        <v>0</v>
      </c>
      <c r="E319" s="127">
        <f>IF(AND(D319=0,NOT(C319="N/A")),IF(VLOOKUP($C319,'6. Metrics Worksheet'!$C:$K,8,FALSE)=CONCATENATE($D$4,$E$5),VLOOKUP($C319,'6. Metrics Worksheet'!$C:$K,9,FALSE),0),D319-1)</f>
        <v>0</v>
      </c>
      <c r="F319" s="127">
        <f>IF(AND(E319=0,NOT(C319="N/A")),IF(VLOOKUP($C319,'6. Metrics Worksheet'!$C:$K,8,FALSE)=CONCATENATE($D$4,$F$5),VLOOKUP($C319,'6. Metrics Worksheet'!$C:$K,9,FALSE),0),E319-1)</f>
        <v>0</v>
      </c>
      <c r="G319" s="128">
        <f>IF(AND(F319=0,NOT(C319="N/A")),IF(VLOOKUP($C319,'6. Metrics Worksheet'!$C:$K,8,FALSE)=CONCATENATE($D$4,$G$5),VLOOKUP($C319,'6. Metrics Worksheet'!$C:$K,9,FALSE),0),F319-1)</f>
        <v>0</v>
      </c>
      <c r="H319" s="127">
        <f>IF(AND(G319=0,NOT(C319="N/A")),IF(VLOOKUP($C319,'6. Metrics Worksheet'!$C:$K,8,FALSE)=CONCATENATE($H$4,$H$5),VLOOKUP($C319,'6. Metrics Worksheet'!$C:$K,9,FALSE),0),G319-1)</f>
        <v>0</v>
      </c>
      <c r="I319" s="127">
        <f>IF(AND(H319=0,NOT(C319="N/A")),IF(VLOOKUP($C319,'6. Metrics Worksheet'!$C:$K,8,FALSE)=CONCATENATE($H$4,$I$5),VLOOKUP($C319,'6. Metrics Worksheet'!$C:$K,9,FALSE),0),H319-1)</f>
        <v>0</v>
      </c>
      <c r="J319" s="127">
        <f>IF(AND(I319=0,NOT(C319="N/A")),IF(VLOOKUP($C319,'6. Metrics Worksheet'!$C:$K,8,FALSE)=CONCATENATE($H$4,$J$5),VLOOKUP($C319,'6. Metrics Worksheet'!$C:$K,9,FALSE),0),I319-1)</f>
        <v>0</v>
      </c>
      <c r="K319" s="128">
        <f>IF(AND(J319=0,NOT(C319="N/A")),IF(VLOOKUP($C319,'6. Metrics Worksheet'!$C:$K,8,FALSE)=CONCATENATE($H$4,$K$5),VLOOKUP($C319,'6. Metrics Worksheet'!$C:$K,9,FALSE),0),J319-1)</f>
        <v>0</v>
      </c>
      <c r="L319" s="127">
        <f>IF(AND(K319=0,NOT(C319="N/A")),IF(VLOOKUP($C319,'6. Metrics Worksheet'!$C:$K,8,FALSE)=CONCATENATE($L$4,$L$5),VLOOKUP($C319,'6. Metrics Worksheet'!$C:$K,9,FALSE),0),K319-1)</f>
        <v>0</v>
      </c>
      <c r="M319" s="127">
        <f>IF(AND(L319=0,NOT(C319="N/A")),IF(VLOOKUP($C319,'6. Metrics Worksheet'!$C:$K,8,FALSE)=CONCATENATE($L$4,$M$5),VLOOKUP($C319,'6. Metrics Worksheet'!$C:$K,9,FALSE),0),L319-1)</f>
        <v>0</v>
      </c>
      <c r="N319" s="127">
        <f>IF(AND(M319=0,NOT(C319="N/A")),IF(VLOOKUP($C319,'6. Metrics Worksheet'!$C:$K,8,FALSE)=CONCATENATE($L$4,$N$5),VLOOKUP($C319,'6. Metrics Worksheet'!$C:$K,9,FALSE),0),M319-1)</f>
        <v>0</v>
      </c>
      <c r="O319" s="128">
        <f>IF(AND(N319=0,NOT(C319="N/A")),IF(VLOOKUP($C319,'6. Metrics Worksheet'!$C:$K,8,FALSE)=CONCATENATE($L$4,$O$5),VLOOKUP($C319,'6. Metrics Worksheet'!$C:$K,9,FALSE),0),N319-1)</f>
        <v>0</v>
      </c>
      <c r="P319" s="127">
        <f>IF(AND(O319=0,NOT(C319="N/A")),IF(VLOOKUP($C319,'6. Metrics Worksheet'!$C:$K,8,FALSE)=CONCATENATE($P$4,$P$5),VLOOKUP($C319,'6. Metrics Worksheet'!$C:$K,9,FALSE),0),O319-1)</f>
        <v>0</v>
      </c>
      <c r="Q319" s="127">
        <f>IF(AND(P319=0,NOT(C319="N/A")),IF(VLOOKUP($C319,'6. Metrics Worksheet'!$C:$K,8,FALSE)=CONCATENATE($P$4,$Q$5),VLOOKUP($C319,'6. Metrics Worksheet'!$C:$K,9,FALSE),0),P319-1)</f>
        <v>0</v>
      </c>
      <c r="R319" s="127">
        <f>IF(AND(Q319=0,NOT(C319="N/A")),IF(VLOOKUP($C319,'6. Metrics Worksheet'!$C:$K,8,FALSE)=CONCATENATE($P$4,$R$5),VLOOKUP($C319,'6. Metrics Worksheet'!$C:$K,9,FALSE),0),Q319-1)</f>
        <v>0</v>
      </c>
      <c r="S319" s="128">
        <f>IF(AND(R319=0,NOT(C319="N/A")),IF(VLOOKUP($C319,'6. Metrics Worksheet'!$C:$K,8,FALSE)=CONCATENATE($P$4,$S$5),VLOOKUP($C319,'6. Metrics Worksheet'!$C:$K,9,FALSE),0),R319-1)</f>
        <v>0</v>
      </c>
      <c r="T319" s="127">
        <f>IF(AND(S319=0,NOT(C319="N/A")),IF(VLOOKUP($C319,'6. Metrics Worksheet'!$C:$K,8,FALSE)=CONCATENATE($T$4,$T$5),VLOOKUP($C319,'6. Metrics Worksheet'!$C:$K,9,FALSE),0),S319-1)</f>
        <v>0</v>
      </c>
      <c r="U319" s="127">
        <f>IF(AND(T319=0,NOT(C319="N/A")),IF(VLOOKUP($C319,'6. Metrics Worksheet'!$C:$K,8,FALSE)=CONCATENATE($T$4,$U$5),VLOOKUP($C319,'6. Metrics Worksheet'!$C:$K,9,FALSE),0),T319-1)</f>
        <v>0</v>
      </c>
      <c r="V319" s="127">
        <f>IF(AND(U319=0,NOT(C319="N/A")),IF(VLOOKUP($C319,'6. Metrics Worksheet'!$C:$K,8,FALSE)=CONCATENATE($T$4,$V$5),VLOOKUP($C319,'6. Metrics Worksheet'!$C:$K,9,FALSE),0),U319-1)</f>
        <v>0</v>
      </c>
      <c r="W319" s="127">
        <f>IF(AND(V319=0,NOT(C319="N/A")),IF(VLOOKUP($C319,'6. Metrics Worksheet'!$C:$K,8,FALSE)=CONCATENATE($T$4,$W$5),VLOOKUP($C319,'6. Metrics Worksheet'!$C:$K,9,FALSE),0),V319-1)</f>
        <v>0</v>
      </c>
      <c r="X319" s="139" t="str">
        <f>IF('6. Metrics Worksheet'!H319=0,"",'6. Metrics Worksheet'!H319)</f>
        <v/>
      </c>
      <c r="Y319" s="32"/>
      <c r="Z319" s="32"/>
      <c r="AA319" s="32"/>
      <c r="AB319" s="32"/>
      <c r="AC319" s="32"/>
      <c r="AD319" s="32"/>
      <c r="AE319" s="32"/>
      <c r="AF319" s="32"/>
      <c r="AG319" s="32"/>
      <c r="AH319" s="32"/>
      <c r="AI319" s="32"/>
      <c r="AJ319" s="32"/>
      <c r="AK319" s="32"/>
      <c r="AL319" s="32"/>
      <c r="AM319" s="32"/>
      <c r="AN319" s="32"/>
      <c r="AO319" s="32"/>
      <c r="AP319" s="32"/>
      <c r="AQ319" s="32"/>
      <c r="AR319" s="32"/>
      <c r="AS319" s="32"/>
      <c r="AT319" s="32"/>
      <c r="AU319" s="32"/>
      <c r="AV319" s="32"/>
      <c r="AW319" s="32"/>
      <c r="AX319" s="32"/>
      <c r="AY319" s="32"/>
      <c r="AZ319" s="32"/>
      <c r="BA319" s="32"/>
      <c r="BB319" s="32"/>
      <c r="BC319" s="32"/>
      <c r="BD319" s="32"/>
      <c r="BE319" s="33"/>
      <c r="BF319" s="6"/>
      <c r="BG319" s="6"/>
      <c r="BH319" s="6"/>
      <c r="BI319" s="6"/>
      <c r="BJ319" s="26" t="b">
        <f t="shared" si="4"/>
        <v>1</v>
      </c>
      <c r="BK319" s="6"/>
      <c r="BL319" s="6"/>
    </row>
    <row r="320" spans="1:70" ht="63.95" hidden="1" customHeight="1">
      <c r="A320" s="33"/>
      <c r="B320" s="225"/>
      <c r="C320" s="54">
        <f>WorksheetHidden2!N5</f>
        <v>0</v>
      </c>
      <c r="D320" s="127">
        <f>IF(VLOOKUP(C320,'6. Metrics Worksheet'!$C:$K,8,FALSE)=CONCATENATE($D$4,$D$5),VLOOKUP(C320,'6. Metrics Worksheet'!$C:$K,9,FALSE),0)</f>
        <v>0</v>
      </c>
      <c r="E320" s="127">
        <f>IF(AND(D320=0,NOT(C320="N/A")),IF(VLOOKUP($C320,'6. Metrics Worksheet'!$C:$K,8,FALSE)=CONCATENATE($D$4,$E$5),VLOOKUP($C320,'6. Metrics Worksheet'!$C:$K,9,FALSE),0),D320-1)</f>
        <v>0</v>
      </c>
      <c r="F320" s="127">
        <f>IF(AND(E320=0,NOT(C320="N/A")),IF(VLOOKUP($C320,'6. Metrics Worksheet'!$C:$K,8,FALSE)=CONCATENATE($D$4,$F$5),VLOOKUP($C320,'6. Metrics Worksheet'!$C:$K,9,FALSE),0),E320-1)</f>
        <v>0</v>
      </c>
      <c r="G320" s="128">
        <f>IF(AND(F320=0,NOT(C320="N/A")),IF(VLOOKUP($C320,'6. Metrics Worksheet'!$C:$K,8,FALSE)=CONCATENATE($D$4,$G$5),VLOOKUP($C320,'6. Metrics Worksheet'!$C:$K,9,FALSE),0),F320-1)</f>
        <v>0</v>
      </c>
      <c r="H320" s="127">
        <f>IF(AND(G320=0,NOT(C320="N/A")),IF(VLOOKUP($C320,'6. Metrics Worksheet'!$C:$K,8,FALSE)=CONCATENATE($H$4,$H$5),VLOOKUP($C320,'6. Metrics Worksheet'!$C:$K,9,FALSE),0),G320-1)</f>
        <v>0</v>
      </c>
      <c r="I320" s="127">
        <f>IF(AND(H320=0,NOT(C320="N/A")),IF(VLOOKUP($C320,'6. Metrics Worksheet'!$C:$K,8,FALSE)=CONCATENATE($H$4,$I$5),VLOOKUP($C320,'6. Metrics Worksheet'!$C:$K,9,FALSE),0),H320-1)</f>
        <v>0</v>
      </c>
      <c r="J320" s="127">
        <f>IF(AND(I320=0,NOT(C320="N/A")),IF(VLOOKUP($C320,'6. Metrics Worksheet'!$C:$K,8,FALSE)=CONCATENATE($H$4,$J$5),VLOOKUP($C320,'6. Metrics Worksheet'!$C:$K,9,FALSE),0),I320-1)</f>
        <v>0</v>
      </c>
      <c r="K320" s="128">
        <f>IF(AND(J320=0,NOT(C320="N/A")),IF(VLOOKUP($C320,'6. Metrics Worksheet'!$C:$K,8,FALSE)=CONCATENATE($H$4,$K$5),VLOOKUP($C320,'6. Metrics Worksheet'!$C:$K,9,FALSE),0),J320-1)</f>
        <v>0</v>
      </c>
      <c r="L320" s="127">
        <f>IF(AND(K320=0,NOT(C320="N/A")),IF(VLOOKUP($C320,'6. Metrics Worksheet'!$C:$K,8,FALSE)=CONCATENATE($L$4,$L$5),VLOOKUP($C320,'6. Metrics Worksheet'!$C:$K,9,FALSE),0),K320-1)</f>
        <v>0</v>
      </c>
      <c r="M320" s="127">
        <f>IF(AND(L320=0,NOT(C320="N/A")),IF(VLOOKUP($C320,'6. Metrics Worksheet'!$C:$K,8,FALSE)=CONCATENATE($L$4,$M$5),VLOOKUP($C320,'6. Metrics Worksheet'!$C:$K,9,FALSE),0),L320-1)</f>
        <v>0</v>
      </c>
      <c r="N320" s="127">
        <f>IF(AND(M320=0,NOT(C320="N/A")),IF(VLOOKUP($C320,'6. Metrics Worksheet'!$C:$K,8,FALSE)=CONCATENATE($L$4,$N$5),VLOOKUP($C320,'6. Metrics Worksheet'!$C:$K,9,FALSE),0),M320-1)</f>
        <v>0</v>
      </c>
      <c r="O320" s="128">
        <f>IF(AND(N320=0,NOT(C320="N/A")),IF(VLOOKUP($C320,'6. Metrics Worksheet'!$C:$K,8,FALSE)=CONCATENATE($L$4,$O$5),VLOOKUP($C320,'6. Metrics Worksheet'!$C:$K,9,FALSE),0),N320-1)</f>
        <v>0</v>
      </c>
      <c r="P320" s="127">
        <f>IF(AND(O320=0,NOT(C320="N/A")),IF(VLOOKUP($C320,'6. Metrics Worksheet'!$C:$K,8,FALSE)=CONCATENATE($P$4,$P$5),VLOOKUP($C320,'6. Metrics Worksheet'!$C:$K,9,FALSE),0),O320-1)</f>
        <v>0</v>
      </c>
      <c r="Q320" s="127">
        <f>IF(AND(P320=0,NOT(C320="N/A")),IF(VLOOKUP($C320,'6. Metrics Worksheet'!$C:$K,8,FALSE)=CONCATENATE($P$4,$Q$5),VLOOKUP($C320,'6. Metrics Worksheet'!$C:$K,9,FALSE),0),P320-1)</f>
        <v>0</v>
      </c>
      <c r="R320" s="127">
        <f>IF(AND(Q320=0,NOT(C320="N/A")),IF(VLOOKUP($C320,'6. Metrics Worksheet'!$C:$K,8,FALSE)=CONCATENATE($P$4,$R$5),VLOOKUP($C320,'6. Metrics Worksheet'!$C:$K,9,FALSE),0),Q320-1)</f>
        <v>0</v>
      </c>
      <c r="S320" s="128">
        <f>IF(AND(R320=0,NOT(C320="N/A")),IF(VLOOKUP($C320,'6. Metrics Worksheet'!$C:$K,8,FALSE)=CONCATENATE($P$4,$S$5),VLOOKUP($C320,'6. Metrics Worksheet'!$C:$K,9,FALSE),0),R320-1)</f>
        <v>0</v>
      </c>
      <c r="T320" s="127">
        <f>IF(AND(S320=0,NOT(C320="N/A")),IF(VLOOKUP($C320,'6. Metrics Worksheet'!$C:$K,8,FALSE)=CONCATENATE($T$4,$T$5),VLOOKUP($C320,'6. Metrics Worksheet'!$C:$K,9,FALSE),0),S320-1)</f>
        <v>0</v>
      </c>
      <c r="U320" s="127">
        <f>IF(AND(T320=0,NOT(C320="N/A")),IF(VLOOKUP($C320,'6. Metrics Worksheet'!$C:$K,8,FALSE)=CONCATENATE($T$4,$U$5),VLOOKUP($C320,'6. Metrics Worksheet'!$C:$K,9,FALSE),0),T320-1)</f>
        <v>0</v>
      </c>
      <c r="V320" s="127">
        <f>IF(AND(U320=0,NOT(C320="N/A")),IF(VLOOKUP($C320,'6. Metrics Worksheet'!$C:$K,8,FALSE)=CONCATENATE($T$4,$V$5),VLOOKUP($C320,'6. Metrics Worksheet'!$C:$K,9,FALSE),0),U320-1)</f>
        <v>0</v>
      </c>
      <c r="W320" s="127">
        <f>IF(AND(V320=0,NOT(C320="N/A")),IF(VLOOKUP($C320,'6. Metrics Worksheet'!$C:$K,8,FALSE)=CONCATENATE($T$4,$W$5),VLOOKUP($C320,'6. Metrics Worksheet'!$C:$K,9,FALSE),0),V320-1)</f>
        <v>0</v>
      </c>
      <c r="X320" s="139" t="str">
        <f>IF('6. Metrics Worksheet'!H320=0,"",'6. Metrics Worksheet'!H320)</f>
        <v/>
      </c>
      <c r="Y320" s="32"/>
      <c r="Z320" s="32"/>
      <c r="AA320" s="32"/>
      <c r="AB320" s="32"/>
      <c r="AC320" s="32"/>
      <c r="AD320" s="32"/>
      <c r="AE320" s="32"/>
      <c r="AF320" s="32"/>
      <c r="AG320" s="32"/>
      <c r="AH320" s="32"/>
      <c r="AI320" s="32"/>
      <c r="AJ320" s="32"/>
      <c r="AK320" s="32"/>
      <c r="AL320" s="32"/>
      <c r="AM320" s="32"/>
      <c r="AN320" s="32"/>
      <c r="AO320" s="32"/>
      <c r="AP320" s="32"/>
      <c r="AQ320" s="32"/>
      <c r="AR320" s="32"/>
      <c r="AS320" s="32"/>
      <c r="AT320" s="32"/>
      <c r="AU320" s="32"/>
      <c r="AV320" s="32"/>
      <c r="AW320" s="32"/>
      <c r="AX320" s="32"/>
      <c r="AY320" s="32"/>
      <c r="AZ320" s="32"/>
      <c r="BA320" s="32"/>
      <c r="BB320" s="32"/>
      <c r="BC320" s="32"/>
      <c r="BD320" s="32"/>
      <c r="BE320" s="33"/>
      <c r="BF320" s="6"/>
      <c r="BG320" s="6"/>
      <c r="BH320" s="6"/>
      <c r="BI320" s="6"/>
      <c r="BJ320" s="26" t="b">
        <f t="shared" si="4"/>
        <v>1</v>
      </c>
      <c r="BK320" s="6"/>
      <c r="BL320" s="6"/>
    </row>
    <row r="321" spans="1:64" ht="63.95" hidden="1" customHeight="1">
      <c r="A321" s="33"/>
      <c r="B321" s="225"/>
      <c r="C321" s="54">
        <f>WorksheetHidden2!N6</f>
        <v>0</v>
      </c>
      <c r="D321" s="127">
        <f>IF(VLOOKUP(C321,'6. Metrics Worksheet'!$C:$K,8,FALSE)=CONCATENATE($D$4,$D$5),VLOOKUP(C321,'6. Metrics Worksheet'!$C:$K,9,FALSE),0)</f>
        <v>0</v>
      </c>
      <c r="E321" s="127">
        <f>IF(AND(D321=0,NOT(C321="N/A")),IF(VLOOKUP($C321,'6. Metrics Worksheet'!$C:$K,8,FALSE)=CONCATENATE($D$4,$E$5),VLOOKUP($C321,'6. Metrics Worksheet'!$C:$K,9,FALSE),0),D321-1)</f>
        <v>0</v>
      </c>
      <c r="F321" s="127">
        <f>IF(AND(E321=0,NOT(C321="N/A")),IF(VLOOKUP($C321,'6. Metrics Worksheet'!$C:$K,8,FALSE)=CONCATENATE($D$4,$F$5),VLOOKUP($C321,'6. Metrics Worksheet'!$C:$K,9,FALSE),0),E321-1)</f>
        <v>0</v>
      </c>
      <c r="G321" s="128">
        <f>IF(AND(F321=0,NOT(C321="N/A")),IF(VLOOKUP($C321,'6. Metrics Worksheet'!$C:$K,8,FALSE)=CONCATENATE($D$4,$G$5),VLOOKUP($C321,'6. Metrics Worksheet'!$C:$K,9,FALSE),0),F321-1)</f>
        <v>0</v>
      </c>
      <c r="H321" s="127">
        <f>IF(AND(G321=0,NOT(C321="N/A")),IF(VLOOKUP($C321,'6. Metrics Worksheet'!$C:$K,8,FALSE)=CONCATENATE($H$4,$H$5),VLOOKUP($C321,'6. Metrics Worksheet'!$C:$K,9,FALSE),0),G321-1)</f>
        <v>0</v>
      </c>
      <c r="I321" s="127">
        <f>IF(AND(H321=0,NOT(C321="N/A")),IF(VLOOKUP($C321,'6. Metrics Worksheet'!$C:$K,8,FALSE)=CONCATENATE($H$4,$I$5),VLOOKUP($C321,'6. Metrics Worksheet'!$C:$K,9,FALSE),0),H321-1)</f>
        <v>0</v>
      </c>
      <c r="J321" s="127">
        <f>IF(AND(I321=0,NOT(C321="N/A")),IF(VLOOKUP($C321,'6. Metrics Worksheet'!$C:$K,8,FALSE)=CONCATENATE($H$4,$J$5),VLOOKUP($C321,'6. Metrics Worksheet'!$C:$K,9,FALSE),0),I321-1)</f>
        <v>0</v>
      </c>
      <c r="K321" s="128">
        <f>IF(AND(J321=0,NOT(C321="N/A")),IF(VLOOKUP($C321,'6. Metrics Worksheet'!$C:$K,8,FALSE)=CONCATENATE($H$4,$K$5),VLOOKUP($C321,'6. Metrics Worksheet'!$C:$K,9,FALSE),0),J321-1)</f>
        <v>0</v>
      </c>
      <c r="L321" s="127">
        <f>IF(AND(K321=0,NOT(C321="N/A")),IF(VLOOKUP($C321,'6. Metrics Worksheet'!$C:$K,8,FALSE)=CONCATENATE($L$4,$L$5),VLOOKUP($C321,'6. Metrics Worksheet'!$C:$K,9,FALSE),0),K321-1)</f>
        <v>0</v>
      </c>
      <c r="M321" s="127">
        <f>IF(AND(L321=0,NOT(C321="N/A")),IF(VLOOKUP($C321,'6. Metrics Worksheet'!$C:$K,8,FALSE)=CONCATENATE($L$4,$M$5),VLOOKUP($C321,'6. Metrics Worksheet'!$C:$K,9,FALSE),0),L321-1)</f>
        <v>0</v>
      </c>
      <c r="N321" s="127">
        <f>IF(AND(M321=0,NOT(C321="N/A")),IF(VLOOKUP($C321,'6. Metrics Worksheet'!$C:$K,8,FALSE)=CONCATENATE($L$4,$N$5),VLOOKUP($C321,'6. Metrics Worksheet'!$C:$K,9,FALSE),0),M321-1)</f>
        <v>0</v>
      </c>
      <c r="O321" s="128">
        <f>IF(AND(N321=0,NOT(C321="N/A")),IF(VLOOKUP($C321,'6. Metrics Worksheet'!$C:$K,8,FALSE)=CONCATENATE($L$4,$O$5),VLOOKUP($C321,'6. Metrics Worksheet'!$C:$K,9,FALSE),0),N321-1)</f>
        <v>0</v>
      </c>
      <c r="P321" s="127">
        <f>IF(AND(O321=0,NOT(C321="N/A")),IF(VLOOKUP($C321,'6. Metrics Worksheet'!$C:$K,8,FALSE)=CONCATENATE($P$4,$P$5),VLOOKUP($C321,'6. Metrics Worksheet'!$C:$K,9,FALSE),0),O321-1)</f>
        <v>0</v>
      </c>
      <c r="Q321" s="127">
        <f>IF(AND(P321=0,NOT(C321="N/A")),IF(VLOOKUP($C321,'6. Metrics Worksheet'!$C:$K,8,FALSE)=CONCATENATE($P$4,$Q$5),VLOOKUP($C321,'6. Metrics Worksheet'!$C:$K,9,FALSE),0),P321-1)</f>
        <v>0</v>
      </c>
      <c r="R321" s="127">
        <f>IF(AND(Q321=0,NOT(C321="N/A")),IF(VLOOKUP($C321,'6. Metrics Worksheet'!$C:$K,8,FALSE)=CONCATENATE($P$4,$R$5),VLOOKUP($C321,'6. Metrics Worksheet'!$C:$K,9,FALSE),0),Q321-1)</f>
        <v>0</v>
      </c>
      <c r="S321" s="128">
        <f>IF(AND(R321=0,NOT(C321="N/A")),IF(VLOOKUP($C321,'6. Metrics Worksheet'!$C:$K,8,FALSE)=CONCATENATE($P$4,$S$5),VLOOKUP($C321,'6. Metrics Worksheet'!$C:$K,9,FALSE),0),R321-1)</f>
        <v>0</v>
      </c>
      <c r="T321" s="127">
        <f>IF(AND(S321=0,NOT(C321="N/A")),IF(VLOOKUP($C321,'6. Metrics Worksheet'!$C:$K,8,FALSE)=CONCATENATE($T$4,$T$5),VLOOKUP($C321,'6. Metrics Worksheet'!$C:$K,9,FALSE),0),S321-1)</f>
        <v>0</v>
      </c>
      <c r="U321" s="127">
        <f>IF(AND(T321=0,NOT(C321="N/A")),IF(VLOOKUP($C321,'6. Metrics Worksheet'!$C:$K,8,FALSE)=CONCATENATE($T$4,$U$5),VLOOKUP($C321,'6. Metrics Worksheet'!$C:$K,9,FALSE),0),T321-1)</f>
        <v>0</v>
      </c>
      <c r="V321" s="127">
        <f>IF(AND(U321=0,NOT(C321="N/A")),IF(VLOOKUP($C321,'6. Metrics Worksheet'!$C:$K,8,FALSE)=CONCATENATE($T$4,$V$5),VLOOKUP($C321,'6. Metrics Worksheet'!$C:$K,9,FALSE),0),U321-1)</f>
        <v>0</v>
      </c>
      <c r="W321" s="127">
        <f>IF(AND(V321=0,NOT(C321="N/A")),IF(VLOOKUP($C321,'6. Metrics Worksheet'!$C:$K,8,FALSE)=CONCATENATE($T$4,$W$5),VLOOKUP($C321,'6. Metrics Worksheet'!$C:$K,9,FALSE),0),V321-1)</f>
        <v>0</v>
      </c>
      <c r="X321" s="139" t="str">
        <f>IF('6. Metrics Worksheet'!H321=0,"",'6. Metrics Worksheet'!H321)</f>
        <v/>
      </c>
      <c r="Y321" s="32"/>
      <c r="Z321" s="32"/>
      <c r="AA321" s="32"/>
      <c r="AB321" s="32"/>
      <c r="AC321" s="32"/>
      <c r="AD321" s="32"/>
      <c r="AE321" s="32"/>
      <c r="AF321" s="32"/>
      <c r="AG321" s="32"/>
      <c r="AH321" s="32"/>
      <c r="AI321" s="32"/>
      <c r="AJ321" s="32"/>
      <c r="AK321" s="32"/>
      <c r="AL321" s="32"/>
      <c r="AM321" s="32"/>
      <c r="AN321" s="32"/>
      <c r="AO321" s="32"/>
      <c r="AP321" s="32"/>
      <c r="AQ321" s="32"/>
      <c r="AR321" s="32"/>
      <c r="AS321" s="32"/>
      <c r="AT321" s="32"/>
      <c r="AU321" s="32"/>
      <c r="AV321" s="32"/>
      <c r="AW321" s="32"/>
      <c r="AX321" s="32"/>
      <c r="AY321" s="32"/>
      <c r="AZ321" s="32"/>
      <c r="BA321" s="32"/>
      <c r="BB321" s="32"/>
      <c r="BC321" s="32"/>
      <c r="BD321" s="32"/>
      <c r="BE321" s="33"/>
      <c r="BF321" s="6"/>
      <c r="BG321" s="6"/>
      <c r="BH321" s="6"/>
      <c r="BI321" s="6"/>
      <c r="BJ321" s="26" t="b">
        <f t="shared" si="4"/>
        <v>1</v>
      </c>
      <c r="BK321" s="6"/>
      <c r="BL321" s="6"/>
    </row>
    <row r="322" spans="1:64" ht="63.95" hidden="1" customHeight="1">
      <c r="A322" s="33"/>
      <c r="B322" s="225"/>
      <c r="C322" s="54">
        <f>WorksheetHidden2!N7</f>
        <v>0</v>
      </c>
      <c r="D322" s="127">
        <f>IF(VLOOKUP(C322,'6. Metrics Worksheet'!$C:$K,8,FALSE)=CONCATENATE($D$4,$D$5),VLOOKUP(C322,'6. Metrics Worksheet'!$C:$K,9,FALSE),0)</f>
        <v>0</v>
      </c>
      <c r="E322" s="127">
        <f>IF(AND(D322=0,NOT(C322="N/A")),IF(VLOOKUP($C322,'6. Metrics Worksheet'!$C:$K,8,FALSE)=CONCATENATE($D$4,$E$5),VLOOKUP($C322,'6. Metrics Worksheet'!$C:$K,9,FALSE),0),D322-1)</f>
        <v>0</v>
      </c>
      <c r="F322" s="127">
        <f>IF(AND(E322=0,NOT(C322="N/A")),IF(VLOOKUP($C322,'6. Metrics Worksheet'!$C:$K,8,FALSE)=CONCATENATE($D$4,$F$5),VLOOKUP($C322,'6. Metrics Worksheet'!$C:$K,9,FALSE),0),E322-1)</f>
        <v>0</v>
      </c>
      <c r="G322" s="128">
        <f>IF(AND(F322=0,NOT(C322="N/A")),IF(VLOOKUP($C322,'6. Metrics Worksheet'!$C:$K,8,FALSE)=CONCATENATE($D$4,$G$5),VLOOKUP($C322,'6. Metrics Worksheet'!$C:$K,9,FALSE),0),F322-1)</f>
        <v>0</v>
      </c>
      <c r="H322" s="127">
        <f>IF(AND(G322=0,NOT(C322="N/A")),IF(VLOOKUP($C322,'6. Metrics Worksheet'!$C:$K,8,FALSE)=CONCATENATE($H$4,$H$5),VLOOKUP($C322,'6. Metrics Worksheet'!$C:$K,9,FALSE),0),G322-1)</f>
        <v>0</v>
      </c>
      <c r="I322" s="127">
        <f>IF(AND(H322=0,NOT(C322="N/A")),IF(VLOOKUP($C322,'6. Metrics Worksheet'!$C:$K,8,FALSE)=CONCATENATE($H$4,$I$5),VLOOKUP($C322,'6. Metrics Worksheet'!$C:$K,9,FALSE),0),H322-1)</f>
        <v>0</v>
      </c>
      <c r="J322" s="127">
        <f>IF(AND(I322=0,NOT(C322="N/A")),IF(VLOOKUP($C322,'6. Metrics Worksheet'!$C:$K,8,FALSE)=CONCATENATE($H$4,$J$5),VLOOKUP($C322,'6. Metrics Worksheet'!$C:$K,9,FALSE),0),I322-1)</f>
        <v>0</v>
      </c>
      <c r="K322" s="128">
        <f>IF(AND(J322=0,NOT(C322="N/A")),IF(VLOOKUP($C322,'6. Metrics Worksheet'!$C:$K,8,FALSE)=CONCATENATE($H$4,$K$5),VLOOKUP($C322,'6. Metrics Worksheet'!$C:$K,9,FALSE),0),J322-1)</f>
        <v>0</v>
      </c>
      <c r="L322" s="127">
        <f>IF(AND(K322=0,NOT(C322="N/A")),IF(VLOOKUP($C322,'6. Metrics Worksheet'!$C:$K,8,FALSE)=CONCATENATE($L$4,$L$5),VLOOKUP($C322,'6. Metrics Worksheet'!$C:$K,9,FALSE),0),K322-1)</f>
        <v>0</v>
      </c>
      <c r="M322" s="127">
        <f>IF(AND(L322=0,NOT(C322="N/A")),IF(VLOOKUP($C322,'6. Metrics Worksheet'!$C:$K,8,FALSE)=CONCATENATE($L$4,$M$5),VLOOKUP($C322,'6. Metrics Worksheet'!$C:$K,9,FALSE),0),L322-1)</f>
        <v>0</v>
      </c>
      <c r="N322" s="127">
        <f>IF(AND(M322=0,NOT(C322="N/A")),IF(VLOOKUP($C322,'6. Metrics Worksheet'!$C:$K,8,FALSE)=CONCATENATE($L$4,$N$5),VLOOKUP($C322,'6. Metrics Worksheet'!$C:$K,9,FALSE),0),M322-1)</f>
        <v>0</v>
      </c>
      <c r="O322" s="128">
        <f>IF(AND(N322=0,NOT(C322="N/A")),IF(VLOOKUP($C322,'6. Metrics Worksheet'!$C:$K,8,FALSE)=CONCATENATE($L$4,$O$5),VLOOKUP($C322,'6. Metrics Worksheet'!$C:$K,9,FALSE),0),N322-1)</f>
        <v>0</v>
      </c>
      <c r="P322" s="127">
        <f>IF(AND(O322=0,NOT(C322="N/A")),IF(VLOOKUP($C322,'6. Metrics Worksheet'!$C:$K,8,FALSE)=CONCATENATE($P$4,$P$5),VLOOKUP($C322,'6. Metrics Worksheet'!$C:$K,9,FALSE),0),O322-1)</f>
        <v>0</v>
      </c>
      <c r="Q322" s="127">
        <f>IF(AND(P322=0,NOT(C322="N/A")),IF(VLOOKUP($C322,'6. Metrics Worksheet'!$C:$K,8,FALSE)=CONCATENATE($P$4,$Q$5),VLOOKUP($C322,'6. Metrics Worksheet'!$C:$K,9,FALSE),0),P322-1)</f>
        <v>0</v>
      </c>
      <c r="R322" s="127">
        <f>IF(AND(Q322=0,NOT(C322="N/A")),IF(VLOOKUP($C322,'6. Metrics Worksheet'!$C:$K,8,FALSE)=CONCATENATE($P$4,$R$5),VLOOKUP($C322,'6. Metrics Worksheet'!$C:$K,9,FALSE),0),Q322-1)</f>
        <v>0</v>
      </c>
      <c r="S322" s="128">
        <f>IF(AND(R322=0,NOT(C322="N/A")),IF(VLOOKUP($C322,'6. Metrics Worksheet'!$C:$K,8,FALSE)=CONCATENATE($P$4,$S$5),VLOOKUP($C322,'6. Metrics Worksheet'!$C:$K,9,FALSE),0),R322-1)</f>
        <v>0</v>
      </c>
      <c r="T322" s="127">
        <f>IF(AND(S322=0,NOT(C322="N/A")),IF(VLOOKUP($C322,'6. Metrics Worksheet'!$C:$K,8,FALSE)=CONCATENATE($T$4,$T$5),VLOOKUP($C322,'6. Metrics Worksheet'!$C:$K,9,FALSE),0),S322-1)</f>
        <v>0</v>
      </c>
      <c r="U322" s="127">
        <f>IF(AND(T322=0,NOT(C322="N/A")),IF(VLOOKUP($C322,'6. Metrics Worksheet'!$C:$K,8,FALSE)=CONCATENATE($T$4,$U$5),VLOOKUP($C322,'6. Metrics Worksheet'!$C:$K,9,FALSE),0),T322-1)</f>
        <v>0</v>
      </c>
      <c r="V322" s="127">
        <f>IF(AND(U322=0,NOT(C322="N/A")),IF(VLOOKUP($C322,'6. Metrics Worksheet'!$C:$K,8,FALSE)=CONCATENATE($T$4,$V$5),VLOOKUP($C322,'6. Metrics Worksheet'!$C:$K,9,FALSE),0),U322-1)</f>
        <v>0</v>
      </c>
      <c r="W322" s="127">
        <f>IF(AND(V322=0,NOT(C322="N/A")),IF(VLOOKUP($C322,'6. Metrics Worksheet'!$C:$K,8,FALSE)=CONCATENATE($T$4,$W$5),VLOOKUP($C322,'6. Metrics Worksheet'!$C:$K,9,FALSE),0),V322-1)</f>
        <v>0</v>
      </c>
      <c r="X322" s="139" t="str">
        <f>IF('6. Metrics Worksheet'!H322=0,"",'6. Metrics Worksheet'!H322)</f>
        <v/>
      </c>
      <c r="Y322" s="32"/>
      <c r="Z322" s="32"/>
      <c r="AA322" s="32"/>
      <c r="AB322" s="32"/>
      <c r="AC322" s="32"/>
      <c r="AD322" s="32"/>
      <c r="AE322" s="32"/>
      <c r="AF322" s="32"/>
      <c r="AG322" s="32"/>
      <c r="AH322" s="32"/>
      <c r="AI322" s="32"/>
      <c r="AJ322" s="32"/>
      <c r="AK322" s="32"/>
      <c r="AL322" s="32"/>
      <c r="AM322" s="32"/>
      <c r="AN322" s="32"/>
      <c r="AO322" s="32"/>
      <c r="AP322" s="32"/>
      <c r="AQ322" s="32"/>
      <c r="AR322" s="32"/>
      <c r="AS322" s="32"/>
      <c r="AT322" s="32"/>
      <c r="AU322" s="32"/>
      <c r="AV322" s="32"/>
      <c r="AW322" s="32"/>
      <c r="AX322" s="32"/>
      <c r="AY322" s="32"/>
      <c r="AZ322" s="32"/>
      <c r="BA322" s="32"/>
      <c r="BB322" s="32"/>
      <c r="BC322" s="32"/>
      <c r="BD322" s="32"/>
      <c r="BE322" s="33"/>
      <c r="BF322" s="6"/>
      <c r="BG322" s="6"/>
      <c r="BH322" s="6"/>
      <c r="BI322" s="6"/>
      <c r="BJ322" s="26" t="b">
        <f t="shared" si="4"/>
        <v>1</v>
      </c>
      <c r="BK322" s="6"/>
      <c r="BL322" s="6"/>
    </row>
    <row r="323" spans="1:64" ht="63.95" hidden="1" customHeight="1">
      <c r="A323" s="33"/>
      <c r="B323" s="225"/>
      <c r="C323" s="54">
        <f>WorksheetHidden2!N8</f>
        <v>0</v>
      </c>
      <c r="D323" s="127">
        <f>IF(VLOOKUP(C323,'6. Metrics Worksheet'!$C:$K,8,FALSE)=CONCATENATE($D$4,$D$5),VLOOKUP(C323,'6. Metrics Worksheet'!$C:$K,9,FALSE),0)</f>
        <v>0</v>
      </c>
      <c r="E323" s="127">
        <f>IF(AND(D323=0,NOT(C323="N/A")),IF(VLOOKUP($C323,'6. Metrics Worksheet'!$C:$K,8,FALSE)=CONCATENATE($D$4,$E$5),VLOOKUP($C323,'6. Metrics Worksheet'!$C:$K,9,FALSE),0),D323-1)</f>
        <v>0</v>
      </c>
      <c r="F323" s="127">
        <f>IF(AND(E323=0,NOT(C323="N/A")),IF(VLOOKUP($C323,'6. Metrics Worksheet'!$C:$K,8,FALSE)=CONCATENATE($D$4,$F$5),VLOOKUP($C323,'6. Metrics Worksheet'!$C:$K,9,FALSE),0),E323-1)</f>
        <v>0</v>
      </c>
      <c r="G323" s="128">
        <f>IF(AND(F323=0,NOT(C323="N/A")),IF(VLOOKUP($C323,'6. Metrics Worksheet'!$C:$K,8,FALSE)=CONCATENATE($D$4,$G$5),VLOOKUP($C323,'6. Metrics Worksheet'!$C:$K,9,FALSE),0),F323-1)</f>
        <v>0</v>
      </c>
      <c r="H323" s="127">
        <f>IF(AND(G323=0,NOT(C323="N/A")),IF(VLOOKUP($C323,'6. Metrics Worksheet'!$C:$K,8,FALSE)=CONCATENATE($H$4,$H$5),VLOOKUP($C323,'6. Metrics Worksheet'!$C:$K,9,FALSE),0),G323-1)</f>
        <v>0</v>
      </c>
      <c r="I323" s="127">
        <f>IF(AND(H323=0,NOT(C323="N/A")),IF(VLOOKUP($C323,'6. Metrics Worksheet'!$C:$K,8,FALSE)=CONCATENATE($H$4,$I$5),VLOOKUP($C323,'6. Metrics Worksheet'!$C:$K,9,FALSE),0),H323-1)</f>
        <v>0</v>
      </c>
      <c r="J323" s="127">
        <f>IF(AND(I323=0,NOT(C323="N/A")),IF(VLOOKUP($C323,'6. Metrics Worksheet'!$C:$K,8,FALSE)=CONCATENATE($H$4,$J$5),VLOOKUP($C323,'6. Metrics Worksheet'!$C:$K,9,FALSE),0),I323-1)</f>
        <v>0</v>
      </c>
      <c r="K323" s="128">
        <f>IF(AND(J323=0,NOT(C323="N/A")),IF(VLOOKUP($C323,'6. Metrics Worksheet'!$C:$K,8,FALSE)=CONCATENATE($H$4,$K$5),VLOOKUP($C323,'6. Metrics Worksheet'!$C:$K,9,FALSE),0),J323-1)</f>
        <v>0</v>
      </c>
      <c r="L323" s="127">
        <f>IF(AND(K323=0,NOT(C323="N/A")),IF(VLOOKUP($C323,'6. Metrics Worksheet'!$C:$K,8,FALSE)=CONCATENATE($L$4,$L$5),VLOOKUP($C323,'6. Metrics Worksheet'!$C:$K,9,FALSE),0),K323-1)</f>
        <v>0</v>
      </c>
      <c r="M323" s="127">
        <f>IF(AND(L323=0,NOT(C323="N/A")),IF(VLOOKUP($C323,'6. Metrics Worksheet'!$C:$K,8,FALSE)=CONCATENATE($L$4,$M$5),VLOOKUP($C323,'6. Metrics Worksheet'!$C:$K,9,FALSE),0),L323-1)</f>
        <v>0</v>
      </c>
      <c r="N323" s="127">
        <f>IF(AND(M323=0,NOT(C323="N/A")),IF(VLOOKUP($C323,'6. Metrics Worksheet'!$C:$K,8,FALSE)=CONCATENATE($L$4,$N$5),VLOOKUP($C323,'6. Metrics Worksheet'!$C:$K,9,FALSE),0),M323-1)</f>
        <v>0</v>
      </c>
      <c r="O323" s="128">
        <f>IF(AND(N323=0,NOT(C323="N/A")),IF(VLOOKUP($C323,'6. Metrics Worksheet'!$C:$K,8,FALSE)=CONCATENATE($L$4,$O$5),VLOOKUP($C323,'6. Metrics Worksheet'!$C:$K,9,FALSE),0),N323-1)</f>
        <v>0</v>
      </c>
      <c r="P323" s="127">
        <f>IF(AND(O323=0,NOT(C323="N/A")),IF(VLOOKUP($C323,'6. Metrics Worksheet'!$C:$K,8,FALSE)=CONCATENATE($P$4,$P$5),VLOOKUP($C323,'6. Metrics Worksheet'!$C:$K,9,FALSE),0),O323-1)</f>
        <v>0</v>
      </c>
      <c r="Q323" s="127">
        <f>IF(AND(P323=0,NOT(C323="N/A")),IF(VLOOKUP($C323,'6. Metrics Worksheet'!$C:$K,8,FALSE)=CONCATENATE($P$4,$Q$5),VLOOKUP($C323,'6. Metrics Worksheet'!$C:$K,9,FALSE),0),P323-1)</f>
        <v>0</v>
      </c>
      <c r="R323" s="127">
        <f>IF(AND(Q323=0,NOT(C323="N/A")),IF(VLOOKUP($C323,'6. Metrics Worksheet'!$C:$K,8,FALSE)=CONCATENATE($P$4,$R$5),VLOOKUP($C323,'6. Metrics Worksheet'!$C:$K,9,FALSE),0),Q323-1)</f>
        <v>0</v>
      </c>
      <c r="S323" s="128">
        <f>IF(AND(R323=0,NOT(C323="N/A")),IF(VLOOKUP($C323,'6. Metrics Worksheet'!$C:$K,8,FALSE)=CONCATENATE($P$4,$S$5),VLOOKUP($C323,'6. Metrics Worksheet'!$C:$K,9,FALSE),0),R323-1)</f>
        <v>0</v>
      </c>
      <c r="T323" s="127">
        <f>IF(AND(S323=0,NOT(C323="N/A")),IF(VLOOKUP($C323,'6. Metrics Worksheet'!$C:$K,8,FALSE)=CONCATENATE($T$4,$T$5),VLOOKUP($C323,'6. Metrics Worksheet'!$C:$K,9,FALSE),0),S323-1)</f>
        <v>0</v>
      </c>
      <c r="U323" s="127">
        <f>IF(AND(T323=0,NOT(C323="N/A")),IF(VLOOKUP($C323,'6. Metrics Worksheet'!$C:$K,8,FALSE)=CONCATENATE($T$4,$U$5),VLOOKUP($C323,'6. Metrics Worksheet'!$C:$K,9,FALSE),0),T323-1)</f>
        <v>0</v>
      </c>
      <c r="V323" s="127">
        <f>IF(AND(U323=0,NOT(C323="N/A")),IF(VLOOKUP($C323,'6. Metrics Worksheet'!$C:$K,8,FALSE)=CONCATENATE($T$4,$V$5),VLOOKUP($C323,'6. Metrics Worksheet'!$C:$K,9,FALSE),0),U323-1)</f>
        <v>0</v>
      </c>
      <c r="W323" s="127">
        <f>IF(AND(V323=0,NOT(C323="N/A")),IF(VLOOKUP($C323,'6. Metrics Worksheet'!$C:$K,8,FALSE)=CONCATENATE($T$4,$W$5),VLOOKUP($C323,'6. Metrics Worksheet'!$C:$K,9,FALSE),0),V323-1)</f>
        <v>0</v>
      </c>
      <c r="X323" s="139" t="str">
        <f>IF('6. Metrics Worksheet'!H323=0,"",'6. Metrics Worksheet'!H323)</f>
        <v/>
      </c>
      <c r="Y323" s="32"/>
      <c r="Z323" s="32"/>
      <c r="AA323" s="32"/>
      <c r="AB323" s="32"/>
      <c r="AC323" s="32"/>
      <c r="AD323" s="32"/>
      <c r="AE323" s="32"/>
      <c r="AF323" s="32"/>
      <c r="AG323" s="32"/>
      <c r="AH323" s="32"/>
      <c r="AI323" s="32"/>
      <c r="AJ323" s="32"/>
      <c r="AK323" s="32"/>
      <c r="AL323" s="32"/>
      <c r="AM323" s="32"/>
      <c r="AN323" s="32"/>
      <c r="AO323" s="32"/>
      <c r="AP323" s="32"/>
      <c r="AQ323" s="32"/>
      <c r="AR323" s="32"/>
      <c r="AS323" s="32"/>
      <c r="AT323" s="32"/>
      <c r="AU323" s="32"/>
      <c r="AV323" s="32"/>
      <c r="AW323" s="32"/>
      <c r="AX323" s="32"/>
      <c r="AY323" s="32"/>
      <c r="AZ323" s="32"/>
      <c r="BA323" s="32"/>
      <c r="BB323" s="32"/>
      <c r="BC323" s="32"/>
      <c r="BD323" s="32"/>
      <c r="BE323" s="33"/>
      <c r="BF323" s="6"/>
      <c r="BG323" s="6"/>
      <c r="BH323" s="6"/>
      <c r="BI323" s="6"/>
      <c r="BJ323" s="26" t="b">
        <f t="shared" si="4"/>
        <v>1</v>
      </c>
      <c r="BK323" s="6"/>
      <c r="BL323" s="6"/>
    </row>
    <row r="324" spans="1:64" ht="63.95" hidden="1" customHeight="1">
      <c r="A324" s="33"/>
      <c r="B324" s="225"/>
      <c r="C324" s="54">
        <f>WorksheetHidden2!N9</f>
        <v>0</v>
      </c>
      <c r="D324" s="127">
        <f>IF(VLOOKUP(C324,'6. Metrics Worksheet'!$C:$K,8,FALSE)=CONCATENATE($D$4,$D$5),VLOOKUP(C324,'6. Metrics Worksheet'!$C:$K,9,FALSE),0)</f>
        <v>0</v>
      </c>
      <c r="E324" s="127">
        <f>IF(AND(D324=0,NOT(C324="N/A")),IF(VLOOKUP($C324,'6. Metrics Worksheet'!$C:$K,8,FALSE)=CONCATENATE($D$4,$E$5),VLOOKUP($C324,'6. Metrics Worksheet'!$C:$K,9,FALSE),0),D324-1)</f>
        <v>0</v>
      </c>
      <c r="F324" s="127">
        <f>IF(AND(E324=0,NOT(C324="N/A")),IF(VLOOKUP($C324,'6. Metrics Worksheet'!$C:$K,8,FALSE)=CONCATENATE($D$4,$F$5),VLOOKUP($C324,'6. Metrics Worksheet'!$C:$K,9,FALSE),0),E324-1)</f>
        <v>0</v>
      </c>
      <c r="G324" s="128">
        <f>IF(AND(F324=0,NOT(C324="N/A")),IF(VLOOKUP($C324,'6. Metrics Worksheet'!$C:$K,8,FALSE)=CONCATENATE($D$4,$G$5),VLOOKUP($C324,'6. Metrics Worksheet'!$C:$K,9,FALSE),0),F324-1)</f>
        <v>0</v>
      </c>
      <c r="H324" s="127">
        <f>IF(AND(G324=0,NOT(C324="N/A")),IF(VLOOKUP($C324,'6. Metrics Worksheet'!$C:$K,8,FALSE)=CONCATENATE($H$4,$H$5),VLOOKUP($C324,'6. Metrics Worksheet'!$C:$K,9,FALSE),0),G324-1)</f>
        <v>0</v>
      </c>
      <c r="I324" s="127">
        <f>IF(AND(H324=0,NOT(C324="N/A")),IF(VLOOKUP($C324,'6. Metrics Worksheet'!$C:$K,8,FALSE)=CONCATENATE($H$4,$I$5),VLOOKUP($C324,'6. Metrics Worksheet'!$C:$K,9,FALSE),0),H324-1)</f>
        <v>0</v>
      </c>
      <c r="J324" s="127">
        <f>IF(AND(I324=0,NOT(C324="N/A")),IF(VLOOKUP($C324,'6. Metrics Worksheet'!$C:$K,8,FALSE)=CONCATENATE($H$4,$J$5),VLOOKUP($C324,'6. Metrics Worksheet'!$C:$K,9,FALSE),0),I324-1)</f>
        <v>0</v>
      </c>
      <c r="K324" s="128">
        <f>IF(AND(J324=0,NOT(C324="N/A")),IF(VLOOKUP($C324,'6. Metrics Worksheet'!$C:$K,8,FALSE)=CONCATENATE($H$4,$K$5),VLOOKUP($C324,'6. Metrics Worksheet'!$C:$K,9,FALSE),0),J324-1)</f>
        <v>0</v>
      </c>
      <c r="L324" s="127">
        <f>IF(AND(K324=0,NOT(C324="N/A")),IF(VLOOKUP($C324,'6. Metrics Worksheet'!$C:$K,8,FALSE)=CONCATENATE($L$4,$L$5),VLOOKUP($C324,'6. Metrics Worksheet'!$C:$K,9,FALSE),0),K324-1)</f>
        <v>0</v>
      </c>
      <c r="M324" s="127">
        <f>IF(AND(L324=0,NOT(C324="N/A")),IF(VLOOKUP($C324,'6. Metrics Worksheet'!$C:$K,8,FALSE)=CONCATENATE($L$4,$M$5),VLOOKUP($C324,'6. Metrics Worksheet'!$C:$K,9,FALSE),0),L324-1)</f>
        <v>0</v>
      </c>
      <c r="N324" s="127">
        <f>IF(AND(M324=0,NOT(C324="N/A")),IF(VLOOKUP($C324,'6. Metrics Worksheet'!$C:$K,8,FALSE)=CONCATENATE($L$4,$N$5),VLOOKUP($C324,'6. Metrics Worksheet'!$C:$K,9,FALSE),0),M324-1)</f>
        <v>0</v>
      </c>
      <c r="O324" s="128">
        <f>IF(AND(N324=0,NOT(C324="N/A")),IF(VLOOKUP($C324,'6. Metrics Worksheet'!$C:$K,8,FALSE)=CONCATENATE($L$4,$O$5),VLOOKUP($C324,'6. Metrics Worksheet'!$C:$K,9,FALSE),0),N324-1)</f>
        <v>0</v>
      </c>
      <c r="P324" s="127">
        <f>IF(AND(O324=0,NOT(C324="N/A")),IF(VLOOKUP($C324,'6. Metrics Worksheet'!$C:$K,8,FALSE)=CONCATENATE($P$4,$P$5),VLOOKUP($C324,'6. Metrics Worksheet'!$C:$K,9,FALSE),0),O324-1)</f>
        <v>0</v>
      </c>
      <c r="Q324" s="127">
        <f>IF(AND(P324=0,NOT(C324="N/A")),IF(VLOOKUP($C324,'6. Metrics Worksheet'!$C:$K,8,FALSE)=CONCATENATE($P$4,$Q$5),VLOOKUP($C324,'6. Metrics Worksheet'!$C:$K,9,FALSE),0),P324-1)</f>
        <v>0</v>
      </c>
      <c r="R324" s="127">
        <f>IF(AND(Q324=0,NOT(C324="N/A")),IF(VLOOKUP($C324,'6. Metrics Worksheet'!$C:$K,8,FALSE)=CONCATENATE($P$4,$R$5),VLOOKUP($C324,'6. Metrics Worksheet'!$C:$K,9,FALSE),0),Q324-1)</f>
        <v>0</v>
      </c>
      <c r="S324" s="128">
        <f>IF(AND(R324=0,NOT(C324="N/A")),IF(VLOOKUP($C324,'6. Metrics Worksheet'!$C:$K,8,FALSE)=CONCATENATE($P$4,$S$5),VLOOKUP($C324,'6. Metrics Worksheet'!$C:$K,9,FALSE),0),R324-1)</f>
        <v>0</v>
      </c>
      <c r="T324" s="127">
        <f>IF(AND(S324=0,NOT(C324="N/A")),IF(VLOOKUP($C324,'6. Metrics Worksheet'!$C:$K,8,FALSE)=CONCATENATE($T$4,$T$5),VLOOKUP($C324,'6. Metrics Worksheet'!$C:$K,9,FALSE),0),S324-1)</f>
        <v>0</v>
      </c>
      <c r="U324" s="127">
        <f>IF(AND(T324=0,NOT(C324="N/A")),IF(VLOOKUP($C324,'6. Metrics Worksheet'!$C:$K,8,FALSE)=CONCATENATE($T$4,$U$5),VLOOKUP($C324,'6. Metrics Worksheet'!$C:$K,9,FALSE),0),T324-1)</f>
        <v>0</v>
      </c>
      <c r="V324" s="127">
        <f>IF(AND(U324=0,NOT(C324="N/A")),IF(VLOOKUP($C324,'6. Metrics Worksheet'!$C:$K,8,FALSE)=CONCATENATE($T$4,$V$5),VLOOKUP($C324,'6. Metrics Worksheet'!$C:$K,9,FALSE),0),U324-1)</f>
        <v>0</v>
      </c>
      <c r="W324" s="127">
        <f>IF(AND(V324=0,NOT(C324="N/A")),IF(VLOOKUP($C324,'6. Metrics Worksheet'!$C:$K,8,FALSE)=CONCATENATE($T$4,$W$5),VLOOKUP($C324,'6. Metrics Worksheet'!$C:$K,9,FALSE),0),V324-1)</f>
        <v>0</v>
      </c>
      <c r="X324" s="139" t="str">
        <f>IF('6. Metrics Worksheet'!H324=0,"",'6. Metrics Worksheet'!H324)</f>
        <v/>
      </c>
      <c r="Y324" s="32"/>
      <c r="Z324" s="32"/>
      <c r="AA324" s="32"/>
      <c r="AB324" s="32"/>
      <c r="AC324" s="32"/>
      <c r="AD324" s="32"/>
      <c r="AE324" s="32"/>
      <c r="AF324" s="32"/>
      <c r="AG324" s="32"/>
      <c r="AH324" s="32"/>
      <c r="AI324" s="32"/>
      <c r="AJ324" s="32"/>
      <c r="AK324" s="32"/>
      <c r="AL324" s="32"/>
      <c r="AM324" s="32"/>
      <c r="AN324" s="32"/>
      <c r="AO324" s="32"/>
      <c r="AP324" s="32"/>
      <c r="AQ324" s="32"/>
      <c r="AR324" s="32"/>
      <c r="AS324" s="32"/>
      <c r="AT324" s="32"/>
      <c r="AU324" s="32"/>
      <c r="AV324" s="32"/>
      <c r="AW324" s="32"/>
      <c r="AX324" s="32"/>
      <c r="AY324" s="32"/>
      <c r="AZ324" s="32"/>
      <c r="BA324" s="32"/>
      <c r="BB324" s="32"/>
      <c r="BC324" s="32"/>
      <c r="BD324" s="32"/>
      <c r="BE324" s="33"/>
      <c r="BF324" s="6"/>
      <c r="BG324" s="6"/>
      <c r="BH324" s="6"/>
      <c r="BI324" s="6"/>
      <c r="BJ324" s="26" t="b">
        <f t="shared" si="4"/>
        <v>1</v>
      </c>
      <c r="BK324" s="6"/>
      <c r="BL324" s="6"/>
    </row>
    <row r="325" spans="1:64" ht="63.95" hidden="1" customHeight="1">
      <c r="A325" s="33"/>
      <c r="B325" s="225"/>
      <c r="C325" s="54">
        <f>WorksheetHidden2!N10</f>
        <v>0</v>
      </c>
      <c r="D325" s="127">
        <f>IF(VLOOKUP(C325,'6. Metrics Worksheet'!$C:$K,8,FALSE)=CONCATENATE($D$4,$D$5),VLOOKUP(C325,'6. Metrics Worksheet'!$C:$K,9,FALSE),0)</f>
        <v>0</v>
      </c>
      <c r="E325" s="127">
        <f>IF(AND(D325=0,NOT(C325="N/A")),IF(VLOOKUP($C325,'6. Metrics Worksheet'!$C:$K,8,FALSE)=CONCATENATE($D$4,$E$5),VLOOKUP($C325,'6. Metrics Worksheet'!$C:$K,9,FALSE),0),D325-1)</f>
        <v>0</v>
      </c>
      <c r="F325" s="127">
        <f>IF(AND(E325=0,NOT(C325="N/A")),IF(VLOOKUP($C325,'6. Metrics Worksheet'!$C:$K,8,FALSE)=CONCATENATE($D$4,$F$5),VLOOKUP($C325,'6. Metrics Worksheet'!$C:$K,9,FALSE),0),E325-1)</f>
        <v>0</v>
      </c>
      <c r="G325" s="128">
        <f>IF(AND(F325=0,NOT(C325="N/A")),IF(VLOOKUP($C325,'6. Metrics Worksheet'!$C:$K,8,FALSE)=CONCATENATE($D$4,$G$5),VLOOKUP($C325,'6. Metrics Worksheet'!$C:$K,9,FALSE),0),F325-1)</f>
        <v>0</v>
      </c>
      <c r="H325" s="127">
        <f>IF(AND(G325=0,NOT(C325="N/A")),IF(VLOOKUP($C325,'6. Metrics Worksheet'!$C:$K,8,FALSE)=CONCATENATE($H$4,$H$5),VLOOKUP($C325,'6. Metrics Worksheet'!$C:$K,9,FALSE),0),G325-1)</f>
        <v>0</v>
      </c>
      <c r="I325" s="127">
        <f>IF(AND(H325=0,NOT(C325="N/A")),IF(VLOOKUP($C325,'6. Metrics Worksheet'!$C:$K,8,FALSE)=CONCATENATE($H$4,$I$5),VLOOKUP($C325,'6. Metrics Worksheet'!$C:$K,9,FALSE),0),H325-1)</f>
        <v>0</v>
      </c>
      <c r="J325" s="127">
        <f>IF(AND(I325=0,NOT(C325="N/A")),IF(VLOOKUP($C325,'6. Metrics Worksheet'!$C:$K,8,FALSE)=CONCATENATE($H$4,$J$5),VLOOKUP($C325,'6. Metrics Worksheet'!$C:$K,9,FALSE),0),I325-1)</f>
        <v>0</v>
      </c>
      <c r="K325" s="128">
        <f>IF(AND(J325=0,NOT(C325="N/A")),IF(VLOOKUP($C325,'6. Metrics Worksheet'!$C:$K,8,FALSE)=CONCATENATE($H$4,$K$5),VLOOKUP($C325,'6. Metrics Worksheet'!$C:$K,9,FALSE),0),J325-1)</f>
        <v>0</v>
      </c>
      <c r="L325" s="127">
        <f>IF(AND(K325=0,NOT(C325="N/A")),IF(VLOOKUP($C325,'6. Metrics Worksheet'!$C:$K,8,FALSE)=CONCATENATE($L$4,$L$5),VLOOKUP($C325,'6. Metrics Worksheet'!$C:$K,9,FALSE),0),K325-1)</f>
        <v>0</v>
      </c>
      <c r="M325" s="127">
        <f>IF(AND(L325=0,NOT(C325="N/A")),IF(VLOOKUP($C325,'6. Metrics Worksheet'!$C:$K,8,FALSE)=CONCATENATE($L$4,$M$5),VLOOKUP($C325,'6. Metrics Worksheet'!$C:$K,9,FALSE),0),L325-1)</f>
        <v>0</v>
      </c>
      <c r="N325" s="127">
        <f>IF(AND(M325=0,NOT(C325="N/A")),IF(VLOOKUP($C325,'6. Metrics Worksheet'!$C:$K,8,FALSE)=CONCATENATE($L$4,$N$5),VLOOKUP($C325,'6. Metrics Worksheet'!$C:$K,9,FALSE),0),M325-1)</f>
        <v>0</v>
      </c>
      <c r="O325" s="128">
        <f>IF(AND(N325=0,NOT(C325="N/A")),IF(VLOOKUP($C325,'6. Metrics Worksheet'!$C:$K,8,FALSE)=CONCATENATE($L$4,$O$5),VLOOKUP($C325,'6. Metrics Worksheet'!$C:$K,9,FALSE),0),N325-1)</f>
        <v>0</v>
      </c>
      <c r="P325" s="127">
        <f>IF(AND(O325=0,NOT(C325="N/A")),IF(VLOOKUP($C325,'6. Metrics Worksheet'!$C:$K,8,FALSE)=CONCATENATE($P$4,$P$5),VLOOKUP($C325,'6. Metrics Worksheet'!$C:$K,9,FALSE),0),O325-1)</f>
        <v>0</v>
      </c>
      <c r="Q325" s="127">
        <f>IF(AND(P325=0,NOT(C325="N/A")),IF(VLOOKUP($C325,'6. Metrics Worksheet'!$C:$K,8,FALSE)=CONCATENATE($P$4,$Q$5),VLOOKUP($C325,'6. Metrics Worksheet'!$C:$K,9,FALSE),0),P325-1)</f>
        <v>0</v>
      </c>
      <c r="R325" s="127">
        <f>IF(AND(Q325=0,NOT(C325="N/A")),IF(VLOOKUP($C325,'6. Metrics Worksheet'!$C:$K,8,FALSE)=CONCATENATE($P$4,$R$5),VLOOKUP($C325,'6. Metrics Worksheet'!$C:$K,9,FALSE),0),Q325-1)</f>
        <v>0</v>
      </c>
      <c r="S325" s="128">
        <f>IF(AND(R325=0,NOT(C325="N/A")),IF(VLOOKUP($C325,'6. Metrics Worksheet'!$C:$K,8,FALSE)=CONCATENATE($P$4,$S$5),VLOOKUP($C325,'6. Metrics Worksheet'!$C:$K,9,FALSE),0),R325-1)</f>
        <v>0</v>
      </c>
      <c r="T325" s="127">
        <f>IF(AND(S325=0,NOT(C325="N/A")),IF(VLOOKUP($C325,'6. Metrics Worksheet'!$C:$K,8,FALSE)=CONCATENATE($T$4,$T$5),VLOOKUP($C325,'6. Metrics Worksheet'!$C:$K,9,FALSE),0),S325-1)</f>
        <v>0</v>
      </c>
      <c r="U325" s="127">
        <f>IF(AND(T325=0,NOT(C325="N/A")),IF(VLOOKUP($C325,'6. Metrics Worksheet'!$C:$K,8,FALSE)=CONCATENATE($T$4,$U$5),VLOOKUP($C325,'6. Metrics Worksheet'!$C:$K,9,FALSE),0),T325-1)</f>
        <v>0</v>
      </c>
      <c r="V325" s="127">
        <f>IF(AND(U325=0,NOT(C325="N/A")),IF(VLOOKUP($C325,'6. Metrics Worksheet'!$C:$K,8,FALSE)=CONCATENATE($T$4,$V$5),VLOOKUP($C325,'6. Metrics Worksheet'!$C:$K,9,FALSE),0),U325-1)</f>
        <v>0</v>
      </c>
      <c r="W325" s="127">
        <f>IF(AND(V325=0,NOT(C325="N/A")),IF(VLOOKUP($C325,'6. Metrics Worksheet'!$C:$K,8,FALSE)=CONCATENATE($T$4,$W$5),VLOOKUP($C325,'6. Metrics Worksheet'!$C:$K,9,FALSE),0),V325-1)</f>
        <v>0</v>
      </c>
      <c r="X325" s="139" t="str">
        <f>IF('6. Metrics Worksheet'!H325=0,"",'6. Metrics Worksheet'!H325)</f>
        <v/>
      </c>
      <c r="Y325" s="32"/>
      <c r="Z325" s="32"/>
      <c r="AA325" s="32"/>
      <c r="AB325" s="32"/>
      <c r="AC325" s="32"/>
      <c r="AD325" s="32"/>
      <c r="AE325" s="32"/>
      <c r="AF325" s="32"/>
      <c r="AG325" s="32"/>
      <c r="AH325" s="32"/>
      <c r="AI325" s="32"/>
      <c r="AJ325" s="32"/>
      <c r="AK325" s="32"/>
      <c r="AL325" s="32"/>
      <c r="AM325" s="32"/>
      <c r="AN325" s="32"/>
      <c r="AO325" s="32"/>
      <c r="AP325" s="32"/>
      <c r="AQ325" s="32"/>
      <c r="AR325" s="32"/>
      <c r="AS325" s="32"/>
      <c r="AT325" s="32"/>
      <c r="AU325" s="32"/>
      <c r="AV325" s="32"/>
      <c r="AW325" s="32"/>
      <c r="AX325" s="32"/>
      <c r="AY325" s="32"/>
      <c r="AZ325" s="32"/>
      <c r="BA325" s="32"/>
      <c r="BB325" s="32"/>
      <c r="BC325" s="32"/>
      <c r="BD325" s="32"/>
      <c r="BE325" s="33"/>
      <c r="BF325" s="6"/>
      <c r="BG325" s="6"/>
      <c r="BH325" s="6"/>
      <c r="BI325" s="6"/>
      <c r="BJ325" s="26" t="b">
        <f t="shared" si="4"/>
        <v>1</v>
      </c>
      <c r="BK325" s="6"/>
      <c r="BL325" s="6"/>
    </row>
    <row r="326" spans="1:64" ht="63.95" hidden="1" customHeight="1">
      <c r="A326" s="33"/>
      <c r="B326" s="225"/>
      <c r="C326" s="54">
        <f>WorksheetHidden2!N11</f>
        <v>0</v>
      </c>
      <c r="D326" s="127">
        <f>IF(VLOOKUP(C326,'6. Metrics Worksheet'!$C:$K,8,FALSE)=CONCATENATE($D$4,$D$5),VLOOKUP(C326,'6. Metrics Worksheet'!$C:$K,9,FALSE),0)</f>
        <v>0</v>
      </c>
      <c r="E326" s="127">
        <f>IF(AND(D326=0,NOT(C326="N/A")),IF(VLOOKUP($C326,'6. Metrics Worksheet'!$C:$K,8,FALSE)=CONCATENATE($D$4,$E$5),VLOOKUP($C326,'6. Metrics Worksheet'!$C:$K,9,FALSE),0),D326-1)</f>
        <v>0</v>
      </c>
      <c r="F326" s="127">
        <f>IF(AND(E326=0,NOT(C326="N/A")),IF(VLOOKUP($C326,'6. Metrics Worksheet'!$C:$K,8,FALSE)=CONCATENATE($D$4,$F$5),VLOOKUP($C326,'6. Metrics Worksheet'!$C:$K,9,FALSE),0),E326-1)</f>
        <v>0</v>
      </c>
      <c r="G326" s="128">
        <f>IF(AND(F326=0,NOT(C326="N/A")),IF(VLOOKUP($C326,'6. Metrics Worksheet'!$C:$K,8,FALSE)=CONCATENATE($D$4,$G$5),VLOOKUP($C326,'6. Metrics Worksheet'!$C:$K,9,FALSE),0),F326-1)</f>
        <v>0</v>
      </c>
      <c r="H326" s="127">
        <f>IF(AND(G326=0,NOT(C326="N/A")),IF(VLOOKUP($C326,'6. Metrics Worksheet'!$C:$K,8,FALSE)=CONCATENATE($H$4,$H$5),VLOOKUP($C326,'6. Metrics Worksheet'!$C:$K,9,FALSE),0),G326-1)</f>
        <v>0</v>
      </c>
      <c r="I326" s="127">
        <f>IF(AND(H326=0,NOT(C326="N/A")),IF(VLOOKUP($C326,'6. Metrics Worksheet'!$C:$K,8,FALSE)=CONCATENATE($H$4,$I$5),VLOOKUP($C326,'6. Metrics Worksheet'!$C:$K,9,FALSE),0),H326-1)</f>
        <v>0</v>
      </c>
      <c r="J326" s="127">
        <f>IF(AND(I326=0,NOT(C326="N/A")),IF(VLOOKUP($C326,'6. Metrics Worksheet'!$C:$K,8,FALSE)=CONCATENATE($H$4,$J$5),VLOOKUP($C326,'6. Metrics Worksheet'!$C:$K,9,FALSE),0),I326-1)</f>
        <v>0</v>
      </c>
      <c r="K326" s="128">
        <f>IF(AND(J326=0,NOT(C326="N/A")),IF(VLOOKUP($C326,'6. Metrics Worksheet'!$C:$K,8,FALSE)=CONCATENATE($H$4,$K$5),VLOOKUP($C326,'6. Metrics Worksheet'!$C:$K,9,FALSE),0),J326-1)</f>
        <v>0</v>
      </c>
      <c r="L326" s="127">
        <f>IF(AND(K326=0,NOT(C326="N/A")),IF(VLOOKUP($C326,'6. Metrics Worksheet'!$C:$K,8,FALSE)=CONCATENATE($L$4,$L$5),VLOOKUP($C326,'6. Metrics Worksheet'!$C:$K,9,FALSE),0),K326-1)</f>
        <v>0</v>
      </c>
      <c r="M326" s="127">
        <f>IF(AND(L326=0,NOT(C326="N/A")),IF(VLOOKUP($C326,'6. Metrics Worksheet'!$C:$K,8,FALSE)=CONCATENATE($L$4,$M$5),VLOOKUP($C326,'6. Metrics Worksheet'!$C:$K,9,FALSE),0),L326-1)</f>
        <v>0</v>
      </c>
      <c r="N326" s="127">
        <f>IF(AND(M326=0,NOT(C326="N/A")),IF(VLOOKUP($C326,'6. Metrics Worksheet'!$C:$K,8,FALSE)=CONCATENATE($L$4,$N$5),VLOOKUP($C326,'6. Metrics Worksheet'!$C:$K,9,FALSE),0),M326-1)</f>
        <v>0</v>
      </c>
      <c r="O326" s="128">
        <f>IF(AND(N326=0,NOT(C326="N/A")),IF(VLOOKUP($C326,'6. Metrics Worksheet'!$C:$K,8,FALSE)=CONCATENATE($L$4,$O$5),VLOOKUP($C326,'6. Metrics Worksheet'!$C:$K,9,FALSE),0),N326-1)</f>
        <v>0</v>
      </c>
      <c r="P326" s="127">
        <f>IF(AND(O326=0,NOT(C326="N/A")),IF(VLOOKUP($C326,'6. Metrics Worksheet'!$C:$K,8,FALSE)=CONCATENATE($P$4,$P$5),VLOOKUP($C326,'6. Metrics Worksheet'!$C:$K,9,FALSE),0),O326-1)</f>
        <v>0</v>
      </c>
      <c r="Q326" s="127">
        <f>IF(AND(P326=0,NOT(C326="N/A")),IF(VLOOKUP($C326,'6. Metrics Worksheet'!$C:$K,8,FALSE)=CONCATENATE($P$4,$Q$5),VLOOKUP($C326,'6. Metrics Worksheet'!$C:$K,9,FALSE),0),P326-1)</f>
        <v>0</v>
      </c>
      <c r="R326" s="127">
        <f>IF(AND(Q326=0,NOT(C326="N/A")),IF(VLOOKUP($C326,'6. Metrics Worksheet'!$C:$K,8,FALSE)=CONCATENATE($P$4,$R$5),VLOOKUP($C326,'6. Metrics Worksheet'!$C:$K,9,FALSE),0),Q326-1)</f>
        <v>0</v>
      </c>
      <c r="S326" s="128">
        <f>IF(AND(R326=0,NOT(C326="N/A")),IF(VLOOKUP($C326,'6. Metrics Worksheet'!$C:$K,8,FALSE)=CONCATENATE($P$4,$S$5),VLOOKUP($C326,'6. Metrics Worksheet'!$C:$K,9,FALSE),0),R326-1)</f>
        <v>0</v>
      </c>
      <c r="T326" s="127">
        <f>IF(AND(S326=0,NOT(C326="N/A")),IF(VLOOKUP($C326,'6. Metrics Worksheet'!$C:$K,8,FALSE)=CONCATENATE($T$4,$T$5),VLOOKUP($C326,'6. Metrics Worksheet'!$C:$K,9,FALSE),0),S326-1)</f>
        <v>0</v>
      </c>
      <c r="U326" s="127">
        <f>IF(AND(T326=0,NOT(C326="N/A")),IF(VLOOKUP($C326,'6. Metrics Worksheet'!$C:$K,8,FALSE)=CONCATENATE($T$4,$U$5),VLOOKUP($C326,'6. Metrics Worksheet'!$C:$K,9,FALSE),0),T326-1)</f>
        <v>0</v>
      </c>
      <c r="V326" s="127">
        <f>IF(AND(U326=0,NOT(C326="N/A")),IF(VLOOKUP($C326,'6. Metrics Worksheet'!$C:$K,8,FALSE)=CONCATENATE($T$4,$V$5),VLOOKUP($C326,'6. Metrics Worksheet'!$C:$K,9,FALSE),0),U326-1)</f>
        <v>0</v>
      </c>
      <c r="W326" s="127">
        <f>IF(AND(V326=0,NOT(C326="N/A")),IF(VLOOKUP($C326,'6. Metrics Worksheet'!$C:$K,8,FALSE)=CONCATENATE($T$4,$W$5),VLOOKUP($C326,'6. Metrics Worksheet'!$C:$K,9,FALSE),0),V326-1)</f>
        <v>0</v>
      </c>
      <c r="X326" s="139" t="str">
        <f>IF('6. Metrics Worksheet'!H326=0,"",'6. Metrics Worksheet'!H326)</f>
        <v/>
      </c>
      <c r="Y326" s="32"/>
      <c r="Z326" s="32"/>
      <c r="AA326" s="32"/>
      <c r="AB326" s="32"/>
      <c r="AC326" s="32"/>
      <c r="AD326" s="32"/>
      <c r="AE326" s="32"/>
      <c r="AF326" s="32"/>
      <c r="AG326" s="32"/>
      <c r="AH326" s="32"/>
      <c r="AI326" s="32"/>
      <c r="AJ326" s="32"/>
      <c r="AK326" s="32"/>
      <c r="AL326" s="32"/>
      <c r="AM326" s="32"/>
      <c r="AN326" s="32"/>
      <c r="AO326" s="32"/>
      <c r="AP326" s="32"/>
      <c r="AQ326" s="32"/>
      <c r="AR326" s="32"/>
      <c r="AS326" s="32"/>
      <c r="AT326" s="32"/>
      <c r="AU326" s="32"/>
      <c r="AV326" s="32"/>
      <c r="AW326" s="32"/>
      <c r="AX326" s="32"/>
      <c r="AY326" s="32"/>
      <c r="AZ326" s="32"/>
      <c r="BA326" s="32"/>
      <c r="BB326" s="32"/>
      <c r="BC326" s="32"/>
      <c r="BD326" s="32"/>
      <c r="BE326" s="33"/>
      <c r="BF326" s="6"/>
      <c r="BG326" s="6"/>
      <c r="BH326" s="6"/>
      <c r="BI326" s="6"/>
      <c r="BJ326" s="26" t="b">
        <f t="shared" si="4"/>
        <v>1</v>
      </c>
      <c r="BK326" s="6"/>
      <c r="BL326" s="6"/>
    </row>
    <row r="327" spans="1:64" ht="63.95" hidden="1" customHeight="1">
      <c r="A327" s="33"/>
      <c r="B327" s="225"/>
      <c r="C327" s="54">
        <f>WorksheetHidden2!N12</f>
        <v>0</v>
      </c>
      <c r="D327" s="127">
        <f>IF(VLOOKUP(C327,'6. Metrics Worksheet'!$C:$K,8,FALSE)=CONCATENATE($D$4,$D$5),VLOOKUP(C327,'6. Metrics Worksheet'!$C:$K,9,FALSE),0)</f>
        <v>0</v>
      </c>
      <c r="E327" s="127">
        <f>IF(AND(D327=0,NOT(C327="N/A")),IF(VLOOKUP($C327,'6. Metrics Worksheet'!$C:$K,8,FALSE)=CONCATENATE($D$4,$E$5),VLOOKUP($C327,'6. Metrics Worksheet'!$C:$K,9,FALSE),0),D327-1)</f>
        <v>0</v>
      </c>
      <c r="F327" s="127">
        <f>IF(AND(E327=0,NOT(C327="N/A")),IF(VLOOKUP($C327,'6. Metrics Worksheet'!$C:$K,8,FALSE)=CONCATENATE($D$4,$F$5),VLOOKUP($C327,'6. Metrics Worksheet'!$C:$K,9,FALSE),0),E327-1)</f>
        <v>0</v>
      </c>
      <c r="G327" s="128">
        <f>IF(AND(F327=0,NOT(C327="N/A")),IF(VLOOKUP($C327,'6. Metrics Worksheet'!$C:$K,8,FALSE)=CONCATENATE($D$4,$G$5),VLOOKUP($C327,'6. Metrics Worksheet'!$C:$K,9,FALSE),0),F327-1)</f>
        <v>0</v>
      </c>
      <c r="H327" s="127">
        <f>IF(AND(G327=0,NOT(C327="N/A")),IF(VLOOKUP($C327,'6. Metrics Worksheet'!$C:$K,8,FALSE)=CONCATENATE($H$4,$H$5),VLOOKUP($C327,'6. Metrics Worksheet'!$C:$K,9,FALSE),0),G327-1)</f>
        <v>0</v>
      </c>
      <c r="I327" s="127">
        <f>IF(AND(H327=0,NOT(C327="N/A")),IF(VLOOKUP($C327,'6. Metrics Worksheet'!$C:$K,8,FALSE)=CONCATENATE($H$4,$I$5),VLOOKUP($C327,'6. Metrics Worksheet'!$C:$K,9,FALSE),0),H327-1)</f>
        <v>0</v>
      </c>
      <c r="J327" s="127">
        <f>IF(AND(I327=0,NOT(C327="N/A")),IF(VLOOKUP($C327,'6. Metrics Worksheet'!$C:$K,8,FALSE)=CONCATENATE($H$4,$J$5),VLOOKUP($C327,'6. Metrics Worksheet'!$C:$K,9,FALSE),0),I327-1)</f>
        <v>0</v>
      </c>
      <c r="K327" s="128">
        <f>IF(AND(J327=0,NOT(C327="N/A")),IF(VLOOKUP($C327,'6. Metrics Worksheet'!$C:$K,8,FALSE)=CONCATENATE($H$4,$K$5),VLOOKUP($C327,'6. Metrics Worksheet'!$C:$K,9,FALSE),0),J327-1)</f>
        <v>0</v>
      </c>
      <c r="L327" s="127">
        <f>IF(AND(K327=0,NOT(C327="N/A")),IF(VLOOKUP($C327,'6. Metrics Worksheet'!$C:$K,8,FALSE)=CONCATENATE($L$4,$L$5),VLOOKUP($C327,'6. Metrics Worksheet'!$C:$K,9,FALSE),0),K327-1)</f>
        <v>0</v>
      </c>
      <c r="M327" s="127">
        <f>IF(AND(L327=0,NOT(C327="N/A")),IF(VLOOKUP($C327,'6. Metrics Worksheet'!$C:$K,8,FALSE)=CONCATENATE($L$4,$M$5),VLOOKUP($C327,'6. Metrics Worksheet'!$C:$K,9,FALSE),0),L327-1)</f>
        <v>0</v>
      </c>
      <c r="N327" s="127">
        <f>IF(AND(M327=0,NOT(C327="N/A")),IF(VLOOKUP($C327,'6. Metrics Worksheet'!$C:$K,8,FALSE)=CONCATENATE($L$4,$N$5),VLOOKUP($C327,'6. Metrics Worksheet'!$C:$K,9,FALSE),0),M327-1)</f>
        <v>0</v>
      </c>
      <c r="O327" s="128">
        <f>IF(AND(N327=0,NOT(C327="N/A")),IF(VLOOKUP($C327,'6. Metrics Worksheet'!$C:$K,8,FALSE)=CONCATENATE($L$4,$O$5),VLOOKUP($C327,'6. Metrics Worksheet'!$C:$K,9,FALSE),0),N327-1)</f>
        <v>0</v>
      </c>
      <c r="P327" s="127">
        <f>IF(AND(O327=0,NOT(C327="N/A")),IF(VLOOKUP($C327,'6. Metrics Worksheet'!$C:$K,8,FALSE)=CONCATENATE($P$4,$P$5),VLOOKUP($C327,'6. Metrics Worksheet'!$C:$K,9,FALSE),0),O327-1)</f>
        <v>0</v>
      </c>
      <c r="Q327" s="127">
        <f>IF(AND(P327=0,NOT(C327="N/A")),IF(VLOOKUP($C327,'6. Metrics Worksheet'!$C:$K,8,FALSE)=CONCATENATE($P$4,$Q$5),VLOOKUP($C327,'6. Metrics Worksheet'!$C:$K,9,FALSE),0),P327-1)</f>
        <v>0</v>
      </c>
      <c r="R327" s="127">
        <f>IF(AND(Q327=0,NOT(C327="N/A")),IF(VLOOKUP($C327,'6. Metrics Worksheet'!$C:$K,8,FALSE)=CONCATENATE($P$4,$R$5),VLOOKUP($C327,'6. Metrics Worksheet'!$C:$K,9,FALSE),0),Q327-1)</f>
        <v>0</v>
      </c>
      <c r="S327" s="128">
        <f>IF(AND(R327=0,NOT(C327="N/A")),IF(VLOOKUP($C327,'6. Metrics Worksheet'!$C:$K,8,FALSE)=CONCATENATE($P$4,$S$5),VLOOKUP($C327,'6. Metrics Worksheet'!$C:$K,9,FALSE),0),R327-1)</f>
        <v>0</v>
      </c>
      <c r="T327" s="127">
        <f>IF(AND(S327=0,NOT(C327="N/A")),IF(VLOOKUP($C327,'6. Metrics Worksheet'!$C:$K,8,FALSE)=CONCATENATE($T$4,$T$5),VLOOKUP($C327,'6. Metrics Worksheet'!$C:$K,9,FALSE),0),S327-1)</f>
        <v>0</v>
      </c>
      <c r="U327" s="127">
        <f>IF(AND(T327=0,NOT(C327="N/A")),IF(VLOOKUP($C327,'6. Metrics Worksheet'!$C:$K,8,FALSE)=CONCATENATE($T$4,$U$5),VLOOKUP($C327,'6. Metrics Worksheet'!$C:$K,9,FALSE),0),T327-1)</f>
        <v>0</v>
      </c>
      <c r="V327" s="127">
        <f>IF(AND(U327=0,NOT(C327="N/A")),IF(VLOOKUP($C327,'6. Metrics Worksheet'!$C:$K,8,FALSE)=CONCATENATE($T$4,$V$5),VLOOKUP($C327,'6. Metrics Worksheet'!$C:$K,9,FALSE),0),U327-1)</f>
        <v>0</v>
      </c>
      <c r="W327" s="127">
        <f>IF(AND(V327=0,NOT(C327="N/A")),IF(VLOOKUP($C327,'6. Metrics Worksheet'!$C:$K,8,FALSE)=CONCATENATE($T$4,$W$5),VLOOKUP($C327,'6. Metrics Worksheet'!$C:$K,9,FALSE),0),V327-1)</f>
        <v>0</v>
      </c>
      <c r="X327" s="139" t="str">
        <f>IF('6. Metrics Worksheet'!H327=0,"",'6. Metrics Worksheet'!H327)</f>
        <v/>
      </c>
      <c r="Y327" s="32"/>
      <c r="Z327" s="32"/>
      <c r="AA327" s="32"/>
      <c r="AB327" s="32"/>
      <c r="AC327" s="32"/>
      <c r="AD327" s="32"/>
      <c r="AE327" s="32"/>
      <c r="AF327" s="32"/>
      <c r="AG327" s="32"/>
      <c r="AH327" s="32"/>
      <c r="AI327" s="32"/>
      <c r="AJ327" s="32"/>
      <c r="AK327" s="32"/>
      <c r="AL327" s="32"/>
      <c r="AM327" s="32"/>
      <c r="AN327" s="32"/>
      <c r="AO327" s="32"/>
      <c r="AP327" s="32"/>
      <c r="AQ327" s="32"/>
      <c r="AR327" s="32"/>
      <c r="AS327" s="32"/>
      <c r="AT327" s="32"/>
      <c r="AU327" s="32"/>
      <c r="AV327" s="32"/>
      <c r="AW327" s="32"/>
      <c r="AX327" s="32"/>
      <c r="AY327" s="32"/>
      <c r="AZ327" s="32"/>
      <c r="BA327" s="32"/>
      <c r="BB327" s="32"/>
      <c r="BC327" s="32"/>
      <c r="BD327" s="32"/>
      <c r="BE327" s="33"/>
      <c r="BF327" s="6"/>
      <c r="BG327" s="6"/>
      <c r="BH327" s="6"/>
      <c r="BI327" s="6"/>
      <c r="BJ327" s="26" t="b">
        <f t="shared" ref="BJ327:BJ390" si="5">IF(C327=0,TRUE,FALSE)</f>
        <v>1</v>
      </c>
      <c r="BK327" s="6"/>
      <c r="BL327" s="6"/>
    </row>
    <row r="328" spans="1:64" ht="63.95" hidden="1" customHeight="1">
      <c r="A328" s="33"/>
      <c r="B328" s="225"/>
      <c r="C328" s="54">
        <f>WorksheetHidden2!N13</f>
        <v>0</v>
      </c>
      <c r="D328" s="127">
        <f>IF(VLOOKUP(C328,'6. Metrics Worksheet'!$C:$K,8,FALSE)=CONCATENATE($D$4,$D$5),VLOOKUP(C328,'6. Metrics Worksheet'!$C:$K,9,FALSE),0)</f>
        <v>0</v>
      </c>
      <c r="E328" s="127">
        <f>IF(AND(D328=0,NOT(C328="N/A")),IF(VLOOKUP($C328,'6. Metrics Worksheet'!$C:$K,8,FALSE)=CONCATENATE($D$4,$E$5),VLOOKUP($C328,'6. Metrics Worksheet'!$C:$K,9,FALSE),0),D328-1)</f>
        <v>0</v>
      </c>
      <c r="F328" s="127">
        <f>IF(AND(E328=0,NOT(C328="N/A")),IF(VLOOKUP($C328,'6. Metrics Worksheet'!$C:$K,8,FALSE)=CONCATENATE($D$4,$F$5),VLOOKUP($C328,'6. Metrics Worksheet'!$C:$K,9,FALSE),0),E328-1)</f>
        <v>0</v>
      </c>
      <c r="G328" s="128">
        <f>IF(AND(F328=0,NOT(C328="N/A")),IF(VLOOKUP($C328,'6. Metrics Worksheet'!$C:$K,8,FALSE)=CONCATENATE($D$4,$G$5),VLOOKUP($C328,'6. Metrics Worksheet'!$C:$K,9,FALSE),0),F328-1)</f>
        <v>0</v>
      </c>
      <c r="H328" s="127">
        <f>IF(AND(G328=0,NOT(C328="N/A")),IF(VLOOKUP($C328,'6. Metrics Worksheet'!$C:$K,8,FALSE)=CONCATENATE($H$4,$H$5),VLOOKUP($C328,'6. Metrics Worksheet'!$C:$K,9,FALSE),0),G328-1)</f>
        <v>0</v>
      </c>
      <c r="I328" s="127">
        <f>IF(AND(H328=0,NOT(C328="N/A")),IF(VLOOKUP($C328,'6. Metrics Worksheet'!$C:$K,8,FALSE)=CONCATENATE($H$4,$I$5),VLOOKUP($C328,'6. Metrics Worksheet'!$C:$K,9,FALSE),0),H328-1)</f>
        <v>0</v>
      </c>
      <c r="J328" s="127">
        <f>IF(AND(I328=0,NOT(C328="N/A")),IF(VLOOKUP($C328,'6. Metrics Worksheet'!$C:$K,8,FALSE)=CONCATENATE($H$4,$J$5),VLOOKUP($C328,'6. Metrics Worksheet'!$C:$K,9,FALSE),0),I328-1)</f>
        <v>0</v>
      </c>
      <c r="K328" s="128">
        <f>IF(AND(J328=0,NOT(C328="N/A")),IF(VLOOKUP($C328,'6. Metrics Worksheet'!$C:$K,8,FALSE)=CONCATENATE($H$4,$K$5),VLOOKUP($C328,'6. Metrics Worksheet'!$C:$K,9,FALSE),0),J328-1)</f>
        <v>0</v>
      </c>
      <c r="L328" s="127">
        <f>IF(AND(K328=0,NOT(C328="N/A")),IF(VLOOKUP($C328,'6. Metrics Worksheet'!$C:$K,8,FALSE)=CONCATENATE($L$4,$L$5),VLOOKUP($C328,'6. Metrics Worksheet'!$C:$K,9,FALSE),0),K328-1)</f>
        <v>0</v>
      </c>
      <c r="M328" s="127">
        <f>IF(AND(L328=0,NOT(C328="N/A")),IF(VLOOKUP($C328,'6. Metrics Worksheet'!$C:$K,8,FALSE)=CONCATENATE($L$4,$M$5),VLOOKUP($C328,'6. Metrics Worksheet'!$C:$K,9,FALSE),0),L328-1)</f>
        <v>0</v>
      </c>
      <c r="N328" s="127">
        <f>IF(AND(M328=0,NOT(C328="N/A")),IF(VLOOKUP($C328,'6. Metrics Worksheet'!$C:$K,8,FALSE)=CONCATENATE($L$4,$N$5),VLOOKUP($C328,'6. Metrics Worksheet'!$C:$K,9,FALSE),0),M328-1)</f>
        <v>0</v>
      </c>
      <c r="O328" s="128">
        <f>IF(AND(N328=0,NOT(C328="N/A")),IF(VLOOKUP($C328,'6. Metrics Worksheet'!$C:$K,8,FALSE)=CONCATENATE($L$4,$O$5),VLOOKUP($C328,'6. Metrics Worksheet'!$C:$K,9,FALSE),0),N328-1)</f>
        <v>0</v>
      </c>
      <c r="P328" s="127">
        <f>IF(AND(O328=0,NOT(C328="N/A")),IF(VLOOKUP($C328,'6. Metrics Worksheet'!$C:$K,8,FALSE)=CONCATENATE($P$4,$P$5),VLOOKUP($C328,'6. Metrics Worksheet'!$C:$K,9,FALSE),0),O328-1)</f>
        <v>0</v>
      </c>
      <c r="Q328" s="127">
        <f>IF(AND(P328=0,NOT(C328="N/A")),IF(VLOOKUP($C328,'6. Metrics Worksheet'!$C:$K,8,FALSE)=CONCATENATE($P$4,$Q$5),VLOOKUP($C328,'6. Metrics Worksheet'!$C:$K,9,FALSE),0),P328-1)</f>
        <v>0</v>
      </c>
      <c r="R328" s="127">
        <f>IF(AND(Q328=0,NOT(C328="N/A")),IF(VLOOKUP($C328,'6. Metrics Worksheet'!$C:$K,8,FALSE)=CONCATENATE($P$4,$R$5),VLOOKUP($C328,'6. Metrics Worksheet'!$C:$K,9,FALSE),0),Q328-1)</f>
        <v>0</v>
      </c>
      <c r="S328" s="128">
        <f>IF(AND(R328=0,NOT(C328="N/A")),IF(VLOOKUP($C328,'6. Metrics Worksheet'!$C:$K,8,FALSE)=CONCATENATE($P$4,$S$5),VLOOKUP($C328,'6. Metrics Worksheet'!$C:$K,9,FALSE),0),R328-1)</f>
        <v>0</v>
      </c>
      <c r="T328" s="127">
        <f>IF(AND(S328=0,NOT(C328="N/A")),IF(VLOOKUP($C328,'6. Metrics Worksheet'!$C:$K,8,FALSE)=CONCATENATE($T$4,$T$5),VLOOKUP($C328,'6. Metrics Worksheet'!$C:$K,9,FALSE),0),S328-1)</f>
        <v>0</v>
      </c>
      <c r="U328" s="127">
        <f>IF(AND(T328=0,NOT(C328="N/A")),IF(VLOOKUP($C328,'6. Metrics Worksheet'!$C:$K,8,FALSE)=CONCATENATE($T$4,$U$5),VLOOKUP($C328,'6. Metrics Worksheet'!$C:$K,9,FALSE),0),T328-1)</f>
        <v>0</v>
      </c>
      <c r="V328" s="127">
        <f>IF(AND(U328=0,NOT(C328="N/A")),IF(VLOOKUP($C328,'6. Metrics Worksheet'!$C:$K,8,FALSE)=CONCATENATE($T$4,$V$5),VLOOKUP($C328,'6. Metrics Worksheet'!$C:$K,9,FALSE),0),U328-1)</f>
        <v>0</v>
      </c>
      <c r="W328" s="127">
        <f>IF(AND(V328=0,NOT(C328="N/A")),IF(VLOOKUP($C328,'6. Metrics Worksheet'!$C:$K,8,FALSE)=CONCATENATE($T$4,$W$5),VLOOKUP($C328,'6. Metrics Worksheet'!$C:$K,9,FALSE),0),V328-1)</f>
        <v>0</v>
      </c>
      <c r="X328" s="139" t="str">
        <f>IF('6. Metrics Worksheet'!H328=0,"",'6. Metrics Worksheet'!H328)</f>
        <v/>
      </c>
      <c r="Y328" s="32"/>
      <c r="Z328" s="32"/>
      <c r="AA328" s="32"/>
      <c r="AB328" s="32"/>
      <c r="AC328" s="32"/>
      <c r="AD328" s="32"/>
      <c r="AE328" s="32"/>
      <c r="AF328" s="32"/>
      <c r="AG328" s="32"/>
      <c r="AH328" s="32"/>
      <c r="AI328" s="32"/>
      <c r="AJ328" s="32"/>
      <c r="AK328" s="32"/>
      <c r="AL328" s="32"/>
      <c r="AM328" s="32"/>
      <c r="AN328" s="32"/>
      <c r="AO328" s="32"/>
      <c r="AP328" s="32"/>
      <c r="AQ328" s="32"/>
      <c r="AR328" s="32"/>
      <c r="AS328" s="32"/>
      <c r="AT328" s="32"/>
      <c r="AU328" s="32"/>
      <c r="AV328" s="32"/>
      <c r="AW328" s="32"/>
      <c r="AX328" s="32"/>
      <c r="AY328" s="32"/>
      <c r="AZ328" s="32"/>
      <c r="BA328" s="32"/>
      <c r="BB328" s="32"/>
      <c r="BC328" s="32"/>
      <c r="BD328" s="32"/>
      <c r="BE328" s="33"/>
      <c r="BF328" s="6"/>
      <c r="BG328" s="6"/>
      <c r="BH328" s="6"/>
      <c r="BI328" s="6"/>
      <c r="BJ328" s="26" t="b">
        <f t="shared" si="5"/>
        <v>1</v>
      </c>
      <c r="BK328" s="6"/>
      <c r="BL328" s="6"/>
    </row>
    <row r="329" spans="1:64" ht="63.95" hidden="1" customHeight="1">
      <c r="A329" s="33"/>
      <c r="B329" s="225"/>
      <c r="C329" s="54">
        <f>WorksheetHidden2!N14</f>
        <v>0</v>
      </c>
      <c r="D329" s="127">
        <f>IF(VLOOKUP(C329,'6. Metrics Worksheet'!$C:$K,8,FALSE)=CONCATENATE($D$4,$D$5),VLOOKUP(C329,'6. Metrics Worksheet'!$C:$K,9,FALSE),0)</f>
        <v>0</v>
      </c>
      <c r="E329" s="127">
        <f>IF(AND(D329=0,NOT(C329="N/A")),IF(VLOOKUP($C329,'6. Metrics Worksheet'!$C:$K,8,FALSE)=CONCATENATE($D$4,$E$5),VLOOKUP($C329,'6. Metrics Worksheet'!$C:$K,9,FALSE),0),D329-1)</f>
        <v>0</v>
      </c>
      <c r="F329" s="127">
        <f>IF(AND(E329=0,NOT(C329="N/A")),IF(VLOOKUP($C329,'6. Metrics Worksheet'!$C:$K,8,FALSE)=CONCATENATE($D$4,$F$5),VLOOKUP($C329,'6. Metrics Worksheet'!$C:$K,9,FALSE),0),E329-1)</f>
        <v>0</v>
      </c>
      <c r="G329" s="128">
        <f>IF(AND(F329=0,NOT(C329="N/A")),IF(VLOOKUP($C329,'6. Metrics Worksheet'!$C:$K,8,FALSE)=CONCATENATE($D$4,$G$5),VLOOKUP($C329,'6. Metrics Worksheet'!$C:$K,9,FALSE),0),F329-1)</f>
        <v>0</v>
      </c>
      <c r="H329" s="127">
        <f>IF(AND(G329=0,NOT(C329="N/A")),IF(VLOOKUP($C329,'6. Metrics Worksheet'!$C:$K,8,FALSE)=CONCATENATE($H$4,$H$5),VLOOKUP($C329,'6. Metrics Worksheet'!$C:$K,9,FALSE),0),G329-1)</f>
        <v>0</v>
      </c>
      <c r="I329" s="127">
        <f>IF(AND(H329=0,NOT(C329="N/A")),IF(VLOOKUP($C329,'6. Metrics Worksheet'!$C:$K,8,FALSE)=CONCATENATE($H$4,$I$5),VLOOKUP($C329,'6. Metrics Worksheet'!$C:$K,9,FALSE),0),H329-1)</f>
        <v>0</v>
      </c>
      <c r="J329" s="127">
        <f>IF(AND(I329=0,NOT(C329="N/A")),IF(VLOOKUP($C329,'6. Metrics Worksheet'!$C:$K,8,FALSE)=CONCATENATE($H$4,$J$5),VLOOKUP($C329,'6. Metrics Worksheet'!$C:$K,9,FALSE),0),I329-1)</f>
        <v>0</v>
      </c>
      <c r="K329" s="128">
        <f>IF(AND(J329=0,NOT(C329="N/A")),IF(VLOOKUP($C329,'6. Metrics Worksheet'!$C:$K,8,FALSE)=CONCATENATE($H$4,$K$5),VLOOKUP($C329,'6. Metrics Worksheet'!$C:$K,9,FALSE),0),J329-1)</f>
        <v>0</v>
      </c>
      <c r="L329" s="127">
        <f>IF(AND(K329=0,NOT(C329="N/A")),IF(VLOOKUP($C329,'6. Metrics Worksheet'!$C:$K,8,FALSE)=CONCATENATE($L$4,$L$5),VLOOKUP($C329,'6. Metrics Worksheet'!$C:$K,9,FALSE),0),K329-1)</f>
        <v>0</v>
      </c>
      <c r="M329" s="127">
        <f>IF(AND(L329=0,NOT(C329="N/A")),IF(VLOOKUP($C329,'6. Metrics Worksheet'!$C:$K,8,FALSE)=CONCATENATE($L$4,$M$5),VLOOKUP($C329,'6. Metrics Worksheet'!$C:$K,9,FALSE),0),L329-1)</f>
        <v>0</v>
      </c>
      <c r="N329" s="127">
        <f>IF(AND(M329=0,NOT(C329="N/A")),IF(VLOOKUP($C329,'6. Metrics Worksheet'!$C:$K,8,FALSE)=CONCATENATE($L$4,$N$5),VLOOKUP($C329,'6. Metrics Worksheet'!$C:$K,9,FALSE),0),M329-1)</f>
        <v>0</v>
      </c>
      <c r="O329" s="128">
        <f>IF(AND(N329=0,NOT(C329="N/A")),IF(VLOOKUP($C329,'6. Metrics Worksheet'!$C:$K,8,FALSE)=CONCATENATE($L$4,$O$5),VLOOKUP($C329,'6. Metrics Worksheet'!$C:$K,9,FALSE),0),N329-1)</f>
        <v>0</v>
      </c>
      <c r="P329" s="127">
        <f>IF(AND(O329=0,NOT(C329="N/A")),IF(VLOOKUP($C329,'6. Metrics Worksheet'!$C:$K,8,FALSE)=CONCATENATE($P$4,$P$5),VLOOKUP($C329,'6. Metrics Worksheet'!$C:$K,9,FALSE),0),O329-1)</f>
        <v>0</v>
      </c>
      <c r="Q329" s="127">
        <f>IF(AND(P329=0,NOT(C329="N/A")),IF(VLOOKUP($C329,'6. Metrics Worksheet'!$C:$K,8,FALSE)=CONCATENATE($P$4,$Q$5),VLOOKUP($C329,'6. Metrics Worksheet'!$C:$K,9,FALSE),0),P329-1)</f>
        <v>0</v>
      </c>
      <c r="R329" s="127">
        <f>IF(AND(Q329=0,NOT(C329="N/A")),IF(VLOOKUP($C329,'6. Metrics Worksheet'!$C:$K,8,FALSE)=CONCATENATE($P$4,$R$5),VLOOKUP($C329,'6. Metrics Worksheet'!$C:$K,9,FALSE),0),Q329-1)</f>
        <v>0</v>
      </c>
      <c r="S329" s="128">
        <f>IF(AND(R329=0,NOT(C329="N/A")),IF(VLOOKUP($C329,'6. Metrics Worksheet'!$C:$K,8,FALSE)=CONCATENATE($P$4,$S$5),VLOOKUP($C329,'6. Metrics Worksheet'!$C:$K,9,FALSE),0),R329-1)</f>
        <v>0</v>
      </c>
      <c r="T329" s="127">
        <f>IF(AND(S329=0,NOT(C329="N/A")),IF(VLOOKUP($C329,'6. Metrics Worksheet'!$C:$K,8,FALSE)=CONCATENATE($T$4,$T$5),VLOOKUP($C329,'6. Metrics Worksheet'!$C:$K,9,FALSE),0),S329-1)</f>
        <v>0</v>
      </c>
      <c r="U329" s="127">
        <f>IF(AND(T329=0,NOT(C329="N/A")),IF(VLOOKUP($C329,'6. Metrics Worksheet'!$C:$K,8,FALSE)=CONCATENATE($T$4,$U$5),VLOOKUP($C329,'6. Metrics Worksheet'!$C:$K,9,FALSE),0),T329-1)</f>
        <v>0</v>
      </c>
      <c r="V329" s="127">
        <f>IF(AND(U329=0,NOT(C329="N/A")),IF(VLOOKUP($C329,'6. Metrics Worksheet'!$C:$K,8,FALSE)=CONCATENATE($T$4,$V$5),VLOOKUP($C329,'6. Metrics Worksheet'!$C:$K,9,FALSE),0),U329-1)</f>
        <v>0</v>
      </c>
      <c r="W329" s="127">
        <f>IF(AND(V329=0,NOT(C329="N/A")),IF(VLOOKUP($C329,'6. Metrics Worksheet'!$C:$K,8,FALSE)=CONCATENATE($T$4,$W$5),VLOOKUP($C329,'6. Metrics Worksheet'!$C:$K,9,FALSE),0),V329-1)</f>
        <v>0</v>
      </c>
      <c r="X329" s="139" t="str">
        <f>IF('6. Metrics Worksheet'!H329=0,"",'6. Metrics Worksheet'!H329)</f>
        <v/>
      </c>
      <c r="Y329" s="32"/>
      <c r="Z329" s="32"/>
      <c r="AA329" s="32"/>
      <c r="AB329" s="32"/>
      <c r="AC329" s="32"/>
      <c r="AD329" s="32"/>
      <c r="AE329" s="32"/>
      <c r="AF329" s="32"/>
      <c r="AG329" s="32"/>
      <c r="AH329" s="32"/>
      <c r="AI329" s="32"/>
      <c r="AJ329" s="32"/>
      <c r="AK329" s="32"/>
      <c r="AL329" s="32"/>
      <c r="AM329" s="32"/>
      <c r="AN329" s="32"/>
      <c r="AO329" s="32"/>
      <c r="AP329" s="32"/>
      <c r="AQ329" s="32"/>
      <c r="AR329" s="32"/>
      <c r="AS329" s="32"/>
      <c r="AT329" s="32"/>
      <c r="AU329" s="32"/>
      <c r="AV329" s="32"/>
      <c r="AW329" s="32"/>
      <c r="AX329" s="32"/>
      <c r="AY329" s="32"/>
      <c r="AZ329" s="32"/>
      <c r="BA329" s="32"/>
      <c r="BB329" s="32"/>
      <c r="BC329" s="32"/>
      <c r="BD329" s="32"/>
      <c r="BE329" s="33"/>
      <c r="BF329" s="6"/>
      <c r="BG329" s="6"/>
      <c r="BH329" s="6"/>
      <c r="BI329" s="6"/>
      <c r="BJ329" s="26" t="b">
        <f t="shared" si="5"/>
        <v>1</v>
      </c>
      <c r="BK329" s="6"/>
      <c r="BL329" s="6"/>
    </row>
    <row r="330" spans="1:64" ht="63.95" hidden="1" customHeight="1">
      <c r="A330" s="33"/>
      <c r="B330" s="225"/>
      <c r="C330" s="54">
        <f>WorksheetHidden2!N15</f>
        <v>0</v>
      </c>
      <c r="D330" s="127">
        <f>IF(VLOOKUP(C330,'6. Metrics Worksheet'!$C:$K,8,FALSE)=CONCATENATE($D$4,$D$5),VLOOKUP(C330,'6. Metrics Worksheet'!$C:$K,9,FALSE),0)</f>
        <v>0</v>
      </c>
      <c r="E330" s="127">
        <f>IF(AND(D330=0,NOT(C330="N/A")),IF(VLOOKUP($C330,'6. Metrics Worksheet'!$C:$K,8,FALSE)=CONCATENATE($D$4,$E$5),VLOOKUP($C330,'6. Metrics Worksheet'!$C:$K,9,FALSE),0),D330-1)</f>
        <v>0</v>
      </c>
      <c r="F330" s="127">
        <f>IF(AND(E330=0,NOT(C330="N/A")),IF(VLOOKUP($C330,'6. Metrics Worksheet'!$C:$K,8,FALSE)=CONCATENATE($D$4,$F$5),VLOOKUP($C330,'6. Metrics Worksheet'!$C:$K,9,FALSE),0),E330-1)</f>
        <v>0</v>
      </c>
      <c r="G330" s="128">
        <f>IF(AND(F330=0,NOT(C330="N/A")),IF(VLOOKUP($C330,'6. Metrics Worksheet'!$C:$K,8,FALSE)=CONCATENATE($D$4,$G$5),VLOOKUP($C330,'6. Metrics Worksheet'!$C:$K,9,FALSE),0),F330-1)</f>
        <v>0</v>
      </c>
      <c r="H330" s="127">
        <f>IF(AND(G330=0,NOT(C330="N/A")),IF(VLOOKUP($C330,'6. Metrics Worksheet'!$C:$K,8,FALSE)=CONCATENATE($H$4,$H$5),VLOOKUP($C330,'6. Metrics Worksheet'!$C:$K,9,FALSE),0),G330-1)</f>
        <v>0</v>
      </c>
      <c r="I330" s="127">
        <f>IF(AND(H330=0,NOT(C330="N/A")),IF(VLOOKUP($C330,'6. Metrics Worksheet'!$C:$K,8,FALSE)=CONCATENATE($H$4,$I$5),VLOOKUP($C330,'6. Metrics Worksheet'!$C:$K,9,FALSE),0),H330-1)</f>
        <v>0</v>
      </c>
      <c r="J330" s="127">
        <f>IF(AND(I330=0,NOT(C330="N/A")),IF(VLOOKUP($C330,'6. Metrics Worksheet'!$C:$K,8,FALSE)=CONCATENATE($H$4,$J$5),VLOOKUP($C330,'6. Metrics Worksheet'!$C:$K,9,FALSE),0),I330-1)</f>
        <v>0</v>
      </c>
      <c r="K330" s="128">
        <f>IF(AND(J330=0,NOT(C330="N/A")),IF(VLOOKUP($C330,'6. Metrics Worksheet'!$C:$K,8,FALSE)=CONCATENATE($H$4,$K$5),VLOOKUP($C330,'6. Metrics Worksheet'!$C:$K,9,FALSE),0),J330-1)</f>
        <v>0</v>
      </c>
      <c r="L330" s="127">
        <f>IF(AND(K330=0,NOT(C330="N/A")),IF(VLOOKUP($C330,'6. Metrics Worksheet'!$C:$K,8,FALSE)=CONCATENATE($L$4,$L$5),VLOOKUP($C330,'6. Metrics Worksheet'!$C:$K,9,FALSE),0),K330-1)</f>
        <v>0</v>
      </c>
      <c r="M330" s="127">
        <f>IF(AND(L330=0,NOT(C330="N/A")),IF(VLOOKUP($C330,'6. Metrics Worksheet'!$C:$K,8,FALSE)=CONCATENATE($L$4,$M$5),VLOOKUP($C330,'6. Metrics Worksheet'!$C:$K,9,FALSE),0),L330-1)</f>
        <v>0</v>
      </c>
      <c r="N330" s="127">
        <f>IF(AND(M330=0,NOT(C330="N/A")),IF(VLOOKUP($C330,'6. Metrics Worksheet'!$C:$K,8,FALSE)=CONCATENATE($L$4,$N$5),VLOOKUP($C330,'6. Metrics Worksheet'!$C:$K,9,FALSE),0),M330-1)</f>
        <v>0</v>
      </c>
      <c r="O330" s="128">
        <f>IF(AND(N330=0,NOT(C330="N/A")),IF(VLOOKUP($C330,'6. Metrics Worksheet'!$C:$K,8,FALSE)=CONCATENATE($L$4,$O$5),VLOOKUP($C330,'6. Metrics Worksheet'!$C:$K,9,FALSE),0),N330-1)</f>
        <v>0</v>
      </c>
      <c r="P330" s="127">
        <f>IF(AND(O330=0,NOT(C330="N/A")),IF(VLOOKUP($C330,'6. Metrics Worksheet'!$C:$K,8,FALSE)=CONCATENATE($P$4,$P$5),VLOOKUP($C330,'6. Metrics Worksheet'!$C:$K,9,FALSE),0),O330-1)</f>
        <v>0</v>
      </c>
      <c r="Q330" s="127">
        <f>IF(AND(P330=0,NOT(C330="N/A")),IF(VLOOKUP($C330,'6. Metrics Worksheet'!$C:$K,8,FALSE)=CONCATENATE($P$4,$Q$5),VLOOKUP($C330,'6. Metrics Worksheet'!$C:$K,9,FALSE),0),P330-1)</f>
        <v>0</v>
      </c>
      <c r="R330" s="127">
        <f>IF(AND(Q330=0,NOT(C330="N/A")),IF(VLOOKUP($C330,'6. Metrics Worksheet'!$C:$K,8,FALSE)=CONCATENATE($P$4,$R$5),VLOOKUP($C330,'6. Metrics Worksheet'!$C:$K,9,FALSE),0),Q330-1)</f>
        <v>0</v>
      </c>
      <c r="S330" s="128">
        <f>IF(AND(R330=0,NOT(C330="N/A")),IF(VLOOKUP($C330,'6. Metrics Worksheet'!$C:$K,8,FALSE)=CONCATENATE($P$4,$S$5),VLOOKUP($C330,'6. Metrics Worksheet'!$C:$K,9,FALSE),0),R330-1)</f>
        <v>0</v>
      </c>
      <c r="T330" s="127">
        <f>IF(AND(S330=0,NOT(C330="N/A")),IF(VLOOKUP($C330,'6. Metrics Worksheet'!$C:$K,8,FALSE)=CONCATENATE($T$4,$T$5),VLOOKUP($C330,'6. Metrics Worksheet'!$C:$K,9,FALSE),0),S330-1)</f>
        <v>0</v>
      </c>
      <c r="U330" s="127">
        <f>IF(AND(T330=0,NOT(C330="N/A")),IF(VLOOKUP($C330,'6. Metrics Worksheet'!$C:$K,8,FALSE)=CONCATENATE($T$4,$U$5),VLOOKUP($C330,'6. Metrics Worksheet'!$C:$K,9,FALSE),0),T330-1)</f>
        <v>0</v>
      </c>
      <c r="V330" s="127">
        <f>IF(AND(U330=0,NOT(C330="N/A")),IF(VLOOKUP($C330,'6. Metrics Worksheet'!$C:$K,8,FALSE)=CONCATENATE($T$4,$V$5),VLOOKUP($C330,'6. Metrics Worksheet'!$C:$K,9,FALSE),0),U330-1)</f>
        <v>0</v>
      </c>
      <c r="W330" s="127">
        <f>IF(AND(V330=0,NOT(C330="N/A")),IF(VLOOKUP($C330,'6. Metrics Worksheet'!$C:$K,8,FALSE)=CONCATENATE($T$4,$W$5),VLOOKUP($C330,'6. Metrics Worksheet'!$C:$K,9,FALSE),0),V330-1)</f>
        <v>0</v>
      </c>
      <c r="X330" s="139" t="str">
        <f>IF('6. Metrics Worksheet'!H330=0,"",'6. Metrics Worksheet'!H330)</f>
        <v/>
      </c>
      <c r="Y330" s="32"/>
      <c r="Z330" s="32"/>
      <c r="AA330" s="32"/>
      <c r="AB330" s="32"/>
      <c r="AC330" s="32"/>
      <c r="AD330" s="32"/>
      <c r="AE330" s="32"/>
      <c r="AF330" s="32"/>
      <c r="AG330" s="32"/>
      <c r="AH330" s="32"/>
      <c r="AI330" s="32"/>
      <c r="AJ330" s="32"/>
      <c r="AK330" s="32"/>
      <c r="AL330" s="32"/>
      <c r="AM330" s="32"/>
      <c r="AN330" s="32"/>
      <c r="AO330" s="32"/>
      <c r="AP330" s="32"/>
      <c r="AQ330" s="32"/>
      <c r="AR330" s="32"/>
      <c r="AS330" s="32"/>
      <c r="AT330" s="32"/>
      <c r="AU330" s="32"/>
      <c r="AV330" s="32"/>
      <c r="AW330" s="32"/>
      <c r="AX330" s="32"/>
      <c r="AY330" s="32"/>
      <c r="AZ330" s="32"/>
      <c r="BA330" s="32"/>
      <c r="BB330" s="32"/>
      <c r="BC330" s="32"/>
      <c r="BD330" s="32"/>
      <c r="BE330" s="33"/>
      <c r="BF330" s="6"/>
      <c r="BG330" s="6"/>
      <c r="BH330" s="6"/>
      <c r="BI330" s="6"/>
      <c r="BJ330" s="26" t="b">
        <f t="shared" si="5"/>
        <v>1</v>
      </c>
      <c r="BK330" s="6"/>
      <c r="BL330" s="6"/>
    </row>
    <row r="331" spans="1:64" ht="63.95" hidden="1" customHeight="1">
      <c r="A331" s="33"/>
      <c r="B331" s="225"/>
      <c r="C331" s="54">
        <f>WorksheetHidden2!N16</f>
        <v>0</v>
      </c>
      <c r="D331" s="127">
        <f>IF(VLOOKUP(C331,'6. Metrics Worksheet'!$C:$K,8,FALSE)=CONCATENATE($D$4,$D$5),VLOOKUP(C331,'6. Metrics Worksheet'!$C:$K,9,FALSE),0)</f>
        <v>0</v>
      </c>
      <c r="E331" s="127">
        <f>IF(AND(D331=0,NOT(C331="N/A")),IF(VLOOKUP($C331,'6. Metrics Worksheet'!$C:$K,8,FALSE)=CONCATENATE($D$4,$E$5),VLOOKUP($C331,'6. Metrics Worksheet'!$C:$K,9,FALSE),0),D331-1)</f>
        <v>0</v>
      </c>
      <c r="F331" s="127">
        <f>IF(AND(E331=0,NOT(C331="N/A")),IF(VLOOKUP($C331,'6. Metrics Worksheet'!$C:$K,8,FALSE)=CONCATENATE($D$4,$F$5),VLOOKUP($C331,'6. Metrics Worksheet'!$C:$K,9,FALSE),0),E331-1)</f>
        <v>0</v>
      </c>
      <c r="G331" s="128">
        <f>IF(AND(F331=0,NOT(C331="N/A")),IF(VLOOKUP($C331,'6. Metrics Worksheet'!$C:$K,8,FALSE)=CONCATENATE($D$4,$G$5),VLOOKUP($C331,'6. Metrics Worksheet'!$C:$K,9,FALSE),0),F331-1)</f>
        <v>0</v>
      </c>
      <c r="H331" s="127">
        <f>IF(AND(G331=0,NOT(C331="N/A")),IF(VLOOKUP($C331,'6. Metrics Worksheet'!$C:$K,8,FALSE)=CONCATENATE($H$4,$H$5),VLOOKUP($C331,'6. Metrics Worksheet'!$C:$K,9,FALSE),0),G331-1)</f>
        <v>0</v>
      </c>
      <c r="I331" s="127">
        <f>IF(AND(H331=0,NOT(C331="N/A")),IF(VLOOKUP($C331,'6. Metrics Worksheet'!$C:$K,8,FALSE)=CONCATENATE($H$4,$I$5),VLOOKUP($C331,'6. Metrics Worksheet'!$C:$K,9,FALSE),0),H331-1)</f>
        <v>0</v>
      </c>
      <c r="J331" s="127">
        <f>IF(AND(I331=0,NOT(C331="N/A")),IF(VLOOKUP($C331,'6. Metrics Worksheet'!$C:$K,8,FALSE)=CONCATENATE($H$4,$J$5),VLOOKUP($C331,'6. Metrics Worksheet'!$C:$K,9,FALSE),0),I331-1)</f>
        <v>0</v>
      </c>
      <c r="K331" s="128">
        <f>IF(AND(J331=0,NOT(C331="N/A")),IF(VLOOKUP($C331,'6. Metrics Worksheet'!$C:$K,8,FALSE)=CONCATENATE($H$4,$K$5),VLOOKUP($C331,'6. Metrics Worksheet'!$C:$K,9,FALSE),0),J331-1)</f>
        <v>0</v>
      </c>
      <c r="L331" s="127">
        <f>IF(AND(K331=0,NOT(C331="N/A")),IF(VLOOKUP($C331,'6. Metrics Worksheet'!$C:$K,8,FALSE)=CONCATENATE($L$4,$L$5),VLOOKUP($C331,'6. Metrics Worksheet'!$C:$K,9,FALSE),0),K331-1)</f>
        <v>0</v>
      </c>
      <c r="M331" s="127">
        <f>IF(AND(L331=0,NOT(C331="N/A")),IF(VLOOKUP($C331,'6. Metrics Worksheet'!$C:$K,8,FALSE)=CONCATENATE($L$4,$M$5),VLOOKUP($C331,'6. Metrics Worksheet'!$C:$K,9,FALSE),0),L331-1)</f>
        <v>0</v>
      </c>
      <c r="N331" s="127">
        <f>IF(AND(M331=0,NOT(C331="N/A")),IF(VLOOKUP($C331,'6. Metrics Worksheet'!$C:$K,8,FALSE)=CONCATENATE($L$4,$N$5),VLOOKUP($C331,'6. Metrics Worksheet'!$C:$K,9,FALSE),0),M331-1)</f>
        <v>0</v>
      </c>
      <c r="O331" s="128">
        <f>IF(AND(N331=0,NOT(C331="N/A")),IF(VLOOKUP($C331,'6. Metrics Worksheet'!$C:$K,8,FALSE)=CONCATENATE($L$4,$O$5),VLOOKUP($C331,'6. Metrics Worksheet'!$C:$K,9,FALSE),0),N331-1)</f>
        <v>0</v>
      </c>
      <c r="P331" s="127">
        <f>IF(AND(O331=0,NOT(C331="N/A")),IF(VLOOKUP($C331,'6. Metrics Worksheet'!$C:$K,8,FALSE)=CONCATENATE($P$4,$P$5),VLOOKUP($C331,'6. Metrics Worksheet'!$C:$K,9,FALSE),0),O331-1)</f>
        <v>0</v>
      </c>
      <c r="Q331" s="127">
        <f>IF(AND(P331=0,NOT(C331="N/A")),IF(VLOOKUP($C331,'6. Metrics Worksheet'!$C:$K,8,FALSE)=CONCATENATE($P$4,$Q$5),VLOOKUP($C331,'6. Metrics Worksheet'!$C:$K,9,FALSE),0),P331-1)</f>
        <v>0</v>
      </c>
      <c r="R331" s="127">
        <f>IF(AND(Q331=0,NOT(C331="N/A")),IF(VLOOKUP($C331,'6. Metrics Worksheet'!$C:$K,8,FALSE)=CONCATENATE($P$4,$R$5),VLOOKUP($C331,'6. Metrics Worksheet'!$C:$K,9,FALSE),0),Q331-1)</f>
        <v>0</v>
      </c>
      <c r="S331" s="128">
        <f>IF(AND(R331=0,NOT(C331="N/A")),IF(VLOOKUP($C331,'6. Metrics Worksheet'!$C:$K,8,FALSE)=CONCATENATE($P$4,$S$5),VLOOKUP($C331,'6. Metrics Worksheet'!$C:$K,9,FALSE),0),R331-1)</f>
        <v>0</v>
      </c>
      <c r="T331" s="127">
        <f>IF(AND(S331=0,NOT(C331="N/A")),IF(VLOOKUP($C331,'6. Metrics Worksheet'!$C:$K,8,FALSE)=CONCATENATE($T$4,$T$5),VLOOKUP($C331,'6. Metrics Worksheet'!$C:$K,9,FALSE),0),S331-1)</f>
        <v>0</v>
      </c>
      <c r="U331" s="127">
        <f>IF(AND(T331=0,NOT(C331="N/A")),IF(VLOOKUP($C331,'6. Metrics Worksheet'!$C:$K,8,FALSE)=CONCATENATE($T$4,$U$5),VLOOKUP($C331,'6. Metrics Worksheet'!$C:$K,9,FALSE),0),T331-1)</f>
        <v>0</v>
      </c>
      <c r="V331" s="127">
        <f>IF(AND(U331=0,NOT(C331="N/A")),IF(VLOOKUP($C331,'6. Metrics Worksheet'!$C:$K,8,FALSE)=CONCATENATE($T$4,$V$5),VLOOKUP($C331,'6. Metrics Worksheet'!$C:$K,9,FALSE),0),U331-1)</f>
        <v>0</v>
      </c>
      <c r="W331" s="127">
        <f>IF(AND(V331=0,NOT(C331="N/A")),IF(VLOOKUP($C331,'6. Metrics Worksheet'!$C:$K,8,FALSE)=CONCATENATE($T$4,$W$5),VLOOKUP($C331,'6. Metrics Worksheet'!$C:$K,9,FALSE),0),V331-1)</f>
        <v>0</v>
      </c>
      <c r="X331" s="139" t="str">
        <f>IF('6. Metrics Worksheet'!H331=0,"",'6. Metrics Worksheet'!H331)</f>
        <v/>
      </c>
      <c r="Y331" s="32"/>
      <c r="Z331" s="32"/>
      <c r="AA331" s="32"/>
      <c r="AB331" s="32"/>
      <c r="AC331" s="32"/>
      <c r="AD331" s="32"/>
      <c r="AE331" s="32"/>
      <c r="AF331" s="32"/>
      <c r="AG331" s="32"/>
      <c r="AH331" s="32"/>
      <c r="AI331" s="32"/>
      <c r="AJ331" s="32"/>
      <c r="AK331" s="32"/>
      <c r="AL331" s="32"/>
      <c r="AM331" s="32"/>
      <c r="AN331" s="32"/>
      <c r="AO331" s="32"/>
      <c r="AP331" s="32"/>
      <c r="AQ331" s="32"/>
      <c r="AR331" s="32"/>
      <c r="AS331" s="32"/>
      <c r="AT331" s="32"/>
      <c r="AU331" s="32"/>
      <c r="AV331" s="32"/>
      <c r="AW331" s="32"/>
      <c r="AX331" s="32"/>
      <c r="AY331" s="32"/>
      <c r="AZ331" s="32"/>
      <c r="BA331" s="32"/>
      <c r="BB331" s="32"/>
      <c r="BC331" s="32"/>
      <c r="BD331" s="32"/>
      <c r="BE331" s="33"/>
      <c r="BF331" s="6"/>
      <c r="BG331" s="6"/>
      <c r="BH331" s="6"/>
      <c r="BI331" s="6"/>
      <c r="BJ331" s="26" t="b">
        <f t="shared" si="5"/>
        <v>1</v>
      </c>
      <c r="BK331" s="6"/>
      <c r="BL331" s="6"/>
    </row>
    <row r="332" spans="1:64" ht="63.95" hidden="1" customHeight="1">
      <c r="A332" s="33"/>
      <c r="B332" s="225"/>
      <c r="C332" s="54">
        <f>WorksheetHidden2!N17</f>
        <v>0</v>
      </c>
      <c r="D332" s="127">
        <f>IF(VLOOKUP(C332,'6. Metrics Worksheet'!$C:$K,8,FALSE)=CONCATENATE($D$4,$D$5),VLOOKUP(C332,'6. Metrics Worksheet'!$C:$K,9,FALSE),0)</f>
        <v>0</v>
      </c>
      <c r="E332" s="127">
        <f>IF(AND(D332=0,NOT(C332="N/A")),IF(VLOOKUP($C332,'6. Metrics Worksheet'!$C:$K,8,FALSE)=CONCATENATE($D$4,$E$5),VLOOKUP($C332,'6. Metrics Worksheet'!$C:$K,9,FALSE),0),D332-1)</f>
        <v>0</v>
      </c>
      <c r="F332" s="127">
        <f>IF(AND(E332=0,NOT(C332="N/A")),IF(VLOOKUP($C332,'6. Metrics Worksheet'!$C:$K,8,FALSE)=CONCATENATE($D$4,$F$5),VLOOKUP($C332,'6. Metrics Worksheet'!$C:$K,9,FALSE),0),E332-1)</f>
        <v>0</v>
      </c>
      <c r="G332" s="128">
        <f>IF(AND(F332=0,NOT(C332="N/A")),IF(VLOOKUP($C332,'6. Metrics Worksheet'!$C:$K,8,FALSE)=CONCATENATE($D$4,$G$5),VLOOKUP($C332,'6. Metrics Worksheet'!$C:$K,9,FALSE),0),F332-1)</f>
        <v>0</v>
      </c>
      <c r="H332" s="127">
        <f>IF(AND(G332=0,NOT(C332="N/A")),IF(VLOOKUP($C332,'6. Metrics Worksheet'!$C:$K,8,FALSE)=CONCATENATE($H$4,$H$5),VLOOKUP($C332,'6. Metrics Worksheet'!$C:$K,9,FALSE),0),G332-1)</f>
        <v>0</v>
      </c>
      <c r="I332" s="127">
        <f>IF(AND(H332=0,NOT(C332="N/A")),IF(VLOOKUP($C332,'6. Metrics Worksheet'!$C:$K,8,FALSE)=CONCATENATE($H$4,$I$5),VLOOKUP($C332,'6. Metrics Worksheet'!$C:$K,9,FALSE),0),H332-1)</f>
        <v>0</v>
      </c>
      <c r="J332" s="127">
        <f>IF(AND(I332=0,NOT(C332="N/A")),IF(VLOOKUP($C332,'6. Metrics Worksheet'!$C:$K,8,FALSE)=CONCATENATE($H$4,$J$5),VLOOKUP($C332,'6. Metrics Worksheet'!$C:$K,9,FALSE),0),I332-1)</f>
        <v>0</v>
      </c>
      <c r="K332" s="128">
        <f>IF(AND(J332=0,NOT(C332="N/A")),IF(VLOOKUP($C332,'6. Metrics Worksheet'!$C:$K,8,FALSE)=CONCATENATE($H$4,$K$5),VLOOKUP($C332,'6. Metrics Worksheet'!$C:$K,9,FALSE),0),J332-1)</f>
        <v>0</v>
      </c>
      <c r="L332" s="127">
        <f>IF(AND(K332=0,NOT(C332="N/A")),IF(VLOOKUP($C332,'6. Metrics Worksheet'!$C:$K,8,FALSE)=CONCATENATE($L$4,$L$5),VLOOKUP($C332,'6. Metrics Worksheet'!$C:$K,9,FALSE),0),K332-1)</f>
        <v>0</v>
      </c>
      <c r="M332" s="127">
        <f>IF(AND(L332=0,NOT(C332="N/A")),IF(VLOOKUP($C332,'6. Metrics Worksheet'!$C:$K,8,FALSE)=CONCATENATE($L$4,$M$5),VLOOKUP($C332,'6. Metrics Worksheet'!$C:$K,9,FALSE),0),L332-1)</f>
        <v>0</v>
      </c>
      <c r="N332" s="127">
        <f>IF(AND(M332=0,NOT(C332="N/A")),IF(VLOOKUP($C332,'6. Metrics Worksheet'!$C:$K,8,FALSE)=CONCATENATE($L$4,$N$5),VLOOKUP($C332,'6. Metrics Worksheet'!$C:$K,9,FALSE),0),M332-1)</f>
        <v>0</v>
      </c>
      <c r="O332" s="128">
        <f>IF(AND(N332=0,NOT(C332="N/A")),IF(VLOOKUP($C332,'6. Metrics Worksheet'!$C:$K,8,FALSE)=CONCATENATE($L$4,$O$5),VLOOKUP($C332,'6. Metrics Worksheet'!$C:$K,9,FALSE),0),N332-1)</f>
        <v>0</v>
      </c>
      <c r="P332" s="127">
        <f>IF(AND(O332=0,NOT(C332="N/A")),IF(VLOOKUP($C332,'6. Metrics Worksheet'!$C:$K,8,FALSE)=CONCATENATE($P$4,$P$5),VLOOKUP($C332,'6. Metrics Worksheet'!$C:$K,9,FALSE),0),O332-1)</f>
        <v>0</v>
      </c>
      <c r="Q332" s="127">
        <f>IF(AND(P332=0,NOT(C332="N/A")),IF(VLOOKUP($C332,'6. Metrics Worksheet'!$C:$K,8,FALSE)=CONCATENATE($P$4,$Q$5),VLOOKUP($C332,'6. Metrics Worksheet'!$C:$K,9,FALSE),0),P332-1)</f>
        <v>0</v>
      </c>
      <c r="R332" s="127">
        <f>IF(AND(Q332=0,NOT(C332="N/A")),IF(VLOOKUP($C332,'6. Metrics Worksheet'!$C:$K,8,FALSE)=CONCATENATE($P$4,$R$5),VLOOKUP($C332,'6. Metrics Worksheet'!$C:$K,9,FALSE),0),Q332-1)</f>
        <v>0</v>
      </c>
      <c r="S332" s="128">
        <f>IF(AND(R332=0,NOT(C332="N/A")),IF(VLOOKUP($C332,'6. Metrics Worksheet'!$C:$K,8,FALSE)=CONCATENATE($P$4,$S$5),VLOOKUP($C332,'6. Metrics Worksheet'!$C:$K,9,FALSE),0),R332-1)</f>
        <v>0</v>
      </c>
      <c r="T332" s="127">
        <f>IF(AND(S332=0,NOT(C332="N/A")),IF(VLOOKUP($C332,'6. Metrics Worksheet'!$C:$K,8,FALSE)=CONCATENATE($T$4,$T$5),VLOOKUP($C332,'6. Metrics Worksheet'!$C:$K,9,FALSE),0),S332-1)</f>
        <v>0</v>
      </c>
      <c r="U332" s="127">
        <f>IF(AND(T332=0,NOT(C332="N/A")),IF(VLOOKUP($C332,'6. Metrics Worksheet'!$C:$K,8,FALSE)=CONCATENATE($T$4,$U$5),VLOOKUP($C332,'6. Metrics Worksheet'!$C:$K,9,FALSE),0),T332-1)</f>
        <v>0</v>
      </c>
      <c r="V332" s="127">
        <f>IF(AND(U332=0,NOT(C332="N/A")),IF(VLOOKUP($C332,'6. Metrics Worksheet'!$C:$K,8,FALSE)=CONCATENATE($T$4,$V$5),VLOOKUP($C332,'6. Metrics Worksheet'!$C:$K,9,FALSE),0),U332-1)</f>
        <v>0</v>
      </c>
      <c r="W332" s="127">
        <f>IF(AND(V332=0,NOT(C332="N/A")),IF(VLOOKUP($C332,'6. Metrics Worksheet'!$C:$K,8,FALSE)=CONCATENATE($T$4,$W$5),VLOOKUP($C332,'6. Metrics Worksheet'!$C:$K,9,FALSE),0),V332-1)</f>
        <v>0</v>
      </c>
      <c r="X332" s="139" t="str">
        <f>IF('6. Metrics Worksheet'!H332=0,"",'6. Metrics Worksheet'!H332)</f>
        <v/>
      </c>
      <c r="Y332" s="32"/>
      <c r="Z332" s="32"/>
      <c r="AA332" s="32"/>
      <c r="AB332" s="32"/>
      <c r="AC332" s="32"/>
      <c r="AD332" s="32"/>
      <c r="AE332" s="32"/>
      <c r="AF332" s="32"/>
      <c r="AG332" s="32"/>
      <c r="AH332" s="32"/>
      <c r="AI332" s="32"/>
      <c r="AJ332" s="32"/>
      <c r="AK332" s="32"/>
      <c r="AL332" s="32"/>
      <c r="AM332" s="32"/>
      <c r="AN332" s="32"/>
      <c r="AO332" s="32"/>
      <c r="AP332" s="32"/>
      <c r="AQ332" s="32"/>
      <c r="AR332" s="32"/>
      <c r="AS332" s="32"/>
      <c r="AT332" s="32"/>
      <c r="AU332" s="32"/>
      <c r="AV332" s="32"/>
      <c r="AW332" s="32"/>
      <c r="AX332" s="32"/>
      <c r="AY332" s="32"/>
      <c r="AZ332" s="32"/>
      <c r="BA332" s="32"/>
      <c r="BB332" s="32"/>
      <c r="BC332" s="32"/>
      <c r="BD332" s="32"/>
      <c r="BE332" s="33"/>
      <c r="BF332" s="6"/>
      <c r="BG332" s="6"/>
      <c r="BH332" s="6"/>
      <c r="BI332" s="6"/>
      <c r="BJ332" s="26" t="b">
        <f t="shared" si="5"/>
        <v>1</v>
      </c>
      <c r="BK332" s="6"/>
      <c r="BL332" s="6"/>
    </row>
    <row r="333" spans="1:64" ht="63.95" hidden="1" customHeight="1">
      <c r="A333" s="33"/>
      <c r="B333" s="225"/>
      <c r="C333" s="54">
        <f>WorksheetHidden2!N18</f>
        <v>0</v>
      </c>
      <c r="D333" s="127">
        <f>IF(VLOOKUP(C333,'6. Metrics Worksheet'!$C:$K,8,FALSE)=CONCATENATE($D$4,$D$5),VLOOKUP(C333,'6. Metrics Worksheet'!$C:$K,9,FALSE),0)</f>
        <v>0</v>
      </c>
      <c r="E333" s="127">
        <f>IF(AND(D333=0,NOT(C333="N/A")),IF(VLOOKUP($C333,'6. Metrics Worksheet'!$C:$K,8,FALSE)=CONCATENATE($D$4,$E$5),VLOOKUP($C333,'6. Metrics Worksheet'!$C:$K,9,FALSE),0),D333-1)</f>
        <v>0</v>
      </c>
      <c r="F333" s="127">
        <f>IF(AND(E333=0,NOT(C333="N/A")),IF(VLOOKUP($C333,'6. Metrics Worksheet'!$C:$K,8,FALSE)=CONCATENATE($D$4,$F$5),VLOOKUP($C333,'6. Metrics Worksheet'!$C:$K,9,FALSE),0),E333-1)</f>
        <v>0</v>
      </c>
      <c r="G333" s="128">
        <f>IF(AND(F333=0,NOT(C333="N/A")),IF(VLOOKUP($C333,'6. Metrics Worksheet'!$C:$K,8,FALSE)=CONCATENATE($D$4,$G$5),VLOOKUP($C333,'6. Metrics Worksheet'!$C:$K,9,FALSE),0),F333-1)</f>
        <v>0</v>
      </c>
      <c r="H333" s="127">
        <f>IF(AND(G333=0,NOT(C333="N/A")),IF(VLOOKUP($C333,'6. Metrics Worksheet'!$C:$K,8,FALSE)=CONCATENATE($H$4,$H$5),VLOOKUP($C333,'6. Metrics Worksheet'!$C:$K,9,FALSE),0),G333-1)</f>
        <v>0</v>
      </c>
      <c r="I333" s="127">
        <f>IF(AND(H333=0,NOT(C333="N/A")),IF(VLOOKUP($C333,'6. Metrics Worksheet'!$C:$K,8,FALSE)=CONCATENATE($H$4,$I$5),VLOOKUP($C333,'6. Metrics Worksheet'!$C:$K,9,FALSE),0),H333-1)</f>
        <v>0</v>
      </c>
      <c r="J333" s="127">
        <f>IF(AND(I333=0,NOT(C333="N/A")),IF(VLOOKUP($C333,'6. Metrics Worksheet'!$C:$K,8,FALSE)=CONCATENATE($H$4,$J$5),VLOOKUP($C333,'6. Metrics Worksheet'!$C:$K,9,FALSE),0),I333-1)</f>
        <v>0</v>
      </c>
      <c r="K333" s="128">
        <f>IF(AND(J333=0,NOT(C333="N/A")),IF(VLOOKUP($C333,'6. Metrics Worksheet'!$C:$K,8,FALSE)=CONCATENATE($H$4,$K$5),VLOOKUP($C333,'6. Metrics Worksheet'!$C:$K,9,FALSE),0),J333-1)</f>
        <v>0</v>
      </c>
      <c r="L333" s="127">
        <f>IF(AND(K333=0,NOT(C333="N/A")),IF(VLOOKUP($C333,'6. Metrics Worksheet'!$C:$K,8,FALSE)=CONCATENATE($L$4,$L$5),VLOOKUP($C333,'6. Metrics Worksheet'!$C:$K,9,FALSE),0),K333-1)</f>
        <v>0</v>
      </c>
      <c r="M333" s="127">
        <f>IF(AND(L333=0,NOT(C333="N/A")),IF(VLOOKUP($C333,'6. Metrics Worksheet'!$C:$K,8,FALSE)=CONCATENATE($L$4,$M$5),VLOOKUP($C333,'6. Metrics Worksheet'!$C:$K,9,FALSE),0),L333-1)</f>
        <v>0</v>
      </c>
      <c r="N333" s="127">
        <f>IF(AND(M333=0,NOT(C333="N/A")),IF(VLOOKUP($C333,'6. Metrics Worksheet'!$C:$K,8,FALSE)=CONCATENATE($L$4,$N$5),VLOOKUP($C333,'6. Metrics Worksheet'!$C:$K,9,FALSE),0),M333-1)</f>
        <v>0</v>
      </c>
      <c r="O333" s="128">
        <f>IF(AND(N333=0,NOT(C333="N/A")),IF(VLOOKUP($C333,'6. Metrics Worksheet'!$C:$K,8,FALSE)=CONCATENATE($L$4,$O$5),VLOOKUP($C333,'6. Metrics Worksheet'!$C:$K,9,FALSE),0),N333-1)</f>
        <v>0</v>
      </c>
      <c r="P333" s="127">
        <f>IF(AND(O333=0,NOT(C333="N/A")),IF(VLOOKUP($C333,'6. Metrics Worksheet'!$C:$K,8,FALSE)=CONCATENATE($P$4,$P$5),VLOOKUP($C333,'6. Metrics Worksheet'!$C:$K,9,FALSE),0),O333-1)</f>
        <v>0</v>
      </c>
      <c r="Q333" s="127">
        <f>IF(AND(P333=0,NOT(C333="N/A")),IF(VLOOKUP($C333,'6. Metrics Worksheet'!$C:$K,8,FALSE)=CONCATENATE($P$4,$Q$5),VLOOKUP($C333,'6. Metrics Worksheet'!$C:$K,9,FALSE),0),P333-1)</f>
        <v>0</v>
      </c>
      <c r="R333" s="127">
        <f>IF(AND(Q333=0,NOT(C333="N/A")),IF(VLOOKUP($C333,'6. Metrics Worksheet'!$C:$K,8,FALSE)=CONCATENATE($P$4,$R$5),VLOOKUP($C333,'6. Metrics Worksheet'!$C:$K,9,FALSE),0),Q333-1)</f>
        <v>0</v>
      </c>
      <c r="S333" s="128">
        <f>IF(AND(R333=0,NOT(C333="N/A")),IF(VLOOKUP($C333,'6. Metrics Worksheet'!$C:$K,8,FALSE)=CONCATENATE($P$4,$S$5),VLOOKUP($C333,'6. Metrics Worksheet'!$C:$K,9,FALSE),0),R333-1)</f>
        <v>0</v>
      </c>
      <c r="T333" s="127">
        <f>IF(AND(S333=0,NOT(C333="N/A")),IF(VLOOKUP($C333,'6. Metrics Worksheet'!$C:$K,8,FALSE)=CONCATENATE($T$4,$T$5),VLOOKUP($C333,'6. Metrics Worksheet'!$C:$K,9,FALSE),0),S333-1)</f>
        <v>0</v>
      </c>
      <c r="U333" s="127">
        <f>IF(AND(T333=0,NOT(C333="N/A")),IF(VLOOKUP($C333,'6. Metrics Worksheet'!$C:$K,8,FALSE)=CONCATENATE($T$4,$U$5),VLOOKUP($C333,'6. Metrics Worksheet'!$C:$K,9,FALSE),0),T333-1)</f>
        <v>0</v>
      </c>
      <c r="V333" s="127">
        <f>IF(AND(U333=0,NOT(C333="N/A")),IF(VLOOKUP($C333,'6. Metrics Worksheet'!$C:$K,8,FALSE)=CONCATENATE($T$4,$V$5),VLOOKUP($C333,'6. Metrics Worksheet'!$C:$K,9,FALSE),0),U333-1)</f>
        <v>0</v>
      </c>
      <c r="W333" s="127">
        <f>IF(AND(V333=0,NOT(C333="N/A")),IF(VLOOKUP($C333,'6. Metrics Worksheet'!$C:$K,8,FALSE)=CONCATENATE($T$4,$W$5),VLOOKUP($C333,'6. Metrics Worksheet'!$C:$K,9,FALSE),0),V333-1)</f>
        <v>0</v>
      </c>
      <c r="X333" s="139" t="str">
        <f>IF('6. Metrics Worksheet'!H333=0,"",'6. Metrics Worksheet'!H333)</f>
        <v/>
      </c>
      <c r="Y333" s="32"/>
      <c r="Z333" s="32"/>
      <c r="AA333" s="32"/>
      <c r="AB333" s="32"/>
      <c r="AC333" s="32"/>
      <c r="AD333" s="32"/>
      <c r="AE333" s="32"/>
      <c r="AF333" s="32"/>
      <c r="AG333" s="32"/>
      <c r="AH333" s="32"/>
      <c r="AI333" s="32"/>
      <c r="AJ333" s="32"/>
      <c r="AK333" s="32"/>
      <c r="AL333" s="32"/>
      <c r="AM333" s="32"/>
      <c r="AN333" s="32"/>
      <c r="AO333" s="32"/>
      <c r="AP333" s="32"/>
      <c r="AQ333" s="32"/>
      <c r="AR333" s="32"/>
      <c r="AS333" s="32"/>
      <c r="AT333" s="32"/>
      <c r="AU333" s="32"/>
      <c r="AV333" s="32"/>
      <c r="AW333" s="32"/>
      <c r="AX333" s="32"/>
      <c r="AY333" s="32"/>
      <c r="AZ333" s="32"/>
      <c r="BA333" s="32"/>
      <c r="BB333" s="32"/>
      <c r="BC333" s="32"/>
      <c r="BD333" s="32"/>
      <c r="BE333" s="33"/>
      <c r="BF333" s="6"/>
      <c r="BG333" s="6"/>
      <c r="BH333" s="6"/>
      <c r="BI333" s="6"/>
      <c r="BJ333" s="26" t="b">
        <f t="shared" si="5"/>
        <v>1</v>
      </c>
      <c r="BK333" s="6"/>
      <c r="BL333" s="6"/>
    </row>
    <row r="334" spans="1:64" ht="63.95" hidden="1" customHeight="1">
      <c r="A334" s="33"/>
      <c r="B334" s="225"/>
      <c r="C334" s="54">
        <f>WorksheetHidden2!N19</f>
        <v>0</v>
      </c>
      <c r="D334" s="127">
        <f>IF(VLOOKUP(C334,'6. Metrics Worksheet'!$C:$K,8,FALSE)=CONCATENATE($D$4,$D$5),VLOOKUP(C334,'6. Metrics Worksheet'!$C:$K,9,FALSE),0)</f>
        <v>0</v>
      </c>
      <c r="E334" s="127">
        <f>IF(AND(D334=0,NOT(C334="N/A")),IF(VLOOKUP($C334,'6. Metrics Worksheet'!$C:$K,8,FALSE)=CONCATENATE($D$4,$E$5),VLOOKUP($C334,'6. Metrics Worksheet'!$C:$K,9,FALSE),0),D334-1)</f>
        <v>0</v>
      </c>
      <c r="F334" s="127">
        <f>IF(AND(E334=0,NOT(C334="N/A")),IF(VLOOKUP($C334,'6. Metrics Worksheet'!$C:$K,8,FALSE)=CONCATENATE($D$4,$F$5),VLOOKUP($C334,'6. Metrics Worksheet'!$C:$K,9,FALSE),0),E334-1)</f>
        <v>0</v>
      </c>
      <c r="G334" s="128">
        <f>IF(AND(F334=0,NOT(C334="N/A")),IF(VLOOKUP($C334,'6. Metrics Worksheet'!$C:$K,8,FALSE)=CONCATENATE($D$4,$G$5),VLOOKUP($C334,'6. Metrics Worksheet'!$C:$K,9,FALSE),0),F334-1)</f>
        <v>0</v>
      </c>
      <c r="H334" s="127">
        <f>IF(AND(G334=0,NOT(C334="N/A")),IF(VLOOKUP($C334,'6. Metrics Worksheet'!$C:$K,8,FALSE)=CONCATENATE($H$4,$H$5),VLOOKUP($C334,'6. Metrics Worksheet'!$C:$K,9,FALSE),0),G334-1)</f>
        <v>0</v>
      </c>
      <c r="I334" s="127">
        <f>IF(AND(H334=0,NOT(C334="N/A")),IF(VLOOKUP($C334,'6. Metrics Worksheet'!$C:$K,8,FALSE)=CONCATENATE($H$4,$I$5),VLOOKUP($C334,'6. Metrics Worksheet'!$C:$K,9,FALSE),0),H334-1)</f>
        <v>0</v>
      </c>
      <c r="J334" s="127">
        <f>IF(AND(I334=0,NOT(C334="N/A")),IF(VLOOKUP($C334,'6. Metrics Worksheet'!$C:$K,8,FALSE)=CONCATENATE($H$4,$J$5),VLOOKUP($C334,'6. Metrics Worksheet'!$C:$K,9,FALSE),0),I334-1)</f>
        <v>0</v>
      </c>
      <c r="K334" s="128">
        <f>IF(AND(J334=0,NOT(C334="N/A")),IF(VLOOKUP($C334,'6. Metrics Worksheet'!$C:$K,8,FALSE)=CONCATENATE($H$4,$K$5),VLOOKUP($C334,'6. Metrics Worksheet'!$C:$K,9,FALSE),0),J334-1)</f>
        <v>0</v>
      </c>
      <c r="L334" s="127">
        <f>IF(AND(K334=0,NOT(C334="N/A")),IF(VLOOKUP($C334,'6. Metrics Worksheet'!$C:$K,8,FALSE)=CONCATENATE($L$4,$L$5),VLOOKUP($C334,'6. Metrics Worksheet'!$C:$K,9,FALSE),0),K334-1)</f>
        <v>0</v>
      </c>
      <c r="M334" s="127">
        <f>IF(AND(L334=0,NOT(C334="N/A")),IF(VLOOKUP($C334,'6. Metrics Worksheet'!$C:$K,8,FALSE)=CONCATENATE($L$4,$M$5),VLOOKUP($C334,'6. Metrics Worksheet'!$C:$K,9,FALSE),0),L334-1)</f>
        <v>0</v>
      </c>
      <c r="N334" s="127">
        <f>IF(AND(M334=0,NOT(C334="N/A")),IF(VLOOKUP($C334,'6. Metrics Worksheet'!$C:$K,8,FALSE)=CONCATENATE($L$4,$N$5),VLOOKUP($C334,'6. Metrics Worksheet'!$C:$K,9,FALSE),0),M334-1)</f>
        <v>0</v>
      </c>
      <c r="O334" s="128">
        <f>IF(AND(N334=0,NOT(C334="N/A")),IF(VLOOKUP($C334,'6. Metrics Worksheet'!$C:$K,8,FALSE)=CONCATENATE($L$4,$O$5),VLOOKUP($C334,'6. Metrics Worksheet'!$C:$K,9,FALSE),0),N334-1)</f>
        <v>0</v>
      </c>
      <c r="P334" s="127">
        <f>IF(AND(O334=0,NOT(C334="N/A")),IF(VLOOKUP($C334,'6. Metrics Worksheet'!$C:$K,8,FALSE)=CONCATENATE($P$4,$P$5),VLOOKUP($C334,'6. Metrics Worksheet'!$C:$K,9,FALSE),0),O334-1)</f>
        <v>0</v>
      </c>
      <c r="Q334" s="127">
        <f>IF(AND(P334=0,NOT(C334="N/A")),IF(VLOOKUP($C334,'6. Metrics Worksheet'!$C:$K,8,FALSE)=CONCATENATE($P$4,$Q$5),VLOOKUP($C334,'6. Metrics Worksheet'!$C:$K,9,FALSE),0),P334-1)</f>
        <v>0</v>
      </c>
      <c r="R334" s="127">
        <f>IF(AND(Q334=0,NOT(C334="N/A")),IF(VLOOKUP($C334,'6. Metrics Worksheet'!$C:$K,8,FALSE)=CONCATENATE($P$4,$R$5),VLOOKUP($C334,'6. Metrics Worksheet'!$C:$K,9,FALSE),0),Q334-1)</f>
        <v>0</v>
      </c>
      <c r="S334" s="128">
        <f>IF(AND(R334=0,NOT(C334="N/A")),IF(VLOOKUP($C334,'6. Metrics Worksheet'!$C:$K,8,FALSE)=CONCATENATE($P$4,$S$5),VLOOKUP($C334,'6. Metrics Worksheet'!$C:$K,9,FALSE),0),R334-1)</f>
        <v>0</v>
      </c>
      <c r="T334" s="127">
        <f>IF(AND(S334=0,NOT(C334="N/A")),IF(VLOOKUP($C334,'6. Metrics Worksheet'!$C:$K,8,FALSE)=CONCATENATE($T$4,$T$5),VLOOKUP($C334,'6. Metrics Worksheet'!$C:$K,9,FALSE),0),S334-1)</f>
        <v>0</v>
      </c>
      <c r="U334" s="127">
        <f>IF(AND(T334=0,NOT(C334="N/A")),IF(VLOOKUP($C334,'6. Metrics Worksheet'!$C:$K,8,FALSE)=CONCATENATE($T$4,$U$5),VLOOKUP($C334,'6. Metrics Worksheet'!$C:$K,9,FALSE),0),T334-1)</f>
        <v>0</v>
      </c>
      <c r="V334" s="127">
        <f>IF(AND(U334=0,NOT(C334="N/A")),IF(VLOOKUP($C334,'6. Metrics Worksheet'!$C:$K,8,FALSE)=CONCATENATE($T$4,$V$5),VLOOKUP($C334,'6. Metrics Worksheet'!$C:$K,9,FALSE),0),U334-1)</f>
        <v>0</v>
      </c>
      <c r="W334" s="127">
        <f>IF(AND(V334=0,NOT(C334="N/A")),IF(VLOOKUP($C334,'6. Metrics Worksheet'!$C:$K,8,FALSE)=CONCATENATE($T$4,$W$5),VLOOKUP($C334,'6. Metrics Worksheet'!$C:$K,9,FALSE),0),V334-1)</f>
        <v>0</v>
      </c>
      <c r="X334" s="139" t="str">
        <f>IF('6. Metrics Worksheet'!H334=0,"",'6. Metrics Worksheet'!H334)</f>
        <v/>
      </c>
      <c r="Y334" s="32"/>
      <c r="Z334" s="32"/>
      <c r="AA334" s="32"/>
      <c r="AB334" s="32"/>
      <c r="AC334" s="32"/>
      <c r="AD334" s="32"/>
      <c r="AE334" s="32"/>
      <c r="AF334" s="32"/>
      <c r="AG334" s="32"/>
      <c r="AH334" s="32"/>
      <c r="AI334" s="32"/>
      <c r="AJ334" s="32"/>
      <c r="AK334" s="32"/>
      <c r="AL334" s="32"/>
      <c r="AM334" s="32"/>
      <c r="AN334" s="32"/>
      <c r="AO334" s="32"/>
      <c r="AP334" s="32"/>
      <c r="AQ334" s="32"/>
      <c r="AR334" s="32"/>
      <c r="AS334" s="32"/>
      <c r="AT334" s="32"/>
      <c r="AU334" s="32"/>
      <c r="AV334" s="32"/>
      <c r="AW334" s="32"/>
      <c r="AX334" s="32"/>
      <c r="AY334" s="32"/>
      <c r="AZ334" s="32"/>
      <c r="BA334" s="32"/>
      <c r="BB334" s="32"/>
      <c r="BC334" s="32"/>
      <c r="BD334" s="32"/>
      <c r="BE334" s="33"/>
      <c r="BF334" s="6"/>
      <c r="BG334" s="6"/>
      <c r="BH334" s="6"/>
      <c r="BI334" s="6"/>
      <c r="BJ334" s="26" t="b">
        <f t="shared" si="5"/>
        <v>1</v>
      </c>
      <c r="BK334" s="6"/>
      <c r="BL334" s="6"/>
    </row>
    <row r="335" spans="1:64" ht="63.95" hidden="1" customHeight="1">
      <c r="A335" s="33"/>
      <c r="B335" s="225"/>
      <c r="C335" s="54">
        <f>WorksheetHidden2!N20</f>
        <v>0</v>
      </c>
      <c r="D335" s="127">
        <f>IF(VLOOKUP(C335,'6. Metrics Worksheet'!$C:$K,8,FALSE)=CONCATENATE($D$4,$D$5),VLOOKUP(C335,'6. Metrics Worksheet'!$C:$K,9,FALSE),0)</f>
        <v>0</v>
      </c>
      <c r="E335" s="127">
        <f>IF(AND(D335=0,NOT(C335="N/A")),IF(VLOOKUP($C335,'6. Metrics Worksheet'!$C:$K,8,FALSE)=CONCATENATE($D$4,$E$5),VLOOKUP($C335,'6. Metrics Worksheet'!$C:$K,9,FALSE),0),D335-1)</f>
        <v>0</v>
      </c>
      <c r="F335" s="127">
        <f>IF(AND(E335=0,NOT(C335="N/A")),IF(VLOOKUP($C335,'6. Metrics Worksheet'!$C:$K,8,FALSE)=CONCATENATE($D$4,$F$5),VLOOKUP($C335,'6. Metrics Worksheet'!$C:$K,9,FALSE),0),E335-1)</f>
        <v>0</v>
      </c>
      <c r="G335" s="128">
        <f>IF(AND(F335=0,NOT(C335="N/A")),IF(VLOOKUP($C335,'6. Metrics Worksheet'!$C:$K,8,FALSE)=CONCATENATE($D$4,$G$5),VLOOKUP($C335,'6. Metrics Worksheet'!$C:$K,9,FALSE),0),F335-1)</f>
        <v>0</v>
      </c>
      <c r="H335" s="127">
        <f>IF(AND(G335=0,NOT(C335="N/A")),IF(VLOOKUP($C335,'6. Metrics Worksheet'!$C:$K,8,FALSE)=CONCATENATE($H$4,$H$5),VLOOKUP($C335,'6. Metrics Worksheet'!$C:$K,9,FALSE),0),G335-1)</f>
        <v>0</v>
      </c>
      <c r="I335" s="127">
        <f>IF(AND(H335=0,NOT(C335="N/A")),IF(VLOOKUP($C335,'6. Metrics Worksheet'!$C:$K,8,FALSE)=CONCATENATE($H$4,$I$5),VLOOKUP($C335,'6. Metrics Worksheet'!$C:$K,9,FALSE),0),H335-1)</f>
        <v>0</v>
      </c>
      <c r="J335" s="127">
        <f>IF(AND(I335=0,NOT(C335="N/A")),IF(VLOOKUP($C335,'6. Metrics Worksheet'!$C:$K,8,FALSE)=CONCATENATE($H$4,$J$5),VLOOKUP($C335,'6. Metrics Worksheet'!$C:$K,9,FALSE),0),I335-1)</f>
        <v>0</v>
      </c>
      <c r="K335" s="128">
        <f>IF(AND(J335=0,NOT(C335="N/A")),IF(VLOOKUP($C335,'6. Metrics Worksheet'!$C:$K,8,FALSE)=CONCATENATE($H$4,$K$5),VLOOKUP($C335,'6. Metrics Worksheet'!$C:$K,9,FALSE),0),J335-1)</f>
        <v>0</v>
      </c>
      <c r="L335" s="127">
        <f>IF(AND(K335=0,NOT(C335="N/A")),IF(VLOOKUP($C335,'6. Metrics Worksheet'!$C:$K,8,FALSE)=CONCATENATE($L$4,$L$5),VLOOKUP($C335,'6. Metrics Worksheet'!$C:$K,9,FALSE),0),K335-1)</f>
        <v>0</v>
      </c>
      <c r="M335" s="127">
        <f>IF(AND(L335=0,NOT(C335="N/A")),IF(VLOOKUP($C335,'6. Metrics Worksheet'!$C:$K,8,FALSE)=CONCATENATE($L$4,$M$5),VLOOKUP($C335,'6. Metrics Worksheet'!$C:$K,9,FALSE),0),L335-1)</f>
        <v>0</v>
      </c>
      <c r="N335" s="127">
        <f>IF(AND(M335=0,NOT(C335="N/A")),IF(VLOOKUP($C335,'6. Metrics Worksheet'!$C:$K,8,FALSE)=CONCATENATE($L$4,$N$5),VLOOKUP($C335,'6. Metrics Worksheet'!$C:$K,9,FALSE),0),M335-1)</f>
        <v>0</v>
      </c>
      <c r="O335" s="128">
        <f>IF(AND(N335=0,NOT(C335="N/A")),IF(VLOOKUP($C335,'6. Metrics Worksheet'!$C:$K,8,FALSE)=CONCATENATE($L$4,$O$5),VLOOKUP($C335,'6. Metrics Worksheet'!$C:$K,9,FALSE),0),N335-1)</f>
        <v>0</v>
      </c>
      <c r="P335" s="127">
        <f>IF(AND(O335=0,NOT(C335="N/A")),IF(VLOOKUP($C335,'6. Metrics Worksheet'!$C:$K,8,FALSE)=CONCATENATE($P$4,$P$5),VLOOKUP($C335,'6. Metrics Worksheet'!$C:$K,9,FALSE),0),O335-1)</f>
        <v>0</v>
      </c>
      <c r="Q335" s="127">
        <f>IF(AND(P335=0,NOT(C335="N/A")),IF(VLOOKUP($C335,'6. Metrics Worksheet'!$C:$K,8,FALSE)=CONCATENATE($P$4,$Q$5),VLOOKUP($C335,'6. Metrics Worksheet'!$C:$K,9,FALSE),0),P335-1)</f>
        <v>0</v>
      </c>
      <c r="R335" s="127">
        <f>IF(AND(Q335=0,NOT(C335="N/A")),IF(VLOOKUP($C335,'6. Metrics Worksheet'!$C:$K,8,FALSE)=CONCATENATE($P$4,$R$5),VLOOKUP($C335,'6. Metrics Worksheet'!$C:$K,9,FALSE),0),Q335-1)</f>
        <v>0</v>
      </c>
      <c r="S335" s="128">
        <f>IF(AND(R335=0,NOT(C335="N/A")),IF(VLOOKUP($C335,'6. Metrics Worksheet'!$C:$K,8,FALSE)=CONCATENATE($P$4,$S$5),VLOOKUP($C335,'6. Metrics Worksheet'!$C:$K,9,FALSE),0),R335-1)</f>
        <v>0</v>
      </c>
      <c r="T335" s="127">
        <f>IF(AND(S335=0,NOT(C335="N/A")),IF(VLOOKUP($C335,'6. Metrics Worksheet'!$C:$K,8,FALSE)=CONCATENATE($T$4,$T$5),VLOOKUP($C335,'6. Metrics Worksheet'!$C:$K,9,FALSE),0),S335-1)</f>
        <v>0</v>
      </c>
      <c r="U335" s="127">
        <f>IF(AND(T335=0,NOT(C335="N/A")),IF(VLOOKUP($C335,'6. Metrics Worksheet'!$C:$K,8,FALSE)=CONCATENATE($T$4,$U$5),VLOOKUP($C335,'6. Metrics Worksheet'!$C:$K,9,FALSE),0),T335-1)</f>
        <v>0</v>
      </c>
      <c r="V335" s="127">
        <f>IF(AND(U335=0,NOT(C335="N/A")),IF(VLOOKUP($C335,'6. Metrics Worksheet'!$C:$K,8,FALSE)=CONCATENATE($T$4,$V$5),VLOOKUP($C335,'6. Metrics Worksheet'!$C:$K,9,FALSE),0),U335-1)</f>
        <v>0</v>
      </c>
      <c r="W335" s="127">
        <f>IF(AND(V335=0,NOT(C335="N/A")),IF(VLOOKUP($C335,'6. Metrics Worksheet'!$C:$K,8,FALSE)=CONCATENATE($T$4,$W$5),VLOOKUP($C335,'6. Metrics Worksheet'!$C:$K,9,FALSE),0),V335-1)</f>
        <v>0</v>
      </c>
      <c r="X335" s="139" t="str">
        <f>IF('6. Metrics Worksheet'!H335=0,"",'6. Metrics Worksheet'!H335)</f>
        <v/>
      </c>
      <c r="Y335" s="32"/>
      <c r="Z335" s="32"/>
      <c r="AA335" s="32"/>
      <c r="AB335" s="32"/>
      <c r="AC335" s="32"/>
      <c r="AD335" s="32"/>
      <c r="AE335" s="32"/>
      <c r="AF335" s="32"/>
      <c r="AG335" s="32"/>
      <c r="AH335" s="32"/>
      <c r="AI335" s="32"/>
      <c r="AJ335" s="32"/>
      <c r="AK335" s="32"/>
      <c r="AL335" s="32"/>
      <c r="AM335" s="32"/>
      <c r="AN335" s="32"/>
      <c r="AO335" s="32"/>
      <c r="AP335" s="32"/>
      <c r="AQ335" s="32"/>
      <c r="AR335" s="32"/>
      <c r="AS335" s="32"/>
      <c r="AT335" s="32"/>
      <c r="AU335" s="32"/>
      <c r="AV335" s="32"/>
      <c r="AW335" s="32"/>
      <c r="AX335" s="32"/>
      <c r="AY335" s="32"/>
      <c r="AZ335" s="32"/>
      <c r="BA335" s="32"/>
      <c r="BB335" s="32"/>
      <c r="BC335" s="32"/>
      <c r="BD335" s="32"/>
      <c r="BE335" s="33"/>
      <c r="BF335" s="6"/>
      <c r="BG335" s="6"/>
      <c r="BH335" s="6"/>
      <c r="BI335" s="6"/>
      <c r="BJ335" s="26" t="b">
        <f t="shared" si="5"/>
        <v>1</v>
      </c>
      <c r="BK335" s="6"/>
      <c r="BL335" s="6"/>
    </row>
    <row r="336" spans="1:64" ht="63.95" hidden="1" customHeight="1">
      <c r="A336" s="33"/>
      <c r="B336" s="225"/>
      <c r="C336" s="54">
        <f>WorksheetHidden2!N21</f>
        <v>0</v>
      </c>
      <c r="D336" s="127">
        <f>IF(VLOOKUP(C336,'6. Metrics Worksheet'!$C:$K,8,FALSE)=CONCATENATE($D$4,$D$5),VLOOKUP(C336,'6. Metrics Worksheet'!$C:$K,9,FALSE),0)</f>
        <v>0</v>
      </c>
      <c r="E336" s="127">
        <f>IF(AND(D336=0,NOT(C336="N/A")),IF(VLOOKUP($C336,'6. Metrics Worksheet'!$C:$K,8,FALSE)=CONCATENATE($D$4,$E$5),VLOOKUP($C336,'6. Metrics Worksheet'!$C:$K,9,FALSE),0),D336-1)</f>
        <v>0</v>
      </c>
      <c r="F336" s="127">
        <f>IF(AND(E336=0,NOT(C336="N/A")),IF(VLOOKUP($C336,'6. Metrics Worksheet'!$C:$K,8,FALSE)=CONCATENATE($D$4,$F$5),VLOOKUP($C336,'6. Metrics Worksheet'!$C:$K,9,FALSE),0),E336-1)</f>
        <v>0</v>
      </c>
      <c r="G336" s="128">
        <f>IF(AND(F336=0,NOT(C336="N/A")),IF(VLOOKUP($C336,'6. Metrics Worksheet'!$C:$K,8,FALSE)=CONCATENATE($D$4,$G$5),VLOOKUP($C336,'6. Metrics Worksheet'!$C:$K,9,FALSE),0),F336-1)</f>
        <v>0</v>
      </c>
      <c r="H336" s="127">
        <f>IF(AND(G336=0,NOT(C336="N/A")),IF(VLOOKUP($C336,'6. Metrics Worksheet'!$C:$K,8,FALSE)=CONCATENATE($H$4,$H$5),VLOOKUP($C336,'6. Metrics Worksheet'!$C:$K,9,FALSE),0),G336-1)</f>
        <v>0</v>
      </c>
      <c r="I336" s="127">
        <f>IF(AND(H336=0,NOT(C336="N/A")),IF(VLOOKUP($C336,'6. Metrics Worksheet'!$C:$K,8,FALSE)=CONCATENATE($H$4,$I$5),VLOOKUP($C336,'6. Metrics Worksheet'!$C:$K,9,FALSE),0),H336-1)</f>
        <v>0</v>
      </c>
      <c r="J336" s="127">
        <f>IF(AND(I336=0,NOT(C336="N/A")),IF(VLOOKUP($C336,'6. Metrics Worksheet'!$C:$K,8,FALSE)=CONCATENATE($H$4,$J$5),VLOOKUP($C336,'6. Metrics Worksheet'!$C:$K,9,FALSE),0),I336-1)</f>
        <v>0</v>
      </c>
      <c r="K336" s="128">
        <f>IF(AND(J336=0,NOT(C336="N/A")),IF(VLOOKUP($C336,'6. Metrics Worksheet'!$C:$K,8,FALSE)=CONCATENATE($H$4,$K$5),VLOOKUP($C336,'6. Metrics Worksheet'!$C:$K,9,FALSE),0),J336-1)</f>
        <v>0</v>
      </c>
      <c r="L336" s="127">
        <f>IF(AND(K336=0,NOT(C336="N/A")),IF(VLOOKUP($C336,'6. Metrics Worksheet'!$C:$K,8,FALSE)=CONCATENATE($L$4,$L$5),VLOOKUP($C336,'6. Metrics Worksheet'!$C:$K,9,FALSE),0),K336-1)</f>
        <v>0</v>
      </c>
      <c r="M336" s="127">
        <f>IF(AND(L336=0,NOT(C336="N/A")),IF(VLOOKUP($C336,'6. Metrics Worksheet'!$C:$K,8,FALSE)=CONCATENATE($L$4,$M$5),VLOOKUP($C336,'6. Metrics Worksheet'!$C:$K,9,FALSE),0),L336-1)</f>
        <v>0</v>
      </c>
      <c r="N336" s="127">
        <f>IF(AND(M336=0,NOT(C336="N/A")),IF(VLOOKUP($C336,'6. Metrics Worksheet'!$C:$K,8,FALSE)=CONCATENATE($L$4,$N$5),VLOOKUP($C336,'6. Metrics Worksheet'!$C:$K,9,FALSE),0),M336-1)</f>
        <v>0</v>
      </c>
      <c r="O336" s="128">
        <f>IF(AND(N336=0,NOT(C336="N/A")),IF(VLOOKUP($C336,'6. Metrics Worksheet'!$C:$K,8,FALSE)=CONCATENATE($L$4,$O$5),VLOOKUP($C336,'6. Metrics Worksheet'!$C:$K,9,FALSE),0),N336-1)</f>
        <v>0</v>
      </c>
      <c r="P336" s="127">
        <f>IF(AND(O336=0,NOT(C336="N/A")),IF(VLOOKUP($C336,'6. Metrics Worksheet'!$C:$K,8,FALSE)=CONCATENATE($P$4,$P$5),VLOOKUP($C336,'6. Metrics Worksheet'!$C:$K,9,FALSE),0),O336-1)</f>
        <v>0</v>
      </c>
      <c r="Q336" s="127">
        <f>IF(AND(P336=0,NOT(C336="N/A")),IF(VLOOKUP($C336,'6. Metrics Worksheet'!$C:$K,8,FALSE)=CONCATENATE($P$4,$Q$5),VLOOKUP($C336,'6. Metrics Worksheet'!$C:$K,9,FALSE),0),P336-1)</f>
        <v>0</v>
      </c>
      <c r="R336" s="127">
        <f>IF(AND(Q336=0,NOT(C336="N/A")),IF(VLOOKUP($C336,'6. Metrics Worksheet'!$C:$K,8,FALSE)=CONCATENATE($P$4,$R$5),VLOOKUP($C336,'6. Metrics Worksheet'!$C:$K,9,FALSE),0),Q336-1)</f>
        <v>0</v>
      </c>
      <c r="S336" s="128">
        <f>IF(AND(R336=0,NOT(C336="N/A")),IF(VLOOKUP($C336,'6. Metrics Worksheet'!$C:$K,8,FALSE)=CONCATENATE($P$4,$S$5),VLOOKUP($C336,'6. Metrics Worksheet'!$C:$K,9,FALSE),0),R336-1)</f>
        <v>0</v>
      </c>
      <c r="T336" s="127">
        <f>IF(AND(S336=0,NOT(C336="N/A")),IF(VLOOKUP($C336,'6. Metrics Worksheet'!$C:$K,8,FALSE)=CONCATENATE($T$4,$T$5),VLOOKUP($C336,'6. Metrics Worksheet'!$C:$K,9,FALSE),0),S336-1)</f>
        <v>0</v>
      </c>
      <c r="U336" s="127">
        <f>IF(AND(T336=0,NOT(C336="N/A")),IF(VLOOKUP($C336,'6. Metrics Worksheet'!$C:$K,8,FALSE)=CONCATENATE($T$4,$U$5),VLOOKUP($C336,'6. Metrics Worksheet'!$C:$K,9,FALSE),0),T336-1)</f>
        <v>0</v>
      </c>
      <c r="V336" s="127">
        <f>IF(AND(U336=0,NOT(C336="N/A")),IF(VLOOKUP($C336,'6. Metrics Worksheet'!$C:$K,8,FALSE)=CONCATENATE($T$4,$V$5),VLOOKUP($C336,'6. Metrics Worksheet'!$C:$K,9,FALSE),0),U336-1)</f>
        <v>0</v>
      </c>
      <c r="W336" s="127">
        <f>IF(AND(V336=0,NOT(C336="N/A")),IF(VLOOKUP($C336,'6. Metrics Worksheet'!$C:$K,8,FALSE)=CONCATENATE($T$4,$W$5),VLOOKUP($C336,'6. Metrics Worksheet'!$C:$K,9,FALSE),0),V336-1)</f>
        <v>0</v>
      </c>
      <c r="X336" s="139" t="str">
        <f>IF('6. Metrics Worksheet'!H336=0,"",'6. Metrics Worksheet'!H336)</f>
        <v/>
      </c>
      <c r="Y336" s="32"/>
      <c r="Z336" s="32"/>
      <c r="AA336" s="32"/>
      <c r="AB336" s="32"/>
      <c r="AC336" s="32"/>
      <c r="AD336" s="32"/>
      <c r="AE336" s="32"/>
      <c r="AF336" s="32"/>
      <c r="AG336" s="32"/>
      <c r="AH336" s="32"/>
      <c r="AI336" s="32"/>
      <c r="AJ336" s="32"/>
      <c r="AK336" s="32"/>
      <c r="AL336" s="32"/>
      <c r="AM336" s="32"/>
      <c r="AN336" s="32"/>
      <c r="AO336" s="32"/>
      <c r="AP336" s="32"/>
      <c r="AQ336" s="32"/>
      <c r="AR336" s="32"/>
      <c r="AS336" s="32"/>
      <c r="AT336" s="32"/>
      <c r="AU336" s="32"/>
      <c r="AV336" s="32"/>
      <c r="AW336" s="32"/>
      <c r="AX336" s="32"/>
      <c r="AY336" s="32"/>
      <c r="AZ336" s="32"/>
      <c r="BA336" s="32"/>
      <c r="BB336" s="32"/>
      <c r="BC336" s="32"/>
      <c r="BD336" s="32"/>
      <c r="BE336" s="33"/>
      <c r="BF336" s="6"/>
      <c r="BG336" s="6"/>
      <c r="BH336" s="6"/>
      <c r="BI336" s="6"/>
      <c r="BJ336" s="26" t="b">
        <f t="shared" si="5"/>
        <v>1</v>
      </c>
      <c r="BK336" s="6"/>
      <c r="BL336" s="6"/>
    </row>
    <row r="337" spans="1:70" ht="63.95" hidden="1" customHeight="1">
      <c r="A337" s="33"/>
      <c r="B337" s="225"/>
      <c r="C337" s="54">
        <f>WorksheetHidden2!N22</f>
        <v>0</v>
      </c>
      <c r="D337" s="127">
        <f>IF(VLOOKUP(C337,'6. Metrics Worksheet'!$C:$K,8,FALSE)=CONCATENATE($D$4,$D$5),VLOOKUP(C337,'6. Metrics Worksheet'!$C:$K,9,FALSE),0)</f>
        <v>0</v>
      </c>
      <c r="E337" s="127">
        <f>IF(AND(D337=0,NOT(C337="N/A")),IF(VLOOKUP($C337,'6. Metrics Worksheet'!$C:$K,8,FALSE)=CONCATENATE($D$4,$E$5),VLOOKUP($C337,'6. Metrics Worksheet'!$C:$K,9,FALSE),0),D337-1)</f>
        <v>0</v>
      </c>
      <c r="F337" s="127">
        <f>IF(AND(E337=0,NOT(C337="N/A")),IF(VLOOKUP($C337,'6. Metrics Worksheet'!$C:$K,8,FALSE)=CONCATENATE($D$4,$F$5),VLOOKUP($C337,'6. Metrics Worksheet'!$C:$K,9,FALSE),0),E337-1)</f>
        <v>0</v>
      </c>
      <c r="G337" s="128">
        <f>IF(AND(F337=0,NOT(C337="N/A")),IF(VLOOKUP($C337,'6. Metrics Worksheet'!$C:$K,8,FALSE)=CONCATENATE($D$4,$G$5),VLOOKUP($C337,'6. Metrics Worksheet'!$C:$K,9,FALSE),0),F337-1)</f>
        <v>0</v>
      </c>
      <c r="H337" s="127">
        <f>IF(AND(G337=0,NOT(C337="N/A")),IF(VLOOKUP($C337,'6. Metrics Worksheet'!$C:$K,8,FALSE)=CONCATENATE($H$4,$H$5),VLOOKUP($C337,'6. Metrics Worksheet'!$C:$K,9,FALSE),0),G337-1)</f>
        <v>0</v>
      </c>
      <c r="I337" s="127">
        <f>IF(AND(H337=0,NOT(C337="N/A")),IF(VLOOKUP($C337,'6. Metrics Worksheet'!$C:$K,8,FALSE)=CONCATENATE($H$4,$I$5),VLOOKUP($C337,'6. Metrics Worksheet'!$C:$K,9,FALSE),0),H337-1)</f>
        <v>0</v>
      </c>
      <c r="J337" s="127">
        <f>IF(AND(I337=0,NOT(C337="N/A")),IF(VLOOKUP($C337,'6. Metrics Worksheet'!$C:$K,8,FALSE)=CONCATENATE($H$4,$J$5),VLOOKUP($C337,'6. Metrics Worksheet'!$C:$K,9,FALSE),0),I337-1)</f>
        <v>0</v>
      </c>
      <c r="K337" s="128">
        <f>IF(AND(J337=0,NOT(C337="N/A")),IF(VLOOKUP($C337,'6. Metrics Worksheet'!$C:$K,8,FALSE)=CONCATENATE($H$4,$K$5),VLOOKUP($C337,'6. Metrics Worksheet'!$C:$K,9,FALSE),0),J337-1)</f>
        <v>0</v>
      </c>
      <c r="L337" s="127">
        <f>IF(AND(K337=0,NOT(C337="N/A")),IF(VLOOKUP($C337,'6. Metrics Worksheet'!$C:$K,8,FALSE)=CONCATENATE($L$4,$L$5),VLOOKUP($C337,'6. Metrics Worksheet'!$C:$K,9,FALSE),0),K337-1)</f>
        <v>0</v>
      </c>
      <c r="M337" s="127">
        <f>IF(AND(L337=0,NOT(C337="N/A")),IF(VLOOKUP($C337,'6. Metrics Worksheet'!$C:$K,8,FALSE)=CONCATENATE($L$4,$M$5),VLOOKUP($C337,'6. Metrics Worksheet'!$C:$K,9,FALSE),0),L337-1)</f>
        <v>0</v>
      </c>
      <c r="N337" s="127">
        <f>IF(AND(M337=0,NOT(C337="N/A")),IF(VLOOKUP($C337,'6. Metrics Worksheet'!$C:$K,8,FALSE)=CONCATENATE($L$4,$N$5),VLOOKUP($C337,'6. Metrics Worksheet'!$C:$K,9,FALSE),0),M337-1)</f>
        <v>0</v>
      </c>
      <c r="O337" s="128">
        <f>IF(AND(N337=0,NOT(C337="N/A")),IF(VLOOKUP($C337,'6. Metrics Worksheet'!$C:$K,8,FALSE)=CONCATENATE($L$4,$O$5),VLOOKUP($C337,'6. Metrics Worksheet'!$C:$K,9,FALSE),0),N337-1)</f>
        <v>0</v>
      </c>
      <c r="P337" s="127">
        <f>IF(AND(O337=0,NOT(C337="N/A")),IF(VLOOKUP($C337,'6. Metrics Worksheet'!$C:$K,8,FALSE)=CONCATENATE($P$4,$P$5),VLOOKUP($C337,'6. Metrics Worksheet'!$C:$K,9,FALSE),0),O337-1)</f>
        <v>0</v>
      </c>
      <c r="Q337" s="127">
        <f>IF(AND(P337=0,NOT(C337="N/A")),IF(VLOOKUP($C337,'6. Metrics Worksheet'!$C:$K,8,FALSE)=CONCATENATE($P$4,$Q$5),VLOOKUP($C337,'6. Metrics Worksheet'!$C:$K,9,FALSE),0),P337-1)</f>
        <v>0</v>
      </c>
      <c r="R337" s="127">
        <f>IF(AND(Q337=0,NOT(C337="N/A")),IF(VLOOKUP($C337,'6. Metrics Worksheet'!$C:$K,8,FALSE)=CONCATENATE($P$4,$R$5),VLOOKUP($C337,'6. Metrics Worksheet'!$C:$K,9,FALSE),0),Q337-1)</f>
        <v>0</v>
      </c>
      <c r="S337" s="128">
        <f>IF(AND(R337=0,NOT(C337="N/A")),IF(VLOOKUP($C337,'6. Metrics Worksheet'!$C:$K,8,FALSE)=CONCATENATE($P$4,$S$5),VLOOKUP($C337,'6. Metrics Worksheet'!$C:$K,9,FALSE),0),R337-1)</f>
        <v>0</v>
      </c>
      <c r="T337" s="127">
        <f>IF(AND(S337=0,NOT(C337="N/A")),IF(VLOOKUP($C337,'6. Metrics Worksheet'!$C:$K,8,FALSE)=CONCATENATE($T$4,$T$5),VLOOKUP($C337,'6. Metrics Worksheet'!$C:$K,9,FALSE),0),S337-1)</f>
        <v>0</v>
      </c>
      <c r="U337" s="127">
        <f>IF(AND(T337=0,NOT(C337="N/A")),IF(VLOOKUP($C337,'6. Metrics Worksheet'!$C:$K,8,FALSE)=CONCATENATE($T$4,$U$5),VLOOKUP($C337,'6. Metrics Worksheet'!$C:$K,9,FALSE),0),T337-1)</f>
        <v>0</v>
      </c>
      <c r="V337" s="127">
        <f>IF(AND(U337=0,NOT(C337="N/A")),IF(VLOOKUP($C337,'6. Metrics Worksheet'!$C:$K,8,FALSE)=CONCATENATE($T$4,$V$5),VLOOKUP($C337,'6. Metrics Worksheet'!$C:$K,9,FALSE),0),U337-1)</f>
        <v>0</v>
      </c>
      <c r="W337" s="127">
        <f>IF(AND(V337=0,NOT(C337="N/A")),IF(VLOOKUP($C337,'6. Metrics Worksheet'!$C:$K,8,FALSE)=CONCATENATE($T$4,$W$5),VLOOKUP($C337,'6. Metrics Worksheet'!$C:$K,9,FALSE),0),V337-1)</f>
        <v>0</v>
      </c>
      <c r="X337" s="139" t="str">
        <f>IF('6. Metrics Worksheet'!H337=0,"",'6. Metrics Worksheet'!H337)</f>
        <v/>
      </c>
      <c r="Y337" s="32"/>
      <c r="Z337" s="32"/>
      <c r="AA337" s="32"/>
      <c r="AB337" s="32"/>
      <c r="AC337" s="32"/>
      <c r="AD337" s="32"/>
      <c r="AE337" s="32"/>
      <c r="AF337" s="32"/>
      <c r="AG337" s="32"/>
      <c r="AH337" s="32"/>
      <c r="AI337" s="32"/>
      <c r="AJ337" s="32"/>
      <c r="AK337" s="32"/>
      <c r="AL337" s="32"/>
      <c r="AM337" s="32"/>
      <c r="AN337" s="32"/>
      <c r="AO337" s="32"/>
      <c r="AP337" s="32"/>
      <c r="AQ337" s="32"/>
      <c r="AR337" s="32"/>
      <c r="AS337" s="32"/>
      <c r="AT337" s="32"/>
      <c r="AU337" s="32"/>
      <c r="AV337" s="32"/>
      <c r="AW337" s="32"/>
      <c r="AX337" s="32"/>
      <c r="AY337" s="32"/>
      <c r="AZ337" s="32"/>
      <c r="BA337" s="32"/>
      <c r="BB337" s="32"/>
      <c r="BC337" s="32"/>
      <c r="BD337" s="32"/>
      <c r="BE337" s="33"/>
      <c r="BF337" s="6"/>
      <c r="BG337" s="6"/>
      <c r="BH337" s="6"/>
      <c r="BI337" s="6"/>
      <c r="BJ337" s="26" t="b">
        <f t="shared" si="5"/>
        <v>1</v>
      </c>
      <c r="BK337" s="6"/>
      <c r="BL337" s="6"/>
    </row>
    <row r="338" spans="1:70" ht="63.95" hidden="1" customHeight="1">
      <c r="A338" s="33"/>
      <c r="B338" s="225"/>
      <c r="C338" s="54">
        <f>WorksheetHidden2!N23</f>
        <v>0</v>
      </c>
      <c r="D338" s="127">
        <f>IF(VLOOKUP(C338,'6. Metrics Worksheet'!$C:$K,8,FALSE)=CONCATENATE($D$4,$D$5),VLOOKUP(C338,'6. Metrics Worksheet'!$C:$K,9,FALSE),0)</f>
        <v>0</v>
      </c>
      <c r="E338" s="127">
        <f>IF(AND(D338=0,NOT(C338="N/A")),IF(VLOOKUP($C338,'6. Metrics Worksheet'!$C:$K,8,FALSE)=CONCATENATE($D$4,$E$5),VLOOKUP($C338,'6. Metrics Worksheet'!$C:$K,9,FALSE),0),D338-1)</f>
        <v>0</v>
      </c>
      <c r="F338" s="127">
        <f>IF(AND(E338=0,NOT(C338="N/A")),IF(VLOOKUP($C338,'6. Metrics Worksheet'!$C:$K,8,FALSE)=CONCATENATE($D$4,$F$5),VLOOKUP($C338,'6. Metrics Worksheet'!$C:$K,9,FALSE),0),E338-1)</f>
        <v>0</v>
      </c>
      <c r="G338" s="128">
        <f>IF(AND(F338=0,NOT(C338="N/A")),IF(VLOOKUP($C338,'6. Metrics Worksheet'!$C:$K,8,FALSE)=CONCATENATE($D$4,$G$5),VLOOKUP($C338,'6. Metrics Worksheet'!$C:$K,9,FALSE),0),F338-1)</f>
        <v>0</v>
      </c>
      <c r="H338" s="127">
        <f>IF(AND(G338=0,NOT(C338="N/A")),IF(VLOOKUP($C338,'6. Metrics Worksheet'!$C:$K,8,FALSE)=CONCATENATE($H$4,$H$5),VLOOKUP($C338,'6. Metrics Worksheet'!$C:$K,9,FALSE),0),G338-1)</f>
        <v>0</v>
      </c>
      <c r="I338" s="127">
        <f>IF(AND(H338=0,NOT(C338="N/A")),IF(VLOOKUP($C338,'6. Metrics Worksheet'!$C:$K,8,FALSE)=CONCATENATE($H$4,$I$5),VLOOKUP($C338,'6. Metrics Worksheet'!$C:$K,9,FALSE),0),H338-1)</f>
        <v>0</v>
      </c>
      <c r="J338" s="127">
        <f>IF(AND(I338=0,NOT(C338="N/A")),IF(VLOOKUP($C338,'6. Metrics Worksheet'!$C:$K,8,FALSE)=CONCATENATE($H$4,$J$5),VLOOKUP($C338,'6. Metrics Worksheet'!$C:$K,9,FALSE),0),I338-1)</f>
        <v>0</v>
      </c>
      <c r="K338" s="128">
        <f>IF(AND(J338=0,NOT(C338="N/A")),IF(VLOOKUP($C338,'6. Metrics Worksheet'!$C:$K,8,FALSE)=CONCATENATE($H$4,$K$5),VLOOKUP($C338,'6. Metrics Worksheet'!$C:$K,9,FALSE),0),J338-1)</f>
        <v>0</v>
      </c>
      <c r="L338" s="127">
        <f>IF(AND(K338=0,NOT(C338="N/A")),IF(VLOOKUP($C338,'6. Metrics Worksheet'!$C:$K,8,FALSE)=CONCATENATE($L$4,$L$5),VLOOKUP($C338,'6. Metrics Worksheet'!$C:$K,9,FALSE),0),K338-1)</f>
        <v>0</v>
      </c>
      <c r="M338" s="127">
        <f>IF(AND(L338=0,NOT(C338="N/A")),IF(VLOOKUP($C338,'6. Metrics Worksheet'!$C:$K,8,FALSE)=CONCATENATE($L$4,$M$5),VLOOKUP($C338,'6. Metrics Worksheet'!$C:$K,9,FALSE),0),L338-1)</f>
        <v>0</v>
      </c>
      <c r="N338" s="127">
        <f>IF(AND(M338=0,NOT(C338="N/A")),IF(VLOOKUP($C338,'6. Metrics Worksheet'!$C:$K,8,FALSE)=CONCATENATE($L$4,$N$5),VLOOKUP($C338,'6. Metrics Worksheet'!$C:$K,9,FALSE),0),M338-1)</f>
        <v>0</v>
      </c>
      <c r="O338" s="128">
        <f>IF(AND(N338=0,NOT(C338="N/A")),IF(VLOOKUP($C338,'6. Metrics Worksheet'!$C:$K,8,FALSE)=CONCATENATE($L$4,$O$5),VLOOKUP($C338,'6. Metrics Worksheet'!$C:$K,9,FALSE),0),N338-1)</f>
        <v>0</v>
      </c>
      <c r="P338" s="127">
        <f>IF(AND(O338=0,NOT(C338="N/A")),IF(VLOOKUP($C338,'6. Metrics Worksheet'!$C:$K,8,FALSE)=CONCATENATE($P$4,$P$5),VLOOKUP($C338,'6. Metrics Worksheet'!$C:$K,9,FALSE),0),O338-1)</f>
        <v>0</v>
      </c>
      <c r="Q338" s="127">
        <f>IF(AND(P338=0,NOT(C338="N/A")),IF(VLOOKUP($C338,'6. Metrics Worksheet'!$C:$K,8,FALSE)=CONCATENATE($P$4,$Q$5),VLOOKUP($C338,'6. Metrics Worksheet'!$C:$K,9,FALSE),0),P338-1)</f>
        <v>0</v>
      </c>
      <c r="R338" s="127">
        <f>IF(AND(Q338=0,NOT(C338="N/A")),IF(VLOOKUP($C338,'6. Metrics Worksheet'!$C:$K,8,FALSE)=CONCATENATE($P$4,$R$5),VLOOKUP($C338,'6. Metrics Worksheet'!$C:$K,9,FALSE),0),Q338-1)</f>
        <v>0</v>
      </c>
      <c r="S338" s="128">
        <f>IF(AND(R338=0,NOT(C338="N/A")),IF(VLOOKUP($C338,'6. Metrics Worksheet'!$C:$K,8,FALSE)=CONCATENATE($P$4,$S$5),VLOOKUP($C338,'6. Metrics Worksheet'!$C:$K,9,FALSE),0),R338-1)</f>
        <v>0</v>
      </c>
      <c r="T338" s="127">
        <f>IF(AND(S338=0,NOT(C338="N/A")),IF(VLOOKUP($C338,'6. Metrics Worksheet'!$C:$K,8,FALSE)=CONCATENATE($T$4,$T$5),VLOOKUP($C338,'6. Metrics Worksheet'!$C:$K,9,FALSE),0),S338-1)</f>
        <v>0</v>
      </c>
      <c r="U338" s="127">
        <f>IF(AND(T338=0,NOT(C338="N/A")),IF(VLOOKUP($C338,'6. Metrics Worksheet'!$C:$K,8,FALSE)=CONCATENATE($T$4,$U$5),VLOOKUP($C338,'6. Metrics Worksheet'!$C:$K,9,FALSE),0),T338-1)</f>
        <v>0</v>
      </c>
      <c r="V338" s="127">
        <f>IF(AND(U338=0,NOT(C338="N/A")),IF(VLOOKUP($C338,'6. Metrics Worksheet'!$C:$K,8,FALSE)=CONCATENATE($T$4,$V$5),VLOOKUP($C338,'6. Metrics Worksheet'!$C:$K,9,FALSE),0),U338-1)</f>
        <v>0</v>
      </c>
      <c r="W338" s="127">
        <f>IF(AND(V338=0,NOT(C338="N/A")),IF(VLOOKUP($C338,'6. Metrics Worksheet'!$C:$K,8,FALSE)=CONCATENATE($T$4,$W$5),VLOOKUP($C338,'6. Metrics Worksheet'!$C:$K,9,FALSE),0),V338-1)</f>
        <v>0</v>
      </c>
      <c r="X338" s="139" t="str">
        <f>IF('6. Metrics Worksheet'!H338=0,"",'6. Metrics Worksheet'!H338)</f>
        <v/>
      </c>
      <c r="Y338" s="32"/>
      <c r="Z338" s="32"/>
      <c r="AA338" s="32"/>
      <c r="AB338" s="32"/>
      <c r="AC338" s="32"/>
      <c r="AD338" s="32"/>
      <c r="AE338" s="32"/>
      <c r="AF338" s="32"/>
      <c r="AG338" s="32"/>
      <c r="AH338" s="32"/>
      <c r="AI338" s="32"/>
      <c r="AJ338" s="32"/>
      <c r="AK338" s="32"/>
      <c r="AL338" s="32"/>
      <c r="AM338" s="32"/>
      <c r="AN338" s="32"/>
      <c r="AO338" s="32"/>
      <c r="AP338" s="32"/>
      <c r="AQ338" s="32"/>
      <c r="AR338" s="32"/>
      <c r="AS338" s="32"/>
      <c r="AT338" s="32"/>
      <c r="AU338" s="32"/>
      <c r="AV338" s="32"/>
      <c r="AW338" s="32"/>
      <c r="AX338" s="32"/>
      <c r="AY338" s="32"/>
      <c r="AZ338" s="32"/>
      <c r="BA338" s="32"/>
      <c r="BB338" s="32"/>
      <c r="BC338" s="32"/>
      <c r="BD338" s="32"/>
      <c r="BE338" s="33"/>
      <c r="BF338" s="6"/>
      <c r="BG338" s="6"/>
      <c r="BH338" s="6"/>
      <c r="BI338" s="6"/>
      <c r="BJ338" s="26" t="b">
        <f t="shared" si="5"/>
        <v>1</v>
      </c>
      <c r="BK338" s="6"/>
      <c r="BL338" s="6"/>
    </row>
    <row r="339" spans="1:70" ht="63.95" hidden="1" customHeight="1">
      <c r="A339" s="33"/>
      <c r="B339" s="225"/>
      <c r="C339" s="54">
        <f>WorksheetHidden2!N24</f>
        <v>0</v>
      </c>
      <c r="D339" s="127">
        <f>IF(VLOOKUP(C339,'6. Metrics Worksheet'!$C:$K,8,FALSE)=CONCATENATE($D$4,$D$5),VLOOKUP(C339,'6. Metrics Worksheet'!$C:$K,9,FALSE),0)</f>
        <v>0</v>
      </c>
      <c r="E339" s="127">
        <f>IF(AND(D339=0,NOT(C339="N/A")),IF(VLOOKUP($C339,'6. Metrics Worksheet'!$C:$K,8,FALSE)=CONCATENATE($D$4,$E$5),VLOOKUP($C339,'6. Metrics Worksheet'!$C:$K,9,FALSE),0),D339-1)</f>
        <v>0</v>
      </c>
      <c r="F339" s="127">
        <f>IF(AND(E339=0,NOT(C339="N/A")),IF(VLOOKUP($C339,'6. Metrics Worksheet'!$C:$K,8,FALSE)=CONCATENATE($D$4,$F$5),VLOOKUP($C339,'6. Metrics Worksheet'!$C:$K,9,FALSE),0),E339-1)</f>
        <v>0</v>
      </c>
      <c r="G339" s="128">
        <f>IF(AND(F339=0,NOT(C339="N/A")),IF(VLOOKUP($C339,'6. Metrics Worksheet'!$C:$K,8,FALSE)=CONCATENATE($D$4,$G$5),VLOOKUP($C339,'6. Metrics Worksheet'!$C:$K,9,FALSE),0),F339-1)</f>
        <v>0</v>
      </c>
      <c r="H339" s="127">
        <f>IF(AND(G339=0,NOT(C339="N/A")),IF(VLOOKUP($C339,'6. Metrics Worksheet'!$C:$K,8,FALSE)=CONCATENATE($H$4,$H$5),VLOOKUP($C339,'6. Metrics Worksheet'!$C:$K,9,FALSE),0),G339-1)</f>
        <v>0</v>
      </c>
      <c r="I339" s="127">
        <f>IF(AND(H339=0,NOT(C339="N/A")),IF(VLOOKUP($C339,'6. Metrics Worksheet'!$C:$K,8,FALSE)=CONCATENATE($H$4,$I$5),VLOOKUP($C339,'6. Metrics Worksheet'!$C:$K,9,FALSE),0),H339-1)</f>
        <v>0</v>
      </c>
      <c r="J339" s="127">
        <f>IF(AND(I339=0,NOT(C339="N/A")),IF(VLOOKUP($C339,'6. Metrics Worksheet'!$C:$K,8,FALSE)=CONCATENATE($H$4,$J$5),VLOOKUP($C339,'6. Metrics Worksheet'!$C:$K,9,FALSE),0),I339-1)</f>
        <v>0</v>
      </c>
      <c r="K339" s="128">
        <f>IF(AND(J339=0,NOT(C339="N/A")),IF(VLOOKUP($C339,'6. Metrics Worksheet'!$C:$K,8,FALSE)=CONCATENATE($H$4,$K$5),VLOOKUP($C339,'6. Metrics Worksheet'!$C:$K,9,FALSE),0),J339-1)</f>
        <v>0</v>
      </c>
      <c r="L339" s="127">
        <f>IF(AND(K339=0,NOT(C339="N/A")),IF(VLOOKUP($C339,'6. Metrics Worksheet'!$C:$K,8,FALSE)=CONCATENATE($L$4,$L$5),VLOOKUP($C339,'6. Metrics Worksheet'!$C:$K,9,FALSE),0),K339-1)</f>
        <v>0</v>
      </c>
      <c r="M339" s="127">
        <f>IF(AND(L339=0,NOT(C339="N/A")),IF(VLOOKUP($C339,'6. Metrics Worksheet'!$C:$K,8,FALSE)=CONCATENATE($L$4,$M$5),VLOOKUP($C339,'6. Metrics Worksheet'!$C:$K,9,FALSE),0),L339-1)</f>
        <v>0</v>
      </c>
      <c r="N339" s="127">
        <f>IF(AND(M339=0,NOT(C339="N/A")),IF(VLOOKUP($C339,'6. Metrics Worksheet'!$C:$K,8,FALSE)=CONCATENATE($L$4,$N$5),VLOOKUP($C339,'6. Metrics Worksheet'!$C:$K,9,FALSE),0),M339-1)</f>
        <v>0</v>
      </c>
      <c r="O339" s="128">
        <f>IF(AND(N339=0,NOT(C339="N/A")),IF(VLOOKUP($C339,'6. Metrics Worksheet'!$C:$K,8,FALSE)=CONCATENATE($L$4,$O$5),VLOOKUP($C339,'6. Metrics Worksheet'!$C:$K,9,FALSE),0),N339-1)</f>
        <v>0</v>
      </c>
      <c r="P339" s="127">
        <f>IF(AND(O339=0,NOT(C339="N/A")),IF(VLOOKUP($C339,'6. Metrics Worksheet'!$C:$K,8,FALSE)=CONCATENATE($P$4,$P$5),VLOOKUP($C339,'6. Metrics Worksheet'!$C:$K,9,FALSE),0),O339-1)</f>
        <v>0</v>
      </c>
      <c r="Q339" s="127">
        <f>IF(AND(P339=0,NOT(C339="N/A")),IF(VLOOKUP($C339,'6. Metrics Worksheet'!$C:$K,8,FALSE)=CONCATENATE($P$4,$Q$5),VLOOKUP($C339,'6. Metrics Worksheet'!$C:$K,9,FALSE),0),P339-1)</f>
        <v>0</v>
      </c>
      <c r="R339" s="127">
        <f>IF(AND(Q339=0,NOT(C339="N/A")),IF(VLOOKUP($C339,'6. Metrics Worksheet'!$C:$K,8,FALSE)=CONCATENATE($P$4,$R$5),VLOOKUP($C339,'6. Metrics Worksheet'!$C:$K,9,FALSE),0),Q339-1)</f>
        <v>0</v>
      </c>
      <c r="S339" s="128">
        <f>IF(AND(R339=0,NOT(C339="N/A")),IF(VLOOKUP($C339,'6. Metrics Worksheet'!$C:$K,8,FALSE)=CONCATENATE($P$4,$S$5),VLOOKUP($C339,'6. Metrics Worksheet'!$C:$K,9,FALSE),0),R339-1)</f>
        <v>0</v>
      </c>
      <c r="T339" s="127">
        <f>IF(AND(S339=0,NOT(C339="N/A")),IF(VLOOKUP($C339,'6. Metrics Worksheet'!$C:$K,8,FALSE)=CONCATENATE($T$4,$T$5),VLOOKUP($C339,'6. Metrics Worksheet'!$C:$K,9,FALSE),0),S339-1)</f>
        <v>0</v>
      </c>
      <c r="U339" s="127">
        <f>IF(AND(T339=0,NOT(C339="N/A")),IF(VLOOKUP($C339,'6. Metrics Worksheet'!$C:$K,8,FALSE)=CONCATENATE($T$4,$U$5),VLOOKUP($C339,'6. Metrics Worksheet'!$C:$K,9,FALSE),0),T339-1)</f>
        <v>0</v>
      </c>
      <c r="V339" s="127">
        <f>IF(AND(U339=0,NOT(C339="N/A")),IF(VLOOKUP($C339,'6. Metrics Worksheet'!$C:$K,8,FALSE)=CONCATENATE($T$4,$V$5),VLOOKUP($C339,'6. Metrics Worksheet'!$C:$K,9,FALSE),0),U339-1)</f>
        <v>0</v>
      </c>
      <c r="W339" s="127">
        <f>IF(AND(V339=0,NOT(C339="N/A")),IF(VLOOKUP($C339,'6. Metrics Worksheet'!$C:$K,8,FALSE)=CONCATENATE($T$4,$W$5),VLOOKUP($C339,'6. Metrics Worksheet'!$C:$K,9,FALSE),0),V339-1)</f>
        <v>0</v>
      </c>
      <c r="X339" s="139" t="str">
        <f>IF('6. Metrics Worksheet'!H339=0,"",'6. Metrics Worksheet'!H339)</f>
        <v/>
      </c>
      <c r="Y339" s="32"/>
      <c r="Z339" s="32"/>
      <c r="AA339" s="32"/>
      <c r="AB339" s="32"/>
      <c r="AC339" s="32"/>
      <c r="AD339" s="32"/>
      <c r="AE339" s="32"/>
      <c r="AF339" s="32"/>
      <c r="AG339" s="32"/>
      <c r="AH339" s="32"/>
      <c r="AI339" s="32"/>
      <c r="AJ339" s="32"/>
      <c r="AK339" s="32"/>
      <c r="AL339" s="32"/>
      <c r="AM339" s="32"/>
      <c r="AN339" s="32"/>
      <c r="AO339" s="32"/>
      <c r="AP339" s="32"/>
      <c r="AQ339" s="32"/>
      <c r="AR339" s="32"/>
      <c r="AS339" s="32"/>
      <c r="AT339" s="32"/>
      <c r="AU339" s="32"/>
      <c r="AV339" s="32"/>
      <c r="AW339" s="32"/>
      <c r="AX339" s="32"/>
      <c r="AY339" s="32"/>
      <c r="AZ339" s="32"/>
      <c r="BA339" s="32"/>
      <c r="BB339" s="32"/>
      <c r="BC339" s="32"/>
      <c r="BD339" s="32"/>
      <c r="BE339" s="33"/>
      <c r="BF339" s="6"/>
      <c r="BG339" s="6"/>
      <c r="BH339" s="6"/>
      <c r="BI339" s="6"/>
      <c r="BJ339" s="26" t="b">
        <f t="shared" si="5"/>
        <v>1</v>
      </c>
      <c r="BK339" s="6"/>
      <c r="BL339" s="6"/>
    </row>
    <row r="340" spans="1:70" ht="63.95" hidden="1" customHeight="1">
      <c r="A340" s="33"/>
      <c r="B340" s="225"/>
      <c r="C340" s="54">
        <f>WorksheetHidden2!N25</f>
        <v>0</v>
      </c>
      <c r="D340" s="127">
        <f>IF(VLOOKUP(C340,'6. Metrics Worksheet'!$C:$K,8,FALSE)=CONCATENATE($D$4,$D$5),VLOOKUP(C340,'6. Metrics Worksheet'!$C:$K,9,FALSE),0)</f>
        <v>0</v>
      </c>
      <c r="E340" s="127">
        <f>IF(AND(D340=0,NOT(C340="N/A")),IF(VLOOKUP($C340,'6. Metrics Worksheet'!$C:$K,8,FALSE)=CONCATENATE($D$4,$E$5),VLOOKUP($C340,'6. Metrics Worksheet'!$C:$K,9,FALSE),0),D340-1)</f>
        <v>0</v>
      </c>
      <c r="F340" s="127">
        <f>IF(AND(E340=0,NOT(C340="N/A")),IF(VLOOKUP($C340,'6. Metrics Worksheet'!$C:$K,8,FALSE)=CONCATENATE($D$4,$F$5),VLOOKUP($C340,'6. Metrics Worksheet'!$C:$K,9,FALSE),0),E340-1)</f>
        <v>0</v>
      </c>
      <c r="G340" s="128">
        <f>IF(AND(F340=0,NOT(C340="N/A")),IF(VLOOKUP($C340,'6. Metrics Worksheet'!$C:$K,8,FALSE)=CONCATENATE($D$4,$G$5),VLOOKUP($C340,'6. Metrics Worksheet'!$C:$K,9,FALSE),0),F340-1)</f>
        <v>0</v>
      </c>
      <c r="H340" s="127">
        <f>IF(AND(G340=0,NOT(C340="N/A")),IF(VLOOKUP($C340,'6. Metrics Worksheet'!$C:$K,8,FALSE)=CONCATENATE($H$4,$H$5),VLOOKUP($C340,'6. Metrics Worksheet'!$C:$K,9,FALSE),0),G340-1)</f>
        <v>0</v>
      </c>
      <c r="I340" s="127">
        <f>IF(AND(H340=0,NOT(C340="N/A")),IF(VLOOKUP($C340,'6. Metrics Worksheet'!$C:$K,8,FALSE)=CONCATENATE($H$4,$I$5),VLOOKUP($C340,'6. Metrics Worksheet'!$C:$K,9,FALSE),0),H340-1)</f>
        <v>0</v>
      </c>
      <c r="J340" s="127">
        <f>IF(AND(I340=0,NOT(C340="N/A")),IF(VLOOKUP($C340,'6. Metrics Worksheet'!$C:$K,8,FALSE)=CONCATENATE($H$4,$J$5),VLOOKUP($C340,'6. Metrics Worksheet'!$C:$K,9,FALSE),0),I340-1)</f>
        <v>0</v>
      </c>
      <c r="K340" s="128">
        <f>IF(AND(J340=0,NOT(C340="N/A")),IF(VLOOKUP($C340,'6. Metrics Worksheet'!$C:$K,8,FALSE)=CONCATENATE($H$4,$K$5),VLOOKUP($C340,'6. Metrics Worksheet'!$C:$K,9,FALSE),0),J340-1)</f>
        <v>0</v>
      </c>
      <c r="L340" s="127">
        <f>IF(AND(K340=0,NOT(C340="N/A")),IF(VLOOKUP($C340,'6. Metrics Worksheet'!$C:$K,8,FALSE)=CONCATENATE($L$4,$L$5),VLOOKUP($C340,'6. Metrics Worksheet'!$C:$K,9,FALSE),0),K340-1)</f>
        <v>0</v>
      </c>
      <c r="M340" s="127">
        <f>IF(AND(L340=0,NOT(C340="N/A")),IF(VLOOKUP($C340,'6. Metrics Worksheet'!$C:$K,8,FALSE)=CONCATENATE($L$4,$M$5),VLOOKUP($C340,'6. Metrics Worksheet'!$C:$K,9,FALSE),0),L340-1)</f>
        <v>0</v>
      </c>
      <c r="N340" s="127">
        <f>IF(AND(M340=0,NOT(C340="N/A")),IF(VLOOKUP($C340,'6. Metrics Worksheet'!$C:$K,8,FALSE)=CONCATENATE($L$4,$N$5),VLOOKUP($C340,'6. Metrics Worksheet'!$C:$K,9,FALSE),0),M340-1)</f>
        <v>0</v>
      </c>
      <c r="O340" s="128">
        <f>IF(AND(N340=0,NOT(C340="N/A")),IF(VLOOKUP($C340,'6. Metrics Worksheet'!$C:$K,8,FALSE)=CONCATENATE($L$4,$O$5),VLOOKUP($C340,'6. Metrics Worksheet'!$C:$K,9,FALSE),0),N340-1)</f>
        <v>0</v>
      </c>
      <c r="P340" s="127">
        <f>IF(AND(O340=0,NOT(C340="N/A")),IF(VLOOKUP($C340,'6. Metrics Worksheet'!$C:$K,8,FALSE)=CONCATENATE($P$4,$P$5),VLOOKUP($C340,'6. Metrics Worksheet'!$C:$K,9,FALSE),0),O340-1)</f>
        <v>0</v>
      </c>
      <c r="Q340" s="127">
        <f>IF(AND(P340=0,NOT(C340="N/A")),IF(VLOOKUP($C340,'6. Metrics Worksheet'!$C:$K,8,FALSE)=CONCATENATE($P$4,$Q$5),VLOOKUP($C340,'6. Metrics Worksheet'!$C:$K,9,FALSE),0),P340-1)</f>
        <v>0</v>
      </c>
      <c r="R340" s="127">
        <f>IF(AND(Q340=0,NOT(C340="N/A")),IF(VLOOKUP($C340,'6. Metrics Worksheet'!$C:$K,8,FALSE)=CONCATENATE($P$4,$R$5),VLOOKUP($C340,'6. Metrics Worksheet'!$C:$K,9,FALSE),0),Q340-1)</f>
        <v>0</v>
      </c>
      <c r="S340" s="128">
        <f>IF(AND(R340=0,NOT(C340="N/A")),IF(VLOOKUP($C340,'6. Metrics Worksheet'!$C:$K,8,FALSE)=CONCATENATE($P$4,$S$5),VLOOKUP($C340,'6. Metrics Worksheet'!$C:$K,9,FALSE),0),R340-1)</f>
        <v>0</v>
      </c>
      <c r="T340" s="127">
        <f>IF(AND(S340=0,NOT(C340="N/A")),IF(VLOOKUP($C340,'6. Metrics Worksheet'!$C:$K,8,FALSE)=CONCATENATE($T$4,$T$5),VLOOKUP($C340,'6. Metrics Worksheet'!$C:$K,9,FALSE),0),S340-1)</f>
        <v>0</v>
      </c>
      <c r="U340" s="127">
        <f>IF(AND(T340=0,NOT(C340="N/A")),IF(VLOOKUP($C340,'6. Metrics Worksheet'!$C:$K,8,FALSE)=CONCATENATE($T$4,$U$5),VLOOKUP($C340,'6. Metrics Worksheet'!$C:$K,9,FALSE),0),T340-1)</f>
        <v>0</v>
      </c>
      <c r="V340" s="127">
        <f>IF(AND(U340=0,NOT(C340="N/A")),IF(VLOOKUP($C340,'6. Metrics Worksheet'!$C:$K,8,FALSE)=CONCATENATE($T$4,$V$5),VLOOKUP($C340,'6. Metrics Worksheet'!$C:$K,9,FALSE),0),U340-1)</f>
        <v>0</v>
      </c>
      <c r="W340" s="127">
        <f>IF(AND(V340=0,NOT(C340="N/A")),IF(VLOOKUP($C340,'6. Metrics Worksheet'!$C:$K,8,FALSE)=CONCATENATE($T$4,$W$5),VLOOKUP($C340,'6. Metrics Worksheet'!$C:$K,9,FALSE),0),V340-1)</f>
        <v>0</v>
      </c>
      <c r="X340" s="139" t="str">
        <f>IF('6. Metrics Worksheet'!H340=0,"",'6. Metrics Worksheet'!H340)</f>
        <v/>
      </c>
      <c r="Y340" s="32"/>
      <c r="Z340" s="32"/>
      <c r="AA340" s="32"/>
      <c r="AB340" s="32"/>
      <c r="AC340" s="32"/>
      <c r="AD340" s="32"/>
      <c r="AE340" s="32"/>
      <c r="AF340" s="32"/>
      <c r="AG340" s="32"/>
      <c r="AH340" s="32"/>
      <c r="AI340" s="32"/>
      <c r="AJ340" s="32"/>
      <c r="AK340" s="32"/>
      <c r="AL340" s="32"/>
      <c r="AM340" s="32"/>
      <c r="AN340" s="32"/>
      <c r="AO340" s="32"/>
      <c r="AP340" s="32"/>
      <c r="AQ340" s="32"/>
      <c r="AR340" s="32"/>
      <c r="AS340" s="32"/>
      <c r="AT340" s="32"/>
      <c r="AU340" s="32"/>
      <c r="AV340" s="32"/>
      <c r="AW340" s="32"/>
      <c r="AX340" s="32"/>
      <c r="AY340" s="32"/>
      <c r="AZ340" s="32"/>
      <c r="BA340" s="32"/>
      <c r="BB340" s="32"/>
      <c r="BC340" s="32"/>
      <c r="BD340" s="32"/>
      <c r="BE340" s="33"/>
      <c r="BF340" s="6"/>
      <c r="BG340" s="6"/>
      <c r="BH340" s="6"/>
      <c r="BI340" s="6"/>
      <c r="BJ340" s="26" t="b">
        <f t="shared" si="5"/>
        <v>1</v>
      </c>
      <c r="BK340" s="6"/>
      <c r="BL340" s="6"/>
    </row>
    <row r="341" spans="1:70" ht="63.95" hidden="1" customHeight="1">
      <c r="A341" s="33"/>
      <c r="B341" s="225"/>
      <c r="C341" s="54">
        <f>WorksheetHidden2!N26</f>
        <v>0</v>
      </c>
      <c r="D341" s="127">
        <f>IF(VLOOKUP(C341,'6. Metrics Worksheet'!$C:$K,8,FALSE)=CONCATENATE($D$4,$D$5),VLOOKUP(C341,'6. Metrics Worksheet'!$C:$K,9,FALSE),0)</f>
        <v>0</v>
      </c>
      <c r="E341" s="127">
        <f>IF(AND(D341=0,NOT(C341="N/A")),IF(VLOOKUP($C341,'6. Metrics Worksheet'!$C:$K,8,FALSE)=CONCATENATE($D$4,$E$5),VLOOKUP($C341,'6. Metrics Worksheet'!$C:$K,9,FALSE),0),D341-1)</f>
        <v>0</v>
      </c>
      <c r="F341" s="127">
        <f>IF(AND(E341=0,NOT(C341="N/A")),IF(VLOOKUP($C341,'6. Metrics Worksheet'!$C:$K,8,FALSE)=CONCATENATE($D$4,$F$5),VLOOKUP($C341,'6. Metrics Worksheet'!$C:$K,9,FALSE),0),E341-1)</f>
        <v>0</v>
      </c>
      <c r="G341" s="128">
        <f>IF(AND(F341=0,NOT(C341="N/A")),IF(VLOOKUP($C341,'6. Metrics Worksheet'!$C:$K,8,FALSE)=CONCATENATE($D$4,$G$5),VLOOKUP($C341,'6. Metrics Worksheet'!$C:$K,9,FALSE),0),F341-1)</f>
        <v>0</v>
      </c>
      <c r="H341" s="127">
        <f>IF(AND(G341=0,NOT(C341="N/A")),IF(VLOOKUP($C341,'6. Metrics Worksheet'!$C:$K,8,FALSE)=CONCATENATE($H$4,$H$5),VLOOKUP($C341,'6. Metrics Worksheet'!$C:$K,9,FALSE),0),G341-1)</f>
        <v>0</v>
      </c>
      <c r="I341" s="127">
        <f>IF(AND(H341=0,NOT(C341="N/A")),IF(VLOOKUP($C341,'6. Metrics Worksheet'!$C:$K,8,FALSE)=CONCATENATE($H$4,$I$5),VLOOKUP($C341,'6. Metrics Worksheet'!$C:$K,9,FALSE),0),H341-1)</f>
        <v>0</v>
      </c>
      <c r="J341" s="127">
        <f>IF(AND(I341=0,NOT(C341="N/A")),IF(VLOOKUP($C341,'6. Metrics Worksheet'!$C:$K,8,FALSE)=CONCATENATE($H$4,$J$5),VLOOKUP($C341,'6. Metrics Worksheet'!$C:$K,9,FALSE),0),I341-1)</f>
        <v>0</v>
      </c>
      <c r="K341" s="128">
        <f>IF(AND(J341=0,NOT(C341="N/A")),IF(VLOOKUP($C341,'6. Metrics Worksheet'!$C:$K,8,FALSE)=CONCATENATE($H$4,$K$5),VLOOKUP($C341,'6. Metrics Worksheet'!$C:$K,9,FALSE),0),J341-1)</f>
        <v>0</v>
      </c>
      <c r="L341" s="127">
        <f>IF(AND(K341=0,NOT(C341="N/A")),IF(VLOOKUP($C341,'6. Metrics Worksheet'!$C:$K,8,FALSE)=CONCATENATE($L$4,$L$5),VLOOKUP($C341,'6. Metrics Worksheet'!$C:$K,9,FALSE),0),K341-1)</f>
        <v>0</v>
      </c>
      <c r="M341" s="127">
        <f>IF(AND(L341=0,NOT(C341="N/A")),IF(VLOOKUP($C341,'6. Metrics Worksheet'!$C:$K,8,FALSE)=CONCATENATE($L$4,$M$5),VLOOKUP($C341,'6. Metrics Worksheet'!$C:$K,9,FALSE),0),L341-1)</f>
        <v>0</v>
      </c>
      <c r="N341" s="127">
        <f>IF(AND(M341=0,NOT(C341="N/A")),IF(VLOOKUP($C341,'6. Metrics Worksheet'!$C:$K,8,FALSE)=CONCATENATE($L$4,$N$5),VLOOKUP($C341,'6. Metrics Worksheet'!$C:$K,9,FALSE),0),M341-1)</f>
        <v>0</v>
      </c>
      <c r="O341" s="128">
        <f>IF(AND(N341=0,NOT(C341="N/A")),IF(VLOOKUP($C341,'6. Metrics Worksheet'!$C:$K,8,FALSE)=CONCATENATE($L$4,$O$5),VLOOKUP($C341,'6. Metrics Worksheet'!$C:$K,9,FALSE),0),N341-1)</f>
        <v>0</v>
      </c>
      <c r="P341" s="127">
        <f>IF(AND(O341=0,NOT(C341="N/A")),IF(VLOOKUP($C341,'6. Metrics Worksheet'!$C:$K,8,FALSE)=CONCATENATE($P$4,$P$5),VLOOKUP($C341,'6. Metrics Worksheet'!$C:$K,9,FALSE),0),O341-1)</f>
        <v>0</v>
      </c>
      <c r="Q341" s="127">
        <f>IF(AND(P341=0,NOT(C341="N/A")),IF(VLOOKUP($C341,'6. Metrics Worksheet'!$C:$K,8,FALSE)=CONCATENATE($P$4,$Q$5),VLOOKUP($C341,'6. Metrics Worksheet'!$C:$K,9,FALSE),0),P341-1)</f>
        <v>0</v>
      </c>
      <c r="R341" s="127">
        <f>IF(AND(Q341=0,NOT(C341="N/A")),IF(VLOOKUP($C341,'6. Metrics Worksheet'!$C:$K,8,FALSE)=CONCATENATE($P$4,$R$5),VLOOKUP($C341,'6. Metrics Worksheet'!$C:$K,9,FALSE),0),Q341-1)</f>
        <v>0</v>
      </c>
      <c r="S341" s="128">
        <f>IF(AND(R341=0,NOT(C341="N/A")),IF(VLOOKUP($C341,'6. Metrics Worksheet'!$C:$K,8,FALSE)=CONCATENATE($P$4,$S$5),VLOOKUP($C341,'6. Metrics Worksheet'!$C:$K,9,FALSE),0),R341-1)</f>
        <v>0</v>
      </c>
      <c r="T341" s="127">
        <f>IF(AND(S341=0,NOT(C341="N/A")),IF(VLOOKUP($C341,'6. Metrics Worksheet'!$C:$K,8,FALSE)=CONCATENATE($T$4,$T$5),VLOOKUP($C341,'6. Metrics Worksheet'!$C:$K,9,FALSE),0),S341-1)</f>
        <v>0</v>
      </c>
      <c r="U341" s="127">
        <f>IF(AND(T341=0,NOT(C341="N/A")),IF(VLOOKUP($C341,'6. Metrics Worksheet'!$C:$K,8,FALSE)=CONCATENATE($T$4,$U$5),VLOOKUP($C341,'6. Metrics Worksheet'!$C:$K,9,FALSE),0),T341-1)</f>
        <v>0</v>
      </c>
      <c r="V341" s="127">
        <f>IF(AND(U341=0,NOT(C341="N/A")),IF(VLOOKUP($C341,'6. Metrics Worksheet'!$C:$K,8,FALSE)=CONCATENATE($T$4,$V$5),VLOOKUP($C341,'6. Metrics Worksheet'!$C:$K,9,FALSE),0),U341-1)</f>
        <v>0</v>
      </c>
      <c r="W341" s="127">
        <f>IF(AND(V341=0,NOT(C341="N/A")),IF(VLOOKUP($C341,'6. Metrics Worksheet'!$C:$K,8,FALSE)=CONCATENATE($T$4,$W$5),VLOOKUP($C341,'6. Metrics Worksheet'!$C:$K,9,FALSE),0),V341-1)</f>
        <v>0</v>
      </c>
      <c r="X341" s="139" t="str">
        <f>IF('6. Metrics Worksheet'!H341=0,"",'6. Metrics Worksheet'!H341)</f>
        <v/>
      </c>
      <c r="Y341" s="32"/>
      <c r="Z341" s="32"/>
      <c r="AA341" s="32"/>
      <c r="AB341" s="32"/>
      <c r="AC341" s="32"/>
      <c r="AD341" s="32"/>
      <c r="AE341" s="32"/>
      <c r="AF341" s="32"/>
      <c r="AG341" s="32"/>
      <c r="AH341" s="32"/>
      <c r="AI341" s="32"/>
      <c r="AJ341" s="32"/>
      <c r="AK341" s="32"/>
      <c r="AL341" s="32"/>
      <c r="AM341" s="32"/>
      <c r="AN341" s="32"/>
      <c r="AO341" s="32"/>
      <c r="AP341" s="32"/>
      <c r="AQ341" s="32"/>
      <c r="AR341" s="32"/>
      <c r="AS341" s="32"/>
      <c r="AT341" s="32"/>
      <c r="AU341" s="32"/>
      <c r="AV341" s="32"/>
      <c r="AW341" s="32"/>
      <c r="AX341" s="32"/>
      <c r="AY341" s="32"/>
      <c r="AZ341" s="32"/>
      <c r="BA341" s="32"/>
      <c r="BB341" s="32"/>
      <c r="BC341" s="32"/>
      <c r="BD341" s="32"/>
      <c r="BE341" s="33"/>
      <c r="BF341" s="6"/>
      <c r="BG341" s="6"/>
      <c r="BH341" s="6"/>
      <c r="BI341" s="6"/>
      <c r="BJ341" s="26" t="b">
        <f t="shared" si="5"/>
        <v>1</v>
      </c>
      <c r="BK341" s="6"/>
      <c r="BL341" s="6"/>
    </row>
    <row r="342" spans="1:70" ht="63.95" hidden="1" customHeight="1">
      <c r="A342" s="33"/>
      <c r="B342" s="225"/>
      <c r="C342" s="54">
        <f>WorksheetHidden2!N27</f>
        <v>0</v>
      </c>
      <c r="D342" s="127">
        <f>IF(VLOOKUP(C342,'6. Metrics Worksheet'!$C:$K,8,FALSE)=CONCATENATE($D$4,$D$5),VLOOKUP(C342,'6. Metrics Worksheet'!$C:$K,9,FALSE),0)</f>
        <v>0</v>
      </c>
      <c r="E342" s="127">
        <f>IF(AND(D342=0,NOT(C342="N/A")),IF(VLOOKUP($C342,'6. Metrics Worksheet'!$C:$K,8,FALSE)=CONCATENATE($D$4,$E$5),VLOOKUP($C342,'6. Metrics Worksheet'!$C:$K,9,FALSE),0),D342-1)</f>
        <v>0</v>
      </c>
      <c r="F342" s="127">
        <f>IF(AND(E342=0,NOT(C342="N/A")),IF(VLOOKUP($C342,'6. Metrics Worksheet'!$C:$K,8,FALSE)=CONCATENATE($D$4,$F$5),VLOOKUP($C342,'6. Metrics Worksheet'!$C:$K,9,FALSE),0),E342-1)</f>
        <v>0</v>
      </c>
      <c r="G342" s="128">
        <f>IF(AND(F342=0,NOT(C342="N/A")),IF(VLOOKUP($C342,'6. Metrics Worksheet'!$C:$K,8,FALSE)=CONCATENATE($D$4,$G$5),VLOOKUP($C342,'6. Metrics Worksheet'!$C:$K,9,FALSE),0),F342-1)</f>
        <v>0</v>
      </c>
      <c r="H342" s="127">
        <f>IF(AND(G342=0,NOT(C342="N/A")),IF(VLOOKUP($C342,'6. Metrics Worksheet'!$C:$K,8,FALSE)=CONCATENATE($H$4,$H$5),VLOOKUP($C342,'6. Metrics Worksheet'!$C:$K,9,FALSE),0),G342-1)</f>
        <v>0</v>
      </c>
      <c r="I342" s="127">
        <f>IF(AND(H342=0,NOT(C342="N/A")),IF(VLOOKUP($C342,'6. Metrics Worksheet'!$C:$K,8,FALSE)=CONCATENATE($H$4,$I$5),VLOOKUP($C342,'6. Metrics Worksheet'!$C:$K,9,FALSE),0),H342-1)</f>
        <v>0</v>
      </c>
      <c r="J342" s="127">
        <f>IF(AND(I342=0,NOT(C342="N/A")),IF(VLOOKUP($C342,'6. Metrics Worksheet'!$C:$K,8,FALSE)=CONCATENATE($H$4,$J$5),VLOOKUP($C342,'6. Metrics Worksheet'!$C:$K,9,FALSE),0),I342-1)</f>
        <v>0</v>
      </c>
      <c r="K342" s="128">
        <f>IF(AND(J342=0,NOT(C342="N/A")),IF(VLOOKUP($C342,'6. Metrics Worksheet'!$C:$K,8,FALSE)=CONCATENATE($H$4,$K$5),VLOOKUP($C342,'6. Metrics Worksheet'!$C:$K,9,FALSE),0),J342-1)</f>
        <v>0</v>
      </c>
      <c r="L342" s="127">
        <f>IF(AND(K342=0,NOT(C342="N/A")),IF(VLOOKUP($C342,'6. Metrics Worksheet'!$C:$K,8,FALSE)=CONCATENATE($L$4,$L$5),VLOOKUP($C342,'6. Metrics Worksheet'!$C:$K,9,FALSE),0),K342-1)</f>
        <v>0</v>
      </c>
      <c r="M342" s="127">
        <f>IF(AND(L342=0,NOT(C342="N/A")),IF(VLOOKUP($C342,'6. Metrics Worksheet'!$C:$K,8,FALSE)=CONCATENATE($L$4,$M$5),VLOOKUP($C342,'6. Metrics Worksheet'!$C:$K,9,FALSE),0),L342-1)</f>
        <v>0</v>
      </c>
      <c r="N342" s="127">
        <f>IF(AND(M342=0,NOT(C342="N/A")),IF(VLOOKUP($C342,'6. Metrics Worksheet'!$C:$K,8,FALSE)=CONCATENATE($L$4,$N$5),VLOOKUP($C342,'6. Metrics Worksheet'!$C:$K,9,FALSE),0),M342-1)</f>
        <v>0</v>
      </c>
      <c r="O342" s="128">
        <f>IF(AND(N342=0,NOT(C342="N/A")),IF(VLOOKUP($C342,'6. Metrics Worksheet'!$C:$K,8,FALSE)=CONCATENATE($L$4,$O$5),VLOOKUP($C342,'6. Metrics Worksheet'!$C:$K,9,FALSE),0),N342-1)</f>
        <v>0</v>
      </c>
      <c r="P342" s="127">
        <f>IF(AND(O342=0,NOT(C342="N/A")),IF(VLOOKUP($C342,'6. Metrics Worksheet'!$C:$K,8,FALSE)=CONCATENATE($P$4,$P$5),VLOOKUP($C342,'6. Metrics Worksheet'!$C:$K,9,FALSE),0),O342-1)</f>
        <v>0</v>
      </c>
      <c r="Q342" s="127">
        <f>IF(AND(P342=0,NOT(C342="N/A")),IF(VLOOKUP($C342,'6. Metrics Worksheet'!$C:$K,8,FALSE)=CONCATENATE($P$4,$Q$5),VLOOKUP($C342,'6. Metrics Worksheet'!$C:$K,9,FALSE),0),P342-1)</f>
        <v>0</v>
      </c>
      <c r="R342" s="127">
        <f>IF(AND(Q342=0,NOT(C342="N/A")),IF(VLOOKUP($C342,'6. Metrics Worksheet'!$C:$K,8,FALSE)=CONCATENATE($P$4,$R$5),VLOOKUP($C342,'6. Metrics Worksheet'!$C:$K,9,FALSE),0),Q342-1)</f>
        <v>0</v>
      </c>
      <c r="S342" s="128">
        <f>IF(AND(R342=0,NOT(C342="N/A")),IF(VLOOKUP($C342,'6. Metrics Worksheet'!$C:$K,8,FALSE)=CONCATENATE($P$4,$S$5),VLOOKUP($C342,'6. Metrics Worksheet'!$C:$K,9,FALSE),0),R342-1)</f>
        <v>0</v>
      </c>
      <c r="T342" s="127">
        <f>IF(AND(S342=0,NOT(C342="N/A")),IF(VLOOKUP($C342,'6. Metrics Worksheet'!$C:$K,8,FALSE)=CONCATENATE($T$4,$T$5),VLOOKUP($C342,'6. Metrics Worksheet'!$C:$K,9,FALSE),0),S342-1)</f>
        <v>0</v>
      </c>
      <c r="U342" s="127">
        <f>IF(AND(T342=0,NOT(C342="N/A")),IF(VLOOKUP($C342,'6. Metrics Worksheet'!$C:$K,8,FALSE)=CONCATENATE($T$4,$U$5),VLOOKUP($C342,'6. Metrics Worksheet'!$C:$K,9,FALSE),0),T342-1)</f>
        <v>0</v>
      </c>
      <c r="V342" s="127">
        <f>IF(AND(U342=0,NOT(C342="N/A")),IF(VLOOKUP($C342,'6. Metrics Worksheet'!$C:$K,8,FALSE)=CONCATENATE($T$4,$V$5),VLOOKUP($C342,'6. Metrics Worksheet'!$C:$K,9,FALSE),0),U342-1)</f>
        <v>0</v>
      </c>
      <c r="W342" s="127">
        <f>IF(AND(V342=0,NOT(C342="N/A")),IF(VLOOKUP($C342,'6. Metrics Worksheet'!$C:$K,8,FALSE)=CONCATENATE($T$4,$W$5),VLOOKUP($C342,'6. Metrics Worksheet'!$C:$K,9,FALSE),0),V342-1)</f>
        <v>0</v>
      </c>
      <c r="X342" s="139" t="str">
        <f>IF('6. Metrics Worksheet'!H342=0,"",'6. Metrics Worksheet'!H342)</f>
        <v/>
      </c>
      <c r="Y342" s="32"/>
      <c r="Z342" s="32"/>
      <c r="AA342" s="32"/>
      <c r="AB342" s="32"/>
      <c r="AC342" s="32"/>
      <c r="AD342" s="32"/>
      <c r="AE342" s="32"/>
      <c r="AF342" s="32"/>
      <c r="AG342" s="32"/>
      <c r="AH342" s="32"/>
      <c r="AI342" s="32"/>
      <c r="AJ342" s="32"/>
      <c r="AK342" s="32"/>
      <c r="AL342" s="32"/>
      <c r="AM342" s="32"/>
      <c r="AN342" s="32"/>
      <c r="AO342" s="32"/>
      <c r="AP342" s="32"/>
      <c r="AQ342" s="32"/>
      <c r="AR342" s="32"/>
      <c r="AS342" s="32"/>
      <c r="AT342" s="32"/>
      <c r="AU342" s="32"/>
      <c r="AV342" s="32"/>
      <c r="AW342" s="32"/>
      <c r="AX342" s="32"/>
      <c r="AY342" s="32"/>
      <c r="AZ342" s="32"/>
      <c r="BA342" s="32"/>
      <c r="BB342" s="32"/>
      <c r="BC342" s="32"/>
      <c r="BD342" s="32"/>
      <c r="BE342" s="33"/>
      <c r="BF342" s="6"/>
      <c r="BG342" s="6"/>
      <c r="BH342" s="6"/>
      <c r="BI342" s="6"/>
      <c r="BJ342" s="26" t="b">
        <f t="shared" si="5"/>
        <v>1</v>
      </c>
      <c r="BK342" s="6"/>
      <c r="BL342" s="6"/>
    </row>
    <row r="343" spans="1:70" ht="63.95" hidden="1" customHeight="1">
      <c r="A343" s="33"/>
      <c r="B343" s="225"/>
      <c r="C343" s="54">
        <f>WorksheetHidden2!N28</f>
        <v>0</v>
      </c>
      <c r="D343" s="127">
        <f>IF(VLOOKUP(C343,'6. Metrics Worksheet'!$C:$K,8,FALSE)=CONCATENATE($D$4,$D$5),VLOOKUP(C343,'6. Metrics Worksheet'!$C:$K,9,FALSE),0)</f>
        <v>0</v>
      </c>
      <c r="E343" s="127">
        <f>IF(AND(D343=0,NOT(C343="N/A")),IF(VLOOKUP($C343,'6. Metrics Worksheet'!$C:$K,8,FALSE)=CONCATENATE($D$4,$E$5),VLOOKUP($C343,'6. Metrics Worksheet'!$C:$K,9,FALSE),0),D343-1)</f>
        <v>0</v>
      </c>
      <c r="F343" s="127">
        <f>IF(AND(E343=0,NOT(C343="N/A")),IF(VLOOKUP($C343,'6. Metrics Worksheet'!$C:$K,8,FALSE)=CONCATENATE($D$4,$F$5),VLOOKUP($C343,'6. Metrics Worksheet'!$C:$K,9,FALSE),0),E343-1)</f>
        <v>0</v>
      </c>
      <c r="G343" s="128">
        <f>IF(AND(F343=0,NOT(C343="N/A")),IF(VLOOKUP($C343,'6. Metrics Worksheet'!$C:$K,8,FALSE)=CONCATENATE($D$4,$G$5),VLOOKUP($C343,'6. Metrics Worksheet'!$C:$K,9,FALSE),0),F343-1)</f>
        <v>0</v>
      </c>
      <c r="H343" s="127">
        <f>IF(AND(G343=0,NOT(C343="N/A")),IF(VLOOKUP($C343,'6. Metrics Worksheet'!$C:$K,8,FALSE)=CONCATENATE($H$4,$H$5),VLOOKUP($C343,'6. Metrics Worksheet'!$C:$K,9,FALSE),0),G343-1)</f>
        <v>0</v>
      </c>
      <c r="I343" s="127">
        <f>IF(AND(H343=0,NOT(C343="N/A")),IF(VLOOKUP($C343,'6. Metrics Worksheet'!$C:$K,8,FALSE)=CONCATENATE($H$4,$I$5),VLOOKUP($C343,'6. Metrics Worksheet'!$C:$K,9,FALSE),0),H343-1)</f>
        <v>0</v>
      </c>
      <c r="J343" s="127">
        <f>IF(AND(I343=0,NOT(C343="N/A")),IF(VLOOKUP($C343,'6. Metrics Worksheet'!$C:$K,8,FALSE)=CONCATENATE($H$4,$J$5),VLOOKUP($C343,'6. Metrics Worksheet'!$C:$K,9,FALSE),0),I343-1)</f>
        <v>0</v>
      </c>
      <c r="K343" s="128">
        <f>IF(AND(J343=0,NOT(C343="N/A")),IF(VLOOKUP($C343,'6. Metrics Worksheet'!$C:$K,8,FALSE)=CONCATENATE($H$4,$K$5),VLOOKUP($C343,'6. Metrics Worksheet'!$C:$K,9,FALSE),0),J343-1)</f>
        <v>0</v>
      </c>
      <c r="L343" s="127">
        <f>IF(AND(K343=0,NOT(C343="N/A")),IF(VLOOKUP($C343,'6. Metrics Worksheet'!$C:$K,8,FALSE)=CONCATENATE($L$4,$L$5),VLOOKUP($C343,'6. Metrics Worksheet'!$C:$K,9,FALSE),0),K343-1)</f>
        <v>0</v>
      </c>
      <c r="M343" s="127">
        <f>IF(AND(L343=0,NOT(C343="N/A")),IF(VLOOKUP($C343,'6. Metrics Worksheet'!$C:$K,8,FALSE)=CONCATENATE($L$4,$M$5),VLOOKUP($C343,'6. Metrics Worksheet'!$C:$K,9,FALSE),0),L343-1)</f>
        <v>0</v>
      </c>
      <c r="N343" s="127">
        <f>IF(AND(M343=0,NOT(C343="N/A")),IF(VLOOKUP($C343,'6. Metrics Worksheet'!$C:$K,8,FALSE)=CONCATENATE($L$4,$N$5),VLOOKUP($C343,'6. Metrics Worksheet'!$C:$K,9,FALSE),0),M343-1)</f>
        <v>0</v>
      </c>
      <c r="O343" s="128">
        <f>IF(AND(N343=0,NOT(C343="N/A")),IF(VLOOKUP($C343,'6. Metrics Worksheet'!$C:$K,8,FALSE)=CONCATENATE($L$4,$O$5),VLOOKUP($C343,'6. Metrics Worksheet'!$C:$K,9,FALSE),0),N343-1)</f>
        <v>0</v>
      </c>
      <c r="P343" s="127">
        <f>IF(AND(O343=0,NOT(C343="N/A")),IF(VLOOKUP($C343,'6. Metrics Worksheet'!$C:$K,8,FALSE)=CONCATENATE($P$4,$P$5),VLOOKUP($C343,'6. Metrics Worksheet'!$C:$K,9,FALSE),0),O343-1)</f>
        <v>0</v>
      </c>
      <c r="Q343" s="127">
        <f>IF(AND(P343=0,NOT(C343="N/A")),IF(VLOOKUP($C343,'6. Metrics Worksheet'!$C:$K,8,FALSE)=CONCATENATE($P$4,$Q$5),VLOOKUP($C343,'6. Metrics Worksheet'!$C:$K,9,FALSE),0),P343-1)</f>
        <v>0</v>
      </c>
      <c r="R343" s="127">
        <f>IF(AND(Q343=0,NOT(C343="N/A")),IF(VLOOKUP($C343,'6. Metrics Worksheet'!$C:$K,8,FALSE)=CONCATENATE($P$4,$R$5),VLOOKUP($C343,'6. Metrics Worksheet'!$C:$K,9,FALSE),0),Q343-1)</f>
        <v>0</v>
      </c>
      <c r="S343" s="128">
        <f>IF(AND(R343=0,NOT(C343="N/A")),IF(VLOOKUP($C343,'6. Metrics Worksheet'!$C:$K,8,FALSE)=CONCATENATE($P$4,$S$5),VLOOKUP($C343,'6. Metrics Worksheet'!$C:$K,9,FALSE),0),R343-1)</f>
        <v>0</v>
      </c>
      <c r="T343" s="127">
        <f>IF(AND(S343=0,NOT(C343="N/A")),IF(VLOOKUP($C343,'6. Metrics Worksheet'!$C:$K,8,FALSE)=CONCATENATE($T$4,$T$5),VLOOKUP($C343,'6. Metrics Worksheet'!$C:$K,9,FALSE),0),S343-1)</f>
        <v>0</v>
      </c>
      <c r="U343" s="127">
        <f>IF(AND(T343=0,NOT(C343="N/A")),IF(VLOOKUP($C343,'6. Metrics Worksheet'!$C:$K,8,FALSE)=CONCATENATE($T$4,$U$5),VLOOKUP($C343,'6. Metrics Worksheet'!$C:$K,9,FALSE),0),T343-1)</f>
        <v>0</v>
      </c>
      <c r="V343" s="127">
        <f>IF(AND(U343=0,NOT(C343="N/A")),IF(VLOOKUP($C343,'6. Metrics Worksheet'!$C:$K,8,FALSE)=CONCATENATE($T$4,$V$5),VLOOKUP($C343,'6. Metrics Worksheet'!$C:$K,9,FALSE),0),U343-1)</f>
        <v>0</v>
      </c>
      <c r="W343" s="127">
        <f>IF(AND(V343=0,NOT(C343="N/A")),IF(VLOOKUP($C343,'6. Metrics Worksheet'!$C:$K,8,FALSE)=CONCATENATE($T$4,$W$5),VLOOKUP($C343,'6. Metrics Worksheet'!$C:$K,9,FALSE),0),V343-1)</f>
        <v>0</v>
      </c>
      <c r="X343" s="139" t="str">
        <f>IF('6. Metrics Worksheet'!H343=0,"",'6. Metrics Worksheet'!H343)</f>
        <v/>
      </c>
      <c r="Y343" s="32"/>
      <c r="Z343" s="32"/>
      <c r="AA343" s="32"/>
      <c r="AB343" s="32"/>
      <c r="AC343" s="32"/>
      <c r="AD343" s="32"/>
      <c r="AE343" s="32"/>
      <c r="AF343" s="32"/>
      <c r="AG343" s="32"/>
      <c r="AH343" s="32"/>
      <c r="AI343" s="32"/>
      <c r="AJ343" s="32"/>
      <c r="AK343" s="32"/>
      <c r="AL343" s="32"/>
      <c r="AM343" s="32"/>
      <c r="AN343" s="32"/>
      <c r="AO343" s="32"/>
      <c r="AP343" s="32"/>
      <c r="AQ343" s="32"/>
      <c r="AR343" s="32"/>
      <c r="AS343" s="32"/>
      <c r="AT343" s="32"/>
      <c r="AU343" s="32"/>
      <c r="AV343" s="32"/>
      <c r="AW343" s="32"/>
      <c r="AX343" s="32"/>
      <c r="AY343" s="32"/>
      <c r="AZ343" s="32"/>
      <c r="BA343" s="32"/>
      <c r="BB343" s="32"/>
      <c r="BC343" s="32"/>
      <c r="BD343" s="32"/>
      <c r="BE343" s="33"/>
      <c r="BF343" s="6"/>
      <c r="BG343" s="6"/>
      <c r="BH343" s="6"/>
      <c r="BI343" s="6"/>
      <c r="BJ343" s="26" t="b">
        <f t="shared" si="5"/>
        <v>1</v>
      </c>
      <c r="BK343" s="6"/>
      <c r="BL343" s="6"/>
    </row>
    <row r="344" spans="1:70" ht="63.95" hidden="1" customHeight="1">
      <c r="A344" s="33"/>
      <c r="B344" s="225"/>
      <c r="C344" s="54">
        <f>WorksheetHidden2!N29</f>
        <v>0</v>
      </c>
      <c r="D344" s="127">
        <f>IF(VLOOKUP(C344,'6. Metrics Worksheet'!$C:$K,8,FALSE)=CONCATENATE($D$4,$D$5),VLOOKUP(C344,'6. Metrics Worksheet'!$C:$K,9,FALSE),0)</f>
        <v>0</v>
      </c>
      <c r="E344" s="127">
        <f>IF(AND(D344=0,NOT(C344="N/A")),IF(VLOOKUP($C344,'6. Metrics Worksheet'!$C:$K,8,FALSE)=CONCATENATE($D$4,$E$5),VLOOKUP($C344,'6. Metrics Worksheet'!$C:$K,9,FALSE),0),D344-1)</f>
        <v>0</v>
      </c>
      <c r="F344" s="127">
        <f>IF(AND(E344=0,NOT(C344="N/A")),IF(VLOOKUP($C344,'6. Metrics Worksheet'!$C:$K,8,FALSE)=CONCATENATE($D$4,$F$5),VLOOKUP($C344,'6. Metrics Worksheet'!$C:$K,9,FALSE),0),E344-1)</f>
        <v>0</v>
      </c>
      <c r="G344" s="128">
        <f>IF(AND(F344=0,NOT(C344="N/A")),IF(VLOOKUP($C344,'6. Metrics Worksheet'!$C:$K,8,FALSE)=CONCATENATE($D$4,$G$5),VLOOKUP($C344,'6. Metrics Worksheet'!$C:$K,9,FALSE),0),F344-1)</f>
        <v>0</v>
      </c>
      <c r="H344" s="127">
        <f>IF(AND(G344=0,NOT(C344="N/A")),IF(VLOOKUP($C344,'6. Metrics Worksheet'!$C:$K,8,FALSE)=CONCATENATE($H$4,$H$5),VLOOKUP($C344,'6. Metrics Worksheet'!$C:$K,9,FALSE),0),G344-1)</f>
        <v>0</v>
      </c>
      <c r="I344" s="127">
        <f>IF(AND(H344=0,NOT(C344="N/A")),IF(VLOOKUP($C344,'6. Metrics Worksheet'!$C:$K,8,FALSE)=CONCATENATE($H$4,$I$5),VLOOKUP($C344,'6. Metrics Worksheet'!$C:$K,9,FALSE),0),H344-1)</f>
        <v>0</v>
      </c>
      <c r="J344" s="127">
        <f>IF(AND(I344=0,NOT(C344="N/A")),IF(VLOOKUP($C344,'6. Metrics Worksheet'!$C:$K,8,FALSE)=CONCATENATE($H$4,$J$5),VLOOKUP($C344,'6. Metrics Worksheet'!$C:$K,9,FALSE),0),I344-1)</f>
        <v>0</v>
      </c>
      <c r="K344" s="128">
        <f>IF(AND(J344=0,NOT(C344="N/A")),IF(VLOOKUP($C344,'6. Metrics Worksheet'!$C:$K,8,FALSE)=CONCATENATE($H$4,$K$5),VLOOKUP($C344,'6. Metrics Worksheet'!$C:$K,9,FALSE),0),J344-1)</f>
        <v>0</v>
      </c>
      <c r="L344" s="127">
        <f>IF(AND(K344=0,NOT(C344="N/A")),IF(VLOOKUP($C344,'6. Metrics Worksheet'!$C:$K,8,FALSE)=CONCATENATE($L$4,$L$5),VLOOKUP($C344,'6. Metrics Worksheet'!$C:$K,9,FALSE),0),K344-1)</f>
        <v>0</v>
      </c>
      <c r="M344" s="127">
        <f>IF(AND(L344=0,NOT(C344="N/A")),IF(VLOOKUP($C344,'6. Metrics Worksheet'!$C:$K,8,FALSE)=CONCATENATE($L$4,$M$5),VLOOKUP($C344,'6. Metrics Worksheet'!$C:$K,9,FALSE),0),L344-1)</f>
        <v>0</v>
      </c>
      <c r="N344" s="127">
        <f>IF(AND(M344=0,NOT(C344="N/A")),IF(VLOOKUP($C344,'6. Metrics Worksheet'!$C:$K,8,FALSE)=CONCATENATE($L$4,$N$5),VLOOKUP($C344,'6. Metrics Worksheet'!$C:$K,9,FALSE),0),M344-1)</f>
        <v>0</v>
      </c>
      <c r="O344" s="128">
        <f>IF(AND(N344=0,NOT(C344="N/A")),IF(VLOOKUP($C344,'6. Metrics Worksheet'!$C:$K,8,FALSE)=CONCATENATE($L$4,$O$5),VLOOKUP($C344,'6. Metrics Worksheet'!$C:$K,9,FALSE),0),N344-1)</f>
        <v>0</v>
      </c>
      <c r="P344" s="127">
        <f>IF(AND(O344=0,NOT(C344="N/A")),IF(VLOOKUP($C344,'6. Metrics Worksheet'!$C:$K,8,FALSE)=CONCATENATE($P$4,$P$5),VLOOKUP($C344,'6. Metrics Worksheet'!$C:$K,9,FALSE),0),O344-1)</f>
        <v>0</v>
      </c>
      <c r="Q344" s="127">
        <f>IF(AND(P344=0,NOT(C344="N/A")),IF(VLOOKUP($C344,'6. Metrics Worksheet'!$C:$K,8,FALSE)=CONCATENATE($P$4,$Q$5),VLOOKUP($C344,'6. Metrics Worksheet'!$C:$K,9,FALSE),0),P344-1)</f>
        <v>0</v>
      </c>
      <c r="R344" s="127">
        <f>IF(AND(Q344=0,NOT(C344="N/A")),IF(VLOOKUP($C344,'6. Metrics Worksheet'!$C:$K,8,FALSE)=CONCATENATE($P$4,$R$5),VLOOKUP($C344,'6. Metrics Worksheet'!$C:$K,9,FALSE),0),Q344-1)</f>
        <v>0</v>
      </c>
      <c r="S344" s="128">
        <f>IF(AND(R344=0,NOT(C344="N/A")),IF(VLOOKUP($C344,'6. Metrics Worksheet'!$C:$K,8,FALSE)=CONCATENATE($P$4,$S$5),VLOOKUP($C344,'6. Metrics Worksheet'!$C:$K,9,FALSE),0),R344-1)</f>
        <v>0</v>
      </c>
      <c r="T344" s="127">
        <f>IF(AND(S344=0,NOT(C344="N/A")),IF(VLOOKUP($C344,'6. Metrics Worksheet'!$C:$K,8,FALSE)=CONCATENATE($T$4,$T$5),VLOOKUP($C344,'6. Metrics Worksheet'!$C:$K,9,FALSE),0),S344-1)</f>
        <v>0</v>
      </c>
      <c r="U344" s="127">
        <f>IF(AND(T344=0,NOT(C344="N/A")),IF(VLOOKUP($C344,'6. Metrics Worksheet'!$C:$K,8,FALSE)=CONCATENATE($T$4,$U$5),VLOOKUP($C344,'6. Metrics Worksheet'!$C:$K,9,FALSE),0),T344-1)</f>
        <v>0</v>
      </c>
      <c r="V344" s="127">
        <f>IF(AND(U344=0,NOT(C344="N/A")),IF(VLOOKUP($C344,'6. Metrics Worksheet'!$C:$K,8,FALSE)=CONCATENATE($T$4,$V$5),VLOOKUP($C344,'6. Metrics Worksheet'!$C:$K,9,FALSE),0),U344-1)</f>
        <v>0</v>
      </c>
      <c r="W344" s="127">
        <f>IF(AND(V344=0,NOT(C344="N/A")),IF(VLOOKUP($C344,'6. Metrics Worksheet'!$C:$K,8,FALSE)=CONCATENATE($T$4,$W$5),VLOOKUP($C344,'6. Metrics Worksheet'!$C:$K,9,FALSE),0),V344-1)</f>
        <v>0</v>
      </c>
      <c r="X344" s="139" t="str">
        <f>IF('6. Metrics Worksheet'!H344=0,"",'6. Metrics Worksheet'!H344)</f>
        <v/>
      </c>
      <c r="Y344" s="32"/>
      <c r="Z344" s="32"/>
      <c r="AA344" s="32"/>
      <c r="AB344" s="32"/>
      <c r="AC344" s="32"/>
      <c r="AD344" s="32"/>
      <c r="AE344" s="32"/>
      <c r="AF344" s="32"/>
      <c r="AG344" s="32"/>
      <c r="AH344" s="32"/>
      <c r="AI344" s="32"/>
      <c r="AJ344" s="32"/>
      <c r="AK344" s="32"/>
      <c r="AL344" s="32"/>
      <c r="AM344" s="32"/>
      <c r="AN344" s="32"/>
      <c r="AO344" s="32"/>
      <c r="AP344" s="32"/>
      <c r="AQ344" s="32"/>
      <c r="AR344" s="32"/>
      <c r="AS344" s="32"/>
      <c r="AT344" s="32"/>
      <c r="AU344" s="32"/>
      <c r="AV344" s="32"/>
      <c r="AW344" s="32"/>
      <c r="AX344" s="32"/>
      <c r="AY344" s="32"/>
      <c r="AZ344" s="32"/>
      <c r="BA344" s="32"/>
      <c r="BB344" s="32"/>
      <c r="BC344" s="32"/>
      <c r="BD344" s="32"/>
      <c r="BE344" s="33"/>
      <c r="BF344" s="6"/>
      <c r="BG344" s="6"/>
      <c r="BH344" s="6"/>
      <c r="BI344" s="6"/>
      <c r="BJ344" s="26" t="b">
        <f t="shared" si="5"/>
        <v>1</v>
      </c>
      <c r="BK344" s="6"/>
      <c r="BL344" s="6"/>
    </row>
    <row r="345" spans="1:70" ht="63.95" hidden="1" customHeight="1" thickBot="1">
      <c r="A345" s="33"/>
      <c r="B345" s="226"/>
      <c r="C345" s="66">
        <f>WorksheetHidden2!N30</f>
        <v>0</v>
      </c>
      <c r="D345" s="127">
        <f>IF(VLOOKUP(C345,'6. Metrics Worksheet'!$C:$K,8,FALSE)=CONCATENATE($D$4,$D$5),VLOOKUP(C345,'6. Metrics Worksheet'!$C:$K,9,FALSE),0)</f>
        <v>0</v>
      </c>
      <c r="E345" s="127">
        <f>IF(AND(D345=0,NOT(C345="N/A")),IF(VLOOKUP($C345,'6. Metrics Worksheet'!$C:$K,8,FALSE)=CONCATENATE($D$4,$E$5),VLOOKUP($C345,'6. Metrics Worksheet'!$C:$K,9,FALSE),0),D345-1)</f>
        <v>0</v>
      </c>
      <c r="F345" s="127">
        <f>IF(AND(E345=0,NOT(C345="N/A")),IF(VLOOKUP($C345,'6. Metrics Worksheet'!$C:$K,8,FALSE)=CONCATENATE($D$4,$F$5),VLOOKUP($C345,'6. Metrics Worksheet'!$C:$K,9,FALSE),0),E345-1)</f>
        <v>0</v>
      </c>
      <c r="G345" s="128">
        <f>IF(AND(F345=0,NOT(C345="N/A")),IF(VLOOKUP($C345,'6. Metrics Worksheet'!$C:$K,8,FALSE)=CONCATENATE($D$4,$G$5),VLOOKUP($C345,'6. Metrics Worksheet'!$C:$K,9,FALSE),0),F345-1)</f>
        <v>0</v>
      </c>
      <c r="H345" s="127">
        <f>IF(AND(G345=0,NOT(C345="N/A")),IF(VLOOKUP($C345,'6. Metrics Worksheet'!$C:$K,8,FALSE)=CONCATENATE($H$4,$H$5),VLOOKUP($C345,'6. Metrics Worksheet'!$C:$K,9,FALSE),0),G345-1)</f>
        <v>0</v>
      </c>
      <c r="I345" s="127">
        <f>IF(AND(H345=0,NOT(C345="N/A")),IF(VLOOKUP($C345,'6. Metrics Worksheet'!$C:$K,8,FALSE)=CONCATENATE($H$4,$I$5),VLOOKUP($C345,'6. Metrics Worksheet'!$C:$K,9,FALSE),0),H345-1)</f>
        <v>0</v>
      </c>
      <c r="J345" s="127">
        <f>IF(AND(I345=0,NOT(C345="N/A")),IF(VLOOKUP($C345,'6. Metrics Worksheet'!$C:$K,8,FALSE)=CONCATENATE($H$4,$J$5),VLOOKUP($C345,'6. Metrics Worksheet'!$C:$K,9,FALSE),0),I345-1)</f>
        <v>0</v>
      </c>
      <c r="K345" s="128">
        <f>IF(AND(J345=0,NOT(C345="N/A")),IF(VLOOKUP($C345,'6. Metrics Worksheet'!$C:$K,8,FALSE)=CONCATENATE($H$4,$K$5),VLOOKUP($C345,'6. Metrics Worksheet'!$C:$K,9,FALSE),0),J345-1)</f>
        <v>0</v>
      </c>
      <c r="L345" s="127">
        <f>IF(AND(K345=0,NOT(C345="N/A")),IF(VLOOKUP($C345,'6. Metrics Worksheet'!$C:$K,8,FALSE)=CONCATENATE($L$4,$L$5),VLOOKUP($C345,'6. Metrics Worksheet'!$C:$K,9,FALSE),0),K345-1)</f>
        <v>0</v>
      </c>
      <c r="M345" s="127">
        <f>IF(AND(L345=0,NOT(C345="N/A")),IF(VLOOKUP($C345,'6. Metrics Worksheet'!$C:$K,8,FALSE)=CONCATENATE($L$4,$M$5),VLOOKUP($C345,'6. Metrics Worksheet'!$C:$K,9,FALSE),0),L345-1)</f>
        <v>0</v>
      </c>
      <c r="N345" s="127">
        <f>IF(AND(M345=0,NOT(C345="N/A")),IF(VLOOKUP($C345,'6. Metrics Worksheet'!$C:$K,8,FALSE)=CONCATENATE($L$4,$N$5),VLOOKUP($C345,'6. Metrics Worksheet'!$C:$K,9,FALSE),0),M345-1)</f>
        <v>0</v>
      </c>
      <c r="O345" s="128">
        <f>IF(AND(N345=0,NOT(C345="N/A")),IF(VLOOKUP($C345,'6. Metrics Worksheet'!$C:$K,8,FALSE)=CONCATENATE($L$4,$O$5),VLOOKUP($C345,'6. Metrics Worksheet'!$C:$K,9,FALSE),0),N345-1)</f>
        <v>0</v>
      </c>
      <c r="P345" s="127">
        <f>IF(AND(O345=0,NOT(C345="N/A")),IF(VLOOKUP($C345,'6. Metrics Worksheet'!$C:$K,8,FALSE)=CONCATENATE($P$4,$P$5),VLOOKUP($C345,'6. Metrics Worksheet'!$C:$K,9,FALSE),0),O345-1)</f>
        <v>0</v>
      </c>
      <c r="Q345" s="127">
        <f>IF(AND(P345=0,NOT(C345="N/A")),IF(VLOOKUP($C345,'6. Metrics Worksheet'!$C:$K,8,FALSE)=CONCATENATE($P$4,$Q$5),VLOOKUP($C345,'6. Metrics Worksheet'!$C:$K,9,FALSE),0),P345-1)</f>
        <v>0</v>
      </c>
      <c r="R345" s="127">
        <f>IF(AND(Q345=0,NOT(C345="N/A")),IF(VLOOKUP($C345,'6. Metrics Worksheet'!$C:$K,8,FALSE)=CONCATENATE($P$4,$R$5),VLOOKUP($C345,'6. Metrics Worksheet'!$C:$K,9,FALSE),0),Q345-1)</f>
        <v>0</v>
      </c>
      <c r="S345" s="128">
        <f>IF(AND(R345=0,NOT(C345="N/A")),IF(VLOOKUP($C345,'6. Metrics Worksheet'!$C:$K,8,FALSE)=CONCATENATE($P$4,$S$5),VLOOKUP($C345,'6. Metrics Worksheet'!$C:$K,9,FALSE),0),R345-1)</f>
        <v>0</v>
      </c>
      <c r="T345" s="127">
        <f>IF(AND(S345=0,NOT(C345="N/A")),IF(VLOOKUP($C345,'6. Metrics Worksheet'!$C:$K,8,FALSE)=CONCATENATE($T$4,$T$5),VLOOKUP($C345,'6. Metrics Worksheet'!$C:$K,9,FALSE),0),S345-1)</f>
        <v>0</v>
      </c>
      <c r="U345" s="127">
        <f>IF(AND(T345=0,NOT(C345="N/A")),IF(VLOOKUP($C345,'6. Metrics Worksheet'!$C:$K,8,FALSE)=CONCATENATE($T$4,$U$5),VLOOKUP($C345,'6. Metrics Worksheet'!$C:$K,9,FALSE),0),T345-1)</f>
        <v>0</v>
      </c>
      <c r="V345" s="127">
        <f>IF(AND(U345=0,NOT(C345="N/A")),IF(VLOOKUP($C345,'6. Metrics Worksheet'!$C:$K,8,FALSE)=CONCATENATE($T$4,$V$5),VLOOKUP($C345,'6. Metrics Worksheet'!$C:$K,9,FALSE),0),U345-1)</f>
        <v>0</v>
      </c>
      <c r="W345" s="127">
        <f>IF(AND(V345=0,NOT(C345="N/A")),IF(VLOOKUP($C345,'6. Metrics Worksheet'!$C:$K,8,FALSE)=CONCATENATE($T$4,$W$5),VLOOKUP($C345,'6. Metrics Worksheet'!$C:$K,9,FALSE),0),V345-1)</f>
        <v>0</v>
      </c>
      <c r="X345" s="139" t="str">
        <f>IF('6. Metrics Worksheet'!H345=0,"",'6. Metrics Worksheet'!H345)</f>
        <v/>
      </c>
      <c r="Y345" s="32"/>
      <c r="Z345" s="32"/>
      <c r="AA345" s="32"/>
      <c r="AB345" s="32"/>
      <c r="AC345" s="32"/>
      <c r="AD345" s="32"/>
      <c r="AE345" s="32"/>
      <c r="AF345" s="32"/>
      <c r="AG345" s="32"/>
      <c r="AH345" s="32"/>
      <c r="AI345" s="32"/>
      <c r="AJ345" s="32"/>
      <c r="AK345" s="32"/>
      <c r="AL345" s="32"/>
      <c r="AM345" s="32"/>
      <c r="AN345" s="32"/>
      <c r="AO345" s="32"/>
      <c r="AP345" s="32"/>
      <c r="AQ345" s="32"/>
      <c r="AR345" s="32"/>
      <c r="AS345" s="32"/>
      <c r="AT345" s="32"/>
      <c r="AU345" s="32"/>
      <c r="AV345" s="32"/>
      <c r="AW345" s="32"/>
      <c r="AX345" s="32"/>
      <c r="AY345" s="32"/>
      <c r="AZ345" s="32"/>
      <c r="BA345" s="32"/>
      <c r="BB345" s="32"/>
      <c r="BC345" s="32"/>
      <c r="BD345" s="32"/>
      <c r="BE345" s="33"/>
      <c r="BF345" s="6"/>
      <c r="BG345" s="6"/>
      <c r="BH345" s="6"/>
      <c r="BI345" s="6"/>
      <c r="BJ345" s="26" t="b">
        <f t="shared" si="5"/>
        <v>1</v>
      </c>
      <c r="BK345" s="6"/>
      <c r="BL345" s="6"/>
    </row>
    <row r="346" spans="1:70" ht="30" customHeight="1">
      <c r="A346" s="170"/>
      <c r="B346" s="234" t="str">
        <f>WorksheetHidden2!O2</f>
        <v>Application Security</v>
      </c>
      <c r="C346" s="104" t="str">
        <f>WorksheetHidden2!O3</f>
        <v>Number of applications</v>
      </c>
      <c r="D346" s="127">
        <f>IF(VLOOKUP(C346,'6. Metrics Worksheet'!$C:$K,8,FALSE)=CONCATENATE($D$4,$D$5),VLOOKUP(C346,'6. Metrics Worksheet'!$C:$K,9,FALSE),0)</f>
        <v>0</v>
      </c>
      <c r="E346" s="127">
        <f>IF(AND(D346=0,NOT(C346="N/A")),IF(VLOOKUP($C346,'6. Metrics Worksheet'!$C:$K,8,FALSE)=CONCATENATE($D$4,$E$5),VLOOKUP($C346,'6. Metrics Worksheet'!$C:$K,9,FALSE),0),D346-1)</f>
        <v>0</v>
      </c>
      <c r="F346" s="127">
        <f>IF(AND(E346=0,NOT(C346="N/A")),IF(VLOOKUP($C346,'6. Metrics Worksheet'!$C:$K,8,FALSE)=CONCATENATE($D$4,$F$5),VLOOKUP($C346,'6. Metrics Worksheet'!$C:$K,9,FALSE),0),E346-1)</f>
        <v>0</v>
      </c>
      <c r="G346" s="128">
        <f>IF(AND(F346=0,NOT(C346="N/A")),IF(VLOOKUP($C346,'6. Metrics Worksheet'!$C:$K,8,FALSE)=CONCATENATE($D$4,$G$5),VLOOKUP($C346,'6. Metrics Worksheet'!$C:$K,9,FALSE),0),F346-1)</f>
        <v>0</v>
      </c>
      <c r="H346" s="127">
        <f>IF(AND(G346=0,NOT(C346="N/A")),IF(VLOOKUP($C346,'6. Metrics Worksheet'!$C:$K,8,FALSE)=CONCATENATE($H$4,$H$5),VLOOKUP($C346,'6. Metrics Worksheet'!$C:$K,9,FALSE),0),G346-1)</f>
        <v>0</v>
      </c>
      <c r="I346" s="127">
        <f>IF(AND(H346=0,NOT(C346="N/A")),IF(VLOOKUP($C346,'6. Metrics Worksheet'!$C:$K,8,FALSE)=CONCATENATE($H$4,$I$5),VLOOKUP($C346,'6. Metrics Worksheet'!$C:$K,9,FALSE),0),H346-1)</f>
        <v>0</v>
      </c>
      <c r="J346" s="127">
        <f>IF(AND(I346=0,NOT(C346="N/A")),IF(VLOOKUP($C346,'6. Metrics Worksheet'!$C:$K,8,FALSE)=CONCATENATE($H$4,$J$5),VLOOKUP($C346,'6. Metrics Worksheet'!$C:$K,9,FALSE),0),I346-1)</f>
        <v>0</v>
      </c>
      <c r="K346" s="128">
        <f>IF(AND(J346=0,NOT(C346="N/A")),IF(VLOOKUP($C346,'6. Metrics Worksheet'!$C:$K,8,FALSE)=CONCATENATE($H$4,$K$5),VLOOKUP($C346,'6. Metrics Worksheet'!$C:$K,9,FALSE),0),J346-1)</f>
        <v>0</v>
      </c>
      <c r="L346" s="127">
        <f>IF(AND(K346=0,NOT(C346="N/A")),IF(VLOOKUP($C346,'6. Metrics Worksheet'!$C:$K,8,FALSE)=CONCATENATE($L$4,$L$5),VLOOKUP($C346,'6. Metrics Worksheet'!$C:$K,9,FALSE),0),K346-1)</f>
        <v>0</v>
      </c>
      <c r="M346" s="127">
        <f>IF(AND(L346=0,NOT(C346="N/A")),IF(VLOOKUP($C346,'6. Metrics Worksheet'!$C:$K,8,FALSE)=CONCATENATE($L$4,$M$5),VLOOKUP($C346,'6. Metrics Worksheet'!$C:$K,9,FALSE),0),L346-1)</f>
        <v>0</v>
      </c>
      <c r="N346" s="127">
        <f>IF(AND(M346=0,NOT(C346="N/A")),IF(VLOOKUP($C346,'6. Metrics Worksheet'!$C:$K,8,FALSE)=CONCATENATE($L$4,$N$5),VLOOKUP($C346,'6. Metrics Worksheet'!$C:$K,9,FALSE),0),M346-1)</f>
        <v>0</v>
      </c>
      <c r="O346" s="128">
        <f>IF(AND(N346=0,NOT(C346="N/A")),IF(VLOOKUP($C346,'6. Metrics Worksheet'!$C:$K,8,FALSE)=CONCATENATE($L$4,$O$5),VLOOKUP($C346,'6. Metrics Worksheet'!$C:$K,9,FALSE),0),N346-1)</f>
        <v>0</v>
      </c>
      <c r="P346" s="127">
        <f>IF(AND(O346=0,NOT(C346="N/A")),IF(VLOOKUP($C346,'6. Metrics Worksheet'!$C:$K,8,FALSE)=CONCATENATE($P$4,$P$5),VLOOKUP($C346,'6. Metrics Worksheet'!$C:$K,9,FALSE),0),O346-1)</f>
        <v>0</v>
      </c>
      <c r="Q346" s="127">
        <f>IF(AND(P346=0,NOT(C346="N/A")),IF(VLOOKUP($C346,'6. Metrics Worksheet'!$C:$K,8,FALSE)=CONCATENATE($P$4,$Q$5),VLOOKUP($C346,'6. Metrics Worksheet'!$C:$K,9,FALSE),0),P346-1)</f>
        <v>0</v>
      </c>
      <c r="R346" s="127">
        <f>IF(AND(Q346=0,NOT(C346="N/A")),IF(VLOOKUP($C346,'6. Metrics Worksheet'!$C:$K,8,FALSE)=CONCATENATE($P$4,$R$5),VLOOKUP($C346,'6. Metrics Worksheet'!$C:$K,9,FALSE),0),Q346-1)</f>
        <v>0</v>
      </c>
      <c r="S346" s="128">
        <f>IF(AND(R346=0,NOT(C346="N/A")),IF(VLOOKUP($C346,'6. Metrics Worksheet'!$C:$K,8,FALSE)=CONCATENATE($P$4,$S$5),VLOOKUP($C346,'6. Metrics Worksheet'!$C:$K,9,FALSE),0),R346-1)</f>
        <v>0</v>
      </c>
      <c r="T346" s="127">
        <f>IF(AND(S346=0,NOT(C346="N/A")),IF(VLOOKUP($C346,'6. Metrics Worksheet'!$C:$K,8,FALSE)=CONCATENATE($T$4,$T$5),VLOOKUP($C346,'6. Metrics Worksheet'!$C:$K,9,FALSE),0),S346-1)</f>
        <v>0</v>
      </c>
      <c r="U346" s="127">
        <f>IF(AND(T346=0,NOT(C346="N/A")),IF(VLOOKUP($C346,'6. Metrics Worksheet'!$C:$K,8,FALSE)=CONCATENATE($T$4,$U$5),VLOOKUP($C346,'6. Metrics Worksheet'!$C:$K,9,FALSE),0),T346-1)</f>
        <v>0</v>
      </c>
      <c r="V346" s="127">
        <f>IF(AND(U346=0,NOT(C346="N/A")),IF(VLOOKUP($C346,'6. Metrics Worksheet'!$C:$K,8,FALSE)=CONCATENATE($T$4,$V$5),VLOOKUP($C346,'6. Metrics Worksheet'!$C:$K,9,FALSE),0),U346-1)</f>
        <v>0</v>
      </c>
      <c r="W346" s="127">
        <f>IF(AND(V346=0,NOT(C346="N/A")),IF(VLOOKUP($C346,'6. Metrics Worksheet'!$C:$K,8,FALSE)=CONCATENATE($T$4,$W$5),VLOOKUP($C346,'6. Metrics Worksheet'!$C:$K,9,FALSE),0),V346-1)</f>
        <v>0</v>
      </c>
      <c r="X346" s="139" t="str">
        <f>IF('6. Metrics Worksheet'!H346=0,"",'6. Metrics Worksheet'!H346)</f>
        <v/>
      </c>
      <c r="Y346" s="171"/>
      <c r="Z346" s="171"/>
      <c r="AA346" s="171"/>
      <c r="AB346" s="171"/>
      <c r="AC346" s="171"/>
      <c r="AD346" s="171"/>
      <c r="AE346" s="171"/>
      <c r="AF346" s="171"/>
      <c r="AG346" s="171"/>
      <c r="AH346" s="171"/>
      <c r="AI346" s="171"/>
      <c r="AJ346" s="171"/>
      <c r="AK346" s="171"/>
      <c r="AL346" s="171"/>
      <c r="AM346" s="171"/>
      <c r="AN346" s="171"/>
      <c r="AO346" s="171"/>
      <c r="AP346" s="171"/>
      <c r="AQ346" s="171"/>
      <c r="AR346" s="171"/>
      <c r="AS346" s="171"/>
      <c r="AT346" s="171"/>
      <c r="AU346" s="171"/>
      <c r="AV346" s="171"/>
      <c r="AW346" s="171"/>
      <c r="AX346" s="171"/>
      <c r="AY346" s="171"/>
      <c r="AZ346" s="32"/>
      <c r="BA346" s="32"/>
      <c r="BB346" s="32"/>
      <c r="BC346" s="32"/>
      <c r="BD346" s="32"/>
      <c r="BE346" s="33"/>
      <c r="BF346" s="6"/>
      <c r="BG346" s="6"/>
      <c r="BH346" s="6"/>
      <c r="BI346" s="6"/>
      <c r="BJ346" s="26" t="b">
        <f t="shared" si="5"/>
        <v>0</v>
      </c>
      <c r="BK346" s="6"/>
      <c r="BL346" s="6"/>
      <c r="BM346" s="157"/>
      <c r="BN346" s="157"/>
      <c r="BO346" s="157"/>
      <c r="BP346" s="157"/>
      <c r="BQ346" s="157"/>
      <c r="BR346" s="157"/>
    </row>
    <row r="347" spans="1:70" ht="30" customHeight="1">
      <c r="A347" s="170"/>
      <c r="B347" s="235"/>
      <c r="C347" s="105" t="str">
        <f>WorksheetHidden2!O4</f>
        <v>Percentage of critical application</v>
      </c>
      <c r="D347" s="127">
        <f>IF(VLOOKUP(C347,'6. Metrics Worksheet'!$C:$K,8,FALSE)=CONCATENATE($D$4,$D$5),VLOOKUP(C347,'6. Metrics Worksheet'!$C:$K,9,FALSE),0)</f>
        <v>0</v>
      </c>
      <c r="E347" s="127">
        <f>IF(AND(D347=0,NOT(C347="N/A")),IF(VLOOKUP($C347,'6. Metrics Worksheet'!$C:$K,8,FALSE)=CONCATENATE($D$4,$E$5),VLOOKUP($C347,'6. Metrics Worksheet'!$C:$K,9,FALSE),0),D347-1)</f>
        <v>0</v>
      </c>
      <c r="F347" s="127">
        <f>IF(AND(E347=0,NOT(C347="N/A")),IF(VLOOKUP($C347,'6. Metrics Worksheet'!$C:$K,8,FALSE)=CONCATENATE($D$4,$F$5),VLOOKUP($C347,'6. Metrics Worksheet'!$C:$K,9,FALSE),0),E347-1)</f>
        <v>0</v>
      </c>
      <c r="G347" s="128">
        <f>IF(AND(F347=0,NOT(C347="N/A")),IF(VLOOKUP($C347,'6. Metrics Worksheet'!$C:$K,8,FALSE)=CONCATENATE($D$4,$G$5),VLOOKUP($C347,'6. Metrics Worksheet'!$C:$K,9,FALSE),0),F347-1)</f>
        <v>0</v>
      </c>
      <c r="H347" s="127">
        <f>IF(AND(G347=0,NOT(C347="N/A")),IF(VLOOKUP($C347,'6. Metrics Worksheet'!$C:$K,8,FALSE)=CONCATENATE($H$4,$H$5),VLOOKUP($C347,'6. Metrics Worksheet'!$C:$K,9,FALSE),0),G347-1)</f>
        <v>0</v>
      </c>
      <c r="I347" s="127">
        <f>IF(AND(H347=0,NOT(C347="N/A")),IF(VLOOKUP($C347,'6. Metrics Worksheet'!$C:$K,8,FALSE)=CONCATENATE($H$4,$I$5),VLOOKUP($C347,'6. Metrics Worksheet'!$C:$K,9,FALSE),0),H347-1)</f>
        <v>0</v>
      </c>
      <c r="J347" s="127">
        <f>IF(AND(I347=0,NOT(C347="N/A")),IF(VLOOKUP($C347,'6. Metrics Worksheet'!$C:$K,8,FALSE)=CONCATENATE($H$4,$J$5),VLOOKUP($C347,'6. Metrics Worksheet'!$C:$K,9,FALSE),0),I347-1)</f>
        <v>0</v>
      </c>
      <c r="K347" s="128">
        <f>IF(AND(J347=0,NOT(C347="N/A")),IF(VLOOKUP($C347,'6. Metrics Worksheet'!$C:$K,8,FALSE)=CONCATENATE($H$4,$K$5),VLOOKUP($C347,'6. Metrics Worksheet'!$C:$K,9,FALSE),0),J347-1)</f>
        <v>0</v>
      </c>
      <c r="L347" s="127">
        <f>IF(AND(K347=0,NOT(C347="N/A")),IF(VLOOKUP($C347,'6. Metrics Worksheet'!$C:$K,8,FALSE)=CONCATENATE($L$4,$L$5),VLOOKUP($C347,'6. Metrics Worksheet'!$C:$K,9,FALSE),0),K347-1)</f>
        <v>0</v>
      </c>
      <c r="M347" s="127">
        <f>IF(AND(L347=0,NOT(C347="N/A")),IF(VLOOKUP($C347,'6. Metrics Worksheet'!$C:$K,8,FALSE)=CONCATENATE($L$4,$M$5),VLOOKUP($C347,'6. Metrics Worksheet'!$C:$K,9,FALSE),0),L347-1)</f>
        <v>0</v>
      </c>
      <c r="N347" s="127">
        <f>IF(AND(M347=0,NOT(C347="N/A")),IF(VLOOKUP($C347,'6. Metrics Worksheet'!$C:$K,8,FALSE)=CONCATENATE($L$4,$N$5),VLOOKUP($C347,'6. Metrics Worksheet'!$C:$K,9,FALSE),0),M347-1)</f>
        <v>0</v>
      </c>
      <c r="O347" s="128">
        <f>IF(AND(N347=0,NOT(C347="N/A")),IF(VLOOKUP($C347,'6. Metrics Worksheet'!$C:$K,8,FALSE)=CONCATENATE($L$4,$O$5),VLOOKUP($C347,'6. Metrics Worksheet'!$C:$K,9,FALSE),0),N347-1)</f>
        <v>0</v>
      </c>
      <c r="P347" s="127">
        <f>IF(AND(O347=0,NOT(C347="N/A")),IF(VLOOKUP($C347,'6. Metrics Worksheet'!$C:$K,8,FALSE)=CONCATENATE($P$4,$P$5),VLOOKUP($C347,'6. Metrics Worksheet'!$C:$K,9,FALSE),0),O347-1)</f>
        <v>0</v>
      </c>
      <c r="Q347" s="127">
        <f>IF(AND(P347=0,NOT(C347="N/A")),IF(VLOOKUP($C347,'6. Metrics Worksheet'!$C:$K,8,FALSE)=CONCATENATE($P$4,$Q$5),VLOOKUP($C347,'6. Metrics Worksheet'!$C:$K,9,FALSE),0),P347-1)</f>
        <v>0</v>
      </c>
      <c r="R347" s="127">
        <f>IF(AND(Q347=0,NOT(C347="N/A")),IF(VLOOKUP($C347,'6. Metrics Worksheet'!$C:$K,8,FALSE)=CONCATENATE($P$4,$R$5),VLOOKUP($C347,'6. Metrics Worksheet'!$C:$K,9,FALSE),0),Q347-1)</f>
        <v>0</v>
      </c>
      <c r="S347" s="128">
        <f>IF(AND(R347=0,NOT(C347="N/A")),IF(VLOOKUP($C347,'6. Metrics Worksheet'!$C:$K,8,FALSE)=CONCATENATE($P$4,$S$5),VLOOKUP($C347,'6. Metrics Worksheet'!$C:$K,9,FALSE),0),R347-1)</f>
        <v>0</v>
      </c>
      <c r="T347" s="127">
        <f>IF(AND(S347=0,NOT(C347="N/A")),IF(VLOOKUP($C347,'6. Metrics Worksheet'!$C:$K,8,FALSE)=CONCATENATE($T$4,$T$5),VLOOKUP($C347,'6. Metrics Worksheet'!$C:$K,9,FALSE),0),S347-1)</f>
        <v>0</v>
      </c>
      <c r="U347" s="127">
        <f>IF(AND(T347=0,NOT(C347="N/A")),IF(VLOOKUP($C347,'6. Metrics Worksheet'!$C:$K,8,FALSE)=CONCATENATE($T$4,$U$5),VLOOKUP($C347,'6. Metrics Worksheet'!$C:$K,9,FALSE),0),T347-1)</f>
        <v>0</v>
      </c>
      <c r="V347" s="127">
        <f>IF(AND(U347=0,NOT(C347="N/A")),IF(VLOOKUP($C347,'6. Metrics Worksheet'!$C:$K,8,FALSE)=CONCATENATE($T$4,$V$5),VLOOKUP($C347,'6. Metrics Worksheet'!$C:$K,9,FALSE),0),U347-1)</f>
        <v>0</v>
      </c>
      <c r="W347" s="127">
        <f>IF(AND(V347=0,NOT(C347="N/A")),IF(VLOOKUP($C347,'6. Metrics Worksheet'!$C:$K,8,FALSE)=CONCATENATE($T$4,$W$5),VLOOKUP($C347,'6. Metrics Worksheet'!$C:$K,9,FALSE),0),V347-1)</f>
        <v>0</v>
      </c>
      <c r="X347" s="139" t="str">
        <f>IF('6. Metrics Worksheet'!H347=0,"",'6. Metrics Worksheet'!H347)</f>
        <v/>
      </c>
      <c r="Y347" s="171"/>
      <c r="Z347" s="171"/>
      <c r="AA347" s="171"/>
      <c r="AB347" s="171"/>
      <c r="AC347" s="171"/>
      <c r="AD347" s="171"/>
      <c r="AE347" s="171"/>
      <c r="AF347" s="171"/>
      <c r="AG347" s="171"/>
      <c r="AH347" s="171"/>
      <c r="AI347" s="171"/>
      <c r="AJ347" s="171"/>
      <c r="AK347" s="171"/>
      <c r="AL347" s="171"/>
      <c r="AM347" s="171"/>
      <c r="AN347" s="171"/>
      <c r="AO347" s="171"/>
      <c r="AP347" s="171"/>
      <c r="AQ347" s="171"/>
      <c r="AR347" s="171"/>
      <c r="AS347" s="171"/>
      <c r="AT347" s="171"/>
      <c r="AU347" s="171"/>
      <c r="AV347" s="171"/>
      <c r="AW347" s="171"/>
      <c r="AX347" s="171"/>
      <c r="AY347" s="171"/>
      <c r="AZ347" s="32"/>
      <c r="BA347" s="32"/>
      <c r="BB347" s="32"/>
      <c r="BC347" s="32"/>
      <c r="BD347" s="32"/>
      <c r="BE347" s="33"/>
      <c r="BF347" s="6"/>
      <c r="BG347" s="6"/>
      <c r="BH347" s="6"/>
      <c r="BI347" s="6"/>
      <c r="BJ347" s="26" t="b">
        <f t="shared" si="5"/>
        <v>0</v>
      </c>
      <c r="BK347" s="6"/>
      <c r="BL347" s="6"/>
      <c r="BM347" s="157"/>
      <c r="BN347" s="157"/>
      <c r="BO347" s="157"/>
      <c r="BP347" s="157"/>
      <c r="BQ347" s="157"/>
      <c r="BR347" s="157"/>
    </row>
    <row r="348" spans="1:70" ht="30" customHeight="1">
      <c r="A348" s="170"/>
      <c r="B348" s="235"/>
      <c r="C348" s="105" t="str">
        <f>WorksheetHidden2!O5</f>
        <v>Risk assessment coverage</v>
      </c>
      <c r="D348" s="127">
        <f>IF(VLOOKUP(C348,'6. Metrics Worksheet'!$C:$K,8,FALSE)=CONCATENATE($D$4,$D$5),VLOOKUP(C348,'6. Metrics Worksheet'!$C:$K,9,FALSE),0)</f>
        <v>0</v>
      </c>
      <c r="E348" s="127">
        <f>IF(AND(D348=0,NOT(C348="N/A")),IF(VLOOKUP($C348,'6. Metrics Worksheet'!$C:$K,8,FALSE)=CONCATENATE($D$4,$E$5),VLOOKUP($C348,'6. Metrics Worksheet'!$C:$K,9,FALSE),0),D348-1)</f>
        <v>0</v>
      </c>
      <c r="F348" s="127">
        <f>IF(AND(E348=0,NOT(C348="N/A")),IF(VLOOKUP($C348,'6. Metrics Worksheet'!$C:$K,8,FALSE)=CONCATENATE($D$4,$F$5),VLOOKUP($C348,'6. Metrics Worksheet'!$C:$K,9,FALSE),0),E348-1)</f>
        <v>0</v>
      </c>
      <c r="G348" s="128">
        <f>IF(AND(F348=0,NOT(C348="N/A")),IF(VLOOKUP($C348,'6. Metrics Worksheet'!$C:$K,8,FALSE)=CONCATENATE($D$4,$G$5),VLOOKUP($C348,'6. Metrics Worksheet'!$C:$K,9,FALSE),0),F348-1)</f>
        <v>0</v>
      </c>
      <c r="H348" s="127">
        <f>IF(AND(G348=0,NOT(C348="N/A")),IF(VLOOKUP($C348,'6. Metrics Worksheet'!$C:$K,8,FALSE)=CONCATENATE($H$4,$H$5),VLOOKUP($C348,'6. Metrics Worksheet'!$C:$K,9,FALSE),0),G348-1)</f>
        <v>0</v>
      </c>
      <c r="I348" s="127">
        <f>IF(AND(H348=0,NOT(C348="N/A")),IF(VLOOKUP($C348,'6. Metrics Worksheet'!$C:$K,8,FALSE)=CONCATENATE($H$4,$I$5),VLOOKUP($C348,'6. Metrics Worksheet'!$C:$K,9,FALSE),0),H348-1)</f>
        <v>0</v>
      </c>
      <c r="J348" s="127">
        <f>IF(AND(I348=0,NOT(C348="N/A")),IF(VLOOKUP($C348,'6. Metrics Worksheet'!$C:$K,8,FALSE)=CONCATENATE($H$4,$J$5),VLOOKUP($C348,'6. Metrics Worksheet'!$C:$K,9,FALSE),0),I348-1)</f>
        <v>0</v>
      </c>
      <c r="K348" s="128">
        <f>IF(AND(J348=0,NOT(C348="N/A")),IF(VLOOKUP($C348,'6. Metrics Worksheet'!$C:$K,8,FALSE)=CONCATENATE($H$4,$K$5),VLOOKUP($C348,'6. Metrics Worksheet'!$C:$K,9,FALSE),0),J348-1)</f>
        <v>0</v>
      </c>
      <c r="L348" s="127">
        <f>IF(AND(K348=0,NOT(C348="N/A")),IF(VLOOKUP($C348,'6. Metrics Worksheet'!$C:$K,8,FALSE)=CONCATENATE($L$4,$L$5),VLOOKUP($C348,'6. Metrics Worksheet'!$C:$K,9,FALSE),0),K348-1)</f>
        <v>0</v>
      </c>
      <c r="M348" s="127">
        <f>IF(AND(L348=0,NOT(C348="N/A")),IF(VLOOKUP($C348,'6. Metrics Worksheet'!$C:$K,8,FALSE)=CONCATENATE($L$4,$M$5),VLOOKUP($C348,'6. Metrics Worksheet'!$C:$K,9,FALSE),0),L348-1)</f>
        <v>0</v>
      </c>
      <c r="N348" s="127">
        <f>IF(AND(M348=0,NOT(C348="N/A")),IF(VLOOKUP($C348,'6. Metrics Worksheet'!$C:$K,8,FALSE)=CONCATENATE($L$4,$N$5),VLOOKUP($C348,'6. Metrics Worksheet'!$C:$K,9,FALSE),0),M348-1)</f>
        <v>0</v>
      </c>
      <c r="O348" s="128">
        <f>IF(AND(N348=0,NOT(C348="N/A")),IF(VLOOKUP($C348,'6. Metrics Worksheet'!$C:$K,8,FALSE)=CONCATENATE($L$4,$O$5),VLOOKUP($C348,'6. Metrics Worksheet'!$C:$K,9,FALSE),0),N348-1)</f>
        <v>0</v>
      </c>
      <c r="P348" s="127">
        <f>IF(AND(O348=0,NOT(C348="N/A")),IF(VLOOKUP($C348,'6. Metrics Worksheet'!$C:$K,8,FALSE)=CONCATENATE($P$4,$P$5),VLOOKUP($C348,'6. Metrics Worksheet'!$C:$K,9,FALSE),0),O348-1)</f>
        <v>0</v>
      </c>
      <c r="Q348" s="127">
        <f>IF(AND(P348=0,NOT(C348="N/A")),IF(VLOOKUP($C348,'6. Metrics Worksheet'!$C:$K,8,FALSE)=CONCATENATE($P$4,$Q$5),VLOOKUP($C348,'6. Metrics Worksheet'!$C:$K,9,FALSE),0),P348-1)</f>
        <v>0</v>
      </c>
      <c r="R348" s="127">
        <f>IF(AND(Q348=0,NOT(C348="N/A")),IF(VLOOKUP($C348,'6. Metrics Worksheet'!$C:$K,8,FALSE)=CONCATENATE($P$4,$R$5),VLOOKUP($C348,'6. Metrics Worksheet'!$C:$K,9,FALSE),0),Q348-1)</f>
        <v>0</v>
      </c>
      <c r="S348" s="128">
        <f>IF(AND(R348=0,NOT(C348="N/A")),IF(VLOOKUP($C348,'6. Metrics Worksheet'!$C:$K,8,FALSE)=CONCATENATE($P$4,$S$5),VLOOKUP($C348,'6. Metrics Worksheet'!$C:$K,9,FALSE),0),R348-1)</f>
        <v>0</v>
      </c>
      <c r="T348" s="127">
        <f>IF(AND(S348=0,NOT(C348="N/A")),IF(VLOOKUP($C348,'6. Metrics Worksheet'!$C:$K,8,FALSE)=CONCATENATE($T$4,$T$5),VLOOKUP($C348,'6. Metrics Worksheet'!$C:$K,9,FALSE),0),S348-1)</f>
        <v>0</v>
      </c>
      <c r="U348" s="127">
        <f>IF(AND(T348=0,NOT(C348="N/A")),IF(VLOOKUP($C348,'6. Metrics Worksheet'!$C:$K,8,FALSE)=CONCATENATE($T$4,$U$5),VLOOKUP($C348,'6. Metrics Worksheet'!$C:$K,9,FALSE),0),T348-1)</f>
        <v>0</v>
      </c>
      <c r="V348" s="127">
        <f>IF(AND(U348=0,NOT(C348="N/A")),IF(VLOOKUP($C348,'6. Metrics Worksheet'!$C:$K,8,FALSE)=CONCATENATE($T$4,$V$5),VLOOKUP($C348,'6. Metrics Worksheet'!$C:$K,9,FALSE),0),U348-1)</f>
        <v>0</v>
      </c>
      <c r="W348" s="127">
        <f>IF(AND(V348=0,NOT(C348="N/A")),IF(VLOOKUP($C348,'6. Metrics Worksheet'!$C:$K,8,FALSE)=CONCATENATE($T$4,$W$5),VLOOKUP($C348,'6. Metrics Worksheet'!$C:$K,9,FALSE),0),V348-1)</f>
        <v>0</v>
      </c>
      <c r="X348" s="139" t="str">
        <f>IF('6. Metrics Worksheet'!H348=0,"",'6. Metrics Worksheet'!H348)</f>
        <v/>
      </c>
      <c r="Y348" s="171"/>
      <c r="Z348" s="171"/>
      <c r="AA348" s="171"/>
      <c r="AB348" s="171"/>
      <c r="AC348" s="171"/>
      <c r="AD348" s="171"/>
      <c r="AE348" s="171"/>
      <c r="AF348" s="171"/>
      <c r="AG348" s="171"/>
      <c r="AH348" s="171"/>
      <c r="AI348" s="171"/>
      <c r="AJ348" s="171"/>
      <c r="AK348" s="171"/>
      <c r="AL348" s="171"/>
      <c r="AM348" s="171"/>
      <c r="AN348" s="171"/>
      <c r="AO348" s="171"/>
      <c r="AP348" s="171"/>
      <c r="AQ348" s="171"/>
      <c r="AR348" s="171"/>
      <c r="AS348" s="171"/>
      <c r="AT348" s="171"/>
      <c r="AU348" s="171"/>
      <c r="AV348" s="171"/>
      <c r="AW348" s="171"/>
      <c r="AX348" s="171"/>
      <c r="AY348" s="171"/>
      <c r="AZ348" s="32"/>
      <c r="BA348" s="32"/>
      <c r="BB348" s="32"/>
      <c r="BC348" s="32"/>
      <c r="BD348" s="32"/>
      <c r="BE348" s="33"/>
      <c r="BF348" s="6"/>
      <c r="BG348" s="6"/>
      <c r="BH348" s="6"/>
      <c r="BI348" s="6"/>
      <c r="BJ348" s="26" t="b">
        <f t="shared" si="5"/>
        <v>0</v>
      </c>
      <c r="BK348" s="6"/>
      <c r="BL348" s="6"/>
      <c r="BM348" s="157"/>
      <c r="BN348" s="157"/>
      <c r="BO348" s="157"/>
      <c r="BP348" s="157"/>
      <c r="BQ348" s="157"/>
      <c r="BR348" s="157"/>
    </row>
    <row r="349" spans="1:70" ht="30" customHeight="1">
      <c r="A349" s="170"/>
      <c r="B349" s="235"/>
      <c r="C349" s="105" t="str">
        <f>WorksheetHidden2!O6</f>
        <v>Security testing coverage</v>
      </c>
      <c r="D349" s="127">
        <f>IF(VLOOKUP(C349,'6. Metrics Worksheet'!$C:$K,8,FALSE)=CONCATENATE($D$4,$D$5),VLOOKUP(C349,'6. Metrics Worksheet'!$C:$K,9,FALSE),0)</f>
        <v>0</v>
      </c>
      <c r="E349" s="127">
        <f>IF(AND(D349=0,NOT(C349="N/A")),IF(VLOOKUP($C349,'6. Metrics Worksheet'!$C:$K,8,FALSE)=CONCATENATE($D$4,$E$5),VLOOKUP($C349,'6. Metrics Worksheet'!$C:$K,9,FALSE),0),D349-1)</f>
        <v>0</v>
      </c>
      <c r="F349" s="127">
        <f>IF(AND(E349=0,NOT(C349="N/A")),IF(VLOOKUP($C349,'6. Metrics Worksheet'!$C:$K,8,FALSE)=CONCATENATE($D$4,$F$5),VLOOKUP($C349,'6. Metrics Worksheet'!$C:$K,9,FALSE),0),E349-1)</f>
        <v>0</v>
      </c>
      <c r="G349" s="128">
        <f>IF(AND(F349=0,NOT(C349="N/A")),IF(VLOOKUP($C349,'6. Metrics Worksheet'!$C:$K,8,FALSE)=CONCATENATE($D$4,$G$5),VLOOKUP($C349,'6. Metrics Worksheet'!$C:$K,9,FALSE),0),F349-1)</f>
        <v>0</v>
      </c>
      <c r="H349" s="127">
        <f>IF(AND(G349=0,NOT(C349="N/A")),IF(VLOOKUP($C349,'6. Metrics Worksheet'!$C:$K,8,FALSE)=CONCATENATE($H$4,$H$5),VLOOKUP($C349,'6. Metrics Worksheet'!$C:$K,9,FALSE),0),G349-1)</f>
        <v>0</v>
      </c>
      <c r="I349" s="127">
        <f>IF(AND(H349=0,NOT(C349="N/A")),IF(VLOOKUP($C349,'6. Metrics Worksheet'!$C:$K,8,FALSE)=CONCATENATE($H$4,$I$5),VLOOKUP($C349,'6. Metrics Worksheet'!$C:$K,9,FALSE),0),H349-1)</f>
        <v>0</v>
      </c>
      <c r="J349" s="127">
        <f>IF(AND(I349=0,NOT(C349="N/A")),IF(VLOOKUP($C349,'6. Metrics Worksheet'!$C:$K,8,FALSE)=CONCATENATE($H$4,$J$5),VLOOKUP($C349,'6. Metrics Worksheet'!$C:$K,9,FALSE),0),I349-1)</f>
        <v>0</v>
      </c>
      <c r="K349" s="128">
        <f>IF(AND(J349=0,NOT(C349="N/A")),IF(VLOOKUP($C349,'6. Metrics Worksheet'!$C:$K,8,FALSE)=CONCATENATE($H$4,$K$5),VLOOKUP($C349,'6. Metrics Worksheet'!$C:$K,9,FALSE),0),J349-1)</f>
        <v>0</v>
      </c>
      <c r="L349" s="127">
        <f>IF(AND(K349=0,NOT(C349="N/A")),IF(VLOOKUP($C349,'6. Metrics Worksheet'!$C:$K,8,FALSE)=CONCATENATE($L$4,$L$5),VLOOKUP($C349,'6. Metrics Worksheet'!$C:$K,9,FALSE),0),K349-1)</f>
        <v>0</v>
      </c>
      <c r="M349" s="127">
        <f>IF(AND(L349=0,NOT(C349="N/A")),IF(VLOOKUP($C349,'6. Metrics Worksheet'!$C:$K,8,FALSE)=CONCATENATE($L$4,$M$5),VLOOKUP($C349,'6. Metrics Worksheet'!$C:$K,9,FALSE),0),L349-1)</f>
        <v>0</v>
      </c>
      <c r="N349" s="127">
        <f>IF(AND(M349=0,NOT(C349="N/A")),IF(VLOOKUP($C349,'6. Metrics Worksheet'!$C:$K,8,FALSE)=CONCATENATE($L$4,$N$5),VLOOKUP($C349,'6. Metrics Worksheet'!$C:$K,9,FALSE),0),M349-1)</f>
        <v>0</v>
      </c>
      <c r="O349" s="128">
        <f>IF(AND(N349=0,NOT(C349="N/A")),IF(VLOOKUP($C349,'6. Metrics Worksheet'!$C:$K,8,FALSE)=CONCATENATE($L$4,$O$5),VLOOKUP($C349,'6. Metrics Worksheet'!$C:$K,9,FALSE),0),N349-1)</f>
        <v>0</v>
      </c>
      <c r="P349" s="127">
        <f>IF(AND(O349=0,NOT(C349="N/A")),IF(VLOOKUP($C349,'6. Metrics Worksheet'!$C:$K,8,FALSE)=CONCATENATE($P$4,$P$5),VLOOKUP($C349,'6. Metrics Worksheet'!$C:$K,9,FALSE),0),O349-1)</f>
        <v>0</v>
      </c>
      <c r="Q349" s="127">
        <f>IF(AND(P349=0,NOT(C349="N/A")),IF(VLOOKUP($C349,'6. Metrics Worksheet'!$C:$K,8,FALSE)=CONCATENATE($P$4,$Q$5),VLOOKUP($C349,'6. Metrics Worksheet'!$C:$K,9,FALSE),0),P349-1)</f>
        <v>0</v>
      </c>
      <c r="R349" s="127">
        <f>IF(AND(Q349=0,NOT(C349="N/A")),IF(VLOOKUP($C349,'6. Metrics Worksheet'!$C:$K,8,FALSE)=CONCATENATE($P$4,$R$5),VLOOKUP($C349,'6. Metrics Worksheet'!$C:$K,9,FALSE),0),Q349-1)</f>
        <v>0</v>
      </c>
      <c r="S349" s="128">
        <f>IF(AND(R349=0,NOT(C349="N/A")),IF(VLOOKUP($C349,'6. Metrics Worksheet'!$C:$K,8,FALSE)=CONCATENATE($P$4,$S$5),VLOOKUP($C349,'6. Metrics Worksheet'!$C:$K,9,FALSE),0),R349-1)</f>
        <v>0</v>
      </c>
      <c r="T349" s="127">
        <f>IF(AND(S349=0,NOT(C349="N/A")),IF(VLOOKUP($C349,'6. Metrics Worksheet'!$C:$K,8,FALSE)=CONCATENATE($T$4,$T$5),VLOOKUP($C349,'6. Metrics Worksheet'!$C:$K,9,FALSE),0),S349-1)</f>
        <v>0</v>
      </c>
      <c r="U349" s="127">
        <f>IF(AND(T349=0,NOT(C349="N/A")),IF(VLOOKUP($C349,'6. Metrics Worksheet'!$C:$K,8,FALSE)=CONCATENATE($T$4,$U$5),VLOOKUP($C349,'6. Metrics Worksheet'!$C:$K,9,FALSE),0),T349-1)</f>
        <v>0</v>
      </c>
      <c r="V349" s="127">
        <f>IF(AND(U349=0,NOT(C349="N/A")),IF(VLOOKUP($C349,'6. Metrics Worksheet'!$C:$K,8,FALSE)=CONCATENATE($T$4,$V$5),VLOOKUP($C349,'6. Metrics Worksheet'!$C:$K,9,FALSE),0),U349-1)</f>
        <v>0</v>
      </c>
      <c r="W349" s="127">
        <f>IF(AND(V349=0,NOT(C349="N/A")),IF(VLOOKUP($C349,'6. Metrics Worksheet'!$C:$K,8,FALSE)=CONCATENATE($T$4,$W$5),VLOOKUP($C349,'6. Metrics Worksheet'!$C:$K,9,FALSE),0),V349-1)</f>
        <v>0</v>
      </c>
      <c r="X349" s="139" t="str">
        <f>IF('6. Metrics Worksheet'!H349=0,"",'6. Metrics Worksheet'!H349)</f>
        <v/>
      </c>
      <c r="Y349" s="171"/>
      <c r="Z349" s="171"/>
      <c r="AA349" s="171"/>
      <c r="AB349" s="171"/>
      <c r="AC349" s="171"/>
      <c r="AD349" s="171"/>
      <c r="AE349" s="171"/>
      <c r="AF349" s="171"/>
      <c r="AG349" s="171"/>
      <c r="AH349" s="171"/>
      <c r="AI349" s="171"/>
      <c r="AJ349" s="171"/>
      <c r="AK349" s="171"/>
      <c r="AL349" s="171"/>
      <c r="AM349" s="171"/>
      <c r="AN349" s="171"/>
      <c r="AO349" s="171"/>
      <c r="AP349" s="171"/>
      <c r="AQ349" s="171"/>
      <c r="AR349" s="171"/>
      <c r="AS349" s="171"/>
      <c r="AT349" s="171"/>
      <c r="AU349" s="171"/>
      <c r="AV349" s="171"/>
      <c r="AW349" s="171"/>
      <c r="AX349" s="171"/>
      <c r="AY349" s="171"/>
      <c r="AZ349" s="32"/>
      <c r="BA349" s="32"/>
      <c r="BB349" s="32"/>
      <c r="BC349" s="32"/>
      <c r="BD349" s="32"/>
      <c r="BE349" s="33"/>
      <c r="BF349" s="6"/>
      <c r="BG349" s="6"/>
      <c r="BH349" s="6"/>
      <c r="BI349" s="6"/>
      <c r="BJ349" s="26" t="b">
        <f t="shared" si="5"/>
        <v>0</v>
      </c>
      <c r="BK349" s="6"/>
      <c r="BL349" s="6"/>
      <c r="BM349" s="157"/>
      <c r="BN349" s="157"/>
      <c r="BO349" s="157"/>
      <c r="BP349" s="157"/>
      <c r="BQ349" s="157"/>
      <c r="BR349" s="157"/>
    </row>
    <row r="350" spans="1:70" ht="30" customHeight="1" thickBot="1">
      <c r="A350" s="170"/>
      <c r="B350" s="235"/>
      <c r="C350" s="105" t="str">
        <f>WorksheetHidden2!O7</f>
        <v>Percentage of apps meeting security standards using AAA services (by criticality)</v>
      </c>
      <c r="D350" s="127">
        <f>IF(VLOOKUP(C350,'6. Metrics Worksheet'!$C:$K,8,FALSE)=CONCATENATE($D$4,$D$5),VLOOKUP(C350,'6. Metrics Worksheet'!$C:$K,9,FALSE),0)</f>
        <v>0</v>
      </c>
      <c r="E350" s="127">
        <f>IF(AND(D350=0,NOT(C350="N/A")),IF(VLOOKUP($C350,'6. Metrics Worksheet'!$C:$K,8,FALSE)=CONCATENATE($D$4,$E$5),VLOOKUP($C350,'6. Metrics Worksheet'!$C:$K,9,FALSE),0),D350-1)</f>
        <v>0</v>
      </c>
      <c r="F350" s="127">
        <f>IF(AND(E350=0,NOT(C350="N/A")),IF(VLOOKUP($C350,'6. Metrics Worksheet'!$C:$K,8,FALSE)=CONCATENATE($D$4,$F$5),VLOOKUP($C350,'6. Metrics Worksheet'!$C:$K,9,FALSE),0),E350-1)</f>
        <v>0</v>
      </c>
      <c r="G350" s="128">
        <f>IF(AND(F350=0,NOT(C350="N/A")),IF(VLOOKUP($C350,'6. Metrics Worksheet'!$C:$K,8,FALSE)=CONCATENATE($D$4,$G$5),VLOOKUP($C350,'6. Metrics Worksheet'!$C:$K,9,FALSE),0),F350-1)</f>
        <v>0</v>
      </c>
      <c r="H350" s="127">
        <f>IF(AND(G350=0,NOT(C350="N/A")),IF(VLOOKUP($C350,'6. Metrics Worksheet'!$C:$K,8,FALSE)=CONCATENATE($H$4,$H$5),VLOOKUP($C350,'6. Metrics Worksheet'!$C:$K,9,FALSE),0),G350-1)</f>
        <v>0</v>
      </c>
      <c r="I350" s="127">
        <f>IF(AND(H350=0,NOT(C350="N/A")),IF(VLOOKUP($C350,'6. Metrics Worksheet'!$C:$K,8,FALSE)=CONCATENATE($H$4,$I$5),VLOOKUP($C350,'6. Metrics Worksheet'!$C:$K,9,FALSE),0),H350-1)</f>
        <v>0</v>
      </c>
      <c r="J350" s="127">
        <f>IF(AND(I350=0,NOT(C350="N/A")),IF(VLOOKUP($C350,'6. Metrics Worksheet'!$C:$K,8,FALSE)=CONCATENATE($H$4,$J$5),VLOOKUP($C350,'6. Metrics Worksheet'!$C:$K,9,FALSE),0),I350-1)</f>
        <v>0</v>
      </c>
      <c r="K350" s="128">
        <f>IF(AND(J350=0,NOT(C350="N/A")),IF(VLOOKUP($C350,'6. Metrics Worksheet'!$C:$K,8,FALSE)=CONCATENATE($H$4,$K$5),VLOOKUP($C350,'6. Metrics Worksheet'!$C:$K,9,FALSE),0),J350-1)</f>
        <v>0</v>
      </c>
      <c r="L350" s="127">
        <f>IF(AND(K350=0,NOT(C350="N/A")),IF(VLOOKUP($C350,'6. Metrics Worksheet'!$C:$K,8,FALSE)=CONCATENATE($L$4,$L$5),VLOOKUP($C350,'6. Metrics Worksheet'!$C:$K,9,FALSE),0),K350-1)</f>
        <v>0</v>
      </c>
      <c r="M350" s="127">
        <f>IF(AND(L350=0,NOT(C350="N/A")),IF(VLOOKUP($C350,'6. Metrics Worksheet'!$C:$K,8,FALSE)=CONCATENATE($L$4,$M$5),VLOOKUP($C350,'6. Metrics Worksheet'!$C:$K,9,FALSE),0),L350-1)</f>
        <v>0</v>
      </c>
      <c r="N350" s="127">
        <f>IF(AND(M350=0,NOT(C350="N/A")),IF(VLOOKUP($C350,'6. Metrics Worksheet'!$C:$K,8,FALSE)=CONCATENATE($L$4,$N$5),VLOOKUP($C350,'6. Metrics Worksheet'!$C:$K,9,FALSE),0),M350-1)</f>
        <v>0</v>
      </c>
      <c r="O350" s="128">
        <f>IF(AND(N350=0,NOT(C350="N/A")),IF(VLOOKUP($C350,'6. Metrics Worksheet'!$C:$K,8,FALSE)=CONCATENATE($L$4,$O$5),VLOOKUP($C350,'6. Metrics Worksheet'!$C:$K,9,FALSE),0),N350-1)</f>
        <v>0</v>
      </c>
      <c r="P350" s="127">
        <f>IF(AND(O350=0,NOT(C350="N/A")),IF(VLOOKUP($C350,'6. Metrics Worksheet'!$C:$K,8,FALSE)=CONCATENATE($P$4,$P$5),VLOOKUP($C350,'6. Metrics Worksheet'!$C:$K,9,FALSE),0),O350-1)</f>
        <v>0</v>
      </c>
      <c r="Q350" s="127">
        <f>IF(AND(P350=0,NOT(C350="N/A")),IF(VLOOKUP($C350,'6. Metrics Worksheet'!$C:$K,8,FALSE)=CONCATENATE($P$4,$Q$5),VLOOKUP($C350,'6. Metrics Worksheet'!$C:$K,9,FALSE),0),P350-1)</f>
        <v>0</v>
      </c>
      <c r="R350" s="127">
        <f>IF(AND(Q350=0,NOT(C350="N/A")),IF(VLOOKUP($C350,'6. Metrics Worksheet'!$C:$K,8,FALSE)=CONCATENATE($P$4,$R$5),VLOOKUP($C350,'6. Metrics Worksheet'!$C:$K,9,FALSE),0),Q350-1)</f>
        <v>0</v>
      </c>
      <c r="S350" s="128">
        <f>IF(AND(R350=0,NOT(C350="N/A")),IF(VLOOKUP($C350,'6. Metrics Worksheet'!$C:$K,8,FALSE)=CONCATENATE($P$4,$S$5),VLOOKUP($C350,'6. Metrics Worksheet'!$C:$K,9,FALSE),0),R350-1)</f>
        <v>0</v>
      </c>
      <c r="T350" s="127">
        <f>IF(AND(S350=0,NOT(C350="N/A")),IF(VLOOKUP($C350,'6. Metrics Worksheet'!$C:$K,8,FALSE)=CONCATENATE($T$4,$T$5),VLOOKUP($C350,'6. Metrics Worksheet'!$C:$K,9,FALSE),0),S350-1)</f>
        <v>0</v>
      </c>
      <c r="U350" s="127">
        <f>IF(AND(T350=0,NOT(C350="N/A")),IF(VLOOKUP($C350,'6. Metrics Worksheet'!$C:$K,8,FALSE)=CONCATENATE($T$4,$U$5),VLOOKUP($C350,'6. Metrics Worksheet'!$C:$K,9,FALSE),0),T350-1)</f>
        <v>0</v>
      </c>
      <c r="V350" s="127">
        <f>IF(AND(U350=0,NOT(C350="N/A")),IF(VLOOKUP($C350,'6. Metrics Worksheet'!$C:$K,8,FALSE)=CONCATENATE($T$4,$V$5),VLOOKUP($C350,'6. Metrics Worksheet'!$C:$K,9,FALSE),0),U350-1)</f>
        <v>0</v>
      </c>
      <c r="W350" s="127">
        <f>IF(AND(V350=0,NOT(C350="N/A")),IF(VLOOKUP($C350,'6. Metrics Worksheet'!$C:$K,8,FALSE)=CONCATENATE($T$4,$W$5),VLOOKUP($C350,'6. Metrics Worksheet'!$C:$K,9,FALSE),0),V350-1)</f>
        <v>0</v>
      </c>
      <c r="X350" s="139" t="str">
        <f>IF('6. Metrics Worksheet'!H350=0,"",'6. Metrics Worksheet'!H350)</f>
        <v/>
      </c>
      <c r="Y350" s="171"/>
      <c r="Z350" s="171"/>
      <c r="AA350" s="171"/>
      <c r="AB350" s="171"/>
      <c r="AC350" s="171"/>
      <c r="AD350" s="171"/>
      <c r="AE350" s="171"/>
      <c r="AF350" s="171"/>
      <c r="AG350" s="171"/>
      <c r="AH350" s="171"/>
      <c r="AI350" s="171"/>
      <c r="AJ350" s="171"/>
      <c r="AK350" s="171"/>
      <c r="AL350" s="171"/>
      <c r="AM350" s="171"/>
      <c r="AN350" s="171"/>
      <c r="AO350" s="171"/>
      <c r="AP350" s="171"/>
      <c r="AQ350" s="171"/>
      <c r="AR350" s="171"/>
      <c r="AS350" s="171"/>
      <c r="AT350" s="171"/>
      <c r="AU350" s="171"/>
      <c r="AV350" s="171"/>
      <c r="AW350" s="171"/>
      <c r="AX350" s="171"/>
      <c r="AY350" s="171"/>
      <c r="AZ350" s="32"/>
      <c r="BA350" s="32"/>
      <c r="BB350" s="32"/>
      <c r="BC350" s="32"/>
      <c r="BD350" s="32"/>
      <c r="BE350" s="33"/>
      <c r="BF350" s="6"/>
      <c r="BG350" s="6"/>
      <c r="BH350" s="6"/>
      <c r="BI350" s="6"/>
      <c r="BJ350" s="26" t="b">
        <f t="shared" si="5"/>
        <v>0</v>
      </c>
      <c r="BK350" s="6"/>
      <c r="BL350" s="6"/>
      <c r="BM350" s="157"/>
      <c r="BN350" s="157"/>
      <c r="BO350" s="157"/>
      <c r="BP350" s="157"/>
      <c r="BQ350" s="157"/>
      <c r="BR350" s="157"/>
    </row>
    <row r="351" spans="1:70" ht="63.95" hidden="1" customHeight="1">
      <c r="A351" s="33"/>
      <c r="B351" s="235"/>
      <c r="C351" s="105">
        <f>WorksheetHidden2!O8</f>
        <v>0</v>
      </c>
      <c r="D351" s="127">
        <f>IF(VLOOKUP(C351,'6. Metrics Worksheet'!$C:$K,8,FALSE)=CONCATENATE($D$4,$D$5),VLOOKUP(C351,'6. Metrics Worksheet'!$C:$K,9,FALSE),0)</f>
        <v>0</v>
      </c>
      <c r="E351" s="127">
        <f>IF(AND(D351=0,NOT(C351="N/A")),IF(VLOOKUP($C351,'6. Metrics Worksheet'!$C:$K,8,FALSE)=CONCATENATE($D$4,$E$5),VLOOKUP($C351,'6. Metrics Worksheet'!$C:$K,9,FALSE),0),D351-1)</f>
        <v>0</v>
      </c>
      <c r="F351" s="127">
        <f>IF(AND(E351=0,NOT(C351="N/A")),IF(VLOOKUP($C351,'6. Metrics Worksheet'!$C:$K,8,FALSE)=CONCATENATE($D$4,$F$5),VLOOKUP($C351,'6. Metrics Worksheet'!$C:$K,9,FALSE),0),E351-1)</f>
        <v>0</v>
      </c>
      <c r="G351" s="128">
        <f>IF(AND(F351=0,NOT(C351="N/A")),IF(VLOOKUP($C351,'6. Metrics Worksheet'!$C:$K,8,FALSE)=CONCATENATE($D$4,$G$5),VLOOKUP($C351,'6. Metrics Worksheet'!$C:$K,9,FALSE),0),F351-1)</f>
        <v>0</v>
      </c>
      <c r="H351" s="127">
        <f>IF(AND(G351=0,NOT(C351="N/A")),IF(VLOOKUP($C351,'6. Metrics Worksheet'!$C:$K,8,FALSE)=CONCATENATE($H$4,$H$5),VLOOKUP($C351,'6. Metrics Worksheet'!$C:$K,9,FALSE),0),G351-1)</f>
        <v>0</v>
      </c>
      <c r="I351" s="127">
        <f>IF(AND(H351=0,NOT(C351="N/A")),IF(VLOOKUP($C351,'6. Metrics Worksheet'!$C:$K,8,FALSE)=CONCATENATE($H$4,$I$5),VLOOKUP($C351,'6. Metrics Worksheet'!$C:$K,9,FALSE),0),H351-1)</f>
        <v>0</v>
      </c>
      <c r="J351" s="127">
        <f>IF(AND(I351=0,NOT(C351="N/A")),IF(VLOOKUP($C351,'6. Metrics Worksheet'!$C:$K,8,FALSE)=CONCATENATE($H$4,$J$5),VLOOKUP($C351,'6. Metrics Worksheet'!$C:$K,9,FALSE),0),I351-1)</f>
        <v>0</v>
      </c>
      <c r="K351" s="128">
        <f>IF(AND(J351=0,NOT(C351="N/A")),IF(VLOOKUP($C351,'6. Metrics Worksheet'!$C:$K,8,FALSE)=CONCATENATE($H$4,$K$5),VLOOKUP($C351,'6. Metrics Worksheet'!$C:$K,9,FALSE),0),J351-1)</f>
        <v>0</v>
      </c>
      <c r="L351" s="127">
        <f>IF(AND(K351=0,NOT(C351="N/A")),IF(VLOOKUP($C351,'6. Metrics Worksheet'!$C:$K,8,FALSE)=CONCATENATE($L$4,$L$5),VLOOKUP($C351,'6. Metrics Worksheet'!$C:$K,9,FALSE),0),K351-1)</f>
        <v>0</v>
      </c>
      <c r="M351" s="127">
        <f>IF(AND(L351=0,NOT(C351="N/A")),IF(VLOOKUP($C351,'6. Metrics Worksheet'!$C:$K,8,FALSE)=CONCATENATE($L$4,$M$5),VLOOKUP($C351,'6. Metrics Worksheet'!$C:$K,9,FALSE),0),L351-1)</f>
        <v>0</v>
      </c>
      <c r="N351" s="127">
        <f>IF(AND(M351=0,NOT(C351="N/A")),IF(VLOOKUP($C351,'6. Metrics Worksheet'!$C:$K,8,FALSE)=CONCATENATE($L$4,$N$5),VLOOKUP($C351,'6. Metrics Worksheet'!$C:$K,9,FALSE),0),M351-1)</f>
        <v>0</v>
      </c>
      <c r="O351" s="128">
        <f>IF(AND(N351=0,NOT(C351="N/A")),IF(VLOOKUP($C351,'6. Metrics Worksheet'!$C:$K,8,FALSE)=CONCATENATE($L$4,$O$5),VLOOKUP($C351,'6. Metrics Worksheet'!$C:$K,9,FALSE),0),N351-1)</f>
        <v>0</v>
      </c>
      <c r="P351" s="127">
        <f>IF(AND(O351=0,NOT(C351="N/A")),IF(VLOOKUP($C351,'6. Metrics Worksheet'!$C:$K,8,FALSE)=CONCATENATE($P$4,$P$5),VLOOKUP($C351,'6. Metrics Worksheet'!$C:$K,9,FALSE),0),O351-1)</f>
        <v>0</v>
      </c>
      <c r="Q351" s="127">
        <f>IF(AND(P351=0,NOT(C351="N/A")),IF(VLOOKUP($C351,'6. Metrics Worksheet'!$C:$K,8,FALSE)=CONCATENATE($P$4,$Q$5),VLOOKUP($C351,'6. Metrics Worksheet'!$C:$K,9,FALSE),0),P351-1)</f>
        <v>0</v>
      </c>
      <c r="R351" s="127">
        <f>IF(AND(Q351=0,NOT(C351="N/A")),IF(VLOOKUP($C351,'6. Metrics Worksheet'!$C:$K,8,FALSE)=CONCATENATE($P$4,$R$5),VLOOKUP($C351,'6. Metrics Worksheet'!$C:$K,9,FALSE),0),Q351-1)</f>
        <v>0</v>
      </c>
      <c r="S351" s="128">
        <f>IF(AND(R351=0,NOT(C351="N/A")),IF(VLOOKUP($C351,'6. Metrics Worksheet'!$C:$K,8,FALSE)=CONCATENATE($P$4,$S$5),VLOOKUP($C351,'6. Metrics Worksheet'!$C:$K,9,FALSE),0),R351-1)</f>
        <v>0</v>
      </c>
      <c r="T351" s="127">
        <f>IF(AND(S351=0,NOT(C351="N/A")),IF(VLOOKUP($C351,'6. Metrics Worksheet'!$C:$K,8,FALSE)=CONCATENATE($T$4,$T$5),VLOOKUP($C351,'6. Metrics Worksheet'!$C:$K,9,FALSE),0),S351-1)</f>
        <v>0</v>
      </c>
      <c r="U351" s="127">
        <f>IF(AND(T351=0,NOT(C351="N/A")),IF(VLOOKUP($C351,'6. Metrics Worksheet'!$C:$K,8,FALSE)=CONCATENATE($T$4,$U$5),VLOOKUP($C351,'6. Metrics Worksheet'!$C:$K,9,FALSE),0),T351-1)</f>
        <v>0</v>
      </c>
      <c r="V351" s="127">
        <f>IF(AND(U351=0,NOT(C351="N/A")),IF(VLOOKUP($C351,'6. Metrics Worksheet'!$C:$K,8,FALSE)=CONCATENATE($T$4,$V$5),VLOOKUP($C351,'6. Metrics Worksheet'!$C:$K,9,FALSE),0),U351-1)</f>
        <v>0</v>
      </c>
      <c r="W351" s="127">
        <f>IF(AND(V351=0,NOT(C351="N/A")),IF(VLOOKUP($C351,'6. Metrics Worksheet'!$C:$K,8,FALSE)=CONCATENATE($T$4,$W$5),VLOOKUP($C351,'6. Metrics Worksheet'!$C:$K,9,FALSE),0),V351-1)</f>
        <v>0</v>
      </c>
      <c r="X351" s="139" t="str">
        <f>IF('6. Metrics Worksheet'!H351=0,"",'6. Metrics Worksheet'!H351)</f>
        <v/>
      </c>
      <c r="Y351" s="32"/>
      <c r="Z351" s="32"/>
      <c r="AA351" s="32"/>
      <c r="AB351" s="32"/>
      <c r="AC351" s="32"/>
      <c r="AD351" s="32"/>
      <c r="AE351" s="32"/>
      <c r="AF351" s="32"/>
      <c r="AG351" s="32"/>
      <c r="AH351" s="32"/>
      <c r="AI351" s="32"/>
      <c r="AJ351" s="32"/>
      <c r="AK351" s="32"/>
      <c r="AL351" s="32"/>
      <c r="AM351" s="32"/>
      <c r="AN351" s="32"/>
      <c r="AO351" s="32"/>
      <c r="AP351" s="32"/>
      <c r="AQ351" s="32"/>
      <c r="AR351" s="32"/>
      <c r="AS351" s="32"/>
      <c r="AT351" s="32"/>
      <c r="AU351" s="32"/>
      <c r="AV351" s="32"/>
      <c r="AW351" s="32"/>
      <c r="AX351" s="32"/>
      <c r="AY351" s="32"/>
      <c r="AZ351" s="32"/>
      <c r="BA351" s="32"/>
      <c r="BB351" s="32"/>
      <c r="BC351" s="32"/>
      <c r="BD351" s="32"/>
      <c r="BE351" s="33"/>
      <c r="BF351" s="6"/>
      <c r="BG351" s="6"/>
      <c r="BH351" s="6"/>
      <c r="BI351" s="6"/>
      <c r="BJ351" s="26" t="b">
        <f t="shared" si="5"/>
        <v>1</v>
      </c>
      <c r="BK351" s="6"/>
      <c r="BL351" s="6"/>
    </row>
    <row r="352" spans="1:70" ht="63.95" hidden="1" customHeight="1">
      <c r="A352" s="33"/>
      <c r="B352" s="235"/>
      <c r="C352" s="105">
        <f>WorksheetHidden2!O9</f>
        <v>0</v>
      </c>
      <c r="D352" s="127">
        <f>IF(VLOOKUP(C352,'6. Metrics Worksheet'!$C:$K,8,FALSE)=CONCATENATE($D$4,$D$5),VLOOKUP(C352,'6. Metrics Worksheet'!$C:$K,9,FALSE),0)</f>
        <v>0</v>
      </c>
      <c r="E352" s="127">
        <f>IF(AND(D352=0,NOT(C352="N/A")),IF(VLOOKUP($C352,'6. Metrics Worksheet'!$C:$K,8,FALSE)=CONCATENATE($D$4,$E$5),VLOOKUP($C352,'6. Metrics Worksheet'!$C:$K,9,FALSE),0),D352-1)</f>
        <v>0</v>
      </c>
      <c r="F352" s="127">
        <f>IF(AND(E352=0,NOT(C352="N/A")),IF(VLOOKUP($C352,'6. Metrics Worksheet'!$C:$K,8,FALSE)=CONCATENATE($D$4,$F$5),VLOOKUP($C352,'6. Metrics Worksheet'!$C:$K,9,FALSE),0),E352-1)</f>
        <v>0</v>
      </c>
      <c r="G352" s="128">
        <f>IF(AND(F352=0,NOT(C352="N/A")),IF(VLOOKUP($C352,'6. Metrics Worksheet'!$C:$K,8,FALSE)=CONCATENATE($D$4,$G$5),VLOOKUP($C352,'6. Metrics Worksheet'!$C:$K,9,FALSE),0),F352-1)</f>
        <v>0</v>
      </c>
      <c r="H352" s="127">
        <f>IF(AND(G352=0,NOT(C352="N/A")),IF(VLOOKUP($C352,'6. Metrics Worksheet'!$C:$K,8,FALSE)=CONCATENATE($H$4,$H$5),VLOOKUP($C352,'6. Metrics Worksheet'!$C:$K,9,FALSE),0),G352-1)</f>
        <v>0</v>
      </c>
      <c r="I352" s="127">
        <f>IF(AND(H352=0,NOT(C352="N/A")),IF(VLOOKUP($C352,'6. Metrics Worksheet'!$C:$K,8,FALSE)=CONCATENATE($H$4,$I$5),VLOOKUP($C352,'6. Metrics Worksheet'!$C:$K,9,FALSE),0),H352-1)</f>
        <v>0</v>
      </c>
      <c r="J352" s="127">
        <f>IF(AND(I352=0,NOT(C352="N/A")),IF(VLOOKUP($C352,'6. Metrics Worksheet'!$C:$K,8,FALSE)=CONCATENATE($H$4,$J$5),VLOOKUP($C352,'6. Metrics Worksheet'!$C:$K,9,FALSE),0),I352-1)</f>
        <v>0</v>
      </c>
      <c r="K352" s="128">
        <f>IF(AND(J352=0,NOT(C352="N/A")),IF(VLOOKUP($C352,'6. Metrics Worksheet'!$C:$K,8,FALSE)=CONCATENATE($H$4,$K$5),VLOOKUP($C352,'6. Metrics Worksheet'!$C:$K,9,FALSE),0),J352-1)</f>
        <v>0</v>
      </c>
      <c r="L352" s="127">
        <f>IF(AND(K352=0,NOT(C352="N/A")),IF(VLOOKUP($C352,'6. Metrics Worksheet'!$C:$K,8,FALSE)=CONCATENATE($L$4,$L$5),VLOOKUP($C352,'6. Metrics Worksheet'!$C:$K,9,FALSE),0),K352-1)</f>
        <v>0</v>
      </c>
      <c r="M352" s="127">
        <f>IF(AND(L352=0,NOT(C352="N/A")),IF(VLOOKUP($C352,'6. Metrics Worksheet'!$C:$K,8,FALSE)=CONCATENATE($L$4,$M$5),VLOOKUP($C352,'6. Metrics Worksheet'!$C:$K,9,FALSE),0),L352-1)</f>
        <v>0</v>
      </c>
      <c r="N352" s="127">
        <f>IF(AND(M352=0,NOT(C352="N/A")),IF(VLOOKUP($C352,'6. Metrics Worksheet'!$C:$K,8,FALSE)=CONCATENATE($L$4,$N$5),VLOOKUP($C352,'6. Metrics Worksheet'!$C:$K,9,FALSE),0),M352-1)</f>
        <v>0</v>
      </c>
      <c r="O352" s="128">
        <f>IF(AND(N352=0,NOT(C352="N/A")),IF(VLOOKUP($C352,'6. Metrics Worksheet'!$C:$K,8,FALSE)=CONCATENATE($L$4,$O$5),VLOOKUP($C352,'6. Metrics Worksheet'!$C:$K,9,FALSE),0),N352-1)</f>
        <v>0</v>
      </c>
      <c r="P352" s="127">
        <f>IF(AND(O352=0,NOT(C352="N/A")),IF(VLOOKUP($C352,'6. Metrics Worksheet'!$C:$K,8,FALSE)=CONCATENATE($P$4,$P$5),VLOOKUP($C352,'6. Metrics Worksheet'!$C:$K,9,FALSE),0),O352-1)</f>
        <v>0</v>
      </c>
      <c r="Q352" s="127">
        <f>IF(AND(P352=0,NOT(C352="N/A")),IF(VLOOKUP($C352,'6. Metrics Worksheet'!$C:$K,8,FALSE)=CONCATENATE($P$4,$Q$5),VLOOKUP($C352,'6. Metrics Worksheet'!$C:$K,9,FALSE),0),P352-1)</f>
        <v>0</v>
      </c>
      <c r="R352" s="127">
        <f>IF(AND(Q352=0,NOT(C352="N/A")),IF(VLOOKUP($C352,'6. Metrics Worksheet'!$C:$K,8,FALSE)=CONCATENATE($P$4,$R$5),VLOOKUP($C352,'6. Metrics Worksheet'!$C:$K,9,FALSE),0),Q352-1)</f>
        <v>0</v>
      </c>
      <c r="S352" s="128">
        <f>IF(AND(R352=0,NOT(C352="N/A")),IF(VLOOKUP($C352,'6. Metrics Worksheet'!$C:$K,8,FALSE)=CONCATENATE($P$4,$S$5),VLOOKUP($C352,'6. Metrics Worksheet'!$C:$K,9,FALSE),0),R352-1)</f>
        <v>0</v>
      </c>
      <c r="T352" s="127">
        <f>IF(AND(S352=0,NOT(C352="N/A")),IF(VLOOKUP($C352,'6. Metrics Worksheet'!$C:$K,8,FALSE)=CONCATENATE($T$4,$T$5),VLOOKUP($C352,'6. Metrics Worksheet'!$C:$K,9,FALSE),0),S352-1)</f>
        <v>0</v>
      </c>
      <c r="U352" s="127">
        <f>IF(AND(T352=0,NOT(C352="N/A")),IF(VLOOKUP($C352,'6. Metrics Worksheet'!$C:$K,8,FALSE)=CONCATENATE($T$4,$U$5),VLOOKUP($C352,'6. Metrics Worksheet'!$C:$K,9,FALSE),0),T352-1)</f>
        <v>0</v>
      </c>
      <c r="V352" s="127">
        <f>IF(AND(U352=0,NOT(C352="N/A")),IF(VLOOKUP($C352,'6. Metrics Worksheet'!$C:$K,8,FALSE)=CONCATENATE($T$4,$V$5),VLOOKUP($C352,'6. Metrics Worksheet'!$C:$K,9,FALSE),0),U352-1)</f>
        <v>0</v>
      </c>
      <c r="W352" s="127">
        <f>IF(AND(V352=0,NOT(C352="N/A")),IF(VLOOKUP($C352,'6. Metrics Worksheet'!$C:$K,8,FALSE)=CONCATENATE($T$4,$W$5),VLOOKUP($C352,'6. Metrics Worksheet'!$C:$K,9,FALSE),0),V352-1)</f>
        <v>0</v>
      </c>
      <c r="X352" s="139" t="str">
        <f>IF('6. Metrics Worksheet'!H352=0,"",'6. Metrics Worksheet'!H352)</f>
        <v/>
      </c>
      <c r="Y352" s="32"/>
      <c r="Z352" s="32"/>
      <c r="AA352" s="32"/>
      <c r="AB352" s="32"/>
      <c r="AC352" s="32"/>
      <c r="AD352" s="32"/>
      <c r="AE352" s="32"/>
      <c r="AF352" s="32"/>
      <c r="AG352" s="32"/>
      <c r="AH352" s="32"/>
      <c r="AI352" s="32"/>
      <c r="AJ352" s="32"/>
      <c r="AK352" s="32"/>
      <c r="AL352" s="32"/>
      <c r="AM352" s="32"/>
      <c r="AN352" s="32"/>
      <c r="AO352" s="32"/>
      <c r="AP352" s="32"/>
      <c r="AQ352" s="32"/>
      <c r="AR352" s="32"/>
      <c r="AS352" s="32"/>
      <c r="AT352" s="32"/>
      <c r="AU352" s="32"/>
      <c r="AV352" s="32"/>
      <c r="AW352" s="32"/>
      <c r="AX352" s="32"/>
      <c r="AY352" s="32"/>
      <c r="AZ352" s="32"/>
      <c r="BA352" s="32"/>
      <c r="BB352" s="32"/>
      <c r="BC352" s="32"/>
      <c r="BD352" s="32"/>
      <c r="BE352" s="33"/>
      <c r="BF352" s="6"/>
      <c r="BG352" s="6"/>
      <c r="BH352" s="6"/>
      <c r="BI352" s="6"/>
      <c r="BJ352" s="26" t="b">
        <f t="shared" si="5"/>
        <v>1</v>
      </c>
      <c r="BK352" s="6"/>
      <c r="BL352" s="6"/>
    </row>
    <row r="353" spans="1:64" ht="63.95" hidden="1" customHeight="1">
      <c r="A353" s="33"/>
      <c r="B353" s="235"/>
      <c r="C353" s="105">
        <f>WorksheetHidden2!O10</f>
        <v>0</v>
      </c>
      <c r="D353" s="127">
        <f>IF(VLOOKUP(C353,'6. Metrics Worksheet'!$C:$K,8,FALSE)=CONCATENATE($D$4,$D$5),VLOOKUP(C353,'6. Metrics Worksheet'!$C:$K,9,FALSE),0)</f>
        <v>0</v>
      </c>
      <c r="E353" s="127">
        <f>IF(AND(D353=0,NOT(C353="N/A")),IF(VLOOKUP($C353,'6. Metrics Worksheet'!$C:$K,8,FALSE)=CONCATENATE($D$4,$E$5),VLOOKUP($C353,'6. Metrics Worksheet'!$C:$K,9,FALSE),0),D353-1)</f>
        <v>0</v>
      </c>
      <c r="F353" s="127">
        <f>IF(AND(E353=0,NOT(C353="N/A")),IF(VLOOKUP($C353,'6. Metrics Worksheet'!$C:$K,8,FALSE)=CONCATENATE($D$4,$F$5),VLOOKUP($C353,'6. Metrics Worksheet'!$C:$K,9,FALSE),0),E353-1)</f>
        <v>0</v>
      </c>
      <c r="G353" s="128">
        <f>IF(AND(F353=0,NOT(C353="N/A")),IF(VLOOKUP($C353,'6. Metrics Worksheet'!$C:$K,8,FALSE)=CONCATENATE($D$4,$G$5),VLOOKUP($C353,'6. Metrics Worksheet'!$C:$K,9,FALSE),0),F353-1)</f>
        <v>0</v>
      </c>
      <c r="H353" s="127">
        <f>IF(AND(G353=0,NOT(C353="N/A")),IF(VLOOKUP($C353,'6. Metrics Worksheet'!$C:$K,8,FALSE)=CONCATENATE($H$4,$H$5),VLOOKUP($C353,'6. Metrics Worksheet'!$C:$K,9,FALSE),0),G353-1)</f>
        <v>0</v>
      </c>
      <c r="I353" s="127">
        <f>IF(AND(H353=0,NOT(C353="N/A")),IF(VLOOKUP($C353,'6. Metrics Worksheet'!$C:$K,8,FALSE)=CONCATENATE($H$4,$I$5),VLOOKUP($C353,'6. Metrics Worksheet'!$C:$K,9,FALSE),0),H353-1)</f>
        <v>0</v>
      </c>
      <c r="J353" s="127">
        <f>IF(AND(I353=0,NOT(C353="N/A")),IF(VLOOKUP($C353,'6. Metrics Worksheet'!$C:$K,8,FALSE)=CONCATENATE($H$4,$J$5),VLOOKUP($C353,'6. Metrics Worksheet'!$C:$K,9,FALSE),0),I353-1)</f>
        <v>0</v>
      </c>
      <c r="K353" s="128">
        <f>IF(AND(J353=0,NOT(C353="N/A")),IF(VLOOKUP($C353,'6. Metrics Worksheet'!$C:$K,8,FALSE)=CONCATENATE($H$4,$K$5),VLOOKUP($C353,'6. Metrics Worksheet'!$C:$K,9,FALSE),0),J353-1)</f>
        <v>0</v>
      </c>
      <c r="L353" s="127">
        <f>IF(AND(K353=0,NOT(C353="N/A")),IF(VLOOKUP($C353,'6. Metrics Worksheet'!$C:$K,8,FALSE)=CONCATENATE($L$4,$L$5),VLOOKUP($C353,'6. Metrics Worksheet'!$C:$K,9,FALSE),0),K353-1)</f>
        <v>0</v>
      </c>
      <c r="M353" s="127">
        <f>IF(AND(L353=0,NOT(C353="N/A")),IF(VLOOKUP($C353,'6. Metrics Worksheet'!$C:$K,8,FALSE)=CONCATENATE($L$4,$M$5),VLOOKUP($C353,'6. Metrics Worksheet'!$C:$K,9,FALSE),0),L353-1)</f>
        <v>0</v>
      </c>
      <c r="N353" s="127">
        <f>IF(AND(M353=0,NOT(C353="N/A")),IF(VLOOKUP($C353,'6. Metrics Worksheet'!$C:$K,8,FALSE)=CONCATENATE($L$4,$N$5),VLOOKUP($C353,'6. Metrics Worksheet'!$C:$K,9,FALSE),0),M353-1)</f>
        <v>0</v>
      </c>
      <c r="O353" s="128">
        <f>IF(AND(N353=0,NOT(C353="N/A")),IF(VLOOKUP($C353,'6. Metrics Worksheet'!$C:$K,8,FALSE)=CONCATENATE($L$4,$O$5),VLOOKUP($C353,'6. Metrics Worksheet'!$C:$K,9,FALSE),0),N353-1)</f>
        <v>0</v>
      </c>
      <c r="P353" s="127">
        <f>IF(AND(O353=0,NOT(C353="N/A")),IF(VLOOKUP($C353,'6. Metrics Worksheet'!$C:$K,8,FALSE)=CONCATENATE($P$4,$P$5),VLOOKUP($C353,'6. Metrics Worksheet'!$C:$K,9,FALSE),0),O353-1)</f>
        <v>0</v>
      </c>
      <c r="Q353" s="127">
        <f>IF(AND(P353=0,NOT(C353="N/A")),IF(VLOOKUP($C353,'6. Metrics Worksheet'!$C:$K,8,FALSE)=CONCATENATE($P$4,$Q$5),VLOOKUP($C353,'6. Metrics Worksheet'!$C:$K,9,FALSE),0),P353-1)</f>
        <v>0</v>
      </c>
      <c r="R353" s="127">
        <f>IF(AND(Q353=0,NOT(C353="N/A")),IF(VLOOKUP($C353,'6. Metrics Worksheet'!$C:$K,8,FALSE)=CONCATENATE($P$4,$R$5),VLOOKUP($C353,'6. Metrics Worksheet'!$C:$K,9,FALSE),0),Q353-1)</f>
        <v>0</v>
      </c>
      <c r="S353" s="128">
        <f>IF(AND(R353=0,NOT(C353="N/A")),IF(VLOOKUP($C353,'6. Metrics Worksheet'!$C:$K,8,FALSE)=CONCATENATE($P$4,$S$5),VLOOKUP($C353,'6. Metrics Worksheet'!$C:$K,9,FALSE),0),R353-1)</f>
        <v>0</v>
      </c>
      <c r="T353" s="127">
        <f>IF(AND(S353=0,NOT(C353="N/A")),IF(VLOOKUP($C353,'6. Metrics Worksheet'!$C:$K,8,FALSE)=CONCATENATE($T$4,$T$5),VLOOKUP($C353,'6. Metrics Worksheet'!$C:$K,9,FALSE),0),S353-1)</f>
        <v>0</v>
      </c>
      <c r="U353" s="127">
        <f>IF(AND(T353=0,NOT(C353="N/A")),IF(VLOOKUP($C353,'6. Metrics Worksheet'!$C:$K,8,FALSE)=CONCATENATE($T$4,$U$5),VLOOKUP($C353,'6. Metrics Worksheet'!$C:$K,9,FALSE),0),T353-1)</f>
        <v>0</v>
      </c>
      <c r="V353" s="127">
        <f>IF(AND(U353=0,NOT(C353="N/A")),IF(VLOOKUP($C353,'6. Metrics Worksheet'!$C:$K,8,FALSE)=CONCATENATE($T$4,$V$5),VLOOKUP($C353,'6. Metrics Worksheet'!$C:$K,9,FALSE),0),U353-1)</f>
        <v>0</v>
      </c>
      <c r="W353" s="127">
        <f>IF(AND(V353=0,NOT(C353="N/A")),IF(VLOOKUP($C353,'6. Metrics Worksheet'!$C:$K,8,FALSE)=CONCATENATE($T$4,$W$5),VLOOKUP($C353,'6. Metrics Worksheet'!$C:$K,9,FALSE),0),V353-1)</f>
        <v>0</v>
      </c>
      <c r="X353" s="139" t="str">
        <f>IF('6. Metrics Worksheet'!H353=0,"",'6. Metrics Worksheet'!H353)</f>
        <v/>
      </c>
      <c r="Y353" s="32"/>
      <c r="Z353" s="32"/>
      <c r="AA353" s="32"/>
      <c r="AB353" s="32"/>
      <c r="AC353" s="32"/>
      <c r="AD353" s="32"/>
      <c r="AE353" s="32"/>
      <c r="AF353" s="32"/>
      <c r="AG353" s="32"/>
      <c r="AH353" s="32"/>
      <c r="AI353" s="32"/>
      <c r="AJ353" s="32"/>
      <c r="AK353" s="32"/>
      <c r="AL353" s="32"/>
      <c r="AM353" s="32"/>
      <c r="AN353" s="32"/>
      <c r="AO353" s="32"/>
      <c r="AP353" s="32"/>
      <c r="AQ353" s="32"/>
      <c r="AR353" s="32"/>
      <c r="AS353" s="32"/>
      <c r="AT353" s="32"/>
      <c r="AU353" s="32"/>
      <c r="AV353" s="32"/>
      <c r="AW353" s="32"/>
      <c r="AX353" s="32"/>
      <c r="AY353" s="32"/>
      <c r="AZ353" s="32"/>
      <c r="BA353" s="32"/>
      <c r="BB353" s="32"/>
      <c r="BC353" s="32"/>
      <c r="BD353" s="32"/>
      <c r="BE353" s="33"/>
      <c r="BF353" s="6"/>
      <c r="BG353" s="6"/>
      <c r="BH353" s="6"/>
      <c r="BI353" s="6"/>
      <c r="BJ353" s="26" t="b">
        <f t="shared" si="5"/>
        <v>1</v>
      </c>
      <c r="BK353" s="6"/>
      <c r="BL353" s="6"/>
    </row>
    <row r="354" spans="1:64" ht="63.95" hidden="1" customHeight="1">
      <c r="A354" s="33"/>
      <c r="B354" s="235"/>
      <c r="C354" s="105">
        <f>WorksheetHidden2!O11</f>
        <v>0</v>
      </c>
      <c r="D354" s="127">
        <f>IF(VLOOKUP(C354,'6. Metrics Worksheet'!$C:$K,8,FALSE)=CONCATENATE($D$4,$D$5),VLOOKUP(C354,'6. Metrics Worksheet'!$C:$K,9,FALSE),0)</f>
        <v>0</v>
      </c>
      <c r="E354" s="127">
        <f>IF(AND(D354=0,NOT(C354="N/A")),IF(VLOOKUP($C354,'6. Metrics Worksheet'!$C:$K,8,FALSE)=CONCATENATE($D$4,$E$5),VLOOKUP($C354,'6. Metrics Worksheet'!$C:$K,9,FALSE),0),D354-1)</f>
        <v>0</v>
      </c>
      <c r="F354" s="127">
        <f>IF(AND(E354=0,NOT(C354="N/A")),IF(VLOOKUP($C354,'6. Metrics Worksheet'!$C:$K,8,FALSE)=CONCATENATE($D$4,$F$5),VLOOKUP($C354,'6. Metrics Worksheet'!$C:$K,9,FALSE),0),E354-1)</f>
        <v>0</v>
      </c>
      <c r="G354" s="128">
        <f>IF(AND(F354=0,NOT(C354="N/A")),IF(VLOOKUP($C354,'6. Metrics Worksheet'!$C:$K,8,FALSE)=CONCATENATE($D$4,$G$5),VLOOKUP($C354,'6. Metrics Worksheet'!$C:$K,9,FALSE),0),F354-1)</f>
        <v>0</v>
      </c>
      <c r="H354" s="127">
        <f>IF(AND(G354=0,NOT(C354="N/A")),IF(VLOOKUP($C354,'6. Metrics Worksheet'!$C:$K,8,FALSE)=CONCATENATE($H$4,$H$5),VLOOKUP($C354,'6. Metrics Worksheet'!$C:$K,9,FALSE),0),G354-1)</f>
        <v>0</v>
      </c>
      <c r="I354" s="127">
        <f>IF(AND(H354=0,NOT(C354="N/A")),IF(VLOOKUP($C354,'6. Metrics Worksheet'!$C:$K,8,FALSE)=CONCATENATE($H$4,$I$5),VLOOKUP($C354,'6. Metrics Worksheet'!$C:$K,9,FALSE),0),H354-1)</f>
        <v>0</v>
      </c>
      <c r="J354" s="127">
        <f>IF(AND(I354=0,NOT(C354="N/A")),IF(VLOOKUP($C354,'6. Metrics Worksheet'!$C:$K,8,FALSE)=CONCATENATE($H$4,$J$5),VLOOKUP($C354,'6. Metrics Worksheet'!$C:$K,9,FALSE),0),I354-1)</f>
        <v>0</v>
      </c>
      <c r="K354" s="128">
        <f>IF(AND(J354=0,NOT(C354="N/A")),IF(VLOOKUP($C354,'6. Metrics Worksheet'!$C:$K,8,FALSE)=CONCATENATE($H$4,$K$5),VLOOKUP($C354,'6. Metrics Worksheet'!$C:$K,9,FALSE),0),J354-1)</f>
        <v>0</v>
      </c>
      <c r="L354" s="127">
        <f>IF(AND(K354=0,NOT(C354="N/A")),IF(VLOOKUP($C354,'6. Metrics Worksheet'!$C:$K,8,FALSE)=CONCATENATE($L$4,$L$5),VLOOKUP($C354,'6. Metrics Worksheet'!$C:$K,9,FALSE),0),K354-1)</f>
        <v>0</v>
      </c>
      <c r="M354" s="127">
        <f>IF(AND(L354=0,NOT(C354="N/A")),IF(VLOOKUP($C354,'6. Metrics Worksheet'!$C:$K,8,FALSE)=CONCATENATE($L$4,$M$5),VLOOKUP($C354,'6. Metrics Worksheet'!$C:$K,9,FALSE),0),L354-1)</f>
        <v>0</v>
      </c>
      <c r="N354" s="127">
        <f>IF(AND(M354=0,NOT(C354="N/A")),IF(VLOOKUP($C354,'6. Metrics Worksheet'!$C:$K,8,FALSE)=CONCATENATE($L$4,$N$5),VLOOKUP($C354,'6. Metrics Worksheet'!$C:$K,9,FALSE),0),M354-1)</f>
        <v>0</v>
      </c>
      <c r="O354" s="128">
        <f>IF(AND(N354=0,NOT(C354="N/A")),IF(VLOOKUP($C354,'6. Metrics Worksheet'!$C:$K,8,FALSE)=CONCATENATE($L$4,$O$5),VLOOKUP($C354,'6. Metrics Worksheet'!$C:$K,9,FALSE),0),N354-1)</f>
        <v>0</v>
      </c>
      <c r="P354" s="127">
        <f>IF(AND(O354=0,NOT(C354="N/A")),IF(VLOOKUP($C354,'6. Metrics Worksheet'!$C:$K,8,FALSE)=CONCATENATE($P$4,$P$5),VLOOKUP($C354,'6. Metrics Worksheet'!$C:$K,9,FALSE),0),O354-1)</f>
        <v>0</v>
      </c>
      <c r="Q354" s="127">
        <f>IF(AND(P354=0,NOT(C354="N/A")),IF(VLOOKUP($C354,'6. Metrics Worksheet'!$C:$K,8,FALSE)=CONCATENATE($P$4,$Q$5),VLOOKUP($C354,'6. Metrics Worksheet'!$C:$K,9,FALSE),0),P354-1)</f>
        <v>0</v>
      </c>
      <c r="R354" s="127">
        <f>IF(AND(Q354=0,NOT(C354="N/A")),IF(VLOOKUP($C354,'6. Metrics Worksheet'!$C:$K,8,FALSE)=CONCATENATE($P$4,$R$5),VLOOKUP($C354,'6. Metrics Worksheet'!$C:$K,9,FALSE),0),Q354-1)</f>
        <v>0</v>
      </c>
      <c r="S354" s="128">
        <f>IF(AND(R354=0,NOT(C354="N/A")),IF(VLOOKUP($C354,'6. Metrics Worksheet'!$C:$K,8,FALSE)=CONCATENATE($P$4,$S$5),VLOOKUP($C354,'6. Metrics Worksheet'!$C:$K,9,FALSE),0),R354-1)</f>
        <v>0</v>
      </c>
      <c r="T354" s="127">
        <f>IF(AND(S354=0,NOT(C354="N/A")),IF(VLOOKUP($C354,'6. Metrics Worksheet'!$C:$K,8,FALSE)=CONCATENATE($T$4,$T$5),VLOOKUP($C354,'6. Metrics Worksheet'!$C:$K,9,FALSE),0),S354-1)</f>
        <v>0</v>
      </c>
      <c r="U354" s="127">
        <f>IF(AND(T354=0,NOT(C354="N/A")),IF(VLOOKUP($C354,'6. Metrics Worksheet'!$C:$K,8,FALSE)=CONCATENATE($T$4,$U$5),VLOOKUP($C354,'6. Metrics Worksheet'!$C:$K,9,FALSE),0),T354-1)</f>
        <v>0</v>
      </c>
      <c r="V354" s="127">
        <f>IF(AND(U354=0,NOT(C354="N/A")),IF(VLOOKUP($C354,'6. Metrics Worksheet'!$C:$K,8,FALSE)=CONCATENATE($T$4,$V$5),VLOOKUP($C354,'6. Metrics Worksheet'!$C:$K,9,FALSE),0),U354-1)</f>
        <v>0</v>
      </c>
      <c r="W354" s="127">
        <f>IF(AND(V354=0,NOT(C354="N/A")),IF(VLOOKUP($C354,'6. Metrics Worksheet'!$C:$K,8,FALSE)=CONCATENATE($T$4,$W$5),VLOOKUP($C354,'6. Metrics Worksheet'!$C:$K,9,FALSE),0),V354-1)</f>
        <v>0</v>
      </c>
      <c r="X354" s="139" t="str">
        <f>IF('6. Metrics Worksheet'!H354=0,"",'6. Metrics Worksheet'!H354)</f>
        <v/>
      </c>
      <c r="Y354" s="32"/>
      <c r="Z354" s="32"/>
      <c r="AA354" s="32"/>
      <c r="AB354" s="32"/>
      <c r="AC354" s="32"/>
      <c r="AD354" s="32"/>
      <c r="AE354" s="32"/>
      <c r="AF354" s="32"/>
      <c r="AG354" s="32"/>
      <c r="AH354" s="32"/>
      <c r="AI354" s="32"/>
      <c r="AJ354" s="32"/>
      <c r="AK354" s="32"/>
      <c r="AL354" s="32"/>
      <c r="AM354" s="32"/>
      <c r="AN354" s="32"/>
      <c r="AO354" s="32"/>
      <c r="AP354" s="32"/>
      <c r="AQ354" s="32"/>
      <c r="AR354" s="32"/>
      <c r="AS354" s="32"/>
      <c r="AT354" s="32"/>
      <c r="AU354" s="32"/>
      <c r="AV354" s="32"/>
      <c r="AW354" s="32"/>
      <c r="AX354" s="32"/>
      <c r="AY354" s="32"/>
      <c r="AZ354" s="32"/>
      <c r="BA354" s="32"/>
      <c r="BB354" s="32"/>
      <c r="BC354" s="32"/>
      <c r="BD354" s="32"/>
      <c r="BE354" s="33"/>
      <c r="BF354" s="6"/>
      <c r="BG354" s="6"/>
      <c r="BH354" s="6"/>
      <c r="BI354" s="6"/>
      <c r="BJ354" s="26" t="b">
        <f t="shared" si="5"/>
        <v>1</v>
      </c>
      <c r="BK354" s="6"/>
      <c r="BL354" s="6"/>
    </row>
    <row r="355" spans="1:64" ht="63.95" hidden="1" customHeight="1">
      <c r="A355" s="33"/>
      <c r="B355" s="235"/>
      <c r="C355" s="105">
        <f>WorksheetHidden2!O12</f>
        <v>0</v>
      </c>
      <c r="D355" s="127">
        <f>IF(VLOOKUP(C355,'6. Metrics Worksheet'!$C:$K,8,FALSE)=CONCATENATE($D$4,$D$5),VLOOKUP(C355,'6. Metrics Worksheet'!$C:$K,9,FALSE),0)</f>
        <v>0</v>
      </c>
      <c r="E355" s="127">
        <f>IF(AND(D355=0,NOT(C355="N/A")),IF(VLOOKUP($C355,'6. Metrics Worksheet'!$C:$K,8,FALSE)=CONCATENATE($D$4,$E$5),VLOOKUP($C355,'6. Metrics Worksheet'!$C:$K,9,FALSE),0),D355-1)</f>
        <v>0</v>
      </c>
      <c r="F355" s="127">
        <f>IF(AND(E355=0,NOT(C355="N/A")),IF(VLOOKUP($C355,'6. Metrics Worksheet'!$C:$K,8,FALSE)=CONCATENATE($D$4,$F$5),VLOOKUP($C355,'6. Metrics Worksheet'!$C:$K,9,FALSE),0),E355-1)</f>
        <v>0</v>
      </c>
      <c r="G355" s="128">
        <f>IF(AND(F355=0,NOT(C355="N/A")),IF(VLOOKUP($C355,'6. Metrics Worksheet'!$C:$K,8,FALSE)=CONCATENATE($D$4,$G$5),VLOOKUP($C355,'6. Metrics Worksheet'!$C:$K,9,FALSE),0),F355-1)</f>
        <v>0</v>
      </c>
      <c r="H355" s="127">
        <f>IF(AND(G355=0,NOT(C355="N/A")),IF(VLOOKUP($C355,'6. Metrics Worksheet'!$C:$K,8,FALSE)=CONCATENATE($H$4,$H$5),VLOOKUP($C355,'6. Metrics Worksheet'!$C:$K,9,FALSE),0),G355-1)</f>
        <v>0</v>
      </c>
      <c r="I355" s="127">
        <f>IF(AND(H355=0,NOT(C355="N/A")),IF(VLOOKUP($C355,'6. Metrics Worksheet'!$C:$K,8,FALSE)=CONCATENATE($H$4,$I$5),VLOOKUP($C355,'6. Metrics Worksheet'!$C:$K,9,FALSE),0),H355-1)</f>
        <v>0</v>
      </c>
      <c r="J355" s="127">
        <f>IF(AND(I355=0,NOT(C355="N/A")),IF(VLOOKUP($C355,'6. Metrics Worksheet'!$C:$K,8,FALSE)=CONCATENATE($H$4,$J$5),VLOOKUP($C355,'6. Metrics Worksheet'!$C:$K,9,FALSE),0),I355-1)</f>
        <v>0</v>
      </c>
      <c r="K355" s="128">
        <f>IF(AND(J355=0,NOT(C355="N/A")),IF(VLOOKUP($C355,'6. Metrics Worksheet'!$C:$K,8,FALSE)=CONCATENATE($H$4,$K$5),VLOOKUP($C355,'6. Metrics Worksheet'!$C:$K,9,FALSE),0),J355-1)</f>
        <v>0</v>
      </c>
      <c r="L355" s="127">
        <f>IF(AND(K355=0,NOT(C355="N/A")),IF(VLOOKUP($C355,'6. Metrics Worksheet'!$C:$K,8,FALSE)=CONCATENATE($L$4,$L$5),VLOOKUP($C355,'6. Metrics Worksheet'!$C:$K,9,FALSE),0),K355-1)</f>
        <v>0</v>
      </c>
      <c r="M355" s="127">
        <f>IF(AND(L355=0,NOT(C355="N/A")),IF(VLOOKUP($C355,'6. Metrics Worksheet'!$C:$K,8,FALSE)=CONCATENATE($L$4,$M$5),VLOOKUP($C355,'6. Metrics Worksheet'!$C:$K,9,FALSE),0),L355-1)</f>
        <v>0</v>
      </c>
      <c r="N355" s="127">
        <f>IF(AND(M355=0,NOT(C355="N/A")),IF(VLOOKUP($C355,'6. Metrics Worksheet'!$C:$K,8,FALSE)=CONCATENATE($L$4,$N$5),VLOOKUP($C355,'6. Metrics Worksheet'!$C:$K,9,FALSE),0),M355-1)</f>
        <v>0</v>
      </c>
      <c r="O355" s="128">
        <f>IF(AND(N355=0,NOT(C355="N/A")),IF(VLOOKUP($C355,'6. Metrics Worksheet'!$C:$K,8,FALSE)=CONCATENATE($L$4,$O$5),VLOOKUP($C355,'6. Metrics Worksheet'!$C:$K,9,FALSE),0),N355-1)</f>
        <v>0</v>
      </c>
      <c r="P355" s="127">
        <f>IF(AND(O355=0,NOT(C355="N/A")),IF(VLOOKUP($C355,'6. Metrics Worksheet'!$C:$K,8,FALSE)=CONCATENATE($P$4,$P$5),VLOOKUP($C355,'6. Metrics Worksheet'!$C:$K,9,FALSE),0),O355-1)</f>
        <v>0</v>
      </c>
      <c r="Q355" s="127">
        <f>IF(AND(P355=0,NOT(C355="N/A")),IF(VLOOKUP($C355,'6. Metrics Worksheet'!$C:$K,8,FALSE)=CONCATENATE($P$4,$Q$5),VLOOKUP($C355,'6. Metrics Worksheet'!$C:$K,9,FALSE),0),P355-1)</f>
        <v>0</v>
      </c>
      <c r="R355" s="127">
        <f>IF(AND(Q355=0,NOT(C355="N/A")),IF(VLOOKUP($C355,'6. Metrics Worksheet'!$C:$K,8,FALSE)=CONCATENATE($P$4,$R$5),VLOOKUP($C355,'6. Metrics Worksheet'!$C:$K,9,FALSE),0),Q355-1)</f>
        <v>0</v>
      </c>
      <c r="S355" s="128">
        <f>IF(AND(R355=0,NOT(C355="N/A")),IF(VLOOKUP($C355,'6. Metrics Worksheet'!$C:$K,8,FALSE)=CONCATENATE($P$4,$S$5),VLOOKUP($C355,'6. Metrics Worksheet'!$C:$K,9,FALSE),0),R355-1)</f>
        <v>0</v>
      </c>
      <c r="T355" s="127">
        <f>IF(AND(S355=0,NOT(C355="N/A")),IF(VLOOKUP($C355,'6. Metrics Worksheet'!$C:$K,8,FALSE)=CONCATENATE($T$4,$T$5),VLOOKUP($C355,'6. Metrics Worksheet'!$C:$K,9,FALSE),0),S355-1)</f>
        <v>0</v>
      </c>
      <c r="U355" s="127">
        <f>IF(AND(T355=0,NOT(C355="N/A")),IF(VLOOKUP($C355,'6. Metrics Worksheet'!$C:$K,8,FALSE)=CONCATENATE($T$4,$U$5),VLOOKUP($C355,'6. Metrics Worksheet'!$C:$K,9,FALSE),0),T355-1)</f>
        <v>0</v>
      </c>
      <c r="V355" s="127">
        <f>IF(AND(U355=0,NOT(C355="N/A")),IF(VLOOKUP($C355,'6. Metrics Worksheet'!$C:$K,8,FALSE)=CONCATENATE($T$4,$V$5),VLOOKUP($C355,'6. Metrics Worksheet'!$C:$K,9,FALSE),0),U355-1)</f>
        <v>0</v>
      </c>
      <c r="W355" s="127">
        <f>IF(AND(V355=0,NOT(C355="N/A")),IF(VLOOKUP($C355,'6. Metrics Worksheet'!$C:$K,8,FALSE)=CONCATENATE($T$4,$W$5),VLOOKUP($C355,'6. Metrics Worksheet'!$C:$K,9,FALSE),0),V355-1)</f>
        <v>0</v>
      </c>
      <c r="X355" s="139" t="str">
        <f>IF('6. Metrics Worksheet'!H355=0,"",'6. Metrics Worksheet'!H355)</f>
        <v/>
      </c>
      <c r="Y355" s="32"/>
      <c r="Z355" s="32"/>
      <c r="AA355" s="32"/>
      <c r="AB355" s="32"/>
      <c r="AC355" s="32"/>
      <c r="AD355" s="32"/>
      <c r="AE355" s="32"/>
      <c r="AF355" s="32"/>
      <c r="AG355" s="32"/>
      <c r="AH355" s="32"/>
      <c r="AI355" s="32"/>
      <c r="AJ355" s="32"/>
      <c r="AK355" s="32"/>
      <c r="AL355" s="32"/>
      <c r="AM355" s="32"/>
      <c r="AN355" s="32"/>
      <c r="AO355" s="32"/>
      <c r="AP355" s="32"/>
      <c r="AQ355" s="32"/>
      <c r="AR355" s="32"/>
      <c r="AS355" s="32"/>
      <c r="AT355" s="32"/>
      <c r="AU355" s="32"/>
      <c r="AV355" s="32"/>
      <c r="AW355" s="32"/>
      <c r="AX355" s="32"/>
      <c r="AY355" s="32"/>
      <c r="AZ355" s="32"/>
      <c r="BA355" s="32"/>
      <c r="BB355" s="32"/>
      <c r="BC355" s="32"/>
      <c r="BD355" s="32"/>
      <c r="BE355" s="33"/>
      <c r="BF355" s="6"/>
      <c r="BG355" s="6"/>
      <c r="BH355" s="6"/>
      <c r="BI355" s="6"/>
      <c r="BJ355" s="26" t="b">
        <f t="shared" si="5"/>
        <v>1</v>
      </c>
      <c r="BK355" s="6"/>
      <c r="BL355" s="6"/>
    </row>
    <row r="356" spans="1:64" ht="63.95" hidden="1" customHeight="1">
      <c r="A356" s="33"/>
      <c r="B356" s="235"/>
      <c r="C356" s="105">
        <f>WorksheetHidden2!O13</f>
        <v>0</v>
      </c>
      <c r="D356" s="127">
        <f>IF(VLOOKUP(C356,'6. Metrics Worksheet'!$C:$K,8,FALSE)=CONCATENATE($D$4,$D$5),VLOOKUP(C356,'6. Metrics Worksheet'!$C:$K,9,FALSE),0)</f>
        <v>0</v>
      </c>
      <c r="E356" s="127">
        <f>IF(AND(D356=0,NOT(C356="N/A")),IF(VLOOKUP($C356,'6. Metrics Worksheet'!$C:$K,8,FALSE)=CONCATENATE($D$4,$E$5),VLOOKUP($C356,'6. Metrics Worksheet'!$C:$K,9,FALSE),0),D356-1)</f>
        <v>0</v>
      </c>
      <c r="F356" s="127">
        <f>IF(AND(E356=0,NOT(C356="N/A")),IF(VLOOKUP($C356,'6. Metrics Worksheet'!$C:$K,8,FALSE)=CONCATENATE($D$4,$F$5),VLOOKUP($C356,'6. Metrics Worksheet'!$C:$K,9,FALSE),0),E356-1)</f>
        <v>0</v>
      </c>
      <c r="G356" s="128">
        <f>IF(AND(F356=0,NOT(C356="N/A")),IF(VLOOKUP($C356,'6. Metrics Worksheet'!$C:$K,8,FALSE)=CONCATENATE($D$4,$G$5),VLOOKUP($C356,'6. Metrics Worksheet'!$C:$K,9,FALSE),0),F356-1)</f>
        <v>0</v>
      </c>
      <c r="H356" s="127">
        <f>IF(AND(G356=0,NOT(C356="N/A")),IF(VLOOKUP($C356,'6. Metrics Worksheet'!$C:$K,8,FALSE)=CONCATENATE($H$4,$H$5),VLOOKUP($C356,'6. Metrics Worksheet'!$C:$K,9,FALSE),0),G356-1)</f>
        <v>0</v>
      </c>
      <c r="I356" s="127">
        <f>IF(AND(H356=0,NOT(C356="N/A")),IF(VLOOKUP($C356,'6. Metrics Worksheet'!$C:$K,8,FALSE)=CONCATENATE($H$4,$I$5),VLOOKUP($C356,'6. Metrics Worksheet'!$C:$K,9,FALSE),0),H356-1)</f>
        <v>0</v>
      </c>
      <c r="J356" s="127">
        <f>IF(AND(I356=0,NOT(C356="N/A")),IF(VLOOKUP($C356,'6. Metrics Worksheet'!$C:$K,8,FALSE)=CONCATENATE($H$4,$J$5),VLOOKUP($C356,'6. Metrics Worksheet'!$C:$K,9,FALSE),0),I356-1)</f>
        <v>0</v>
      </c>
      <c r="K356" s="128">
        <f>IF(AND(J356=0,NOT(C356="N/A")),IF(VLOOKUP($C356,'6. Metrics Worksheet'!$C:$K,8,FALSE)=CONCATENATE($H$4,$K$5),VLOOKUP($C356,'6. Metrics Worksheet'!$C:$K,9,FALSE),0),J356-1)</f>
        <v>0</v>
      </c>
      <c r="L356" s="127">
        <f>IF(AND(K356=0,NOT(C356="N/A")),IF(VLOOKUP($C356,'6. Metrics Worksheet'!$C:$K,8,FALSE)=CONCATENATE($L$4,$L$5),VLOOKUP($C356,'6. Metrics Worksheet'!$C:$K,9,FALSE),0),K356-1)</f>
        <v>0</v>
      </c>
      <c r="M356" s="127">
        <f>IF(AND(L356=0,NOT(C356="N/A")),IF(VLOOKUP($C356,'6. Metrics Worksheet'!$C:$K,8,FALSE)=CONCATENATE($L$4,$M$5),VLOOKUP($C356,'6. Metrics Worksheet'!$C:$K,9,FALSE),0),L356-1)</f>
        <v>0</v>
      </c>
      <c r="N356" s="127">
        <f>IF(AND(M356=0,NOT(C356="N/A")),IF(VLOOKUP($C356,'6. Metrics Worksheet'!$C:$K,8,FALSE)=CONCATENATE($L$4,$N$5),VLOOKUP($C356,'6. Metrics Worksheet'!$C:$K,9,FALSE),0),M356-1)</f>
        <v>0</v>
      </c>
      <c r="O356" s="128">
        <f>IF(AND(N356=0,NOT(C356="N/A")),IF(VLOOKUP($C356,'6. Metrics Worksheet'!$C:$K,8,FALSE)=CONCATENATE($L$4,$O$5),VLOOKUP($C356,'6. Metrics Worksheet'!$C:$K,9,FALSE),0),N356-1)</f>
        <v>0</v>
      </c>
      <c r="P356" s="127">
        <f>IF(AND(O356=0,NOT(C356="N/A")),IF(VLOOKUP($C356,'6. Metrics Worksheet'!$C:$K,8,FALSE)=CONCATENATE($P$4,$P$5),VLOOKUP($C356,'6. Metrics Worksheet'!$C:$K,9,FALSE),0),O356-1)</f>
        <v>0</v>
      </c>
      <c r="Q356" s="127">
        <f>IF(AND(P356=0,NOT(C356="N/A")),IF(VLOOKUP($C356,'6. Metrics Worksheet'!$C:$K,8,FALSE)=CONCATENATE($P$4,$Q$5),VLOOKUP($C356,'6. Metrics Worksheet'!$C:$K,9,FALSE),0),P356-1)</f>
        <v>0</v>
      </c>
      <c r="R356" s="127">
        <f>IF(AND(Q356=0,NOT(C356="N/A")),IF(VLOOKUP($C356,'6. Metrics Worksheet'!$C:$K,8,FALSE)=CONCATENATE($P$4,$R$5),VLOOKUP($C356,'6. Metrics Worksheet'!$C:$K,9,FALSE),0),Q356-1)</f>
        <v>0</v>
      </c>
      <c r="S356" s="128">
        <f>IF(AND(R356=0,NOT(C356="N/A")),IF(VLOOKUP($C356,'6. Metrics Worksheet'!$C:$K,8,FALSE)=CONCATENATE($P$4,$S$5),VLOOKUP($C356,'6. Metrics Worksheet'!$C:$K,9,FALSE),0),R356-1)</f>
        <v>0</v>
      </c>
      <c r="T356" s="127">
        <f>IF(AND(S356=0,NOT(C356="N/A")),IF(VLOOKUP($C356,'6. Metrics Worksheet'!$C:$K,8,FALSE)=CONCATENATE($T$4,$T$5),VLOOKUP($C356,'6. Metrics Worksheet'!$C:$K,9,FALSE),0),S356-1)</f>
        <v>0</v>
      </c>
      <c r="U356" s="127">
        <f>IF(AND(T356=0,NOT(C356="N/A")),IF(VLOOKUP($C356,'6. Metrics Worksheet'!$C:$K,8,FALSE)=CONCATENATE($T$4,$U$5),VLOOKUP($C356,'6. Metrics Worksheet'!$C:$K,9,FALSE),0),T356-1)</f>
        <v>0</v>
      </c>
      <c r="V356" s="127">
        <f>IF(AND(U356=0,NOT(C356="N/A")),IF(VLOOKUP($C356,'6. Metrics Worksheet'!$C:$K,8,FALSE)=CONCATENATE($T$4,$V$5),VLOOKUP($C356,'6. Metrics Worksheet'!$C:$K,9,FALSE),0),U356-1)</f>
        <v>0</v>
      </c>
      <c r="W356" s="127">
        <f>IF(AND(V356=0,NOT(C356="N/A")),IF(VLOOKUP($C356,'6. Metrics Worksheet'!$C:$K,8,FALSE)=CONCATENATE($T$4,$W$5),VLOOKUP($C356,'6. Metrics Worksheet'!$C:$K,9,FALSE),0),V356-1)</f>
        <v>0</v>
      </c>
      <c r="X356" s="139" t="str">
        <f>IF('6. Metrics Worksheet'!H356=0,"",'6. Metrics Worksheet'!H356)</f>
        <v/>
      </c>
      <c r="Y356" s="32"/>
      <c r="Z356" s="32"/>
      <c r="AA356" s="32"/>
      <c r="AB356" s="32"/>
      <c r="AC356" s="32"/>
      <c r="AD356" s="32"/>
      <c r="AE356" s="32"/>
      <c r="AF356" s="32"/>
      <c r="AG356" s="32"/>
      <c r="AH356" s="32"/>
      <c r="AI356" s="32"/>
      <c r="AJ356" s="32"/>
      <c r="AK356" s="32"/>
      <c r="AL356" s="32"/>
      <c r="AM356" s="32"/>
      <c r="AN356" s="32"/>
      <c r="AO356" s="32"/>
      <c r="AP356" s="32"/>
      <c r="AQ356" s="32"/>
      <c r="AR356" s="32"/>
      <c r="AS356" s="32"/>
      <c r="AT356" s="32"/>
      <c r="AU356" s="32"/>
      <c r="AV356" s="32"/>
      <c r="AW356" s="32"/>
      <c r="AX356" s="32"/>
      <c r="AY356" s="32"/>
      <c r="AZ356" s="32"/>
      <c r="BA356" s="32"/>
      <c r="BB356" s="32"/>
      <c r="BC356" s="32"/>
      <c r="BD356" s="32"/>
      <c r="BE356" s="33"/>
      <c r="BF356" s="6"/>
      <c r="BG356" s="6"/>
      <c r="BH356" s="6"/>
      <c r="BI356" s="6"/>
      <c r="BJ356" s="26" t="b">
        <f t="shared" si="5"/>
        <v>1</v>
      </c>
      <c r="BK356" s="6"/>
      <c r="BL356" s="6"/>
    </row>
    <row r="357" spans="1:64" ht="63.95" hidden="1" customHeight="1">
      <c r="A357" s="33"/>
      <c r="B357" s="235"/>
      <c r="C357" s="105">
        <f>WorksheetHidden2!O14</f>
        <v>0</v>
      </c>
      <c r="D357" s="127">
        <f>IF(VLOOKUP(C357,'6. Metrics Worksheet'!$C:$K,8,FALSE)=CONCATENATE($D$4,$D$5),VLOOKUP(C357,'6. Metrics Worksheet'!$C:$K,9,FALSE),0)</f>
        <v>0</v>
      </c>
      <c r="E357" s="127">
        <f>IF(AND(D357=0,NOT(C357="N/A")),IF(VLOOKUP($C357,'6. Metrics Worksheet'!$C:$K,8,FALSE)=CONCATENATE($D$4,$E$5),VLOOKUP($C357,'6. Metrics Worksheet'!$C:$K,9,FALSE),0),D357-1)</f>
        <v>0</v>
      </c>
      <c r="F357" s="127">
        <f>IF(AND(E357=0,NOT(C357="N/A")),IF(VLOOKUP($C357,'6. Metrics Worksheet'!$C:$K,8,FALSE)=CONCATENATE($D$4,$F$5),VLOOKUP($C357,'6. Metrics Worksheet'!$C:$K,9,FALSE),0),E357-1)</f>
        <v>0</v>
      </c>
      <c r="G357" s="128">
        <f>IF(AND(F357=0,NOT(C357="N/A")),IF(VLOOKUP($C357,'6. Metrics Worksheet'!$C:$K,8,FALSE)=CONCATENATE($D$4,$G$5),VLOOKUP($C357,'6. Metrics Worksheet'!$C:$K,9,FALSE),0),F357-1)</f>
        <v>0</v>
      </c>
      <c r="H357" s="127">
        <f>IF(AND(G357=0,NOT(C357="N/A")),IF(VLOOKUP($C357,'6. Metrics Worksheet'!$C:$K,8,FALSE)=CONCATENATE($H$4,$H$5),VLOOKUP($C357,'6. Metrics Worksheet'!$C:$K,9,FALSE),0),G357-1)</f>
        <v>0</v>
      </c>
      <c r="I357" s="127">
        <f>IF(AND(H357=0,NOT(C357="N/A")),IF(VLOOKUP($C357,'6. Metrics Worksheet'!$C:$K,8,FALSE)=CONCATENATE($H$4,$I$5),VLOOKUP($C357,'6. Metrics Worksheet'!$C:$K,9,FALSE),0),H357-1)</f>
        <v>0</v>
      </c>
      <c r="J357" s="127">
        <f>IF(AND(I357=0,NOT(C357="N/A")),IF(VLOOKUP($C357,'6. Metrics Worksheet'!$C:$K,8,FALSE)=CONCATENATE($H$4,$J$5),VLOOKUP($C357,'6. Metrics Worksheet'!$C:$K,9,FALSE),0),I357-1)</f>
        <v>0</v>
      </c>
      <c r="K357" s="128">
        <f>IF(AND(J357=0,NOT(C357="N/A")),IF(VLOOKUP($C357,'6. Metrics Worksheet'!$C:$K,8,FALSE)=CONCATENATE($H$4,$K$5),VLOOKUP($C357,'6. Metrics Worksheet'!$C:$K,9,FALSE),0),J357-1)</f>
        <v>0</v>
      </c>
      <c r="L357" s="127">
        <f>IF(AND(K357=0,NOT(C357="N/A")),IF(VLOOKUP($C357,'6. Metrics Worksheet'!$C:$K,8,FALSE)=CONCATENATE($L$4,$L$5),VLOOKUP($C357,'6. Metrics Worksheet'!$C:$K,9,FALSE),0),K357-1)</f>
        <v>0</v>
      </c>
      <c r="M357" s="127">
        <f>IF(AND(L357=0,NOT(C357="N/A")),IF(VLOOKUP($C357,'6. Metrics Worksheet'!$C:$K,8,FALSE)=CONCATENATE($L$4,$M$5),VLOOKUP($C357,'6. Metrics Worksheet'!$C:$K,9,FALSE),0),L357-1)</f>
        <v>0</v>
      </c>
      <c r="N357" s="127">
        <f>IF(AND(M357=0,NOT(C357="N/A")),IF(VLOOKUP($C357,'6. Metrics Worksheet'!$C:$K,8,FALSE)=CONCATENATE($L$4,$N$5),VLOOKUP($C357,'6. Metrics Worksheet'!$C:$K,9,FALSE),0),M357-1)</f>
        <v>0</v>
      </c>
      <c r="O357" s="128">
        <f>IF(AND(N357=0,NOT(C357="N/A")),IF(VLOOKUP($C357,'6. Metrics Worksheet'!$C:$K,8,FALSE)=CONCATENATE($L$4,$O$5),VLOOKUP($C357,'6. Metrics Worksheet'!$C:$K,9,FALSE),0),N357-1)</f>
        <v>0</v>
      </c>
      <c r="P357" s="127">
        <f>IF(AND(O357=0,NOT(C357="N/A")),IF(VLOOKUP($C357,'6. Metrics Worksheet'!$C:$K,8,FALSE)=CONCATENATE($P$4,$P$5),VLOOKUP($C357,'6. Metrics Worksheet'!$C:$K,9,FALSE),0),O357-1)</f>
        <v>0</v>
      </c>
      <c r="Q357" s="127">
        <f>IF(AND(P357=0,NOT(C357="N/A")),IF(VLOOKUP($C357,'6. Metrics Worksheet'!$C:$K,8,FALSE)=CONCATENATE($P$4,$Q$5),VLOOKUP($C357,'6. Metrics Worksheet'!$C:$K,9,FALSE),0),P357-1)</f>
        <v>0</v>
      </c>
      <c r="R357" s="127">
        <f>IF(AND(Q357=0,NOT(C357="N/A")),IF(VLOOKUP($C357,'6. Metrics Worksheet'!$C:$K,8,FALSE)=CONCATENATE($P$4,$R$5),VLOOKUP($C357,'6. Metrics Worksheet'!$C:$K,9,FALSE),0),Q357-1)</f>
        <v>0</v>
      </c>
      <c r="S357" s="128">
        <f>IF(AND(R357=0,NOT(C357="N/A")),IF(VLOOKUP($C357,'6. Metrics Worksheet'!$C:$K,8,FALSE)=CONCATENATE($P$4,$S$5),VLOOKUP($C357,'6. Metrics Worksheet'!$C:$K,9,FALSE),0),R357-1)</f>
        <v>0</v>
      </c>
      <c r="T357" s="127">
        <f>IF(AND(S357=0,NOT(C357="N/A")),IF(VLOOKUP($C357,'6. Metrics Worksheet'!$C:$K,8,FALSE)=CONCATENATE($T$4,$T$5),VLOOKUP($C357,'6. Metrics Worksheet'!$C:$K,9,FALSE),0),S357-1)</f>
        <v>0</v>
      </c>
      <c r="U357" s="127">
        <f>IF(AND(T357=0,NOT(C357="N/A")),IF(VLOOKUP($C357,'6. Metrics Worksheet'!$C:$K,8,FALSE)=CONCATENATE($T$4,$U$5),VLOOKUP($C357,'6. Metrics Worksheet'!$C:$K,9,FALSE),0),T357-1)</f>
        <v>0</v>
      </c>
      <c r="V357" s="127">
        <f>IF(AND(U357=0,NOT(C357="N/A")),IF(VLOOKUP($C357,'6. Metrics Worksheet'!$C:$K,8,FALSE)=CONCATENATE($T$4,$V$5),VLOOKUP($C357,'6. Metrics Worksheet'!$C:$K,9,FALSE),0),U357-1)</f>
        <v>0</v>
      </c>
      <c r="W357" s="127">
        <f>IF(AND(V357=0,NOT(C357="N/A")),IF(VLOOKUP($C357,'6. Metrics Worksheet'!$C:$K,8,FALSE)=CONCATENATE($T$4,$W$5),VLOOKUP($C357,'6. Metrics Worksheet'!$C:$K,9,FALSE),0),V357-1)</f>
        <v>0</v>
      </c>
      <c r="X357" s="139" t="str">
        <f>IF('6. Metrics Worksheet'!H357=0,"",'6. Metrics Worksheet'!H357)</f>
        <v/>
      </c>
      <c r="Y357" s="32"/>
      <c r="Z357" s="32"/>
      <c r="AA357" s="32"/>
      <c r="AB357" s="32"/>
      <c r="AC357" s="32"/>
      <c r="AD357" s="32"/>
      <c r="AE357" s="32"/>
      <c r="AF357" s="32"/>
      <c r="AG357" s="32"/>
      <c r="AH357" s="32"/>
      <c r="AI357" s="32"/>
      <c r="AJ357" s="32"/>
      <c r="AK357" s="32"/>
      <c r="AL357" s="32"/>
      <c r="AM357" s="32"/>
      <c r="AN357" s="32"/>
      <c r="AO357" s="32"/>
      <c r="AP357" s="32"/>
      <c r="AQ357" s="32"/>
      <c r="AR357" s="32"/>
      <c r="AS357" s="32"/>
      <c r="AT357" s="32"/>
      <c r="AU357" s="32"/>
      <c r="AV357" s="32"/>
      <c r="AW357" s="32"/>
      <c r="AX357" s="32"/>
      <c r="AY357" s="32"/>
      <c r="AZ357" s="32"/>
      <c r="BA357" s="32"/>
      <c r="BB357" s="32"/>
      <c r="BC357" s="32"/>
      <c r="BD357" s="32"/>
      <c r="BE357" s="33"/>
      <c r="BF357" s="6"/>
      <c r="BG357" s="6"/>
      <c r="BH357" s="6"/>
      <c r="BI357" s="6"/>
      <c r="BJ357" s="26" t="b">
        <f t="shared" si="5"/>
        <v>1</v>
      </c>
      <c r="BK357" s="6"/>
      <c r="BL357" s="6"/>
    </row>
    <row r="358" spans="1:64" ht="63.95" hidden="1" customHeight="1">
      <c r="A358" s="33"/>
      <c r="B358" s="235"/>
      <c r="C358" s="105">
        <f>WorksheetHidden2!O15</f>
        <v>0</v>
      </c>
      <c r="D358" s="127">
        <f>IF(VLOOKUP(C358,'6. Metrics Worksheet'!$C:$K,8,FALSE)=CONCATENATE($D$4,$D$5),VLOOKUP(C358,'6. Metrics Worksheet'!$C:$K,9,FALSE),0)</f>
        <v>0</v>
      </c>
      <c r="E358" s="127">
        <f>IF(AND(D358=0,NOT(C358="N/A")),IF(VLOOKUP($C358,'6. Metrics Worksheet'!$C:$K,8,FALSE)=CONCATENATE($D$4,$E$5),VLOOKUP($C358,'6. Metrics Worksheet'!$C:$K,9,FALSE),0),D358-1)</f>
        <v>0</v>
      </c>
      <c r="F358" s="127">
        <f>IF(AND(E358=0,NOT(C358="N/A")),IF(VLOOKUP($C358,'6. Metrics Worksheet'!$C:$K,8,FALSE)=CONCATENATE($D$4,$F$5),VLOOKUP($C358,'6. Metrics Worksheet'!$C:$K,9,FALSE),0),E358-1)</f>
        <v>0</v>
      </c>
      <c r="G358" s="128">
        <f>IF(AND(F358=0,NOT(C358="N/A")),IF(VLOOKUP($C358,'6. Metrics Worksheet'!$C:$K,8,FALSE)=CONCATENATE($D$4,$G$5),VLOOKUP($C358,'6. Metrics Worksheet'!$C:$K,9,FALSE),0),F358-1)</f>
        <v>0</v>
      </c>
      <c r="H358" s="127">
        <f>IF(AND(G358=0,NOT(C358="N/A")),IF(VLOOKUP($C358,'6. Metrics Worksheet'!$C:$K,8,FALSE)=CONCATENATE($H$4,$H$5),VLOOKUP($C358,'6. Metrics Worksheet'!$C:$K,9,FALSE),0),G358-1)</f>
        <v>0</v>
      </c>
      <c r="I358" s="127">
        <f>IF(AND(H358=0,NOT(C358="N/A")),IF(VLOOKUP($C358,'6. Metrics Worksheet'!$C:$K,8,FALSE)=CONCATENATE($H$4,$I$5),VLOOKUP($C358,'6. Metrics Worksheet'!$C:$K,9,FALSE),0),H358-1)</f>
        <v>0</v>
      </c>
      <c r="J358" s="127">
        <f>IF(AND(I358=0,NOT(C358="N/A")),IF(VLOOKUP($C358,'6. Metrics Worksheet'!$C:$K,8,FALSE)=CONCATENATE($H$4,$J$5),VLOOKUP($C358,'6. Metrics Worksheet'!$C:$K,9,FALSE),0),I358-1)</f>
        <v>0</v>
      </c>
      <c r="K358" s="128">
        <f>IF(AND(J358=0,NOT(C358="N/A")),IF(VLOOKUP($C358,'6. Metrics Worksheet'!$C:$K,8,FALSE)=CONCATENATE($H$4,$K$5),VLOOKUP($C358,'6. Metrics Worksheet'!$C:$K,9,FALSE),0),J358-1)</f>
        <v>0</v>
      </c>
      <c r="L358" s="127">
        <f>IF(AND(K358=0,NOT(C358="N/A")),IF(VLOOKUP($C358,'6. Metrics Worksheet'!$C:$K,8,FALSE)=CONCATENATE($L$4,$L$5),VLOOKUP($C358,'6. Metrics Worksheet'!$C:$K,9,FALSE),0),K358-1)</f>
        <v>0</v>
      </c>
      <c r="M358" s="127">
        <f>IF(AND(L358=0,NOT(C358="N/A")),IF(VLOOKUP($C358,'6. Metrics Worksheet'!$C:$K,8,FALSE)=CONCATENATE($L$4,$M$5),VLOOKUP($C358,'6. Metrics Worksheet'!$C:$K,9,FALSE),0),L358-1)</f>
        <v>0</v>
      </c>
      <c r="N358" s="127">
        <f>IF(AND(M358=0,NOT(C358="N/A")),IF(VLOOKUP($C358,'6. Metrics Worksheet'!$C:$K,8,FALSE)=CONCATENATE($L$4,$N$5),VLOOKUP($C358,'6. Metrics Worksheet'!$C:$K,9,FALSE),0),M358-1)</f>
        <v>0</v>
      </c>
      <c r="O358" s="128">
        <f>IF(AND(N358=0,NOT(C358="N/A")),IF(VLOOKUP($C358,'6. Metrics Worksheet'!$C:$K,8,FALSE)=CONCATENATE($L$4,$O$5),VLOOKUP($C358,'6. Metrics Worksheet'!$C:$K,9,FALSE),0),N358-1)</f>
        <v>0</v>
      </c>
      <c r="P358" s="127">
        <f>IF(AND(O358=0,NOT(C358="N/A")),IF(VLOOKUP($C358,'6. Metrics Worksheet'!$C:$K,8,FALSE)=CONCATENATE($P$4,$P$5),VLOOKUP($C358,'6. Metrics Worksheet'!$C:$K,9,FALSE),0),O358-1)</f>
        <v>0</v>
      </c>
      <c r="Q358" s="127">
        <f>IF(AND(P358=0,NOT(C358="N/A")),IF(VLOOKUP($C358,'6. Metrics Worksheet'!$C:$K,8,FALSE)=CONCATENATE($P$4,$Q$5),VLOOKUP($C358,'6. Metrics Worksheet'!$C:$K,9,FALSE),0),P358-1)</f>
        <v>0</v>
      </c>
      <c r="R358" s="127">
        <f>IF(AND(Q358=0,NOT(C358="N/A")),IF(VLOOKUP($C358,'6. Metrics Worksheet'!$C:$K,8,FALSE)=CONCATENATE($P$4,$R$5),VLOOKUP($C358,'6. Metrics Worksheet'!$C:$K,9,FALSE),0),Q358-1)</f>
        <v>0</v>
      </c>
      <c r="S358" s="128">
        <f>IF(AND(R358=0,NOT(C358="N/A")),IF(VLOOKUP($C358,'6. Metrics Worksheet'!$C:$K,8,FALSE)=CONCATENATE($P$4,$S$5),VLOOKUP($C358,'6. Metrics Worksheet'!$C:$K,9,FALSE),0),R358-1)</f>
        <v>0</v>
      </c>
      <c r="T358" s="127">
        <f>IF(AND(S358=0,NOT(C358="N/A")),IF(VLOOKUP($C358,'6. Metrics Worksheet'!$C:$K,8,FALSE)=CONCATENATE($T$4,$T$5),VLOOKUP($C358,'6. Metrics Worksheet'!$C:$K,9,FALSE),0),S358-1)</f>
        <v>0</v>
      </c>
      <c r="U358" s="127">
        <f>IF(AND(T358=0,NOT(C358="N/A")),IF(VLOOKUP($C358,'6. Metrics Worksheet'!$C:$K,8,FALSE)=CONCATENATE($T$4,$U$5),VLOOKUP($C358,'6. Metrics Worksheet'!$C:$K,9,FALSE),0),T358-1)</f>
        <v>0</v>
      </c>
      <c r="V358" s="127">
        <f>IF(AND(U358=0,NOT(C358="N/A")),IF(VLOOKUP($C358,'6. Metrics Worksheet'!$C:$K,8,FALSE)=CONCATENATE($T$4,$V$5),VLOOKUP($C358,'6. Metrics Worksheet'!$C:$K,9,FALSE),0),U358-1)</f>
        <v>0</v>
      </c>
      <c r="W358" s="127">
        <f>IF(AND(V358=0,NOT(C358="N/A")),IF(VLOOKUP($C358,'6. Metrics Worksheet'!$C:$K,8,FALSE)=CONCATENATE($T$4,$W$5),VLOOKUP($C358,'6. Metrics Worksheet'!$C:$K,9,FALSE),0),V358-1)</f>
        <v>0</v>
      </c>
      <c r="X358" s="139" t="str">
        <f>IF('6. Metrics Worksheet'!H358=0,"",'6. Metrics Worksheet'!H358)</f>
        <v/>
      </c>
      <c r="Y358" s="32"/>
      <c r="Z358" s="32"/>
      <c r="AA358" s="32"/>
      <c r="AB358" s="32"/>
      <c r="AC358" s="32"/>
      <c r="AD358" s="32"/>
      <c r="AE358" s="32"/>
      <c r="AF358" s="32"/>
      <c r="AG358" s="32"/>
      <c r="AH358" s="32"/>
      <c r="AI358" s="32"/>
      <c r="AJ358" s="32"/>
      <c r="AK358" s="32"/>
      <c r="AL358" s="32"/>
      <c r="AM358" s="32"/>
      <c r="AN358" s="32"/>
      <c r="AO358" s="32"/>
      <c r="AP358" s="32"/>
      <c r="AQ358" s="32"/>
      <c r="AR358" s="32"/>
      <c r="AS358" s="32"/>
      <c r="AT358" s="32"/>
      <c r="AU358" s="32"/>
      <c r="AV358" s="32"/>
      <c r="AW358" s="32"/>
      <c r="AX358" s="32"/>
      <c r="AY358" s="32"/>
      <c r="AZ358" s="32"/>
      <c r="BA358" s="32"/>
      <c r="BB358" s="32"/>
      <c r="BC358" s="32"/>
      <c r="BD358" s="32"/>
      <c r="BE358" s="33"/>
      <c r="BF358" s="6"/>
      <c r="BG358" s="6"/>
      <c r="BH358" s="6"/>
      <c r="BI358" s="6"/>
      <c r="BJ358" s="26" t="b">
        <f t="shared" si="5"/>
        <v>1</v>
      </c>
      <c r="BK358" s="6"/>
      <c r="BL358" s="6"/>
    </row>
    <row r="359" spans="1:64" ht="63.95" hidden="1" customHeight="1">
      <c r="A359" s="33"/>
      <c r="B359" s="235"/>
      <c r="C359" s="105">
        <f>WorksheetHidden2!O16</f>
        <v>0</v>
      </c>
      <c r="D359" s="127">
        <f>IF(VLOOKUP(C359,'6. Metrics Worksheet'!$C:$K,8,FALSE)=CONCATENATE($D$4,$D$5),VLOOKUP(C359,'6. Metrics Worksheet'!$C:$K,9,FALSE),0)</f>
        <v>0</v>
      </c>
      <c r="E359" s="127">
        <f>IF(AND(D359=0,NOT(C359="N/A")),IF(VLOOKUP($C359,'6. Metrics Worksheet'!$C:$K,8,FALSE)=CONCATENATE($D$4,$E$5),VLOOKUP($C359,'6. Metrics Worksheet'!$C:$K,9,FALSE),0),D359-1)</f>
        <v>0</v>
      </c>
      <c r="F359" s="127">
        <f>IF(AND(E359=0,NOT(C359="N/A")),IF(VLOOKUP($C359,'6. Metrics Worksheet'!$C:$K,8,FALSE)=CONCATENATE($D$4,$F$5),VLOOKUP($C359,'6. Metrics Worksheet'!$C:$K,9,FALSE),0),E359-1)</f>
        <v>0</v>
      </c>
      <c r="G359" s="128">
        <f>IF(AND(F359=0,NOT(C359="N/A")),IF(VLOOKUP($C359,'6. Metrics Worksheet'!$C:$K,8,FALSE)=CONCATENATE($D$4,$G$5),VLOOKUP($C359,'6. Metrics Worksheet'!$C:$K,9,FALSE),0),F359-1)</f>
        <v>0</v>
      </c>
      <c r="H359" s="127">
        <f>IF(AND(G359=0,NOT(C359="N/A")),IF(VLOOKUP($C359,'6. Metrics Worksheet'!$C:$K,8,FALSE)=CONCATENATE($H$4,$H$5),VLOOKUP($C359,'6. Metrics Worksheet'!$C:$K,9,FALSE),0),G359-1)</f>
        <v>0</v>
      </c>
      <c r="I359" s="127">
        <f>IF(AND(H359=0,NOT(C359="N/A")),IF(VLOOKUP($C359,'6. Metrics Worksheet'!$C:$K,8,FALSE)=CONCATENATE($H$4,$I$5),VLOOKUP($C359,'6. Metrics Worksheet'!$C:$K,9,FALSE),0),H359-1)</f>
        <v>0</v>
      </c>
      <c r="J359" s="127">
        <f>IF(AND(I359=0,NOT(C359="N/A")),IF(VLOOKUP($C359,'6. Metrics Worksheet'!$C:$K,8,FALSE)=CONCATENATE($H$4,$J$5),VLOOKUP($C359,'6. Metrics Worksheet'!$C:$K,9,FALSE),0),I359-1)</f>
        <v>0</v>
      </c>
      <c r="K359" s="128">
        <f>IF(AND(J359=0,NOT(C359="N/A")),IF(VLOOKUP($C359,'6. Metrics Worksheet'!$C:$K,8,FALSE)=CONCATENATE($H$4,$K$5),VLOOKUP($C359,'6. Metrics Worksheet'!$C:$K,9,FALSE),0),J359-1)</f>
        <v>0</v>
      </c>
      <c r="L359" s="127">
        <f>IF(AND(K359=0,NOT(C359="N/A")),IF(VLOOKUP($C359,'6. Metrics Worksheet'!$C:$K,8,FALSE)=CONCATENATE($L$4,$L$5),VLOOKUP($C359,'6. Metrics Worksheet'!$C:$K,9,FALSE),0),K359-1)</f>
        <v>0</v>
      </c>
      <c r="M359" s="127">
        <f>IF(AND(L359=0,NOT(C359="N/A")),IF(VLOOKUP($C359,'6. Metrics Worksheet'!$C:$K,8,FALSE)=CONCATENATE($L$4,$M$5),VLOOKUP($C359,'6. Metrics Worksheet'!$C:$K,9,FALSE),0),L359-1)</f>
        <v>0</v>
      </c>
      <c r="N359" s="127">
        <f>IF(AND(M359=0,NOT(C359="N/A")),IF(VLOOKUP($C359,'6. Metrics Worksheet'!$C:$K,8,FALSE)=CONCATENATE($L$4,$N$5),VLOOKUP($C359,'6. Metrics Worksheet'!$C:$K,9,FALSE),0),M359-1)</f>
        <v>0</v>
      </c>
      <c r="O359" s="128">
        <f>IF(AND(N359=0,NOT(C359="N/A")),IF(VLOOKUP($C359,'6. Metrics Worksheet'!$C:$K,8,FALSE)=CONCATENATE($L$4,$O$5),VLOOKUP($C359,'6. Metrics Worksheet'!$C:$K,9,FALSE),0),N359-1)</f>
        <v>0</v>
      </c>
      <c r="P359" s="127">
        <f>IF(AND(O359=0,NOT(C359="N/A")),IF(VLOOKUP($C359,'6. Metrics Worksheet'!$C:$K,8,FALSE)=CONCATENATE($P$4,$P$5),VLOOKUP($C359,'6. Metrics Worksheet'!$C:$K,9,FALSE),0),O359-1)</f>
        <v>0</v>
      </c>
      <c r="Q359" s="127">
        <f>IF(AND(P359=0,NOT(C359="N/A")),IF(VLOOKUP($C359,'6. Metrics Worksheet'!$C:$K,8,FALSE)=CONCATENATE($P$4,$Q$5),VLOOKUP($C359,'6. Metrics Worksheet'!$C:$K,9,FALSE),0),P359-1)</f>
        <v>0</v>
      </c>
      <c r="R359" s="127">
        <f>IF(AND(Q359=0,NOT(C359="N/A")),IF(VLOOKUP($C359,'6. Metrics Worksheet'!$C:$K,8,FALSE)=CONCATENATE($P$4,$R$5),VLOOKUP($C359,'6. Metrics Worksheet'!$C:$K,9,FALSE),0),Q359-1)</f>
        <v>0</v>
      </c>
      <c r="S359" s="128">
        <f>IF(AND(R359=0,NOT(C359="N/A")),IF(VLOOKUP($C359,'6. Metrics Worksheet'!$C:$K,8,FALSE)=CONCATENATE($P$4,$S$5),VLOOKUP($C359,'6. Metrics Worksheet'!$C:$K,9,FALSE),0),R359-1)</f>
        <v>0</v>
      </c>
      <c r="T359" s="127">
        <f>IF(AND(S359=0,NOT(C359="N/A")),IF(VLOOKUP($C359,'6. Metrics Worksheet'!$C:$K,8,FALSE)=CONCATENATE($T$4,$T$5),VLOOKUP($C359,'6. Metrics Worksheet'!$C:$K,9,FALSE),0),S359-1)</f>
        <v>0</v>
      </c>
      <c r="U359" s="127">
        <f>IF(AND(T359=0,NOT(C359="N/A")),IF(VLOOKUP($C359,'6. Metrics Worksheet'!$C:$K,8,FALSE)=CONCATENATE($T$4,$U$5),VLOOKUP($C359,'6. Metrics Worksheet'!$C:$K,9,FALSE),0),T359-1)</f>
        <v>0</v>
      </c>
      <c r="V359" s="127">
        <f>IF(AND(U359=0,NOT(C359="N/A")),IF(VLOOKUP($C359,'6. Metrics Worksheet'!$C:$K,8,FALSE)=CONCATENATE($T$4,$V$5),VLOOKUP($C359,'6. Metrics Worksheet'!$C:$K,9,FALSE),0),U359-1)</f>
        <v>0</v>
      </c>
      <c r="W359" s="127">
        <f>IF(AND(V359=0,NOT(C359="N/A")),IF(VLOOKUP($C359,'6. Metrics Worksheet'!$C:$K,8,FALSE)=CONCATENATE($T$4,$W$5),VLOOKUP($C359,'6. Metrics Worksheet'!$C:$K,9,FALSE),0),V359-1)</f>
        <v>0</v>
      </c>
      <c r="X359" s="139" t="str">
        <f>IF('6. Metrics Worksheet'!H359=0,"",'6. Metrics Worksheet'!H359)</f>
        <v/>
      </c>
      <c r="Y359" s="32"/>
      <c r="Z359" s="32"/>
      <c r="AA359" s="32"/>
      <c r="AB359" s="32"/>
      <c r="AC359" s="32"/>
      <c r="AD359" s="32"/>
      <c r="AE359" s="32"/>
      <c r="AF359" s="32"/>
      <c r="AG359" s="32"/>
      <c r="AH359" s="32"/>
      <c r="AI359" s="32"/>
      <c r="AJ359" s="32"/>
      <c r="AK359" s="32"/>
      <c r="AL359" s="32"/>
      <c r="AM359" s="32"/>
      <c r="AN359" s="32"/>
      <c r="AO359" s="32"/>
      <c r="AP359" s="32"/>
      <c r="AQ359" s="32"/>
      <c r="AR359" s="32"/>
      <c r="AS359" s="32"/>
      <c r="AT359" s="32"/>
      <c r="AU359" s="32"/>
      <c r="AV359" s="32"/>
      <c r="AW359" s="32"/>
      <c r="AX359" s="32"/>
      <c r="AY359" s="32"/>
      <c r="AZ359" s="32"/>
      <c r="BA359" s="32"/>
      <c r="BB359" s="32"/>
      <c r="BC359" s="32"/>
      <c r="BD359" s="32"/>
      <c r="BE359" s="33"/>
      <c r="BF359" s="6"/>
      <c r="BG359" s="6"/>
      <c r="BH359" s="6"/>
      <c r="BI359" s="6"/>
      <c r="BJ359" s="26" t="b">
        <f t="shared" si="5"/>
        <v>1</v>
      </c>
      <c r="BK359" s="6"/>
      <c r="BL359" s="6"/>
    </row>
    <row r="360" spans="1:64" ht="63.95" hidden="1" customHeight="1">
      <c r="A360" s="33"/>
      <c r="B360" s="235"/>
      <c r="C360" s="105">
        <f>WorksheetHidden2!O17</f>
        <v>0</v>
      </c>
      <c r="D360" s="127">
        <f>IF(VLOOKUP(C360,'6. Metrics Worksheet'!$C:$K,8,FALSE)=CONCATENATE($D$4,$D$5),VLOOKUP(C360,'6. Metrics Worksheet'!$C:$K,9,FALSE),0)</f>
        <v>0</v>
      </c>
      <c r="E360" s="127">
        <f>IF(AND(D360=0,NOT(C360="N/A")),IF(VLOOKUP($C360,'6. Metrics Worksheet'!$C:$K,8,FALSE)=CONCATENATE($D$4,$E$5),VLOOKUP($C360,'6. Metrics Worksheet'!$C:$K,9,FALSE),0),D360-1)</f>
        <v>0</v>
      </c>
      <c r="F360" s="127">
        <f>IF(AND(E360=0,NOT(C360="N/A")),IF(VLOOKUP($C360,'6. Metrics Worksheet'!$C:$K,8,FALSE)=CONCATENATE($D$4,$F$5),VLOOKUP($C360,'6. Metrics Worksheet'!$C:$K,9,FALSE),0),E360-1)</f>
        <v>0</v>
      </c>
      <c r="G360" s="128">
        <f>IF(AND(F360=0,NOT(C360="N/A")),IF(VLOOKUP($C360,'6. Metrics Worksheet'!$C:$K,8,FALSE)=CONCATENATE($D$4,$G$5),VLOOKUP($C360,'6. Metrics Worksheet'!$C:$K,9,FALSE),0),F360-1)</f>
        <v>0</v>
      </c>
      <c r="H360" s="127">
        <f>IF(AND(G360=0,NOT(C360="N/A")),IF(VLOOKUP($C360,'6. Metrics Worksheet'!$C:$K,8,FALSE)=CONCATENATE($H$4,$H$5),VLOOKUP($C360,'6. Metrics Worksheet'!$C:$K,9,FALSE),0),G360-1)</f>
        <v>0</v>
      </c>
      <c r="I360" s="127">
        <f>IF(AND(H360=0,NOT(C360="N/A")),IF(VLOOKUP($C360,'6. Metrics Worksheet'!$C:$K,8,FALSE)=CONCATENATE($H$4,$I$5),VLOOKUP($C360,'6. Metrics Worksheet'!$C:$K,9,FALSE),0),H360-1)</f>
        <v>0</v>
      </c>
      <c r="J360" s="127">
        <f>IF(AND(I360=0,NOT(C360="N/A")),IF(VLOOKUP($C360,'6. Metrics Worksheet'!$C:$K,8,FALSE)=CONCATENATE($H$4,$J$5),VLOOKUP($C360,'6. Metrics Worksheet'!$C:$K,9,FALSE),0),I360-1)</f>
        <v>0</v>
      </c>
      <c r="K360" s="128">
        <f>IF(AND(J360=0,NOT(C360="N/A")),IF(VLOOKUP($C360,'6. Metrics Worksheet'!$C:$K,8,FALSE)=CONCATENATE($H$4,$K$5),VLOOKUP($C360,'6. Metrics Worksheet'!$C:$K,9,FALSE),0),J360-1)</f>
        <v>0</v>
      </c>
      <c r="L360" s="127">
        <f>IF(AND(K360=0,NOT(C360="N/A")),IF(VLOOKUP($C360,'6. Metrics Worksheet'!$C:$K,8,FALSE)=CONCATENATE($L$4,$L$5),VLOOKUP($C360,'6. Metrics Worksheet'!$C:$K,9,FALSE),0),K360-1)</f>
        <v>0</v>
      </c>
      <c r="M360" s="127">
        <f>IF(AND(L360=0,NOT(C360="N/A")),IF(VLOOKUP($C360,'6. Metrics Worksheet'!$C:$K,8,FALSE)=CONCATENATE($L$4,$M$5),VLOOKUP($C360,'6. Metrics Worksheet'!$C:$K,9,FALSE),0),L360-1)</f>
        <v>0</v>
      </c>
      <c r="N360" s="127">
        <f>IF(AND(M360=0,NOT(C360="N/A")),IF(VLOOKUP($C360,'6. Metrics Worksheet'!$C:$K,8,FALSE)=CONCATENATE($L$4,$N$5),VLOOKUP($C360,'6. Metrics Worksheet'!$C:$K,9,FALSE),0),M360-1)</f>
        <v>0</v>
      </c>
      <c r="O360" s="128">
        <f>IF(AND(N360=0,NOT(C360="N/A")),IF(VLOOKUP($C360,'6. Metrics Worksheet'!$C:$K,8,FALSE)=CONCATENATE($L$4,$O$5),VLOOKUP($C360,'6. Metrics Worksheet'!$C:$K,9,FALSE),0),N360-1)</f>
        <v>0</v>
      </c>
      <c r="P360" s="127">
        <f>IF(AND(O360=0,NOT(C360="N/A")),IF(VLOOKUP($C360,'6. Metrics Worksheet'!$C:$K,8,FALSE)=CONCATENATE($P$4,$P$5),VLOOKUP($C360,'6. Metrics Worksheet'!$C:$K,9,FALSE),0),O360-1)</f>
        <v>0</v>
      </c>
      <c r="Q360" s="127">
        <f>IF(AND(P360=0,NOT(C360="N/A")),IF(VLOOKUP($C360,'6. Metrics Worksheet'!$C:$K,8,FALSE)=CONCATENATE($P$4,$Q$5),VLOOKUP($C360,'6. Metrics Worksheet'!$C:$K,9,FALSE),0),P360-1)</f>
        <v>0</v>
      </c>
      <c r="R360" s="127">
        <f>IF(AND(Q360=0,NOT(C360="N/A")),IF(VLOOKUP($C360,'6. Metrics Worksheet'!$C:$K,8,FALSE)=CONCATENATE($P$4,$R$5),VLOOKUP($C360,'6. Metrics Worksheet'!$C:$K,9,FALSE),0),Q360-1)</f>
        <v>0</v>
      </c>
      <c r="S360" s="128">
        <f>IF(AND(R360=0,NOT(C360="N/A")),IF(VLOOKUP($C360,'6. Metrics Worksheet'!$C:$K,8,FALSE)=CONCATENATE($P$4,$S$5),VLOOKUP($C360,'6. Metrics Worksheet'!$C:$K,9,FALSE),0),R360-1)</f>
        <v>0</v>
      </c>
      <c r="T360" s="127">
        <f>IF(AND(S360=0,NOT(C360="N/A")),IF(VLOOKUP($C360,'6. Metrics Worksheet'!$C:$K,8,FALSE)=CONCATENATE($T$4,$T$5),VLOOKUP($C360,'6. Metrics Worksheet'!$C:$K,9,FALSE),0),S360-1)</f>
        <v>0</v>
      </c>
      <c r="U360" s="127">
        <f>IF(AND(T360=0,NOT(C360="N/A")),IF(VLOOKUP($C360,'6. Metrics Worksheet'!$C:$K,8,FALSE)=CONCATENATE($T$4,$U$5),VLOOKUP($C360,'6. Metrics Worksheet'!$C:$K,9,FALSE),0),T360-1)</f>
        <v>0</v>
      </c>
      <c r="V360" s="127">
        <f>IF(AND(U360=0,NOT(C360="N/A")),IF(VLOOKUP($C360,'6. Metrics Worksheet'!$C:$K,8,FALSE)=CONCATENATE($T$4,$V$5),VLOOKUP($C360,'6. Metrics Worksheet'!$C:$K,9,FALSE),0),U360-1)</f>
        <v>0</v>
      </c>
      <c r="W360" s="127">
        <f>IF(AND(V360=0,NOT(C360="N/A")),IF(VLOOKUP($C360,'6. Metrics Worksheet'!$C:$K,8,FALSE)=CONCATENATE($T$4,$W$5),VLOOKUP($C360,'6. Metrics Worksheet'!$C:$K,9,FALSE),0),V360-1)</f>
        <v>0</v>
      </c>
      <c r="X360" s="139" t="str">
        <f>IF('6. Metrics Worksheet'!H360=0,"",'6. Metrics Worksheet'!H360)</f>
        <v/>
      </c>
      <c r="Y360" s="32"/>
      <c r="Z360" s="32"/>
      <c r="AA360" s="32"/>
      <c r="AB360" s="32"/>
      <c r="AC360" s="32"/>
      <c r="AD360" s="32"/>
      <c r="AE360" s="32"/>
      <c r="AF360" s="32"/>
      <c r="AG360" s="32"/>
      <c r="AH360" s="32"/>
      <c r="AI360" s="32"/>
      <c r="AJ360" s="32"/>
      <c r="AK360" s="32"/>
      <c r="AL360" s="32"/>
      <c r="AM360" s="32"/>
      <c r="AN360" s="32"/>
      <c r="AO360" s="32"/>
      <c r="AP360" s="32"/>
      <c r="AQ360" s="32"/>
      <c r="AR360" s="32"/>
      <c r="AS360" s="32"/>
      <c r="AT360" s="32"/>
      <c r="AU360" s="32"/>
      <c r="AV360" s="32"/>
      <c r="AW360" s="32"/>
      <c r="AX360" s="32"/>
      <c r="AY360" s="32"/>
      <c r="AZ360" s="32"/>
      <c r="BA360" s="32"/>
      <c r="BB360" s="32"/>
      <c r="BC360" s="32"/>
      <c r="BD360" s="32"/>
      <c r="BE360" s="33"/>
      <c r="BF360" s="6"/>
      <c r="BG360" s="6"/>
      <c r="BH360" s="6"/>
      <c r="BI360" s="6"/>
      <c r="BJ360" s="26" t="b">
        <f t="shared" si="5"/>
        <v>1</v>
      </c>
      <c r="BK360" s="6"/>
      <c r="BL360" s="6"/>
    </row>
    <row r="361" spans="1:64" ht="63.95" hidden="1" customHeight="1">
      <c r="A361" s="33"/>
      <c r="B361" s="235"/>
      <c r="C361" s="105">
        <f>WorksheetHidden2!O18</f>
        <v>0</v>
      </c>
      <c r="D361" s="127">
        <f>IF(VLOOKUP(C361,'6. Metrics Worksheet'!$C:$K,8,FALSE)=CONCATENATE($D$4,$D$5),VLOOKUP(C361,'6. Metrics Worksheet'!$C:$K,9,FALSE),0)</f>
        <v>0</v>
      </c>
      <c r="E361" s="127">
        <f>IF(AND(D361=0,NOT(C361="N/A")),IF(VLOOKUP($C361,'6. Metrics Worksheet'!$C:$K,8,FALSE)=CONCATENATE($D$4,$E$5),VLOOKUP($C361,'6. Metrics Worksheet'!$C:$K,9,FALSE),0),D361-1)</f>
        <v>0</v>
      </c>
      <c r="F361" s="127">
        <f>IF(AND(E361=0,NOT(C361="N/A")),IF(VLOOKUP($C361,'6. Metrics Worksheet'!$C:$K,8,FALSE)=CONCATENATE($D$4,$F$5),VLOOKUP($C361,'6. Metrics Worksheet'!$C:$K,9,FALSE),0),E361-1)</f>
        <v>0</v>
      </c>
      <c r="G361" s="128">
        <f>IF(AND(F361=0,NOT(C361="N/A")),IF(VLOOKUP($C361,'6. Metrics Worksheet'!$C:$K,8,FALSE)=CONCATENATE($D$4,$G$5),VLOOKUP($C361,'6. Metrics Worksheet'!$C:$K,9,FALSE),0),F361-1)</f>
        <v>0</v>
      </c>
      <c r="H361" s="127">
        <f>IF(AND(G361=0,NOT(C361="N/A")),IF(VLOOKUP($C361,'6. Metrics Worksheet'!$C:$K,8,FALSE)=CONCATENATE($H$4,$H$5),VLOOKUP($C361,'6. Metrics Worksheet'!$C:$K,9,FALSE),0),G361-1)</f>
        <v>0</v>
      </c>
      <c r="I361" s="127">
        <f>IF(AND(H361=0,NOT(C361="N/A")),IF(VLOOKUP($C361,'6. Metrics Worksheet'!$C:$K,8,FALSE)=CONCATENATE($H$4,$I$5),VLOOKUP($C361,'6. Metrics Worksheet'!$C:$K,9,FALSE),0),H361-1)</f>
        <v>0</v>
      </c>
      <c r="J361" s="127">
        <f>IF(AND(I361=0,NOT(C361="N/A")),IF(VLOOKUP($C361,'6. Metrics Worksheet'!$C:$K,8,FALSE)=CONCATENATE($H$4,$J$5),VLOOKUP($C361,'6. Metrics Worksheet'!$C:$K,9,FALSE),0),I361-1)</f>
        <v>0</v>
      </c>
      <c r="K361" s="128">
        <f>IF(AND(J361=0,NOT(C361="N/A")),IF(VLOOKUP($C361,'6. Metrics Worksheet'!$C:$K,8,FALSE)=CONCATENATE($H$4,$K$5),VLOOKUP($C361,'6. Metrics Worksheet'!$C:$K,9,FALSE),0),J361-1)</f>
        <v>0</v>
      </c>
      <c r="L361" s="127">
        <f>IF(AND(K361=0,NOT(C361="N/A")),IF(VLOOKUP($C361,'6. Metrics Worksheet'!$C:$K,8,FALSE)=CONCATENATE($L$4,$L$5),VLOOKUP($C361,'6. Metrics Worksheet'!$C:$K,9,FALSE),0),K361-1)</f>
        <v>0</v>
      </c>
      <c r="M361" s="127">
        <f>IF(AND(L361=0,NOT(C361="N/A")),IF(VLOOKUP($C361,'6. Metrics Worksheet'!$C:$K,8,FALSE)=CONCATENATE($L$4,$M$5),VLOOKUP($C361,'6. Metrics Worksheet'!$C:$K,9,FALSE),0),L361-1)</f>
        <v>0</v>
      </c>
      <c r="N361" s="127">
        <f>IF(AND(M361=0,NOT(C361="N/A")),IF(VLOOKUP($C361,'6. Metrics Worksheet'!$C:$K,8,FALSE)=CONCATENATE($L$4,$N$5),VLOOKUP($C361,'6. Metrics Worksheet'!$C:$K,9,FALSE),0),M361-1)</f>
        <v>0</v>
      </c>
      <c r="O361" s="128">
        <f>IF(AND(N361=0,NOT(C361="N/A")),IF(VLOOKUP($C361,'6. Metrics Worksheet'!$C:$K,8,FALSE)=CONCATENATE($L$4,$O$5),VLOOKUP($C361,'6. Metrics Worksheet'!$C:$K,9,FALSE),0),N361-1)</f>
        <v>0</v>
      </c>
      <c r="P361" s="127">
        <f>IF(AND(O361=0,NOT(C361="N/A")),IF(VLOOKUP($C361,'6. Metrics Worksheet'!$C:$K,8,FALSE)=CONCATENATE($P$4,$P$5),VLOOKUP($C361,'6. Metrics Worksheet'!$C:$K,9,FALSE),0),O361-1)</f>
        <v>0</v>
      </c>
      <c r="Q361" s="127">
        <f>IF(AND(P361=0,NOT(C361="N/A")),IF(VLOOKUP($C361,'6. Metrics Worksheet'!$C:$K,8,FALSE)=CONCATENATE($P$4,$Q$5),VLOOKUP($C361,'6. Metrics Worksheet'!$C:$K,9,FALSE),0),P361-1)</f>
        <v>0</v>
      </c>
      <c r="R361" s="127">
        <f>IF(AND(Q361=0,NOT(C361="N/A")),IF(VLOOKUP($C361,'6. Metrics Worksheet'!$C:$K,8,FALSE)=CONCATENATE($P$4,$R$5),VLOOKUP($C361,'6. Metrics Worksheet'!$C:$K,9,FALSE),0),Q361-1)</f>
        <v>0</v>
      </c>
      <c r="S361" s="128">
        <f>IF(AND(R361=0,NOT(C361="N/A")),IF(VLOOKUP($C361,'6. Metrics Worksheet'!$C:$K,8,FALSE)=CONCATENATE($P$4,$S$5),VLOOKUP($C361,'6. Metrics Worksheet'!$C:$K,9,FALSE),0),R361-1)</f>
        <v>0</v>
      </c>
      <c r="T361" s="127">
        <f>IF(AND(S361=0,NOT(C361="N/A")),IF(VLOOKUP($C361,'6. Metrics Worksheet'!$C:$K,8,FALSE)=CONCATENATE($T$4,$T$5),VLOOKUP($C361,'6. Metrics Worksheet'!$C:$K,9,FALSE),0),S361-1)</f>
        <v>0</v>
      </c>
      <c r="U361" s="127">
        <f>IF(AND(T361=0,NOT(C361="N/A")),IF(VLOOKUP($C361,'6. Metrics Worksheet'!$C:$K,8,FALSE)=CONCATENATE($T$4,$U$5),VLOOKUP($C361,'6. Metrics Worksheet'!$C:$K,9,FALSE),0),T361-1)</f>
        <v>0</v>
      </c>
      <c r="V361" s="127">
        <f>IF(AND(U361=0,NOT(C361="N/A")),IF(VLOOKUP($C361,'6. Metrics Worksheet'!$C:$K,8,FALSE)=CONCATENATE($T$4,$V$5),VLOOKUP($C361,'6. Metrics Worksheet'!$C:$K,9,FALSE),0),U361-1)</f>
        <v>0</v>
      </c>
      <c r="W361" s="127">
        <f>IF(AND(V361=0,NOT(C361="N/A")),IF(VLOOKUP($C361,'6. Metrics Worksheet'!$C:$K,8,FALSE)=CONCATENATE($T$4,$W$5),VLOOKUP($C361,'6. Metrics Worksheet'!$C:$K,9,FALSE),0),V361-1)</f>
        <v>0</v>
      </c>
      <c r="X361" s="139" t="str">
        <f>IF('6. Metrics Worksheet'!H361=0,"",'6. Metrics Worksheet'!H361)</f>
        <v/>
      </c>
      <c r="Y361" s="32"/>
      <c r="Z361" s="32"/>
      <c r="AA361" s="32"/>
      <c r="AB361" s="32"/>
      <c r="AC361" s="32"/>
      <c r="AD361" s="32"/>
      <c r="AE361" s="32"/>
      <c r="AF361" s="32"/>
      <c r="AG361" s="32"/>
      <c r="AH361" s="32"/>
      <c r="AI361" s="32"/>
      <c r="AJ361" s="32"/>
      <c r="AK361" s="32"/>
      <c r="AL361" s="32"/>
      <c r="AM361" s="32"/>
      <c r="AN361" s="32"/>
      <c r="AO361" s="32"/>
      <c r="AP361" s="32"/>
      <c r="AQ361" s="32"/>
      <c r="AR361" s="32"/>
      <c r="AS361" s="32"/>
      <c r="AT361" s="32"/>
      <c r="AU361" s="32"/>
      <c r="AV361" s="32"/>
      <c r="AW361" s="32"/>
      <c r="AX361" s="32"/>
      <c r="AY361" s="32"/>
      <c r="AZ361" s="32"/>
      <c r="BA361" s="32"/>
      <c r="BB361" s="32"/>
      <c r="BC361" s="32"/>
      <c r="BD361" s="32"/>
      <c r="BE361" s="33"/>
      <c r="BF361" s="6"/>
      <c r="BG361" s="6"/>
      <c r="BH361" s="6"/>
      <c r="BI361" s="6"/>
      <c r="BJ361" s="26" t="b">
        <f t="shared" si="5"/>
        <v>1</v>
      </c>
      <c r="BK361" s="6"/>
      <c r="BL361" s="6"/>
    </row>
    <row r="362" spans="1:64" ht="63.95" hidden="1" customHeight="1">
      <c r="A362" s="33"/>
      <c r="B362" s="235"/>
      <c r="C362" s="105">
        <f>WorksheetHidden2!O19</f>
        <v>0</v>
      </c>
      <c r="D362" s="127">
        <f>IF(VLOOKUP(C362,'6. Metrics Worksheet'!$C:$K,8,FALSE)=CONCATENATE($D$4,$D$5),VLOOKUP(C362,'6. Metrics Worksheet'!$C:$K,9,FALSE),0)</f>
        <v>0</v>
      </c>
      <c r="E362" s="127">
        <f>IF(AND(D362=0,NOT(C362="N/A")),IF(VLOOKUP($C362,'6. Metrics Worksheet'!$C:$K,8,FALSE)=CONCATENATE($D$4,$E$5),VLOOKUP($C362,'6. Metrics Worksheet'!$C:$K,9,FALSE),0),D362-1)</f>
        <v>0</v>
      </c>
      <c r="F362" s="127">
        <f>IF(AND(E362=0,NOT(C362="N/A")),IF(VLOOKUP($C362,'6. Metrics Worksheet'!$C:$K,8,FALSE)=CONCATENATE($D$4,$F$5),VLOOKUP($C362,'6. Metrics Worksheet'!$C:$K,9,FALSE),0),E362-1)</f>
        <v>0</v>
      </c>
      <c r="G362" s="128">
        <f>IF(AND(F362=0,NOT(C362="N/A")),IF(VLOOKUP($C362,'6. Metrics Worksheet'!$C:$K,8,FALSE)=CONCATENATE($D$4,$G$5),VLOOKUP($C362,'6. Metrics Worksheet'!$C:$K,9,FALSE),0),F362-1)</f>
        <v>0</v>
      </c>
      <c r="H362" s="127">
        <f>IF(AND(G362=0,NOT(C362="N/A")),IF(VLOOKUP($C362,'6. Metrics Worksheet'!$C:$K,8,FALSE)=CONCATENATE($H$4,$H$5),VLOOKUP($C362,'6. Metrics Worksheet'!$C:$K,9,FALSE),0),G362-1)</f>
        <v>0</v>
      </c>
      <c r="I362" s="127">
        <f>IF(AND(H362=0,NOT(C362="N/A")),IF(VLOOKUP($C362,'6. Metrics Worksheet'!$C:$K,8,FALSE)=CONCATENATE($H$4,$I$5),VLOOKUP($C362,'6. Metrics Worksheet'!$C:$K,9,FALSE),0),H362-1)</f>
        <v>0</v>
      </c>
      <c r="J362" s="127">
        <f>IF(AND(I362=0,NOT(C362="N/A")),IF(VLOOKUP($C362,'6. Metrics Worksheet'!$C:$K,8,FALSE)=CONCATENATE($H$4,$J$5),VLOOKUP($C362,'6. Metrics Worksheet'!$C:$K,9,FALSE),0),I362-1)</f>
        <v>0</v>
      </c>
      <c r="K362" s="128">
        <f>IF(AND(J362=0,NOT(C362="N/A")),IF(VLOOKUP($C362,'6. Metrics Worksheet'!$C:$K,8,FALSE)=CONCATENATE($H$4,$K$5),VLOOKUP($C362,'6. Metrics Worksheet'!$C:$K,9,FALSE),0),J362-1)</f>
        <v>0</v>
      </c>
      <c r="L362" s="127">
        <f>IF(AND(K362=0,NOT(C362="N/A")),IF(VLOOKUP($C362,'6. Metrics Worksheet'!$C:$K,8,FALSE)=CONCATENATE($L$4,$L$5),VLOOKUP($C362,'6. Metrics Worksheet'!$C:$K,9,FALSE),0),K362-1)</f>
        <v>0</v>
      </c>
      <c r="M362" s="127">
        <f>IF(AND(L362=0,NOT(C362="N/A")),IF(VLOOKUP($C362,'6. Metrics Worksheet'!$C:$K,8,FALSE)=CONCATENATE($L$4,$M$5),VLOOKUP($C362,'6. Metrics Worksheet'!$C:$K,9,FALSE),0),L362-1)</f>
        <v>0</v>
      </c>
      <c r="N362" s="127">
        <f>IF(AND(M362=0,NOT(C362="N/A")),IF(VLOOKUP($C362,'6. Metrics Worksheet'!$C:$K,8,FALSE)=CONCATENATE($L$4,$N$5),VLOOKUP($C362,'6. Metrics Worksheet'!$C:$K,9,FALSE),0),M362-1)</f>
        <v>0</v>
      </c>
      <c r="O362" s="128">
        <f>IF(AND(N362=0,NOT(C362="N/A")),IF(VLOOKUP($C362,'6. Metrics Worksheet'!$C:$K,8,FALSE)=CONCATENATE($L$4,$O$5),VLOOKUP($C362,'6. Metrics Worksheet'!$C:$K,9,FALSE),0),N362-1)</f>
        <v>0</v>
      </c>
      <c r="P362" s="127">
        <f>IF(AND(O362=0,NOT(C362="N/A")),IF(VLOOKUP($C362,'6. Metrics Worksheet'!$C:$K,8,FALSE)=CONCATENATE($P$4,$P$5),VLOOKUP($C362,'6. Metrics Worksheet'!$C:$K,9,FALSE),0),O362-1)</f>
        <v>0</v>
      </c>
      <c r="Q362" s="127">
        <f>IF(AND(P362=0,NOT(C362="N/A")),IF(VLOOKUP($C362,'6. Metrics Worksheet'!$C:$K,8,FALSE)=CONCATENATE($P$4,$Q$5),VLOOKUP($C362,'6. Metrics Worksheet'!$C:$K,9,FALSE),0),P362-1)</f>
        <v>0</v>
      </c>
      <c r="R362" s="127">
        <f>IF(AND(Q362=0,NOT(C362="N/A")),IF(VLOOKUP($C362,'6. Metrics Worksheet'!$C:$K,8,FALSE)=CONCATENATE($P$4,$R$5),VLOOKUP($C362,'6. Metrics Worksheet'!$C:$K,9,FALSE),0),Q362-1)</f>
        <v>0</v>
      </c>
      <c r="S362" s="128">
        <f>IF(AND(R362=0,NOT(C362="N/A")),IF(VLOOKUP($C362,'6. Metrics Worksheet'!$C:$K,8,FALSE)=CONCATENATE($P$4,$S$5),VLOOKUP($C362,'6. Metrics Worksheet'!$C:$K,9,FALSE),0),R362-1)</f>
        <v>0</v>
      </c>
      <c r="T362" s="127">
        <f>IF(AND(S362=0,NOT(C362="N/A")),IF(VLOOKUP($C362,'6. Metrics Worksheet'!$C:$K,8,FALSE)=CONCATENATE($T$4,$T$5),VLOOKUP($C362,'6. Metrics Worksheet'!$C:$K,9,FALSE),0),S362-1)</f>
        <v>0</v>
      </c>
      <c r="U362" s="127">
        <f>IF(AND(T362=0,NOT(C362="N/A")),IF(VLOOKUP($C362,'6. Metrics Worksheet'!$C:$K,8,FALSE)=CONCATENATE($T$4,$U$5),VLOOKUP($C362,'6. Metrics Worksheet'!$C:$K,9,FALSE),0),T362-1)</f>
        <v>0</v>
      </c>
      <c r="V362" s="127">
        <f>IF(AND(U362=0,NOT(C362="N/A")),IF(VLOOKUP($C362,'6. Metrics Worksheet'!$C:$K,8,FALSE)=CONCATENATE($T$4,$V$5),VLOOKUP($C362,'6. Metrics Worksheet'!$C:$K,9,FALSE),0),U362-1)</f>
        <v>0</v>
      </c>
      <c r="W362" s="127">
        <f>IF(AND(V362=0,NOT(C362="N/A")),IF(VLOOKUP($C362,'6. Metrics Worksheet'!$C:$K,8,FALSE)=CONCATENATE($T$4,$W$5),VLOOKUP($C362,'6. Metrics Worksheet'!$C:$K,9,FALSE),0),V362-1)</f>
        <v>0</v>
      </c>
      <c r="X362" s="139" t="str">
        <f>IF('6. Metrics Worksheet'!H362=0,"",'6. Metrics Worksheet'!H362)</f>
        <v/>
      </c>
      <c r="Y362" s="32"/>
      <c r="Z362" s="32"/>
      <c r="AA362" s="32"/>
      <c r="AB362" s="32"/>
      <c r="AC362" s="32"/>
      <c r="AD362" s="32"/>
      <c r="AE362" s="32"/>
      <c r="AF362" s="32"/>
      <c r="AG362" s="32"/>
      <c r="AH362" s="32"/>
      <c r="AI362" s="32"/>
      <c r="AJ362" s="32"/>
      <c r="AK362" s="32"/>
      <c r="AL362" s="32"/>
      <c r="AM362" s="32"/>
      <c r="AN362" s="32"/>
      <c r="AO362" s="32"/>
      <c r="AP362" s="32"/>
      <c r="AQ362" s="32"/>
      <c r="AR362" s="32"/>
      <c r="AS362" s="32"/>
      <c r="AT362" s="32"/>
      <c r="AU362" s="32"/>
      <c r="AV362" s="32"/>
      <c r="AW362" s="32"/>
      <c r="AX362" s="32"/>
      <c r="AY362" s="32"/>
      <c r="AZ362" s="32"/>
      <c r="BA362" s="32"/>
      <c r="BB362" s="32"/>
      <c r="BC362" s="32"/>
      <c r="BD362" s="32"/>
      <c r="BE362" s="33"/>
      <c r="BF362" s="6"/>
      <c r="BG362" s="6"/>
      <c r="BH362" s="6"/>
      <c r="BI362" s="6"/>
      <c r="BJ362" s="26" t="b">
        <f t="shared" si="5"/>
        <v>1</v>
      </c>
      <c r="BK362" s="6"/>
      <c r="BL362" s="6"/>
    </row>
    <row r="363" spans="1:64" ht="63.95" hidden="1" customHeight="1">
      <c r="A363" s="33"/>
      <c r="B363" s="235"/>
      <c r="C363" s="105">
        <f>WorksheetHidden2!O20</f>
        <v>0</v>
      </c>
      <c r="D363" s="127">
        <f>IF(VLOOKUP(C363,'6. Metrics Worksheet'!$C:$K,8,FALSE)=CONCATENATE($D$4,$D$5),VLOOKUP(C363,'6. Metrics Worksheet'!$C:$K,9,FALSE),0)</f>
        <v>0</v>
      </c>
      <c r="E363" s="127">
        <f>IF(AND(D363=0,NOT(C363="N/A")),IF(VLOOKUP($C363,'6. Metrics Worksheet'!$C:$K,8,FALSE)=CONCATENATE($D$4,$E$5),VLOOKUP($C363,'6. Metrics Worksheet'!$C:$K,9,FALSE),0),D363-1)</f>
        <v>0</v>
      </c>
      <c r="F363" s="127">
        <f>IF(AND(E363=0,NOT(C363="N/A")),IF(VLOOKUP($C363,'6. Metrics Worksheet'!$C:$K,8,FALSE)=CONCATENATE($D$4,$F$5),VLOOKUP($C363,'6. Metrics Worksheet'!$C:$K,9,FALSE),0),E363-1)</f>
        <v>0</v>
      </c>
      <c r="G363" s="128">
        <f>IF(AND(F363=0,NOT(C363="N/A")),IF(VLOOKUP($C363,'6. Metrics Worksheet'!$C:$K,8,FALSE)=CONCATENATE($D$4,$G$5),VLOOKUP($C363,'6. Metrics Worksheet'!$C:$K,9,FALSE),0),F363-1)</f>
        <v>0</v>
      </c>
      <c r="H363" s="127">
        <f>IF(AND(G363=0,NOT(C363="N/A")),IF(VLOOKUP($C363,'6. Metrics Worksheet'!$C:$K,8,FALSE)=CONCATENATE($H$4,$H$5),VLOOKUP($C363,'6. Metrics Worksheet'!$C:$K,9,FALSE),0),G363-1)</f>
        <v>0</v>
      </c>
      <c r="I363" s="127">
        <f>IF(AND(H363=0,NOT(C363="N/A")),IF(VLOOKUP($C363,'6. Metrics Worksheet'!$C:$K,8,FALSE)=CONCATENATE($H$4,$I$5),VLOOKUP($C363,'6. Metrics Worksheet'!$C:$K,9,FALSE),0),H363-1)</f>
        <v>0</v>
      </c>
      <c r="J363" s="127">
        <f>IF(AND(I363=0,NOT(C363="N/A")),IF(VLOOKUP($C363,'6. Metrics Worksheet'!$C:$K,8,FALSE)=CONCATENATE($H$4,$J$5),VLOOKUP($C363,'6. Metrics Worksheet'!$C:$K,9,FALSE),0),I363-1)</f>
        <v>0</v>
      </c>
      <c r="K363" s="128">
        <f>IF(AND(J363=0,NOT(C363="N/A")),IF(VLOOKUP($C363,'6. Metrics Worksheet'!$C:$K,8,FALSE)=CONCATENATE($H$4,$K$5),VLOOKUP($C363,'6. Metrics Worksheet'!$C:$K,9,FALSE),0),J363-1)</f>
        <v>0</v>
      </c>
      <c r="L363" s="127">
        <f>IF(AND(K363=0,NOT(C363="N/A")),IF(VLOOKUP($C363,'6. Metrics Worksheet'!$C:$K,8,FALSE)=CONCATENATE($L$4,$L$5),VLOOKUP($C363,'6. Metrics Worksheet'!$C:$K,9,FALSE),0),K363-1)</f>
        <v>0</v>
      </c>
      <c r="M363" s="127">
        <f>IF(AND(L363=0,NOT(C363="N/A")),IF(VLOOKUP($C363,'6. Metrics Worksheet'!$C:$K,8,FALSE)=CONCATENATE($L$4,$M$5),VLOOKUP($C363,'6. Metrics Worksheet'!$C:$K,9,FALSE),0),L363-1)</f>
        <v>0</v>
      </c>
      <c r="N363" s="127">
        <f>IF(AND(M363=0,NOT(C363="N/A")),IF(VLOOKUP($C363,'6. Metrics Worksheet'!$C:$K,8,FALSE)=CONCATENATE($L$4,$N$5),VLOOKUP($C363,'6. Metrics Worksheet'!$C:$K,9,FALSE),0),M363-1)</f>
        <v>0</v>
      </c>
      <c r="O363" s="128">
        <f>IF(AND(N363=0,NOT(C363="N/A")),IF(VLOOKUP($C363,'6. Metrics Worksheet'!$C:$K,8,FALSE)=CONCATENATE($L$4,$O$5),VLOOKUP($C363,'6. Metrics Worksheet'!$C:$K,9,FALSE),0),N363-1)</f>
        <v>0</v>
      </c>
      <c r="P363" s="127">
        <f>IF(AND(O363=0,NOT(C363="N/A")),IF(VLOOKUP($C363,'6. Metrics Worksheet'!$C:$K,8,FALSE)=CONCATENATE($P$4,$P$5),VLOOKUP($C363,'6. Metrics Worksheet'!$C:$K,9,FALSE),0),O363-1)</f>
        <v>0</v>
      </c>
      <c r="Q363" s="127">
        <f>IF(AND(P363=0,NOT(C363="N/A")),IF(VLOOKUP($C363,'6. Metrics Worksheet'!$C:$K,8,FALSE)=CONCATENATE($P$4,$Q$5),VLOOKUP($C363,'6. Metrics Worksheet'!$C:$K,9,FALSE),0),P363-1)</f>
        <v>0</v>
      </c>
      <c r="R363" s="127">
        <f>IF(AND(Q363=0,NOT(C363="N/A")),IF(VLOOKUP($C363,'6. Metrics Worksheet'!$C:$K,8,FALSE)=CONCATENATE($P$4,$R$5),VLOOKUP($C363,'6. Metrics Worksheet'!$C:$K,9,FALSE),0),Q363-1)</f>
        <v>0</v>
      </c>
      <c r="S363" s="128">
        <f>IF(AND(R363=0,NOT(C363="N/A")),IF(VLOOKUP($C363,'6. Metrics Worksheet'!$C:$K,8,FALSE)=CONCATENATE($P$4,$S$5),VLOOKUP($C363,'6. Metrics Worksheet'!$C:$K,9,FALSE),0),R363-1)</f>
        <v>0</v>
      </c>
      <c r="T363" s="127">
        <f>IF(AND(S363=0,NOT(C363="N/A")),IF(VLOOKUP($C363,'6. Metrics Worksheet'!$C:$K,8,FALSE)=CONCATENATE($T$4,$T$5),VLOOKUP($C363,'6. Metrics Worksheet'!$C:$K,9,FALSE),0),S363-1)</f>
        <v>0</v>
      </c>
      <c r="U363" s="127">
        <f>IF(AND(T363=0,NOT(C363="N/A")),IF(VLOOKUP($C363,'6. Metrics Worksheet'!$C:$K,8,FALSE)=CONCATENATE($T$4,$U$5),VLOOKUP($C363,'6. Metrics Worksheet'!$C:$K,9,FALSE),0),T363-1)</f>
        <v>0</v>
      </c>
      <c r="V363" s="127">
        <f>IF(AND(U363=0,NOT(C363="N/A")),IF(VLOOKUP($C363,'6. Metrics Worksheet'!$C:$K,8,FALSE)=CONCATENATE($T$4,$V$5),VLOOKUP($C363,'6. Metrics Worksheet'!$C:$K,9,FALSE),0),U363-1)</f>
        <v>0</v>
      </c>
      <c r="W363" s="127">
        <f>IF(AND(V363=0,NOT(C363="N/A")),IF(VLOOKUP($C363,'6. Metrics Worksheet'!$C:$K,8,FALSE)=CONCATENATE($T$4,$W$5),VLOOKUP($C363,'6. Metrics Worksheet'!$C:$K,9,FALSE),0),V363-1)</f>
        <v>0</v>
      </c>
      <c r="X363" s="139" t="str">
        <f>IF('6. Metrics Worksheet'!H363=0,"",'6. Metrics Worksheet'!H363)</f>
        <v/>
      </c>
      <c r="Y363" s="32"/>
      <c r="Z363" s="32"/>
      <c r="AA363" s="32"/>
      <c r="AB363" s="32"/>
      <c r="AC363" s="32"/>
      <c r="AD363" s="32"/>
      <c r="AE363" s="32"/>
      <c r="AF363" s="32"/>
      <c r="AG363" s="32"/>
      <c r="AH363" s="32"/>
      <c r="AI363" s="32"/>
      <c r="AJ363" s="32"/>
      <c r="AK363" s="32"/>
      <c r="AL363" s="32"/>
      <c r="AM363" s="32"/>
      <c r="AN363" s="32"/>
      <c r="AO363" s="32"/>
      <c r="AP363" s="32"/>
      <c r="AQ363" s="32"/>
      <c r="AR363" s="32"/>
      <c r="AS363" s="32"/>
      <c r="AT363" s="32"/>
      <c r="AU363" s="32"/>
      <c r="AV363" s="32"/>
      <c r="AW363" s="32"/>
      <c r="AX363" s="32"/>
      <c r="AY363" s="32"/>
      <c r="AZ363" s="32"/>
      <c r="BA363" s="32"/>
      <c r="BB363" s="32"/>
      <c r="BC363" s="32"/>
      <c r="BD363" s="32"/>
      <c r="BE363" s="33"/>
      <c r="BF363" s="6"/>
      <c r="BG363" s="6"/>
      <c r="BH363" s="6"/>
      <c r="BI363" s="6"/>
      <c r="BJ363" s="26" t="b">
        <f t="shared" si="5"/>
        <v>1</v>
      </c>
      <c r="BK363" s="6"/>
      <c r="BL363" s="6"/>
    </row>
    <row r="364" spans="1:64" ht="63.95" hidden="1" customHeight="1">
      <c r="A364" s="33"/>
      <c r="B364" s="235"/>
      <c r="C364" s="105">
        <f>WorksheetHidden2!O21</f>
        <v>0</v>
      </c>
      <c r="D364" s="127">
        <f>IF(VLOOKUP(C364,'6. Metrics Worksheet'!$C:$K,8,FALSE)=CONCATENATE($D$4,$D$5),VLOOKUP(C364,'6. Metrics Worksheet'!$C:$K,9,FALSE),0)</f>
        <v>0</v>
      </c>
      <c r="E364" s="127">
        <f>IF(AND(D364=0,NOT(C364="N/A")),IF(VLOOKUP($C364,'6. Metrics Worksheet'!$C:$K,8,FALSE)=CONCATENATE($D$4,$E$5),VLOOKUP($C364,'6. Metrics Worksheet'!$C:$K,9,FALSE),0),D364-1)</f>
        <v>0</v>
      </c>
      <c r="F364" s="127">
        <f>IF(AND(E364=0,NOT(C364="N/A")),IF(VLOOKUP($C364,'6. Metrics Worksheet'!$C:$K,8,FALSE)=CONCATENATE($D$4,$F$5),VLOOKUP($C364,'6. Metrics Worksheet'!$C:$K,9,FALSE),0),E364-1)</f>
        <v>0</v>
      </c>
      <c r="G364" s="128">
        <f>IF(AND(F364=0,NOT(C364="N/A")),IF(VLOOKUP($C364,'6. Metrics Worksheet'!$C:$K,8,FALSE)=CONCATENATE($D$4,$G$5),VLOOKUP($C364,'6. Metrics Worksheet'!$C:$K,9,FALSE),0),F364-1)</f>
        <v>0</v>
      </c>
      <c r="H364" s="127">
        <f>IF(AND(G364=0,NOT(C364="N/A")),IF(VLOOKUP($C364,'6. Metrics Worksheet'!$C:$K,8,FALSE)=CONCATENATE($H$4,$H$5),VLOOKUP($C364,'6. Metrics Worksheet'!$C:$K,9,FALSE),0),G364-1)</f>
        <v>0</v>
      </c>
      <c r="I364" s="127">
        <f>IF(AND(H364=0,NOT(C364="N/A")),IF(VLOOKUP($C364,'6. Metrics Worksheet'!$C:$K,8,FALSE)=CONCATENATE($H$4,$I$5),VLOOKUP($C364,'6. Metrics Worksheet'!$C:$K,9,FALSE),0),H364-1)</f>
        <v>0</v>
      </c>
      <c r="J364" s="127">
        <f>IF(AND(I364=0,NOT(C364="N/A")),IF(VLOOKUP($C364,'6. Metrics Worksheet'!$C:$K,8,FALSE)=CONCATENATE($H$4,$J$5),VLOOKUP($C364,'6. Metrics Worksheet'!$C:$K,9,FALSE),0),I364-1)</f>
        <v>0</v>
      </c>
      <c r="K364" s="128">
        <f>IF(AND(J364=0,NOT(C364="N/A")),IF(VLOOKUP($C364,'6. Metrics Worksheet'!$C:$K,8,FALSE)=CONCATENATE($H$4,$K$5),VLOOKUP($C364,'6. Metrics Worksheet'!$C:$K,9,FALSE),0),J364-1)</f>
        <v>0</v>
      </c>
      <c r="L364" s="127">
        <f>IF(AND(K364=0,NOT(C364="N/A")),IF(VLOOKUP($C364,'6. Metrics Worksheet'!$C:$K,8,FALSE)=CONCATENATE($L$4,$L$5),VLOOKUP($C364,'6. Metrics Worksheet'!$C:$K,9,FALSE),0),K364-1)</f>
        <v>0</v>
      </c>
      <c r="M364" s="127">
        <f>IF(AND(L364=0,NOT(C364="N/A")),IF(VLOOKUP($C364,'6. Metrics Worksheet'!$C:$K,8,FALSE)=CONCATENATE($L$4,$M$5),VLOOKUP($C364,'6. Metrics Worksheet'!$C:$K,9,FALSE),0),L364-1)</f>
        <v>0</v>
      </c>
      <c r="N364" s="127">
        <f>IF(AND(M364=0,NOT(C364="N/A")),IF(VLOOKUP($C364,'6. Metrics Worksheet'!$C:$K,8,FALSE)=CONCATENATE($L$4,$N$5),VLOOKUP($C364,'6. Metrics Worksheet'!$C:$K,9,FALSE),0),M364-1)</f>
        <v>0</v>
      </c>
      <c r="O364" s="128">
        <f>IF(AND(N364=0,NOT(C364="N/A")),IF(VLOOKUP($C364,'6. Metrics Worksheet'!$C:$K,8,FALSE)=CONCATENATE($L$4,$O$5),VLOOKUP($C364,'6. Metrics Worksheet'!$C:$K,9,FALSE),0),N364-1)</f>
        <v>0</v>
      </c>
      <c r="P364" s="127">
        <f>IF(AND(O364=0,NOT(C364="N/A")),IF(VLOOKUP($C364,'6. Metrics Worksheet'!$C:$K,8,FALSE)=CONCATENATE($P$4,$P$5),VLOOKUP($C364,'6. Metrics Worksheet'!$C:$K,9,FALSE),0),O364-1)</f>
        <v>0</v>
      </c>
      <c r="Q364" s="127">
        <f>IF(AND(P364=0,NOT(C364="N/A")),IF(VLOOKUP($C364,'6. Metrics Worksheet'!$C:$K,8,FALSE)=CONCATENATE($P$4,$Q$5),VLOOKUP($C364,'6. Metrics Worksheet'!$C:$K,9,FALSE),0),P364-1)</f>
        <v>0</v>
      </c>
      <c r="R364" s="127">
        <f>IF(AND(Q364=0,NOT(C364="N/A")),IF(VLOOKUP($C364,'6. Metrics Worksheet'!$C:$K,8,FALSE)=CONCATENATE($P$4,$R$5),VLOOKUP($C364,'6. Metrics Worksheet'!$C:$K,9,FALSE),0),Q364-1)</f>
        <v>0</v>
      </c>
      <c r="S364" s="128">
        <f>IF(AND(R364=0,NOT(C364="N/A")),IF(VLOOKUP($C364,'6. Metrics Worksheet'!$C:$K,8,FALSE)=CONCATENATE($P$4,$S$5),VLOOKUP($C364,'6. Metrics Worksheet'!$C:$K,9,FALSE),0),R364-1)</f>
        <v>0</v>
      </c>
      <c r="T364" s="127">
        <f>IF(AND(S364=0,NOT(C364="N/A")),IF(VLOOKUP($C364,'6. Metrics Worksheet'!$C:$K,8,FALSE)=CONCATENATE($T$4,$T$5),VLOOKUP($C364,'6. Metrics Worksheet'!$C:$K,9,FALSE),0),S364-1)</f>
        <v>0</v>
      </c>
      <c r="U364" s="127">
        <f>IF(AND(T364=0,NOT(C364="N/A")),IF(VLOOKUP($C364,'6. Metrics Worksheet'!$C:$K,8,FALSE)=CONCATENATE($T$4,$U$5),VLOOKUP($C364,'6. Metrics Worksheet'!$C:$K,9,FALSE),0),T364-1)</f>
        <v>0</v>
      </c>
      <c r="V364" s="127">
        <f>IF(AND(U364=0,NOT(C364="N/A")),IF(VLOOKUP($C364,'6. Metrics Worksheet'!$C:$K,8,FALSE)=CONCATENATE($T$4,$V$5),VLOOKUP($C364,'6. Metrics Worksheet'!$C:$K,9,FALSE),0),U364-1)</f>
        <v>0</v>
      </c>
      <c r="W364" s="127">
        <f>IF(AND(V364=0,NOT(C364="N/A")),IF(VLOOKUP($C364,'6. Metrics Worksheet'!$C:$K,8,FALSE)=CONCATENATE($T$4,$W$5),VLOOKUP($C364,'6. Metrics Worksheet'!$C:$K,9,FALSE),0),V364-1)</f>
        <v>0</v>
      </c>
      <c r="X364" s="139" t="str">
        <f>IF('6. Metrics Worksheet'!H364=0,"",'6. Metrics Worksheet'!H364)</f>
        <v/>
      </c>
      <c r="Y364" s="32"/>
      <c r="Z364" s="32"/>
      <c r="AA364" s="32"/>
      <c r="AB364" s="32"/>
      <c r="AC364" s="32"/>
      <c r="AD364" s="32"/>
      <c r="AE364" s="32"/>
      <c r="AF364" s="32"/>
      <c r="AG364" s="32"/>
      <c r="AH364" s="32"/>
      <c r="AI364" s="32"/>
      <c r="AJ364" s="32"/>
      <c r="AK364" s="32"/>
      <c r="AL364" s="32"/>
      <c r="AM364" s="32"/>
      <c r="AN364" s="32"/>
      <c r="AO364" s="32"/>
      <c r="AP364" s="32"/>
      <c r="AQ364" s="32"/>
      <c r="AR364" s="32"/>
      <c r="AS364" s="32"/>
      <c r="AT364" s="32"/>
      <c r="AU364" s="32"/>
      <c r="AV364" s="32"/>
      <c r="AW364" s="32"/>
      <c r="AX364" s="32"/>
      <c r="AY364" s="32"/>
      <c r="AZ364" s="32"/>
      <c r="BA364" s="32"/>
      <c r="BB364" s="32"/>
      <c r="BC364" s="32"/>
      <c r="BD364" s="32"/>
      <c r="BE364" s="33"/>
      <c r="BF364" s="6"/>
      <c r="BG364" s="6"/>
      <c r="BH364" s="6"/>
      <c r="BI364" s="6"/>
      <c r="BJ364" s="26" t="b">
        <f t="shared" si="5"/>
        <v>1</v>
      </c>
      <c r="BK364" s="6"/>
      <c r="BL364" s="6"/>
    </row>
    <row r="365" spans="1:64" ht="63.95" hidden="1" customHeight="1">
      <c r="A365" s="33"/>
      <c r="B365" s="235"/>
      <c r="C365" s="105">
        <f>WorksheetHidden2!O22</f>
        <v>0</v>
      </c>
      <c r="D365" s="127">
        <f>IF(VLOOKUP(C365,'6. Metrics Worksheet'!$C:$K,8,FALSE)=CONCATENATE($D$4,$D$5),VLOOKUP(C365,'6. Metrics Worksheet'!$C:$K,9,FALSE),0)</f>
        <v>0</v>
      </c>
      <c r="E365" s="127">
        <f>IF(AND(D365=0,NOT(C365="N/A")),IF(VLOOKUP($C365,'6. Metrics Worksheet'!$C:$K,8,FALSE)=CONCATENATE($D$4,$E$5),VLOOKUP($C365,'6. Metrics Worksheet'!$C:$K,9,FALSE),0),D365-1)</f>
        <v>0</v>
      </c>
      <c r="F365" s="127">
        <f>IF(AND(E365=0,NOT(C365="N/A")),IF(VLOOKUP($C365,'6. Metrics Worksheet'!$C:$K,8,FALSE)=CONCATENATE($D$4,$F$5),VLOOKUP($C365,'6. Metrics Worksheet'!$C:$K,9,FALSE),0),E365-1)</f>
        <v>0</v>
      </c>
      <c r="G365" s="128">
        <f>IF(AND(F365=0,NOT(C365="N/A")),IF(VLOOKUP($C365,'6. Metrics Worksheet'!$C:$K,8,FALSE)=CONCATENATE($D$4,$G$5),VLOOKUP($C365,'6. Metrics Worksheet'!$C:$K,9,FALSE),0),F365-1)</f>
        <v>0</v>
      </c>
      <c r="H365" s="127">
        <f>IF(AND(G365=0,NOT(C365="N/A")),IF(VLOOKUP($C365,'6. Metrics Worksheet'!$C:$K,8,FALSE)=CONCATENATE($H$4,$H$5),VLOOKUP($C365,'6. Metrics Worksheet'!$C:$K,9,FALSE),0),G365-1)</f>
        <v>0</v>
      </c>
      <c r="I365" s="127">
        <f>IF(AND(H365=0,NOT(C365="N/A")),IF(VLOOKUP($C365,'6. Metrics Worksheet'!$C:$K,8,FALSE)=CONCATENATE($H$4,$I$5),VLOOKUP($C365,'6. Metrics Worksheet'!$C:$K,9,FALSE),0),H365-1)</f>
        <v>0</v>
      </c>
      <c r="J365" s="127">
        <f>IF(AND(I365=0,NOT(C365="N/A")),IF(VLOOKUP($C365,'6. Metrics Worksheet'!$C:$K,8,FALSE)=CONCATENATE($H$4,$J$5),VLOOKUP($C365,'6. Metrics Worksheet'!$C:$K,9,FALSE),0),I365-1)</f>
        <v>0</v>
      </c>
      <c r="K365" s="128">
        <f>IF(AND(J365=0,NOT(C365="N/A")),IF(VLOOKUP($C365,'6. Metrics Worksheet'!$C:$K,8,FALSE)=CONCATENATE($H$4,$K$5),VLOOKUP($C365,'6. Metrics Worksheet'!$C:$K,9,FALSE),0),J365-1)</f>
        <v>0</v>
      </c>
      <c r="L365" s="127">
        <f>IF(AND(K365=0,NOT(C365="N/A")),IF(VLOOKUP($C365,'6. Metrics Worksheet'!$C:$K,8,FALSE)=CONCATENATE($L$4,$L$5),VLOOKUP($C365,'6. Metrics Worksheet'!$C:$K,9,FALSE),0),K365-1)</f>
        <v>0</v>
      </c>
      <c r="M365" s="127">
        <f>IF(AND(L365=0,NOT(C365="N/A")),IF(VLOOKUP($C365,'6. Metrics Worksheet'!$C:$K,8,FALSE)=CONCATENATE($L$4,$M$5),VLOOKUP($C365,'6. Metrics Worksheet'!$C:$K,9,FALSE),0),L365-1)</f>
        <v>0</v>
      </c>
      <c r="N365" s="127">
        <f>IF(AND(M365=0,NOT(C365="N/A")),IF(VLOOKUP($C365,'6. Metrics Worksheet'!$C:$K,8,FALSE)=CONCATENATE($L$4,$N$5),VLOOKUP($C365,'6. Metrics Worksheet'!$C:$K,9,FALSE),0),M365-1)</f>
        <v>0</v>
      </c>
      <c r="O365" s="128">
        <f>IF(AND(N365=0,NOT(C365="N/A")),IF(VLOOKUP($C365,'6. Metrics Worksheet'!$C:$K,8,FALSE)=CONCATENATE($L$4,$O$5),VLOOKUP($C365,'6. Metrics Worksheet'!$C:$K,9,FALSE),0),N365-1)</f>
        <v>0</v>
      </c>
      <c r="P365" s="127">
        <f>IF(AND(O365=0,NOT(C365="N/A")),IF(VLOOKUP($C365,'6. Metrics Worksheet'!$C:$K,8,FALSE)=CONCATENATE($P$4,$P$5),VLOOKUP($C365,'6. Metrics Worksheet'!$C:$K,9,FALSE),0),O365-1)</f>
        <v>0</v>
      </c>
      <c r="Q365" s="127">
        <f>IF(AND(P365=0,NOT(C365="N/A")),IF(VLOOKUP($C365,'6. Metrics Worksheet'!$C:$K,8,FALSE)=CONCATENATE($P$4,$Q$5),VLOOKUP($C365,'6. Metrics Worksheet'!$C:$K,9,FALSE),0),P365-1)</f>
        <v>0</v>
      </c>
      <c r="R365" s="127">
        <f>IF(AND(Q365=0,NOT(C365="N/A")),IF(VLOOKUP($C365,'6. Metrics Worksheet'!$C:$K,8,FALSE)=CONCATENATE($P$4,$R$5),VLOOKUP($C365,'6. Metrics Worksheet'!$C:$K,9,FALSE),0),Q365-1)</f>
        <v>0</v>
      </c>
      <c r="S365" s="128">
        <f>IF(AND(R365=0,NOT(C365="N/A")),IF(VLOOKUP($C365,'6. Metrics Worksheet'!$C:$K,8,FALSE)=CONCATENATE($P$4,$S$5),VLOOKUP($C365,'6. Metrics Worksheet'!$C:$K,9,FALSE),0),R365-1)</f>
        <v>0</v>
      </c>
      <c r="T365" s="127">
        <f>IF(AND(S365=0,NOT(C365="N/A")),IF(VLOOKUP($C365,'6. Metrics Worksheet'!$C:$K,8,FALSE)=CONCATENATE($T$4,$T$5),VLOOKUP($C365,'6. Metrics Worksheet'!$C:$K,9,FALSE),0),S365-1)</f>
        <v>0</v>
      </c>
      <c r="U365" s="127">
        <f>IF(AND(T365=0,NOT(C365="N/A")),IF(VLOOKUP($C365,'6. Metrics Worksheet'!$C:$K,8,FALSE)=CONCATENATE($T$4,$U$5),VLOOKUP($C365,'6. Metrics Worksheet'!$C:$K,9,FALSE),0),T365-1)</f>
        <v>0</v>
      </c>
      <c r="V365" s="127">
        <f>IF(AND(U365=0,NOT(C365="N/A")),IF(VLOOKUP($C365,'6. Metrics Worksheet'!$C:$K,8,FALSE)=CONCATENATE($T$4,$V$5),VLOOKUP($C365,'6. Metrics Worksheet'!$C:$K,9,FALSE),0),U365-1)</f>
        <v>0</v>
      </c>
      <c r="W365" s="127">
        <f>IF(AND(V365=0,NOT(C365="N/A")),IF(VLOOKUP($C365,'6. Metrics Worksheet'!$C:$K,8,FALSE)=CONCATENATE($T$4,$W$5),VLOOKUP($C365,'6. Metrics Worksheet'!$C:$K,9,FALSE),0),V365-1)</f>
        <v>0</v>
      </c>
      <c r="X365" s="139" t="str">
        <f>IF('6. Metrics Worksheet'!H365=0,"",'6. Metrics Worksheet'!H365)</f>
        <v/>
      </c>
      <c r="Y365" s="32"/>
      <c r="Z365" s="32"/>
      <c r="AA365" s="32"/>
      <c r="AB365" s="32"/>
      <c r="AC365" s="32"/>
      <c r="AD365" s="32"/>
      <c r="AE365" s="32"/>
      <c r="AF365" s="32"/>
      <c r="AG365" s="32"/>
      <c r="AH365" s="32"/>
      <c r="AI365" s="32"/>
      <c r="AJ365" s="32"/>
      <c r="AK365" s="32"/>
      <c r="AL365" s="32"/>
      <c r="AM365" s="32"/>
      <c r="AN365" s="32"/>
      <c r="AO365" s="32"/>
      <c r="AP365" s="32"/>
      <c r="AQ365" s="32"/>
      <c r="AR365" s="32"/>
      <c r="AS365" s="32"/>
      <c r="AT365" s="32"/>
      <c r="AU365" s="32"/>
      <c r="AV365" s="32"/>
      <c r="AW365" s="32"/>
      <c r="AX365" s="32"/>
      <c r="AY365" s="32"/>
      <c r="AZ365" s="32"/>
      <c r="BA365" s="32"/>
      <c r="BB365" s="32"/>
      <c r="BC365" s="32"/>
      <c r="BD365" s="32"/>
      <c r="BE365" s="33"/>
      <c r="BF365" s="6"/>
      <c r="BG365" s="6"/>
      <c r="BH365" s="6"/>
      <c r="BI365" s="6"/>
      <c r="BJ365" s="26" t="b">
        <f t="shared" si="5"/>
        <v>1</v>
      </c>
      <c r="BK365" s="6"/>
      <c r="BL365" s="6"/>
    </row>
    <row r="366" spans="1:64" ht="63.95" hidden="1" customHeight="1">
      <c r="A366" s="33"/>
      <c r="B366" s="235"/>
      <c r="C366" s="105">
        <f>WorksheetHidden2!O23</f>
        <v>0</v>
      </c>
      <c r="D366" s="127">
        <f>IF(VLOOKUP(C366,'6. Metrics Worksheet'!$C:$K,8,FALSE)=CONCATENATE($D$4,$D$5),VLOOKUP(C366,'6. Metrics Worksheet'!$C:$K,9,FALSE),0)</f>
        <v>0</v>
      </c>
      <c r="E366" s="127">
        <f>IF(AND(D366=0,NOT(C366="N/A")),IF(VLOOKUP($C366,'6. Metrics Worksheet'!$C:$K,8,FALSE)=CONCATENATE($D$4,$E$5),VLOOKUP($C366,'6. Metrics Worksheet'!$C:$K,9,FALSE),0),D366-1)</f>
        <v>0</v>
      </c>
      <c r="F366" s="127">
        <f>IF(AND(E366=0,NOT(C366="N/A")),IF(VLOOKUP($C366,'6. Metrics Worksheet'!$C:$K,8,FALSE)=CONCATENATE($D$4,$F$5),VLOOKUP($C366,'6. Metrics Worksheet'!$C:$K,9,FALSE),0),E366-1)</f>
        <v>0</v>
      </c>
      <c r="G366" s="128">
        <f>IF(AND(F366=0,NOT(C366="N/A")),IF(VLOOKUP($C366,'6. Metrics Worksheet'!$C:$K,8,FALSE)=CONCATENATE($D$4,$G$5),VLOOKUP($C366,'6. Metrics Worksheet'!$C:$K,9,FALSE),0),F366-1)</f>
        <v>0</v>
      </c>
      <c r="H366" s="127">
        <f>IF(AND(G366=0,NOT(C366="N/A")),IF(VLOOKUP($C366,'6. Metrics Worksheet'!$C:$K,8,FALSE)=CONCATENATE($H$4,$H$5),VLOOKUP($C366,'6. Metrics Worksheet'!$C:$K,9,FALSE),0),G366-1)</f>
        <v>0</v>
      </c>
      <c r="I366" s="127">
        <f>IF(AND(H366=0,NOT(C366="N/A")),IF(VLOOKUP($C366,'6. Metrics Worksheet'!$C:$K,8,FALSE)=CONCATENATE($H$4,$I$5),VLOOKUP($C366,'6. Metrics Worksheet'!$C:$K,9,FALSE),0),H366-1)</f>
        <v>0</v>
      </c>
      <c r="J366" s="127">
        <f>IF(AND(I366=0,NOT(C366="N/A")),IF(VLOOKUP($C366,'6. Metrics Worksheet'!$C:$K,8,FALSE)=CONCATENATE($H$4,$J$5),VLOOKUP($C366,'6. Metrics Worksheet'!$C:$K,9,FALSE),0),I366-1)</f>
        <v>0</v>
      </c>
      <c r="K366" s="128">
        <f>IF(AND(J366=0,NOT(C366="N/A")),IF(VLOOKUP($C366,'6. Metrics Worksheet'!$C:$K,8,FALSE)=CONCATENATE($H$4,$K$5),VLOOKUP($C366,'6. Metrics Worksheet'!$C:$K,9,FALSE),0),J366-1)</f>
        <v>0</v>
      </c>
      <c r="L366" s="127">
        <f>IF(AND(K366=0,NOT(C366="N/A")),IF(VLOOKUP($C366,'6. Metrics Worksheet'!$C:$K,8,FALSE)=CONCATENATE($L$4,$L$5),VLOOKUP($C366,'6. Metrics Worksheet'!$C:$K,9,FALSE),0),K366-1)</f>
        <v>0</v>
      </c>
      <c r="M366" s="127">
        <f>IF(AND(L366=0,NOT(C366="N/A")),IF(VLOOKUP($C366,'6. Metrics Worksheet'!$C:$K,8,FALSE)=CONCATENATE($L$4,$M$5),VLOOKUP($C366,'6. Metrics Worksheet'!$C:$K,9,FALSE),0),L366-1)</f>
        <v>0</v>
      </c>
      <c r="N366" s="127">
        <f>IF(AND(M366=0,NOT(C366="N/A")),IF(VLOOKUP($C366,'6. Metrics Worksheet'!$C:$K,8,FALSE)=CONCATENATE($L$4,$N$5),VLOOKUP($C366,'6. Metrics Worksheet'!$C:$K,9,FALSE),0),M366-1)</f>
        <v>0</v>
      </c>
      <c r="O366" s="128">
        <f>IF(AND(N366=0,NOT(C366="N/A")),IF(VLOOKUP($C366,'6. Metrics Worksheet'!$C:$K,8,FALSE)=CONCATENATE($L$4,$O$5),VLOOKUP($C366,'6. Metrics Worksheet'!$C:$K,9,FALSE),0),N366-1)</f>
        <v>0</v>
      </c>
      <c r="P366" s="127">
        <f>IF(AND(O366=0,NOT(C366="N/A")),IF(VLOOKUP($C366,'6. Metrics Worksheet'!$C:$K,8,FALSE)=CONCATENATE($P$4,$P$5),VLOOKUP($C366,'6. Metrics Worksheet'!$C:$K,9,FALSE),0),O366-1)</f>
        <v>0</v>
      </c>
      <c r="Q366" s="127">
        <f>IF(AND(P366=0,NOT(C366="N/A")),IF(VLOOKUP($C366,'6. Metrics Worksheet'!$C:$K,8,FALSE)=CONCATENATE($P$4,$Q$5),VLOOKUP($C366,'6. Metrics Worksheet'!$C:$K,9,FALSE),0),P366-1)</f>
        <v>0</v>
      </c>
      <c r="R366" s="127">
        <f>IF(AND(Q366=0,NOT(C366="N/A")),IF(VLOOKUP($C366,'6. Metrics Worksheet'!$C:$K,8,FALSE)=CONCATENATE($P$4,$R$5),VLOOKUP($C366,'6. Metrics Worksheet'!$C:$K,9,FALSE),0),Q366-1)</f>
        <v>0</v>
      </c>
      <c r="S366" s="128">
        <f>IF(AND(R366=0,NOT(C366="N/A")),IF(VLOOKUP($C366,'6. Metrics Worksheet'!$C:$K,8,FALSE)=CONCATENATE($P$4,$S$5),VLOOKUP($C366,'6. Metrics Worksheet'!$C:$K,9,FALSE),0),R366-1)</f>
        <v>0</v>
      </c>
      <c r="T366" s="127">
        <f>IF(AND(S366=0,NOT(C366="N/A")),IF(VLOOKUP($C366,'6. Metrics Worksheet'!$C:$K,8,FALSE)=CONCATENATE($T$4,$T$5),VLOOKUP($C366,'6. Metrics Worksheet'!$C:$K,9,FALSE),0),S366-1)</f>
        <v>0</v>
      </c>
      <c r="U366" s="127">
        <f>IF(AND(T366=0,NOT(C366="N/A")),IF(VLOOKUP($C366,'6. Metrics Worksheet'!$C:$K,8,FALSE)=CONCATENATE($T$4,$U$5),VLOOKUP($C366,'6. Metrics Worksheet'!$C:$K,9,FALSE),0),T366-1)</f>
        <v>0</v>
      </c>
      <c r="V366" s="127">
        <f>IF(AND(U366=0,NOT(C366="N/A")),IF(VLOOKUP($C366,'6. Metrics Worksheet'!$C:$K,8,FALSE)=CONCATENATE($T$4,$V$5),VLOOKUP($C366,'6. Metrics Worksheet'!$C:$K,9,FALSE),0),U366-1)</f>
        <v>0</v>
      </c>
      <c r="W366" s="127">
        <f>IF(AND(V366=0,NOT(C366="N/A")),IF(VLOOKUP($C366,'6. Metrics Worksheet'!$C:$K,8,FALSE)=CONCATENATE($T$4,$W$5),VLOOKUP($C366,'6. Metrics Worksheet'!$C:$K,9,FALSE),0),V366-1)</f>
        <v>0</v>
      </c>
      <c r="X366" s="139" t="str">
        <f>IF('6. Metrics Worksheet'!H366=0,"",'6. Metrics Worksheet'!H366)</f>
        <v/>
      </c>
      <c r="Y366" s="32"/>
      <c r="Z366" s="32"/>
      <c r="AA366" s="32"/>
      <c r="AB366" s="32"/>
      <c r="AC366" s="32"/>
      <c r="AD366" s="32"/>
      <c r="AE366" s="32"/>
      <c r="AF366" s="32"/>
      <c r="AG366" s="32"/>
      <c r="AH366" s="32"/>
      <c r="AI366" s="32"/>
      <c r="AJ366" s="32"/>
      <c r="AK366" s="32"/>
      <c r="AL366" s="32"/>
      <c r="AM366" s="32"/>
      <c r="AN366" s="32"/>
      <c r="AO366" s="32"/>
      <c r="AP366" s="32"/>
      <c r="AQ366" s="32"/>
      <c r="AR366" s="32"/>
      <c r="AS366" s="32"/>
      <c r="AT366" s="32"/>
      <c r="AU366" s="32"/>
      <c r="AV366" s="32"/>
      <c r="AW366" s="32"/>
      <c r="AX366" s="32"/>
      <c r="AY366" s="32"/>
      <c r="AZ366" s="32"/>
      <c r="BA366" s="32"/>
      <c r="BB366" s="32"/>
      <c r="BC366" s="32"/>
      <c r="BD366" s="32"/>
      <c r="BE366" s="33"/>
      <c r="BF366" s="6"/>
      <c r="BG366" s="6"/>
      <c r="BH366" s="6"/>
      <c r="BI366" s="6"/>
      <c r="BJ366" s="26" t="b">
        <f t="shared" si="5"/>
        <v>1</v>
      </c>
      <c r="BK366" s="6"/>
      <c r="BL366" s="6"/>
    </row>
    <row r="367" spans="1:64" ht="63.95" hidden="1" customHeight="1">
      <c r="A367" s="33"/>
      <c r="B367" s="235"/>
      <c r="C367" s="105">
        <f>WorksheetHidden2!O24</f>
        <v>0</v>
      </c>
      <c r="D367" s="127">
        <f>IF(VLOOKUP(C367,'6. Metrics Worksheet'!$C:$K,8,FALSE)=CONCATENATE($D$4,$D$5),VLOOKUP(C367,'6. Metrics Worksheet'!$C:$K,9,FALSE),0)</f>
        <v>0</v>
      </c>
      <c r="E367" s="127">
        <f>IF(AND(D367=0,NOT(C367="N/A")),IF(VLOOKUP($C367,'6. Metrics Worksheet'!$C:$K,8,FALSE)=CONCATENATE($D$4,$E$5),VLOOKUP($C367,'6. Metrics Worksheet'!$C:$K,9,FALSE),0),D367-1)</f>
        <v>0</v>
      </c>
      <c r="F367" s="127">
        <f>IF(AND(E367=0,NOT(C367="N/A")),IF(VLOOKUP($C367,'6. Metrics Worksheet'!$C:$K,8,FALSE)=CONCATENATE($D$4,$F$5),VLOOKUP($C367,'6. Metrics Worksheet'!$C:$K,9,FALSE),0),E367-1)</f>
        <v>0</v>
      </c>
      <c r="G367" s="128">
        <f>IF(AND(F367=0,NOT(C367="N/A")),IF(VLOOKUP($C367,'6. Metrics Worksheet'!$C:$K,8,FALSE)=CONCATENATE($D$4,$G$5),VLOOKUP($C367,'6. Metrics Worksheet'!$C:$K,9,FALSE),0),F367-1)</f>
        <v>0</v>
      </c>
      <c r="H367" s="127">
        <f>IF(AND(G367=0,NOT(C367="N/A")),IF(VLOOKUP($C367,'6. Metrics Worksheet'!$C:$K,8,FALSE)=CONCATENATE($H$4,$H$5),VLOOKUP($C367,'6. Metrics Worksheet'!$C:$K,9,FALSE),0),G367-1)</f>
        <v>0</v>
      </c>
      <c r="I367" s="127">
        <f>IF(AND(H367=0,NOT(C367="N/A")),IF(VLOOKUP($C367,'6. Metrics Worksheet'!$C:$K,8,FALSE)=CONCATENATE($H$4,$I$5),VLOOKUP($C367,'6. Metrics Worksheet'!$C:$K,9,FALSE),0),H367-1)</f>
        <v>0</v>
      </c>
      <c r="J367" s="127">
        <f>IF(AND(I367=0,NOT(C367="N/A")),IF(VLOOKUP($C367,'6. Metrics Worksheet'!$C:$K,8,FALSE)=CONCATENATE($H$4,$J$5),VLOOKUP($C367,'6. Metrics Worksheet'!$C:$K,9,FALSE),0),I367-1)</f>
        <v>0</v>
      </c>
      <c r="K367" s="128">
        <f>IF(AND(J367=0,NOT(C367="N/A")),IF(VLOOKUP($C367,'6. Metrics Worksheet'!$C:$K,8,FALSE)=CONCATENATE($H$4,$K$5),VLOOKUP($C367,'6. Metrics Worksheet'!$C:$K,9,FALSE),0),J367-1)</f>
        <v>0</v>
      </c>
      <c r="L367" s="127">
        <f>IF(AND(K367=0,NOT(C367="N/A")),IF(VLOOKUP($C367,'6. Metrics Worksheet'!$C:$K,8,FALSE)=CONCATENATE($L$4,$L$5),VLOOKUP($C367,'6. Metrics Worksheet'!$C:$K,9,FALSE),0),K367-1)</f>
        <v>0</v>
      </c>
      <c r="M367" s="127">
        <f>IF(AND(L367=0,NOT(C367="N/A")),IF(VLOOKUP($C367,'6. Metrics Worksheet'!$C:$K,8,FALSE)=CONCATENATE($L$4,$M$5),VLOOKUP($C367,'6. Metrics Worksheet'!$C:$K,9,FALSE),0),L367-1)</f>
        <v>0</v>
      </c>
      <c r="N367" s="127">
        <f>IF(AND(M367=0,NOT(C367="N/A")),IF(VLOOKUP($C367,'6. Metrics Worksheet'!$C:$K,8,FALSE)=CONCATENATE($L$4,$N$5),VLOOKUP($C367,'6. Metrics Worksheet'!$C:$K,9,FALSE),0),M367-1)</f>
        <v>0</v>
      </c>
      <c r="O367" s="128">
        <f>IF(AND(N367=0,NOT(C367="N/A")),IF(VLOOKUP($C367,'6. Metrics Worksheet'!$C:$K,8,FALSE)=CONCATENATE($L$4,$O$5),VLOOKUP($C367,'6. Metrics Worksheet'!$C:$K,9,FALSE),0),N367-1)</f>
        <v>0</v>
      </c>
      <c r="P367" s="127">
        <f>IF(AND(O367=0,NOT(C367="N/A")),IF(VLOOKUP($C367,'6. Metrics Worksheet'!$C:$K,8,FALSE)=CONCATENATE($P$4,$P$5),VLOOKUP($C367,'6. Metrics Worksheet'!$C:$K,9,FALSE),0),O367-1)</f>
        <v>0</v>
      </c>
      <c r="Q367" s="127">
        <f>IF(AND(P367=0,NOT(C367="N/A")),IF(VLOOKUP($C367,'6. Metrics Worksheet'!$C:$K,8,FALSE)=CONCATENATE($P$4,$Q$5),VLOOKUP($C367,'6. Metrics Worksheet'!$C:$K,9,FALSE),0),P367-1)</f>
        <v>0</v>
      </c>
      <c r="R367" s="127">
        <f>IF(AND(Q367=0,NOT(C367="N/A")),IF(VLOOKUP($C367,'6. Metrics Worksheet'!$C:$K,8,FALSE)=CONCATENATE($P$4,$R$5),VLOOKUP($C367,'6. Metrics Worksheet'!$C:$K,9,FALSE),0),Q367-1)</f>
        <v>0</v>
      </c>
      <c r="S367" s="128">
        <f>IF(AND(R367=0,NOT(C367="N/A")),IF(VLOOKUP($C367,'6. Metrics Worksheet'!$C:$K,8,FALSE)=CONCATENATE($P$4,$S$5),VLOOKUP($C367,'6. Metrics Worksheet'!$C:$K,9,FALSE),0),R367-1)</f>
        <v>0</v>
      </c>
      <c r="T367" s="127">
        <f>IF(AND(S367=0,NOT(C367="N/A")),IF(VLOOKUP($C367,'6. Metrics Worksheet'!$C:$K,8,FALSE)=CONCATENATE($T$4,$T$5),VLOOKUP($C367,'6. Metrics Worksheet'!$C:$K,9,FALSE),0),S367-1)</f>
        <v>0</v>
      </c>
      <c r="U367" s="127">
        <f>IF(AND(T367=0,NOT(C367="N/A")),IF(VLOOKUP($C367,'6. Metrics Worksheet'!$C:$K,8,FALSE)=CONCATENATE($T$4,$U$5),VLOOKUP($C367,'6. Metrics Worksheet'!$C:$K,9,FALSE),0),T367-1)</f>
        <v>0</v>
      </c>
      <c r="V367" s="127">
        <f>IF(AND(U367=0,NOT(C367="N/A")),IF(VLOOKUP($C367,'6. Metrics Worksheet'!$C:$K,8,FALSE)=CONCATENATE($T$4,$V$5),VLOOKUP($C367,'6. Metrics Worksheet'!$C:$K,9,FALSE),0),U367-1)</f>
        <v>0</v>
      </c>
      <c r="W367" s="127">
        <f>IF(AND(V367=0,NOT(C367="N/A")),IF(VLOOKUP($C367,'6. Metrics Worksheet'!$C:$K,8,FALSE)=CONCATENATE($T$4,$W$5),VLOOKUP($C367,'6. Metrics Worksheet'!$C:$K,9,FALSE),0),V367-1)</f>
        <v>0</v>
      </c>
      <c r="X367" s="139" t="str">
        <f>IF('6. Metrics Worksheet'!H367=0,"",'6. Metrics Worksheet'!H367)</f>
        <v/>
      </c>
      <c r="Y367" s="32"/>
      <c r="Z367" s="32"/>
      <c r="AA367" s="32"/>
      <c r="AB367" s="32"/>
      <c r="AC367" s="32"/>
      <c r="AD367" s="32"/>
      <c r="AE367" s="32"/>
      <c r="AF367" s="32"/>
      <c r="AG367" s="32"/>
      <c r="AH367" s="32"/>
      <c r="AI367" s="32"/>
      <c r="AJ367" s="32"/>
      <c r="AK367" s="32"/>
      <c r="AL367" s="32"/>
      <c r="AM367" s="32"/>
      <c r="AN367" s="32"/>
      <c r="AO367" s="32"/>
      <c r="AP367" s="32"/>
      <c r="AQ367" s="32"/>
      <c r="AR367" s="32"/>
      <c r="AS367" s="32"/>
      <c r="AT367" s="32"/>
      <c r="AU367" s="32"/>
      <c r="AV367" s="32"/>
      <c r="AW367" s="32"/>
      <c r="AX367" s="32"/>
      <c r="AY367" s="32"/>
      <c r="AZ367" s="32"/>
      <c r="BA367" s="32"/>
      <c r="BB367" s="32"/>
      <c r="BC367" s="32"/>
      <c r="BD367" s="32"/>
      <c r="BE367" s="33"/>
      <c r="BF367" s="6"/>
      <c r="BG367" s="6"/>
      <c r="BH367" s="6"/>
      <c r="BI367" s="6"/>
      <c r="BJ367" s="26" t="b">
        <f t="shared" si="5"/>
        <v>1</v>
      </c>
      <c r="BK367" s="6"/>
      <c r="BL367" s="6"/>
    </row>
    <row r="368" spans="1:64" ht="63.95" hidden="1" customHeight="1">
      <c r="A368" s="33"/>
      <c r="B368" s="235"/>
      <c r="C368" s="105">
        <f>WorksheetHidden2!O25</f>
        <v>0</v>
      </c>
      <c r="D368" s="127">
        <f>IF(VLOOKUP(C368,'6. Metrics Worksheet'!$C:$K,8,FALSE)=CONCATENATE($D$4,$D$5),VLOOKUP(C368,'6. Metrics Worksheet'!$C:$K,9,FALSE),0)</f>
        <v>0</v>
      </c>
      <c r="E368" s="127">
        <f>IF(AND(D368=0,NOT(C368="N/A")),IF(VLOOKUP($C368,'6. Metrics Worksheet'!$C:$K,8,FALSE)=CONCATENATE($D$4,$E$5),VLOOKUP($C368,'6. Metrics Worksheet'!$C:$K,9,FALSE),0),D368-1)</f>
        <v>0</v>
      </c>
      <c r="F368" s="127">
        <f>IF(AND(E368=0,NOT(C368="N/A")),IF(VLOOKUP($C368,'6. Metrics Worksheet'!$C:$K,8,FALSE)=CONCATENATE($D$4,$F$5),VLOOKUP($C368,'6. Metrics Worksheet'!$C:$K,9,FALSE),0),E368-1)</f>
        <v>0</v>
      </c>
      <c r="G368" s="128">
        <f>IF(AND(F368=0,NOT(C368="N/A")),IF(VLOOKUP($C368,'6. Metrics Worksheet'!$C:$K,8,FALSE)=CONCATENATE($D$4,$G$5),VLOOKUP($C368,'6. Metrics Worksheet'!$C:$K,9,FALSE),0),F368-1)</f>
        <v>0</v>
      </c>
      <c r="H368" s="127">
        <f>IF(AND(G368=0,NOT(C368="N/A")),IF(VLOOKUP($C368,'6. Metrics Worksheet'!$C:$K,8,FALSE)=CONCATENATE($H$4,$H$5),VLOOKUP($C368,'6. Metrics Worksheet'!$C:$K,9,FALSE),0),G368-1)</f>
        <v>0</v>
      </c>
      <c r="I368" s="127">
        <f>IF(AND(H368=0,NOT(C368="N/A")),IF(VLOOKUP($C368,'6. Metrics Worksheet'!$C:$K,8,FALSE)=CONCATENATE($H$4,$I$5),VLOOKUP($C368,'6. Metrics Worksheet'!$C:$K,9,FALSE),0),H368-1)</f>
        <v>0</v>
      </c>
      <c r="J368" s="127">
        <f>IF(AND(I368=0,NOT(C368="N/A")),IF(VLOOKUP($C368,'6. Metrics Worksheet'!$C:$K,8,FALSE)=CONCATENATE($H$4,$J$5),VLOOKUP($C368,'6. Metrics Worksheet'!$C:$K,9,FALSE),0),I368-1)</f>
        <v>0</v>
      </c>
      <c r="K368" s="128">
        <f>IF(AND(J368=0,NOT(C368="N/A")),IF(VLOOKUP($C368,'6. Metrics Worksheet'!$C:$K,8,FALSE)=CONCATENATE($H$4,$K$5),VLOOKUP($C368,'6. Metrics Worksheet'!$C:$K,9,FALSE),0),J368-1)</f>
        <v>0</v>
      </c>
      <c r="L368" s="127">
        <f>IF(AND(K368=0,NOT(C368="N/A")),IF(VLOOKUP($C368,'6. Metrics Worksheet'!$C:$K,8,FALSE)=CONCATENATE($L$4,$L$5),VLOOKUP($C368,'6. Metrics Worksheet'!$C:$K,9,FALSE),0),K368-1)</f>
        <v>0</v>
      </c>
      <c r="M368" s="127">
        <f>IF(AND(L368=0,NOT(C368="N/A")),IF(VLOOKUP($C368,'6. Metrics Worksheet'!$C:$K,8,FALSE)=CONCATENATE($L$4,$M$5),VLOOKUP($C368,'6. Metrics Worksheet'!$C:$K,9,FALSE),0),L368-1)</f>
        <v>0</v>
      </c>
      <c r="N368" s="127">
        <f>IF(AND(M368=0,NOT(C368="N/A")),IF(VLOOKUP($C368,'6. Metrics Worksheet'!$C:$K,8,FALSE)=CONCATENATE($L$4,$N$5),VLOOKUP($C368,'6. Metrics Worksheet'!$C:$K,9,FALSE),0),M368-1)</f>
        <v>0</v>
      </c>
      <c r="O368" s="128">
        <f>IF(AND(N368=0,NOT(C368="N/A")),IF(VLOOKUP($C368,'6. Metrics Worksheet'!$C:$K,8,FALSE)=CONCATENATE($L$4,$O$5),VLOOKUP($C368,'6. Metrics Worksheet'!$C:$K,9,FALSE),0),N368-1)</f>
        <v>0</v>
      </c>
      <c r="P368" s="127">
        <f>IF(AND(O368=0,NOT(C368="N/A")),IF(VLOOKUP($C368,'6. Metrics Worksheet'!$C:$K,8,FALSE)=CONCATENATE($P$4,$P$5),VLOOKUP($C368,'6. Metrics Worksheet'!$C:$K,9,FALSE),0),O368-1)</f>
        <v>0</v>
      </c>
      <c r="Q368" s="127">
        <f>IF(AND(P368=0,NOT(C368="N/A")),IF(VLOOKUP($C368,'6. Metrics Worksheet'!$C:$K,8,FALSE)=CONCATENATE($P$4,$Q$5),VLOOKUP($C368,'6. Metrics Worksheet'!$C:$K,9,FALSE),0),P368-1)</f>
        <v>0</v>
      </c>
      <c r="R368" s="127">
        <f>IF(AND(Q368=0,NOT(C368="N/A")),IF(VLOOKUP($C368,'6. Metrics Worksheet'!$C:$K,8,FALSE)=CONCATENATE($P$4,$R$5),VLOOKUP($C368,'6. Metrics Worksheet'!$C:$K,9,FALSE),0),Q368-1)</f>
        <v>0</v>
      </c>
      <c r="S368" s="128">
        <f>IF(AND(R368=0,NOT(C368="N/A")),IF(VLOOKUP($C368,'6. Metrics Worksheet'!$C:$K,8,FALSE)=CONCATENATE($P$4,$S$5),VLOOKUP($C368,'6. Metrics Worksheet'!$C:$K,9,FALSE),0),R368-1)</f>
        <v>0</v>
      </c>
      <c r="T368" s="127">
        <f>IF(AND(S368=0,NOT(C368="N/A")),IF(VLOOKUP($C368,'6. Metrics Worksheet'!$C:$K,8,FALSE)=CONCATENATE($T$4,$T$5),VLOOKUP($C368,'6. Metrics Worksheet'!$C:$K,9,FALSE),0),S368-1)</f>
        <v>0</v>
      </c>
      <c r="U368" s="127">
        <f>IF(AND(T368=0,NOT(C368="N/A")),IF(VLOOKUP($C368,'6. Metrics Worksheet'!$C:$K,8,FALSE)=CONCATENATE($T$4,$U$5),VLOOKUP($C368,'6. Metrics Worksheet'!$C:$K,9,FALSE),0),T368-1)</f>
        <v>0</v>
      </c>
      <c r="V368" s="127">
        <f>IF(AND(U368=0,NOT(C368="N/A")),IF(VLOOKUP($C368,'6. Metrics Worksheet'!$C:$K,8,FALSE)=CONCATENATE($T$4,$V$5),VLOOKUP($C368,'6. Metrics Worksheet'!$C:$K,9,FALSE),0),U368-1)</f>
        <v>0</v>
      </c>
      <c r="W368" s="127">
        <f>IF(AND(V368=0,NOT(C368="N/A")),IF(VLOOKUP($C368,'6. Metrics Worksheet'!$C:$K,8,FALSE)=CONCATENATE($T$4,$W$5),VLOOKUP($C368,'6. Metrics Worksheet'!$C:$K,9,FALSE),0),V368-1)</f>
        <v>0</v>
      </c>
      <c r="X368" s="139" t="str">
        <f>IF('6. Metrics Worksheet'!H368=0,"",'6. Metrics Worksheet'!H368)</f>
        <v/>
      </c>
      <c r="Y368" s="32"/>
      <c r="Z368" s="32"/>
      <c r="AA368" s="32"/>
      <c r="AB368" s="32"/>
      <c r="AC368" s="32"/>
      <c r="AD368" s="32"/>
      <c r="AE368" s="32"/>
      <c r="AF368" s="32"/>
      <c r="AG368" s="32"/>
      <c r="AH368" s="32"/>
      <c r="AI368" s="32"/>
      <c r="AJ368" s="32"/>
      <c r="AK368" s="32"/>
      <c r="AL368" s="32"/>
      <c r="AM368" s="32"/>
      <c r="AN368" s="32"/>
      <c r="AO368" s="32"/>
      <c r="AP368" s="32"/>
      <c r="AQ368" s="32"/>
      <c r="AR368" s="32"/>
      <c r="AS368" s="32"/>
      <c r="AT368" s="32"/>
      <c r="AU368" s="32"/>
      <c r="AV368" s="32"/>
      <c r="AW368" s="32"/>
      <c r="AX368" s="32"/>
      <c r="AY368" s="32"/>
      <c r="AZ368" s="32"/>
      <c r="BA368" s="32"/>
      <c r="BB368" s="32"/>
      <c r="BC368" s="32"/>
      <c r="BD368" s="32"/>
      <c r="BE368" s="33"/>
      <c r="BF368" s="6"/>
      <c r="BG368" s="6"/>
      <c r="BH368" s="6"/>
      <c r="BI368" s="6"/>
      <c r="BJ368" s="26" t="b">
        <f t="shared" si="5"/>
        <v>1</v>
      </c>
      <c r="BK368" s="6"/>
      <c r="BL368" s="6"/>
    </row>
    <row r="369" spans="1:70" ht="63.95" hidden="1" customHeight="1">
      <c r="A369" s="33"/>
      <c r="B369" s="235"/>
      <c r="C369" s="105">
        <f>WorksheetHidden2!O26</f>
        <v>0</v>
      </c>
      <c r="D369" s="127">
        <f>IF(VLOOKUP(C369,'6. Metrics Worksheet'!$C:$K,8,FALSE)=CONCATENATE($D$4,$D$5),VLOOKUP(C369,'6. Metrics Worksheet'!$C:$K,9,FALSE),0)</f>
        <v>0</v>
      </c>
      <c r="E369" s="127">
        <f>IF(AND(D369=0,NOT(C369="N/A")),IF(VLOOKUP($C369,'6. Metrics Worksheet'!$C:$K,8,FALSE)=CONCATENATE($D$4,$E$5),VLOOKUP($C369,'6. Metrics Worksheet'!$C:$K,9,FALSE),0),D369-1)</f>
        <v>0</v>
      </c>
      <c r="F369" s="127">
        <f>IF(AND(E369=0,NOT(C369="N/A")),IF(VLOOKUP($C369,'6. Metrics Worksheet'!$C:$K,8,FALSE)=CONCATENATE($D$4,$F$5),VLOOKUP($C369,'6. Metrics Worksheet'!$C:$K,9,FALSE),0),E369-1)</f>
        <v>0</v>
      </c>
      <c r="G369" s="128">
        <f>IF(AND(F369=0,NOT(C369="N/A")),IF(VLOOKUP($C369,'6. Metrics Worksheet'!$C:$K,8,FALSE)=CONCATENATE($D$4,$G$5),VLOOKUP($C369,'6. Metrics Worksheet'!$C:$K,9,FALSE),0),F369-1)</f>
        <v>0</v>
      </c>
      <c r="H369" s="127">
        <f>IF(AND(G369=0,NOT(C369="N/A")),IF(VLOOKUP($C369,'6. Metrics Worksheet'!$C:$K,8,FALSE)=CONCATENATE($H$4,$H$5),VLOOKUP($C369,'6. Metrics Worksheet'!$C:$K,9,FALSE),0),G369-1)</f>
        <v>0</v>
      </c>
      <c r="I369" s="127">
        <f>IF(AND(H369=0,NOT(C369="N/A")),IF(VLOOKUP($C369,'6. Metrics Worksheet'!$C:$K,8,FALSE)=CONCATENATE($H$4,$I$5),VLOOKUP($C369,'6. Metrics Worksheet'!$C:$K,9,FALSE),0),H369-1)</f>
        <v>0</v>
      </c>
      <c r="J369" s="127">
        <f>IF(AND(I369=0,NOT(C369="N/A")),IF(VLOOKUP($C369,'6. Metrics Worksheet'!$C:$K,8,FALSE)=CONCATENATE($H$4,$J$5),VLOOKUP($C369,'6. Metrics Worksheet'!$C:$K,9,FALSE),0),I369-1)</f>
        <v>0</v>
      </c>
      <c r="K369" s="128">
        <f>IF(AND(J369=0,NOT(C369="N/A")),IF(VLOOKUP($C369,'6. Metrics Worksheet'!$C:$K,8,FALSE)=CONCATENATE($H$4,$K$5),VLOOKUP($C369,'6. Metrics Worksheet'!$C:$K,9,FALSE),0),J369-1)</f>
        <v>0</v>
      </c>
      <c r="L369" s="127">
        <f>IF(AND(K369=0,NOT(C369="N/A")),IF(VLOOKUP($C369,'6. Metrics Worksheet'!$C:$K,8,FALSE)=CONCATENATE($L$4,$L$5),VLOOKUP($C369,'6. Metrics Worksheet'!$C:$K,9,FALSE),0),K369-1)</f>
        <v>0</v>
      </c>
      <c r="M369" s="127">
        <f>IF(AND(L369=0,NOT(C369="N/A")),IF(VLOOKUP($C369,'6. Metrics Worksheet'!$C:$K,8,FALSE)=CONCATENATE($L$4,$M$5),VLOOKUP($C369,'6. Metrics Worksheet'!$C:$K,9,FALSE),0),L369-1)</f>
        <v>0</v>
      </c>
      <c r="N369" s="127">
        <f>IF(AND(M369=0,NOT(C369="N/A")),IF(VLOOKUP($C369,'6. Metrics Worksheet'!$C:$K,8,FALSE)=CONCATENATE($L$4,$N$5),VLOOKUP($C369,'6. Metrics Worksheet'!$C:$K,9,FALSE),0),M369-1)</f>
        <v>0</v>
      </c>
      <c r="O369" s="128">
        <f>IF(AND(N369=0,NOT(C369="N/A")),IF(VLOOKUP($C369,'6. Metrics Worksheet'!$C:$K,8,FALSE)=CONCATENATE($L$4,$O$5),VLOOKUP($C369,'6. Metrics Worksheet'!$C:$K,9,FALSE),0),N369-1)</f>
        <v>0</v>
      </c>
      <c r="P369" s="127">
        <f>IF(AND(O369=0,NOT(C369="N/A")),IF(VLOOKUP($C369,'6. Metrics Worksheet'!$C:$K,8,FALSE)=CONCATENATE($P$4,$P$5),VLOOKUP($C369,'6. Metrics Worksheet'!$C:$K,9,FALSE),0),O369-1)</f>
        <v>0</v>
      </c>
      <c r="Q369" s="127">
        <f>IF(AND(P369=0,NOT(C369="N/A")),IF(VLOOKUP($C369,'6. Metrics Worksheet'!$C:$K,8,FALSE)=CONCATENATE($P$4,$Q$5),VLOOKUP($C369,'6. Metrics Worksheet'!$C:$K,9,FALSE),0),P369-1)</f>
        <v>0</v>
      </c>
      <c r="R369" s="127">
        <f>IF(AND(Q369=0,NOT(C369="N/A")),IF(VLOOKUP($C369,'6. Metrics Worksheet'!$C:$K,8,FALSE)=CONCATENATE($P$4,$R$5),VLOOKUP($C369,'6. Metrics Worksheet'!$C:$K,9,FALSE),0),Q369-1)</f>
        <v>0</v>
      </c>
      <c r="S369" s="128">
        <f>IF(AND(R369=0,NOT(C369="N/A")),IF(VLOOKUP($C369,'6. Metrics Worksheet'!$C:$K,8,FALSE)=CONCATENATE($P$4,$S$5),VLOOKUP($C369,'6. Metrics Worksheet'!$C:$K,9,FALSE),0),R369-1)</f>
        <v>0</v>
      </c>
      <c r="T369" s="127">
        <f>IF(AND(S369=0,NOT(C369="N/A")),IF(VLOOKUP($C369,'6. Metrics Worksheet'!$C:$K,8,FALSE)=CONCATENATE($T$4,$T$5),VLOOKUP($C369,'6. Metrics Worksheet'!$C:$K,9,FALSE),0),S369-1)</f>
        <v>0</v>
      </c>
      <c r="U369" s="127">
        <f>IF(AND(T369=0,NOT(C369="N/A")),IF(VLOOKUP($C369,'6. Metrics Worksheet'!$C:$K,8,FALSE)=CONCATENATE($T$4,$U$5),VLOOKUP($C369,'6. Metrics Worksheet'!$C:$K,9,FALSE),0),T369-1)</f>
        <v>0</v>
      </c>
      <c r="V369" s="127">
        <f>IF(AND(U369=0,NOT(C369="N/A")),IF(VLOOKUP($C369,'6. Metrics Worksheet'!$C:$K,8,FALSE)=CONCATENATE($T$4,$V$5),VLOOKUP($C369,'6. Metrics Worksheet'!$C:$K,9,FALSE),0),U369-1)</f>
        <v>0</v>
      </c>
      <c r="W369" s="127">
        <f>IF(AND(V369=0,NOT(C369="N/A")),IF(VLOOKUP($C369,'6. Metrics Worksheet'!$C:$K,8,FALSE)=CONCATENATE($T$4,$W$5),VLOOKUP($C369,'6. Metrics Worksheet'!$C:$K,9,FALSE),0),V369-1)</f>
        <v>0</v>
      </c>
      <c r="X369" s="139" t="str">
        <f>IF('6. Metrics Worksheet'!H369=0,"",'6. Metrics Worksheet'!H369)</f>
        <v/>
      </c>
      <c r="Y369" s="32"/>
      <c r="Z369" s="32"/>
      <c r="AA369" s="32"/>
      <c r="AB369" s="32"/>
      <c r="AC369" s="32"/>
      <c r="AD369" s="32"/>
      <c r="AE369" s="32"/>
      <c r="AF369" s="32"/>
      <c r="AG369" s="32"/>
      <c r="AH369" s="32"/>
      <c r="AI369" s="32"/>
      <c r="AJ369" s="32"/>
      <c r="AK369" s="32"/>
      <c r="AL369" s="32"/>
      <c r="AM369" s="32"/>
      <c r="AN369" s="32"/>
      <c r="AO369" s="32"/>
      <c r="AP369" s="32"/>
      <c r="AQ369" s="32"/>
      <c r="AR369" s="32"/>
      <c r="AS369" s="32"/>
      <c r="AT369" s="32"/>
      <c r="AU369" s="32"/>
      <c r="AV369" s="32"/>
      <c r="AW369" s="32"/>
      <c r="AX369" s="32"/>
      <c r="AY369" s="32"/>
      <c r="AZ369" s="32"/>
      <c r="BA369" s="32"/>
      <c r="BB369" s="32"/>
      <c r="BC369" s="32"/>
      <c r="BD369" s="32"/>
      <c r="BE369" s="33"/>
      <c r="BF369" s="6"/>
      <c r="BG369" s="6"/>
      <c r="BH369" s="6"/>
      <c r="BI369" s="6"/>
      <c r="BJ369" s="26" t="b">
        <f t="shared" si="5"/>
        <v>1</v>
      </c>
      <c r="BK369" s="6"/>
      <c r="BL369" s="6"/>
    </row>
    <row r="370" spans="1:70" ht="63.95" hidden="1" customHeight="1">
      <c r="A370" s="33"/>
      <c r="B370" s="235"/>
      <c r="C370" s="105">
        <f>WorksheetHidden2!O27</f>
        <v>0</v>
      </c>
      <c r="D370" s="127">
        <f>IF(VLOOKUP(C370,'6. Metrics Worksheet'!$C:$K,8,FALSE)=CONCATENATE($D$4,$D$5),VLOOKUP(C370,'6. Metrics Worksheet'!$C:$K,9,FALSE),0)</f>
        <v>0</v>
      </c>
      <c r="E370" s="127">
        <f>IF(AND(D370=0,NOT(C370="N/A")),IF(VLOOKUP($C370,'6. Metrics Worksheet'!$C:$K,8,FALSE)=CONCATENATE($D$4,$E$5),VLOOKUP($C370,'6. Metrics Worksheet'!$C:$K,9,FALSE),0),D370-1)</f>
        <v>0</v>
      </c>
      <c r="F370" s="127">
        <f>IF(AND(E370=0,NOT(C370="N/A")),IF(VLOOKUP($C370,'6. Metrics Worksheet'!$C:$K,8,FALSE)=CONCATENATE($D$4,$F$5),VLOOKUP($C370,'6. Metrics Worksheet'!$C:$K,9,FALSE),0),E370-1)</f>
        <v>0</v>
      </c>
      <c r="G370" s="128">
        <f>IF(AND(F370=0,NOT(C370="N/A")),IF(VLOOKUP($C370,'6. Metrics Worksheet'!$C:$K,8,FALSE)=CONCATENATE($D$4,$G$5),VLOOKUP($C370,'6. Metrics Worksheet'!$C:$K,9,FALSE),0),F370-1)</f>
        <v>0</v>
      </c>
      <c r="H370" s="127">
        <f>IF(AND(G370=0,NOT(C370="N/A")),IF(VLOOKUP($C370,'6. Metrics Worksheet'!$C:$K,8,FALSE)=CONCATENATE($H$4,$H$5),VLOOKUP($C370,'6. Metrics Worksheet'!$C:$K,9,FALSE),0),G370-1)</f>
        <v>0</v>
      </c>
      <c r="I370" s="127">
        <f>IF(AND(H370=0,NOT(C370="N/A")),IF(VLOOKUP($C370,'6. Metrics Worksheet'!$C:$K,8,FALSE)=CONCATENATE($H$4,$I$5),VLOOKUP($C370,'6. Metrics Worksheet'!$C:$K,9,FALSE),0),H370-1)</f>
        <v>0</v>
      </c>
      <c r="J370" s="127">
        <f>IF(AND(I370=0,NOT(C370="N/A")),IF(VLOOKUP($C370,'6. Metrics Worksheet'!$C:$K,8,FALSE)=CONCATENATE($H$4,$J$5),VLOOKUP($C370,'6. Metrics Worksheet'!$C:$K,9,FALSE),0),I370-1)</f>
        <v>0</v>
      </c>
      <c r="K370" s="128">
        <f>IF(AND(J370=0,NOT(C370="N/A")),IF(VLOOKUP($C370,'6. Metrics Worksheet'!$C:$K,8,FALSE)=CONCATENATE($H$4,$K$5),VLOOKUP($C370,'6. Metrics Worksheet'!$C:$K,9,FALSE),0),J370-1)</f>
        <v>0</v>
      </c>
      <c r="L370" s="127">
        <f>IF(AND(K370=0,NOT(C370="N/A")),IF(VLOOKUP($C370,'6. Metrics Worksheet'!$C:$K,8,FALSE)=CONCATENATE($L$4,$L$5),VLOOKUP($C370,'6. Metrics Worksheet'!$C:$K,9,FALSE),0),K370-1)</f>
        <v>0</v>
      </c>
      <c r="M370" s="127">
        <f>IF(AND(L370=0,NOT(C370="N/A")),IF(VLOOKUP($C370,'6. Metrics Worksheet'!$C:$K,8,FALSE)=CONCATENATE($L$4,$M$5),VLOOKUP($C370,'6. Metrics Worksheet'!$C:$K,9,FALSE),0),L370-1)</f>
        <v>0</v>
      </c>
      <c r="N370" s="127">
        <f>IF(AND(M370=0,NOT(C370="N/A")),IF(VLOOKUP($C370,'6. Metrics Worksheet'!$C:$K,8,FALSE)=CONCATENATE($L$4,$N$5),VLOOKUP($C370,'6. Metrics Worksheet'!$C:$K,9,FALSE),0),M370-1)</f>
        <v>0</v>
      </c>
      <c r="O370" s="128">
        <f>IF(AND(N370=0,NOT(C370="N/A")),IF(VLOOKUP($C370,'6. Metrics Worksheet'!$C:$K,8,FALSE)=CONCATENATE($L$4,$O$5),VLOOKUP($C370,'6. Metrics Worksheet'!$C:$K,9,FALSE),0),N370-1)</f>
        <v>0</v>
      </c>
      <c r="P370" s="127">
        <f>IF(AND(O370=0,NOT(C370="N/A")),IF(VLOOKUP($C370,'6. Metrics Worksheet'!$C:$K,8,FALSE)=CONCATENATE($P$4,$P$5),VLOOKUP($C370,'6. Metrics Worksheet'!$C:$K,9,FALSE),0),O370-1)</f>
        <v>0</v>
      </c>
      <c r="Q370" s="127">
        <f>IF(AND(P370=0,NOT(C370="N/A")),IF(VLOOKUP($C370,'6. Metrics Worksheet'!$C:$K,8,FALSE)=CONCATENATE($P$4,$Q$5),VLOOKUP($C370,'6. Metrics Worksheet'!$C:$K,9,FALSE),0),P370-1)</f>
        <v>0</v>
      </c>
      <c r="R370" s="127">
        <f>IF(AND(Q370=0,NOT(C370="N/A")),IF(VLOOKUP($C370,'6. Metrics Worksheet'!$C:$K,8,FALSE)=CONCATENATE($P$4,$R$5),VLOOKUP($C370,'6. Metrics Worksheet'!$C:$K,9,FALSE),0),Q370-1)</f>
        <v>0</v>
      </c>
      <c r="S370" s="128">
        <f>IF(AND(R370=0,NOT(C370="N/A")),IF(VLOOKUP($C370,'6. Metrics Worksheet'!$C:$K,8,FALSE)=CONCATENATE($P$4,$S$5),VLOOKUP($C370,'6. Metrics Worksheet'!$C:$K,9,FALSE),0),R370-1)</f>
        <v>0</v>
      </c>
      <c r="T370" s="127">
        <f>IF(AND(S370=0,NOT(C370="N/A")),IF(VLOOKUP($C370,'6. Metrics Worksheet'!$C:$K,8,FALSE)=CONCATENATE($T$4,$T$5),VLOOKUP($C370,'6. Metrics Worksheet'!$C:$K,9,FALSE),0),S370-1)</f>
        <v>0</v>
      </c>
      <c r="U370" s="127">
        <f>IF(AND(T370=0,NOT(C370="N/A")),IF(VLOOKUP($C370,'6. Metrics Worksheet'!$C:$K,8,FALSE)=CONCATENATE($T$4,$U$5),VLOOKUP($C370,'6. Metrics Worksheet'!$C:$K,9,FALSE),0),T370-1)</f>
        <v>0</v>
      </c>
      <c r="V370" s="127">
        <f>IF(AND(U370=0,NOT(C370="N/A")),IF(VLOOKUP($C370,'6. Metrics Worksheet'!$C:$K,8,FALSE)=CONCATENATE($T$4,$V$5),VLOOKUP($C370,'6. Metrics Worksheet'!$C:$K,9,FALSE),0),U370-1)</f>
        <v>0</v>
      </c>
      <c r="W370" s="127">
        <f>IF(AND(V370=0,NOT(C370="N/A")),IF(VLOOKUP($C370,'6. Metrics Worksheet'!$C:$K,8,FALSE)=CONCATENATE($T$4,$W$5),VLOOKUP($C370,'6. Metrics Worksheet'!$C:$K,9,FALSE),0),V370-1)</f>
        <v>0</v>
      </c>
      <c r="X370" s="139" t="str">
        <f>IF('6. Metrics Worksheet'!H370=0,"",'6. Metrics Worksheet'!H370)</f>
        <v/>
      </c>
      <c r="Y370" s="32"/>
      <c r="Z370" s="32"/>
      <c r="AA370" s="32"/>
      <c r="AB370" s="32"/>
      <c r="AC370" s="32"/>
      <c r="AD370" s="32"/>
      <c r="AE370" s="32"/>
      <c r="AF370" s="32"/>
      <c r="AG370" s="32"/>
      <c r="AH370" s="32"/>
      <c r="AI370" s="32"/>
      <c r="AJ370" s="32"/>
      <c r="AK370" s="32"/>
      <c r="AL370" s="32"/>
      <c r="AM370" s="32"/>
      <c r="AN370" s="32"/>
      <c r="AO370" s="32"/>
      <c r="AP370" s="32"/>
      <c r="AQ370" s="32"/>
      <c r="AR370" s="32"/>
      <c r="AS370" s="32"/>
      <c r="AT370" s="32"/>
      <c r="AU370" s="32"/>
      <c r="AV370" s="32"/>
      <c r="AW370" s="32"/>
      <c r="AX370" s="32"/>
      <c r="AY370" s="32"/>
      <c r="AZ370" s="32"/>
      <c r="BA370" s="32"/>
      <c r="BB370" s="32"/>
      <c r="BC370" s="32"/>
      <c r="BD370" s="32"/>
      <c r="BE370" s="33"/>
      <c r="BF370" s="6"/>
      <c r="BG370" s="6"/>
      <c r="BH370" s="6"/>
      <c r="BI370" s="6"/>
      <c r="BJ370" s="26" t="b">
        <f t="shared" si="5"/>
        <v>1</v>
      </c>
      <c r="BK370" s="6"/>
      <c r="BL370" s="6"/>
    </row>
    <row r="371" spans="1:70" ht="63.95" hidden="1" customHeight="1">
      <c r="A371" s="33"/>
      <c r="B371" s="235"/>
      <c r="C371" s="105">
        <f>WorksheetHidden2!O28</f>
        <v>0</v>
      </c>
      <c r="D371" s="127">
        <f>IF(VLOOKUP(C371,'6. Metrics Worksheet'!$C:$K,8,FALSE)=CONCATENATE($D$4,$D$5),VLOOKUP(C371,'6. Metrics Worksheet'!$C:$K,9,FALSE),0)</f>
        <v>0</v>
      </c>
      <c r="E371" s="127">
        <f>IF(AND(D371=0,NOT(C371="N/A")),IF(VLOOKUP($C371,'6. Metrics Worksheet'!$C:$K,8,FALSE)=CONCATENATE($D$4,$E$5),VLOOKUP($C371,'6. Metrics Worksheet'!$C:$K,9,FALSE),0),D371-1)</f>
        <v>0</v>
      </c>
      <c r="F371" s="127">
        <f>IF(AND(E371=0,NOT(C371="N/A")),IF(VLOOKUP($C371,'6. Metrics Worksheet'!$C:$K,8,FALSE)=CONCATENATE($D$4,$F$5),VLOOKUP($C371,'6. Metrics Worksheet'!$C:$K,9,FALSE),0),E371-1)</f>
        <v>0</v>
      </c>
      <c r="G371" s="128">
        <f>IF(AND(F371=0,NOT(C371="N/A")),IF(VLOOKUP($C371,'6. Metrics Worksheet'!$C:$K,8,FALSE)=CONCATENATE($D$4,$G$5),VLOOKUP($C371,'6. Metrics Worksheet'!$C:$K,9,FALSE),0),F371-1)</f>
        <v>0</v>
      </c>
      <c r="H371" s="127">
        <f>IF(AND(G371=0,NOT(C371="N/A")),IF(VLOOKUP($C371,'6. Metrics Worksheet'!$C:$K,8,FALSE)=CONCATENATE($H$4,$H$5),VLOOKUP($C371,'6. Metrics Worksheet'!$C:$K,9,FALSE),0),G371-1)</f>
        <v>0</v>
      </c>
      <c r="I371" s="127">
        <f>IF(AND(H371=0,NOT(C371="N/A")),IF(VLOOKUP($C371,'6. Metrics Worksheet'!$C:$K,8,FALSE)=CONCATENATE($H$4,$I$5),VLOOKUP($C371,'6. Metrics Worksheet'!$C:$K,9,FALSE),0),H371-1)</f>
        <v>0</v>
      </c>
      <c r="J371" s="127">
        <f>IF(AND(I371=0,NOT(C371="N/A")),IF(VLOOKUP($C371,'6. Metrics Worksheet'!$C:$K,8,FALSE)=CONCATENATE($H$4,$J$5),VLOOKUP($C371,'6. Metrics Worksheet'!$C:$K,9,FALSE),0),I371-1)</f>
        <v>0</v>
      </c>
      <c r="K371" s="128">
        <f>IF(AND(J371=0,NOT(C371="N/A")),IF(VLOOKUP($C371,'6. Metrics Worksheet'!$C:$K,8,FALSE)=CONCATENATE($H$4,$K$5),VLOOKUP($C371,'6. Metrics Worksheet'!$C:$K,9,FALSE),0),J371-1)</f>
        <v>0</v>
      </c>
      <c r="L371" s="127">
        <f>IF(AND(K371=0,NOT(C371="N/A")),IF(VLOOKUP($C371,'6. Metrics Worksheet'!$C:$K,8,FALSE)=CONCATENATE($L$4,$L$5),VLOOKUP($C371,'6. Metrics Worksheet'!$C:$K,9,FALSE),0),K371-1)</f>
        <v>0</v>
      </c>
      <c r="M371" s="127">
        <f>IF(AND(L371=0,NOT(C371="N/A")),IF(VLOOKUP($C371,'6. Metrics Worksheet'!$C:$K,8,FALSE)=CONCATENATE($L$4,$M$5),VLOOKUP($C371,'6. Metrics Worksheet'!$C:$K,9,FALSE),0),L371-1)</f>
        <v>0</v>
      </c>
      <c r="N371" s="127">
        <f>IF(AND(M371=0,NOT(C371="N/A")),IF(VLOOKUP($C371,'6. Metrics Worksheet'!$C:$K,8,FALSE)=CONCATENATE($L$4,$N$5),VLOOKUP($C371,'6. Metrics Worksheet'!$C:$K,9,FALSE),0),M371-1)</f>
        <v>0</v>
      </c>
      <c r="O371" s="128">
        <f>IF(AND(N371=0,NOT(C371="N/A")),IF(VLOOKUP($C371,'6. Metrics Worksheet'!$C:$K,8,FALSE)=CONCATENATE($L$4,$O$5),VLOOKUP($C371,'6. Metrics Worksheet'!$C:$K,9,FALSE),0),N371-1)</f>
        <v>0</v>
      </c>
      <c r="P371" s="127">
        <f>IF(AND(O371=0,NOT(C371="N/A")),IF(VLOOKUP($C371,'6. Metrics Worksheet'!$C:$K,8,FALSE)=CONCATENATE($P$4,$P$5),VLOOKUP($C371,'6. Metrics Worksheet'!$C:$K,9,FALSE),0),O371-1)</f>
        <v>0</v>
      </c>
      <c r="Q371" s="127">
        <f>IF(AND(P371=0,NOT(C371="N/A")),IF(VLOOKUP($C371,'6. Metrics Worksheet'!$C:$K,8,FALSE)=CONCATENATE($P$4,$Q$5),VLOOKUP($C371,'6. Metrics Worksheet'!$C:$K,9,FALSE),0),P371-1)</f>
        <v>0</v>
      </c>
      <c r="R371" s="127">
        <f>IF(AND(Q371=0,NOT(C371="N/A")),IF(VLOOKUP($C371,'6. Metrics Worksheet'!$C:$K,8,FALSE)=CONCATENATE($P$4,$R$5),VLOOKUP($C371,'6. Metrics Worksheet'!$C:$K,9,FALSE),0),Q371-1)</f>
        <v>0</v>
      </c>
      <c r="S371" s="128">
        <f>IF(AND(R371=0,NOT(C371="N/A")),IF(VLOOKUP($C371,'6. Metrics Worksheet'!$C:$K,8,FALSE)=CONCATENATE($P$4,$S$5),VLOOKUP($C371,'6. Metrics Worksheet'!$C:$K,9,FALSE),0),R371-1)</f>
        <v>0</v>
      </c>
      <c r="T371" s="127">
        <f>IF(AND(S371=0,NOT(C371="N/A")),IF(VLOOKUP($C371,'6. Metrics Worksheet'!$C:$K,8,FALSE)=CONCATENATE($T$4,$T$5),VLOOKUP($C371,'6. Metrics Worksheet'!$C:$K,9,FALSE),0),S371-1)</f>
        <v>0</v>
      </c>
      <c r="U371" s="127">
        <f>IF(AND(T371=0,NOT(C371="N/A")),IF(VLOOKUP($C371,'6. Metrics Worksheet'!$C:$K,8,FALSE)=CONCATENATE($T$4,$U$5),VLOOKUP($C371,'6. Metrics Worksheet'!$C:$K,9,FALSE),0),T371-1)</f>
        <v>0</v>
      </c>
      <c r="V371" s="127">
        <f>IF(AND(U371=0,NOT(C371="N/A")),IF(VLOOKUP($C371,'6. Metrics Worksheet'!$C:$K,8,FALSE)=CONCATENATE($T$4,$V$5),VLOOKUP($C371,'6. Metrics Worksheet'!$C:$K,9,FALSE),0),U371-1)</f>
        <v>0</v>
      </c>
      <c r="W371" s="127">
        <f>IF(AND(V371=0,NOT(C371="N/A")),IF(VLOOKUP($C371,'6. Metrics Worksheet'!$C:$K,8,FALSE)=CONCATENATE($T$4,$W$5),VLOOKUP($C371,'6. Metrics Worksheet'!$C:$K,9,FALSE),0),V371-1)</f>
        <v>0</v>
      </c>
      <c r="X371" s="139" t="str">
        <f>IF('6. Metrics Worksheet'!H371=0,"",'6. Metrics Worksheet'!H371)</f>
        <v/>
      </c>
      <c r="Y371" s="32"/>
      <c r="Z371" s="32"/>
      <c r="AA371" s="32"/>
      <c r="AB371" s="32"/>
      <c r="AC371" s="32"/>
      <c r="AD371" s="32"/>
      <c r="AE371" s="32"/>
      <c r="AF371" s="32"/>
      <c r="AG371" s="32"/>
      <c r="AH371" s="32"/>
      <c r="AI371" s="32"/>
      <c r="AJ371" s="32"/>
      <c r="AK371" s="32"/>
      <c r="AL371" s="32"/>
      <c r="AM371" s="32"/>
      <c r="AN371" s="32"/>
      <c r="AO371" s="32"/>
      <c r="AP371" s="32"/>
      <c r="AQ371" s="32"/>
      <c r="AR371" s="32"/>
      <c r="AS371" s="32"/>
      <c r="AT371" s="32"/>
      <c r="AU371" s="32"/>
      <c r="AV371" s="32"/>
      <c r="AW371" s="32"/>
      <c r="AX371" s="32"/>
      <c r="AY371" s="32"/>
      <c r="AZ371" s="32"/>
      <c r="BA371" s="32"/>
      <c r="BB371" s="32"/>
      <c r="BC371" s="32"/>
      <c r="BD371" s="32"/>
      <c r="BE371" s="33"/>
      <c r="BF371" s="6"/>
      <c r="BG371" s="6"/>
      <c r="BH371" s="6"/>
      <c r="BI371" s="6"/>
      <c r="BJ371" s="26" t="b">
        <f t="shared" si="5"/>
        <v>1</v>
      </c>
      <c r="BK371" s="6"/>
      <c r="BL371" s="6"/>
    </row>
    <row r="372" spans="1:70" ht="63.95" hidden="1" customHeight="1">
      <c r="A372" s="33"/>
      <c r="B372" s="235"/>
      <c r="C372" s="105">
        <f>WorksheetHidden2!O29</f>
        <v>0</v>
      </c>
      <c r="D372" s="127">
        <f>IF(VLOOKUP(C372,'6. Metrics Worksheet'!$C:$K,8,FALSE)=CONCATENATE($D$4,$D$5),VLOOKUP(C372,'6. Metrics Worksheet'!$C:$K,9,FALSE),0)</f>
        <v>0</v>
      </c>
      <c r="E372" s="127">
        <f>IF(AND(D372=0,NOT(C372="N/A")),IF(VLOOKUP($C372,'6. Metrics Worksheet'!$C:$K,8,FALSE)=CONCATENATE($D$4,$E$5),VLOOKUP($C372,'6. Metrics Worksheet'!$C:$K,9,FALSE),0),D372-1)</f>
        <v>0</v>
      </c>
      <c r="F372" s="127">
        <f>IF(AND(E372=0,NOT(C372="N/A")),IF(VLOOKUP($C372,'6. Metrics Worksheet'!$C:$K,8,FALSE)=CONCATENATE($D$4,$F$5),VLOOKUP($C372,'6. Metrics Worksheet'!$C:$K,9,FALSE),0),E372-1)</f>
        <v>0</v>
      </c>
      <c r="G372" s="128">
        <f>IF(AND(F372=0,NOT(C372="N/A")),IF(VLOOKUP($C372,'6. Metrics Worksheet'!$C:$K,8,FALSE)=CONCATENATE($D$4,$G$5),VLOOKUP($C372,'6. Metrics Worksheet'!$C:$K,9,FALSE),0),F372-1)</f>
        <v>0</v>
      </c>
      <c r="H372" s="127">
        <f>IF(AND(G372=0,NOT(C372="N/A")),IF(VLOOKUP($C372,'6. Metrics Worksheet'!$C:$K,8,FALSE)=CONCATENATE($H$4,$H$5),VLOOKUP($C372,'6. Metrics Worksheet'!$C:$K,9,FALSE),0),G372-1)</f>
        <v>0</v>
      </c>
      <c r="I372" s="127">
        <f>IF(AND(H372=0,NOT(C372="N/A")),IF(VLOOKUP($C372,'6. Metrics Worksheet'!$C:$K,8,FALSE)=CONCATENATE($H$4,$I$5),VLOOKUP($C372,'6. Metrics Worksheet'!$C:$K,9,FALSE),0),H372-1)</f>
        <v>0</v>
      </c>
      <c r="J372" s="127">
        <f>IF(AND(I372=0,NOT(C372="N/A")),IF(VLOOKUP($C372,'6. Metrics Worksheet'!$C:$K,8,FALSE)=CONCATENATE($H$4,$J$5),VLOOKUP($C372,'6. Metrics Worksheet'!$C:$K,9,FALSE),0),I372-1)</f>
        <v>0</v>
      </c>
      <c r="K372" s="128">
        <f>IF(AND(J372=0,NOT(C372="N/A")),IF(VLOOKUP($C372,'6. Metrics Worksheet'!$C:$K,8,FALSE)=CONCATENATE($H$4,$K$5),VLOOKUP($C372,'6. Metrics Worksheet'!$C:$K,9,FALSE),0),J372-1)</f>
        <v>0</v>
      </c>
      <c r="L372" s="127">
        <f>IF(AND(K372=0,NOT(C372="N/A")),IF(VLOOKUP($C372,'6. Metrics Worksheet'!$C:$K,8,FALSE)=CONCATENATE($L$4,$L$5),VLOOKUP($C372,'6. Metrics Worksheet'!$C:$K,9,FALSE),0),K372-1)</f>
        <v>0</v>
      </c>
      <c r="M372" s="127">
        <f>IF(AND(L372=0,NOT(C372="N/A")),IF(VLOOKUP($C372,'6. Metrics Worksheet'!$C:$K,8,FALSE)=CONCATENATE($L$4,$M$5),VLOOKUP($C372,'6. Metrics Worksheet'!$C:$K,9,FALSE),0),L372-1)</f>
        <v>0</v>
      </c>
      <c r="N372" s="127">
        <f>IF(AND(M372=0,NOT(C372="N/A")),IF(VLOOKUP($C372,'6. Metrics Worksheet'!$C:$K,8,FALSE)=CONCATENATE($L$4,$N$5),VLOOKUP($C372,'6. Metrics Worksheet'!$C:$K,9,FALSE),0),M372-1)</f>
        <v>0</v>
      </c>
      <c r="O372" s="128">
        <f>IF(AND(N372=0,NOT(C372="N/A")),IF(VLOOKUP($C372,'6. Metrics Worksheet'!$C:$K,8,FALSE)=CONCATENATE($L$4,$O$5),VLOOKUP($C372,'6. Metrics Worksheet'!$C:$K,9,FALSE),0),N372-1)</f>
        <v>0</v>
      </c>
      <c r="P372" s="127">
        <f>IF(AND(O372=0,NOT(C372="N/A")),IF(VLOOKUP($C372,'6. Metrics Worksheet'!$C:$K,8,FALSE)=CONCATENATE($P$4,$P$5),VLOOKUP($C372,'6. Metrics Worksheet'!$C:$K,9,FALSE),0),O372-1)</f>
        <v>0</v>
      </c>
      <c r="Q372" s="127">
        <f>IF(AND(P372=0,NOT(C372="N/A")),IF(VLOOKUP($C372,'6. Metrics Worksheet'!$C:$K,8,FALSE)=CONCATENATE($P$4,$Q$5),VLOOKUP($C372,'6. Metrics Worksheet'!$C:$K,9,FALSE),0),P372-1)</f>
        <v>0</v>
      </c>
      <c r="R372" s="127">
        <f>IF(AND(Q372=0,NOT(C372="N/A")),IF(VLOOKUP($C372,'6. Metrics Worksheet'!$C:$K,8,FALSE)=CONCATENATE($P$4,$R$5),VLOOKUP($C372,'6. Metrics Worksheet'!$C:$K,9,FALSE),0),Q372-1)</f>
        <v>0</v>
      </c>
      <c r="S372" s="128">
        <f>IF(AND(R372=0,NOT(C372="N/A")),IF(VLOOKUP($C372,'6. Metrics Worksheet'!$C:$K,8,FALSE)=CONCATENATE($P$4,$S$5),VLOOKUP($C372,'6. Metrics Worksheet'!$C:$K,9,FALSE),0),R372-1)</f>
        <v>0</v>
      </c>
      <c r="T372" s="127">
        <f>IF(AND(S372=0,NOT(C372="N/A")),IF(VLOOKUP($C372,'6. Metrics Worksheet'!$C:$K,8,FALSE)=CONCATENATE($T$4,$T$5),VLOOKUP($C372,'6. Metrics Worksheet'!$C:$K,9,FALSE),0),S372-1)</f>
        <v>0</v>
      </c>
      <c r="U372" s="127">
        <f>IF(AND(T372=0,NOT(C372="N/A")),IF(VLOOKUP($C372,'6. Metrics Worksheet'!$C:$K,8,FALSE)=CONCATENATE($T$4,$U$5),VLOOKUP($C372,'6. Metrics Worksheet'!$C:$K,9,FALSE),0),T372-1)</f>
        <v>0</v>
      </c>
      <c r="V372" s="127">
        <f>IF(AND(U372=0,NOT(C372="N/A")),IF(VLOOKUP($C372,'6. Metrics Worksheet'!$C:$K,8,FALSE)=CONCATENATE($T$4,$V$5),VLOOKUP($C372,'6. Metrics Worksheet'!$C:$K,9,FALSE),0),U372-1)</f>
        <v>0</v>
      </c>
      <c r="W372" s="127">
        <f>IF(AND(V372=0,NOT(C372="N/A")),IF(VLOOKUP($C372,'6. Metrics Worksheet'!$C:$K,8,FALSE)=CONCATENATE($T$4,$W$5),VLOOKUP($C372,'6. Metrics Worksheet'!$C:$K,9,FALSE),0),V372-1)</f>
        <v>0</v>
      </c>
      <c r="X372" s="139" t="str">
        <f>IF('6. Metrics Worksheet'!H372=0,"",'6. Metrics Worksheet'!H372)</f>
        <v/>
      </c>
      <c r="Y372" s="32"/>
      <c r="Z372" s="32"/>
      <c r="AA372" s="32"/>
      <c r="AB372" s="32"/>
      <c r="AC372" s="32"/>
      <c r="AD372" s="32"/>
      <c r="AE372" s="32"/>
      <c r="AF372" s="32"/>
      <c r="AG372" s="32"/>
      <c r="AH372" s="32"/>
      <c r="AI372" s="32"/>
      <c r="AJ372" s="32"/>
      <c r="AK372" s="32"/>
      <c r="AL372" s="32"/>
      <c r="AM372" s="32"/>
      <c r="AN372" s="32"/>
      <c r="AO372" s="32"/>
      <c r="AP372" s="32"/>
      <c r="AQ372" s="32"/>
      <c r="AR372" s="32"/>
      <c r="AS372" s="32"/>
      <c r="AT372" s="32"/>
      <c r="AU372" s="32"/>
      <c r="AV372" s="32"/>
      <c r="AW372" s="32"/>
      <c r="AX372" s="32"/>
      <c r="AY372" s="32"/>
      <c r="AZ372" s="32"/>
      <c r="BA372" s="32"/>
      <c r="BB372" s="32"/>
      <c r="BC372" s="32"/>
      <c r="BD372" s="32"/>
      <c r="BE372" s="33"/>
      <c r="BF372" s="6"/>
      <c r="BG372" s="6"/>
      <c r="BH372" s="6"/>
      <c r="BI372" s="6"/>
      <c r="BJ372" s="26" t="b">
        <f t="shared" si="5"/>
        <v>1</v>
      </c>
      <c r="BK372" s="6"/>
      <c r="BL372" s="6"/>
    </row>
    <row r="373" spans="1:70" ht="63.95" hidden="1" customHeight="1" thickBot="1">
      <c r="A373" s="33"/>
      <c r="B373" s="235"/>
      <c r="C373" s="106">
        <f>WorksheetHidden2!O30</f>
        <v>0</v>
      </c>
      <c r="D373" s="127">
        <f>IF(VLOOKUP(C373,'6. Metrics Worksheet'!$C:$K,8,FALSE)=CONCATENATE($D$4,$D$5),VLOOKUP(C373,'6. Metrics Worksheet'!$C:$K,9,FALSE),0)</f>
        <v>0</v>
      </c>
      <c r="E373" s="127">
        <f>IF(AND(D373=0,NOT(C373="N/A")),IF(VLOOKUP($C373,'6. Metrics Worksheet'!$C:$K,8,FALSE)=CONCATENATE($D$4,$E$5),VLOOKUP($C373,'6. Metrics Worksheet'!$C:$K,9,FALSE),0),D373-1)</f>
        <v>0</v>
      </c>
      <c r="F373" s="127">
        <f>IF(AND(E373=0,NOT(C373="N/A")),IF(VLOOKUP($C373,'6. Metrics Worksheet'!$C:$K,8,FALSE)=CONCATENATE($D$4,$F$5),VLOOKUP($C373,'6. Metrics Worksheet'!$C:$K,9,FALSE),0),E373-1)</f>
        <v>0</v>
      </c>
      <c r="G373" s="128">
        <f>IF(AND(F373=0,NOT(C373="N/A")),IF(VLOOKUP($C373,'6. Metrics Worksheet'!$C:$K,8,FALSE)=CONCATENATE($D$4,$G$5),VLOOKUP($C373,'6. Metrics Worksheet'!$C:$K,9,FALSE),0),F373-1)</f>
        <v>0</v>
      </c>
      <c r="H373" s="127">
        <f>IF(AND(G373=0,NOT(C373="N/A")),IF(VLOOKUP($C373,'6. Metrics Worksheet'!$C:$K,8,FALSE)=CONCATENATE($H$4,$H$5),VLOOKUP($C373,'6. Metrics Worksheet'!$C:$K,9,FALSE),0),G373-1)</f>
        <v>0</v>
      </c>
      <c r="I373" s="127">
        <f>IF(AND(H373=0,NOT(C373="N/A")),IF(VLOOKUP($C373,'6. Metrics Worksheet'!$C:$K,8,FALSE)=CONCATENATE($H$4,$I$5),VLOOKUP($C373,'6. Metrics Worksheet'!$C:$K,9,FALSE),0),H373-1)</f>
        <v>0</v>
      </c>
      <c r="J373" s="127">
        <f>IF(AND(I373=0,NOT(C373="N/A")),IF(VLOOKUP($C373,'6. Metrics Worksheet'!$C:$K,8,FALSE)=CONCATENATE($H$4,$J$5),VLOOKUP($C373,'6. Metrics Worksheet'!$C:$K,9,FALSE),0),I373-1)</f>
        <v>0</v>
      </c>
      <c r="K373" s="128">
        <f>IF(AND(J373=0,NOT(C373="N/A")),IF(VLOOKUP($C373,'6. Metrics Worksheet'!$C:$K,8,FALSE)=CONCATENATE($H$4,$K$5),VLOOKUP($C373,'6. Metrics Worksheet'!$C:$K,9,FALSE),0),J373-1)</f>
        <v>0</v>
      </c>
      <c r="L373" s="127">
        <f>IF(AND(K373=0,NOT(C373="N/A")),IF(VLOOKUP($C373,'6. Metrics Worksheet'!$C:$K,8,FALSE)=CONCATENATE($L$4,$L$5),VLOOKUP($C373,'6. Metrics Worksheet'!$C:$K,9,FALSE),0),K373-1)</f>
        <v>0</v>
      </c>
      <c r="M373" s="127">
        <f>IF(AND(L373=0,NOT(C373="N/A")),IF(VLOOKUP($C373,'6. Metrics Worksheet'!$C:$K,8,FALSE)=CONCATENATE($L$4,$M$5),VLOOKUP($C373,'6. Metrics Worksheet'!$C:$K,9,FALSE),0),L373-1)</f>
        <v>0</v>
      </c>
      <c r="N373" s="127">
        <f>IF(AND(M373=0,NOT(C373="N/A")),IF(VLOOKUP($C373,'6. Metrics Worksheet'!$C:$K,8,FALSE)=CONCATENATE($L$4,$N$5),VLOOKUP($C373,'6. Metrics Worksheet'!$C:$K,9,FALSE),0),M373-1)</f>
        <v>0</v>
      </c>
      <c r="O373" s="128">
        <f>IF(AND(N373=0,NOT(C373="N/A")),IF(VLOOKUP($C373,'6. Metrics Worksheet'!$C:$K,8,FALSE)=CONCATENATE($L$4,$O$5),VLOOKUP($C373,'6. Metrics Worksheet'!$C:$K,9,FALSE),0),N373-1)</f>
        <v>0</v>
      </c>
      <c r="P373" s="127">
        <f>IF(AND(O373=0,NOT(C373="N/A")),IF(VLOOKUP($C373,'6. Metrics Worksheet'!$C:$K,8,FALSE)=CONCATENATE($P$4,$P$5),VLOOKUP($C373,'6. Metrics Worksheet'!$C:$K,9,FALSE),0),O373-1)</f>
        <v>0</v>
      </c>
      <c r="Q373" s="127">
        <f>IF(AND(P373=0,NOT(C373="N/A")),IF(VLOOKUP($C373,'6. Metrics Worksheet'!$C:$K,8,FALSE)=CONCATENATE($P$4,$Q$5),VLOOKUP($C373,'6. Metrics Worksheet'!$C:$K,9,FALSE),0),P373-1)</f>
        <v>0</v>
      </c>
      <c r="R373" s="127">
        <f>IF(AND(Q373=0,NOT(C373="N/A")),IF(VLOOKUP($C373,'6. Metrics Worksheet'!$C:$K,8,FALSE)=CONCATENATE($P$4,$R$5),VLOOKUP($C373,'6. Metrics Worksheet'!$C:$K,9,FALSE),0),Q373-1)</f>
        <v>0</v>
      </c>
      <c r="S373" s="128">
        <f>IF(AND(R373=0,NOT(C373="N/A")),IF(VLOOKUP($C373,'6. Metrics Worksheet'!$C:$K,8,FALSE)=CONCATENATE($P$4,$S$5),VLOOKUP($C373,'6. Metrics Worksheet'!$C:$K,9,FALSE),0),R373-1)</f>
        <v>0</v>
      </c>
      <c r="T373" s="127">
        <f>IF(AND(S373=0,NOT(C373="N/A")),IF(VLOOKUP($C373,'6. Metrics Worksheet'!$C:$K,8,FALSE)=CONCATENATE($T$4,$T$5),VLOOKUP($C373,'6. Metrics Worksheet'!$C:$K,9,FALSE),0),S373-1)</f>
        <v>0</v>
      </c>
      <c r="U373" s="127">
        <f>IF(AND(T373=0,NOT(C373="N/A")),IF(VLOOKUP($C373,'6. Metrics Worksheet'!$C:$K,8,FALSE)=CONCATENATE($T$4,$U$5),VLOOKUP($C373,'6. Metrics Worksheet'!$C:$K,9,FALSE),0),T373-1)</f>
        <v>0</v>
      </c>
      <c r="V373" s="127">
        <f>IF(AND(U373=0,NOT(C373="N/A")),IF(VLOOKUP($C373,'6. Metrics Worksheet'!$C:$K,8,FALSE)=CONCATENATE($T$4,$V$5),VLOOKUP($C373,'6. Metrics Worksheet'!$C:$K,9,FALSE),0),U373-1)</f>
        <v>0</v>
      </c>
      <c r="W373" s="127">
        <f>IF(AND(V373=0,NOT(C373="N/A")),IF(VLOOKUP($C373,'6. Metrics Worksheet'!$C:$K,8,FALSE)=CONCATENATE($T$4,$W$5),VLOOKUP($C373,'6. Metrics Worksheet'!$C:$K,9,FALSE),0),V373-1)</f>
        <v>0</v>
      </c>
      <c r="X373" s="139" t="str">
        <f>IF('6. Metrics Worksheet'!H373=0,"",'6. Metrics Worksheet'!H373)</f>
        <v/>
      </c>
      <c r="Y373" s="32"/>
      <c r="Z373" s="32"/>
      <c r="AA373" s="32"/>
      <c r="AB373" s="32"/>
      <c r="AC373" s="32"/>
      <c r="AD373" s="32"/>
      <c r="AE373" s="32"/>
      <c r="AF373" s="32"/>
      <c r="AG373" s="32"/>
      <c r="AH373" s="32"/>
      <c r="AI373" s="32"/>
      <c r="AJ373" s="32"/>
      <c r="AK373" s="32"/>
      <c r="AL373" s="32"/>
      <c r="AM373" s="32"/>
      <c r="AN373" s="32"/>
      <c r="AO373" s="32"/>
      <c r="AP373" s="32"/>
      <c r="AQ373" s="32"/>
      <c r="AR373" s="32"/>
      <c r="AS373" s="32"/>
      <c r="AT373" s="32"/>
      <c r="AU373" s="32"/>
      <c r="AV373" s="32"/>
      <c r="AW373" s="32"/>
      <c r="AX373" s="32"/>
      <c r="AY373" s="32"/>
      <c r="AZ373" s="32"/>
      <c r="BA373" s="32"/>
      <c r="BB373" s="32"/>
      <c r="BC373" s="32"/>
      <c r="BD373" s="32"/>
      <c r="BE373" s="33"/>
      <c r="BF373" s="6"/>
      <c r="BG373" s="6"/>
      <c r="BH373" s="6"/>
      <c r="BI373" s="6"/>
      <c r="BJ373" s="26" t="b">
        <f t="shared" si="5"/>
        <v>1</v>
      </c>
      <c r="BK373" s="6"/>
      <c r="BL373" s="6"/>
    </row>
    <row r="374" spans="1:70" ht="30" customHeight="1">
      <c r="A374" s="170"/>
      <c r="B374" s="224" t="str">
        <f>WorksheetHidden2!P2</f>
        <v>Configuration Change Management</v>
      </c>
      <c r="C374" s="67" t="str">
        <f>WorksheetHidden2!P3</f>
        <v>Mean time to complete security-relevant changes</v>
      </c>
      <c r="D374" s="127">
        <f>IF(VLOOKUP(C374,'6. Metrics Worksheet'!$C:$K,8,FALSE)=CONCATENATE($D$4,$D$5),VLOOKUP(C374,'6. Metrics Worksheet'!$C:$K,9,FALSE),0)</f>
        <v>0</v>
      </c>
      <c r="E374" s="127">
        <f>IF(AND(D374=0,NOT(C374="N/A")),IF(VLOOKUP($C374,'6. Metrics Worksheet'!$C:$K,8,FALSE)=CONCATENATE($D$4,$E$5),VLOOKUP($C374,'6. Metrics Worksheet'!$C:$K,9,FALSE),0),D374-1)</f>
        <v>0</v>
      </c>
      <c r="F374" s="127">
        <f>IF(AND(E374=0,NOT(C374="N/A")),IF(VLOOKUP($C374,'6. Metrics Worksheet'!$C:$K,8,FALSE)=CONCATENATE($D$4,$F$5),VLOOKUP($C374,'6. Metrics Worksheet'!$C:$K,9,FALSE),0),E374-1)</f>
        <v>0</v>
      </c>
      <c r="G374" s="128">
        <f>IF(AND(F374=0,NOT(C374="N/A")),IF(VLOOKUP($C374,'6. Metrics Worksheet'!$C:$K,8,FALSE)=CONCATENATE($D$4,$G$5),VLOOKUP($C374,'6. Metrics Worksheet'!$C:$K,9,FALSE),0),F374-1)</f>
        <v>0</v>
      </c>
      <c r="H374" s="127">
        <f>IF(AND(G374=0,NOT(C374="N/A")),IF(VLOOKUP($C374,'6. Metrics Worksheet'!$C:$K,8,FALSE)=CONCATENATE($H$4,$H$5),VLOOKUP($C374,'6. Metrics Worksheet'!$C:$K,9,FALSE),0),G374-1)</f>
        <v>0</v>
      </c>
      <c r="I374" s="127">
        <f>IF(AND(H374=0,NOT(C374="N/A")),IF(VLOOKUP($C374,'6. Metrics Worksheet'!$C:$K,8,FALSE)=CONCATENATE($H$4,$I$5),VLOOKUP($C374,'6. Metrics Worksheet'!$C:$K,9,FALSE),0),H374-1)</f>
        <v>0</v>
      </c>
      <c r="J374" s="127">
        <f>IF(AND(I374=0,NOT(C374="N/A")),IF(VLOOKUP($C374,'6. Metrics Worksheet'!$C:$K,8,FALSE)=CONCATENATE($H$4,$J$5),VLOOKUP($C374,'6. Metrics Worksheet'!$C:$K,9,FALSE),0),I374-1)</f>
        <v>0</v>
      </c>
      <c r="K374" s="128">
        <f>IF(AND(J374=0,NOT(C374="N/A")),IF(VLOOKUP($C374,'6. Metrics Worksheet'!$C:$K,8,FALSE)=CONCATENATE($H$4,$K$5),VLOOKUP($C374,'6. Metrics Worksheet'!$C:$K,9,FALSE),0),J374-1)</f>
        <v>0</v>
      </c>
      <c r="L374" s="127">
        <f>IF(AND(K374=0,NOT(C374="N/A")),IF(VLOOKUP($C374,'6. Metrics Worksheet'!$C:$K,8,FALSE)=CONCATENATE($L$4,$L$5),VLOOKUP($C374,'6. Metrics Worksheet'!$C:$K,9,FALSE),0),K374-1)</f>
        <v>0</v>
      </c>
      <c r="M374" s="127">
        <f>IF(AND(L374=0,NOT(C374="N/A")),IF(VLOOKUP($C374,'6. Metrics Worksheet'!$C:$K,8,FALSE)=CONCATENATE($L$4,$M$5),VLOOKUP($C374,'6. Metrics Worksheet'!$C:$K,9,FALSE),0),L374-1)</f>
        <v>0</v>
      </c>
      <c r="N374" s="127">
        <f>IF(AND(M374=0,NOT(C374="N/A")),IF(VLOOKUP($C374,'6. Metrics Worksheet'!$C:$K,8,FALSE)=CONCATENATE($L$4,$N$5),VLOOKUP($C374,'6. Metrics Worksheet'!$C:$K,9,FALSE),0),M374-1)</f>
        <v>0</v>
      </c>
      <c r="O374" s="128">
        <f>IF(AND(N374=0,NOT(C374="N/A")),IF(VLOOKUP($C374,'6. Metrics Worksheet'!$C:$K,8,FALSE)=CONCATENATE($L$4,$O$5),VLOOKUP($C374,'6. Metrics Worksheet'!$C:$K,9,FALSE),0),N374-1)</f>
        <v>0</v>
      </c>
      <c r="P374" s="127">
        <f>IF(AND(O374=0,NOT(C374="N/A")),IF(VLOOKUP($C374,'6. Metrics Worksheet'!$C:$K,8,FALSE)=CONCATENATE($P$4,$P$5),VLOOKUP($C374,'6. Metrics Worksheet'!$C:$K,9,FALSE),0),O374-1)</f>
        <v>0</v>
      </c>
      <c r="Q374" s="127">
        <f>IF(AND(P374=0,NOT(C374="N/A")),IF(VLOOKUP($C374,'6. Metrics Worksheet'!$C:$K,8,FALSE)=CONCATENATE($P$4,$Q$5),VLOOKUP($C374,'6. Metrics Worksheet'!$C:$K,9,FALSE),0),P374-1)</f>
        <v>0</v>
      </c>
      <c r="R374" s="127">
        <f>IF(AND(Q374=0,NOT(C374="N/A")),IF(VLOOKUP($C374,'6. Metrics Worksheet'!$C:$K,8,FALSE)=CONCATENATE($P$4,$R$5),VLOOKUP($C374,'6. Metrics Worksheet'!$C:$K,9,FALSE),0),Q374-1)</f>
        <v>0</v>
      </c>
      <c r="S374" s="128">
        <f>IF(AND(R374=0,NOT(C374="N/A")),IF(VLOOKUP($C374,'6. Metrics Worksheet'!$C:$K,8,FALSE)=CONCATENATE($P$4,$S$5),VLOOKUP($C374,'6. Metrics Worksheet'!$C:$K,9,FALSE),0),R374-1)</f>
        <v>0</v>
      </c>
      <c r="T374" s="127">
        <f>IF(AND(S374=0,NOT(C374="N/A")),IF(VLOOKUP($C374,'6. Metrics Worksheet'!$C:$K,8,FALSE)=CONCATENATE($T$4,$T$5),VLOOKUP($C374,'6. Metrics Worksheet'!$C:$K,9,FALSE),0),S374-1)</f>
        <v>0</v>
      </c>
      <c r="U374" s="127">
        <f>IF(AND(T374=0,NOT(C374="N/A")),IF(VLOOKUP($C374,'6. Metrics Worksheet'!$C:$K,8,FALSE)=CONCATENATE($T$4,$U$5),VLOOKUP($C374,'6. Metrics Worksheet'!$C:$K,9,FALSE),0),T374-1)</f>
        <v>0</v>
      </c>
      <c r="V374" s="127">
        <f>IF(AND(U374=0,NOT(C374="N/A")),IF(VLOOKUP($C374,'6. Metrics Worksheet'!$C:$K,8,FALSE)=CONCATENATE($T$4,$V$5),VLOOKUP($C374,'6. Metrics Worksheet'!$C:$K,9,FALSE),0),U374-1)</f>
        <v>0</v>
      </c>
      <c r="W374" s="127">
        <f>IF(AND(V374=0,NOT(C374="N/A")),IF(VLOOKUP($C374,'6. Metrics Worksheet'!$C:$K,8,FALSE)=CONCATENATE($T$4,$W$5),VLOOKUP($C374,'6. Metrics Worksheet'!$C:$K,9,FALSE),0),V374-1)</f>
        <v>0</v>
      </c>
      <c r="X374" s="139" t="str">
        <f>IF('6. Metrics Worksheet'!H374=0,"",'6. Metrics Worksheet'!H374)</f>
        <v/>
      </c>
      <c r="Y374" s="171"/>
      <c r="Z374" s="171"/>
      <c r="AA374" s="171"/>
      <c r="AB374" s="171"/>
      <c r="AC374" s="171"/>
      <c r="AD374" s="171"/>
      <c r="AE374" s="171"/>
      <c r="AF374" s="171"/>
      <c r="AG374" s="171"/>
      <c r="AH374" s="171"/>
      <c r="AI374" s="171"/>
      <c r="AJ374" s="171"/>
      <c r="AK374" s="171"/>
      <c r="AL374" s="171"/>
      <c r="AM374" s="171"/>
      <c r="AN374" s="171"/>
      <c r="AO374" s="171"/>
      <c r="AP374" s="171"/>
      <c r="AQ374" s="171"/>
      <c r="AR374" s="171"/>
      <c r="AS374" s="171"/>
      <c r="AT374" s="171"/>
      <c r="AU374" s="171"/>
      <c r="AV374" s="171"/>
      <c r="AW374" s="171"/>
      <c r="AX374" s="171"/>
      <c r="AY374" s="171"/>
      <c r="AZ374" s="32"/>
      <c r="BA374" s="32"/>
      <c r="BB374" s="32"/>
      <c r="BC374" s="32"/>
      <c r="BD374" s="32"/>
      <c r="BE374" s="33"/>
      <c r="BF374" s="6"/>
      <c r="BG374" s="6"/>
      <c r="BH374" s="6"/>
      <c r="BI374" s="6"/>
      <c r="BJ374" s="26" t="b">
        <f t="shared" si="5"/>
        <v>0</v>
      </c>
      <c r="BK374" s="6"/>
      <c r="BL374" s="6"/>
      <c r="BM374" s="157"/>
      <c r="BN374" s="157"/>
      <c r="BO374" s="157"/>
      <c r="BP374" s="157"/>
      <c r="BQ374" s="157"/>
      <c r="BR374" s="157"/>
    </row>
    <row r="375" spans="1:70" ht="30" customHeight="1">
      <c r="A375" s="170"/>
      <c r="B375" s="225"/>
      <c r="C375" s="54" t="str">
        <f>WorksheetHidden2!P4</f>
        <v>Percentage of changes with security review</v>
      </c>
      <c r="D375" s="127">
        <f>IF(VLOOKUP(C375,'6. Metrics Worksheet'!$C:$K,8,FALSE)=CONCATENATE($D$4,$D$5),VLOOKUP(C375,'6. Metrics Worksheet'!$C:$K,9,FALSE),0)</f>
        <v>0</v>
      </c>
      <c r="E375" s="127">
        <f>IF(AND(D375=0,NOT(C375="N/A")),IF(VLOOKUP($C375,'6. Metrics Worksheet'!$C:$K,8,FALSE)=CONCATENATE($D$4,$E$5),VLOOKUP($C375,'6. Metrics Worksheet'!$C:$K,9,FALSE),0),D375-1)</f>
        <v>0</v>
      </c>
      <c r="F375" s="127">
        <f>IF(AND(E375=0,NOT(C375="N/A")),IF(VLOOKUP($C375,'6. Metrics Worksheet'!$C:$K,8,FALSE)=CONCATENATE($D$4,$F$5),VLOOKUP($C375,'6. Metrics Worksheet'!$C:$K,9,FALSE),0),E375-1)</f>
        <v>0</v>
      </c>
      <c r="G375" s="128">
        <f>IF(AND(F375=0,NOT(C375="N/A")),IF(VLOOKUP($C375,'6. Metrics Worksheet'!$C:$K,8,FALSE)=CONCATENATE($D$4,$G$5),VLOOKUP($C375,'6. Metrics Worksheet'!$C:$K,9,FALSE),0),F375-1)</f>
        <v>0</v>
      </c>
      <c r="H375" s="127">
        <f>IF(AND(G375=0,NOT(C375="N/A")),IF(VLOOKUP($C375,'6. Metrics Worksheet'!$C:$K,8,FALSE)=CONCATENATE($H$4,$H$5),VLOOKUP($C375,'6. Metrics Worksheet'!$C:$K,9,FALSE),0),G375-1)</f>
        <v>0</v>
      </c>
      <c r="I375" s="127">
        <f>IF(AND(H375=0,NOT(C375="N/A")),IF(VLOOKUP($C375,'6. Metrics Worksheet'!$C:$K,8,FALSE)=CONCATENATE($H$4,$I$5),VLOOKUP($C375,'6. Metrics Worksheet'!$C:$K,9,FALSE),0),H375-1)</f>
        <v>0</v>
      </c>
      <c r="J375" s="127">
        <f>IF(AND(I375=0,NOT(C375="N/A")),IF(VLOOKUP($C375,'6. Metrics Worksheet'!$C:$K,8,FALSE)=CONCATENATE($H$4,$J$5),VLOOKUP($C375,'6. Metrics Worksheet'!$C:$K,9,FALSE),0),I375-1)</f>
        <v>0</v>
      </c>
      <c r="K375" s="128">
        <f>IF(AND(J375=0,NOT(C375="N/A")),IF(VLOOKUP($C375,'6. Metrics Worksheet'!$C:$K,8,FALSE)=CONCATENATE($H$4,$K$5),VLOOKUP($C375,'6. Metrics Worksheet'!$C:$K,9,FALSE),0),J375-1)</f>
        <v>0</v>
      </c>
      <c r="L375" s="127">
        <f>IF(AND(K375=0,NOT(C375="N/A")),IF(VLOOKUP($C375,'6. Metrics Worksheet'!$C:$K,8,FALSE)=CONCATENATE($L$4,$L$5),VLOOKUP($C375,'6. Metrics Worksheet'!$C:$K,9,FALSE),0),K375-1)</f>
        <v>0</v>
      </c>
      <c r="M375" s="127">
        <f>IF(AND(L375=0,NOT(C375="N/A")),IF(VLOOKUP($C375,'6. Metrics Worksheet'!$C:$K,8,FALSE)=CONCATENATE($L$4,$M$5),VLOOKUP($C375,'6. Metrics Worksheet'!$C:$K,9,FALSE),0),L375-1)</f>
        <v>0</v>
      </c>
      <c r="N375" s="127">
        <f>IF(AND(M375=0,NOT(C375="N/A")),IF(VLOOKUP($C375,'6. Metrics Worksheet'!$C:$K,8,FALSE)=CONCATENATE($L$4,$N$5),VLOOKUP($C375,'6. Metrics Worksheet'!$C:$K,9,FALSE),0),M375-1)</f>
        <v>0</v>
      </c>
      <c r="O375" s="128">
        <f>IF(AND(N375=0,NOT(C375="N/A")),IF(VLOOKUP($C375,'6. Metrics Worksheet'!$C:$K,8,FALSE)=CONCATENATE($L$4,$O$5),VLOOKUP($C375,'6. Metrics Worksheet'!$C:$K,9,FALSE),0),N375-1)</f>
        <v>0</v>
      </c>
      <c r="P375" s="127">
        <f>IF(AND(O375=0,NOT(C375="N/A")),IF(VLOOKUP($C375,'6. Metrics Worksheet'!$C:$K,8,FALSE)=CONCATENATE($P$4,$P$5),VLOOKUP($C375,'6. Metrics Worksheet'!$C:$K,9,FALSE),0),O375-1)</f>
        <v>0</v>
      </c>
      <c r="Q375" s="127">
        <f>IF(AND(P375=0,NOT(C375="N/A")),IF(VLOOKUP($C375,'6. Metrics Worksheet'!$C:$K,8,FALSE)=CONCATENATE($P$4,$Q$5),VLOOKUP($C375,'6. Metrics Worksheet'!$C:$K,9,FALSE),0),P375-1)</f>
        <v>0</v>
      </c>
      <c r="R375" s="127">
        <f>IF(AND(Q375=0,NOT(C375="N/A")),IF(VLOOKUP($C375,'6. Metrics Worksheet'!$C:$K,8,FALSE)=CONCATENATE($P$4,$R$5),VLOOKUP($C375,'6. Metrics Worksheet'!$C:$K,9,FALSE),0),Q375-1)</f>
        <v>0</v>
      </c>
      <c r="S375" s="128">
        <f>IF(AND(R375=0,NOT(C375="N/A")),IF(VLOOKUP($C375,'6. Metrics Worksheet'!$C:$K,8,FALSE)=CONCATENATE($P$4,$S$5),VLOOKUP($C375,'6. Metrics Worksheet'!$C:$K,9,FALSE),0),R375-1)</f>
        <v>0</v>
      </c>
      <c r="T375" s="127">
        <f>IF(AND(S375=0,NOT(C375="N/A")),IF(VLOOKUP($C375,'6. Metrics Worksheet'!$C:$K,8,FALSE)=CONCATENATE($T$4,$T$5),VLOOKUP($C375,'6. Metrics Worksheet'!$C:$K,9,FALSE),0),S375-1)</f>
        <v>0</v>
      </c>
      <c r="U375" s="127">
        <f>IF(AND(T375=0,NOT(C375="N/A")),IF(VLOOKUP($C375,'6. Metrics Worksheet'!$C:$K,8,FALSE)=CONCATENATE($T$4,$U$5),VLOOKUP($C375,'6. Metrics Worksheet'!$C:$K,9,FALSE),0),T375-1)</f>
        <v>0</v>
      </c>
      <c r="V375" s="127">
        <f>IF(AND(U375=0,NOT(C375="N/A")),IF(VLOOKUP($C375,'6. Metrics Worksheet'!$C:$K,8,FALSE)=CONCATENATE($T$4,$V$5),VLOOKUP($C375,'6. Metrics Worksheet'!$C:$K,9,FALSE),0),U375-1)</f>
        <v>0</v>
      </c>
      <c r="W375" s="127">
        <f>IF(AND(V375=0,NOT(C375="N/A")),IF(VLOOKUP($C375,'6. Metrics Worksheet'!$C:$K,8,FALSE)=CONCATENATE($T$4,$W$5),VLOOKUP($C375,'6. Metrics Worksheet'!$C:$K,9,FALSE),0),V375-1)</f>
        <v>0</v>
      </c>
      <c r="X375" s="139" t="str">
        <f>IF('6. Metrics Worksheet'!H375=0,"",'6. Metrics Worksheet'!H375)</f>
        <v/>
      </c>
      <c r="Y375" s="171"/>
      <c r="Z375" s="171"/>
      <c r="AA375" s="171"/>
      <c r="AB375" s="171"/>
      <c r="AC375" s="171"/>
      <c r="AD375" s="171"/>
      <c r="AE375" s="171"/>
      <c r="AF375" s="171"/>
      <c r="AG375" s="171"/>
      <c r="AH375" s="171"/>
      <c r="AI375" s="171"/>
      <c r="AJ375" s="171"/>
      <c r="AK375" s="171"/>
      <c r="AL375" s="171"/>
      <c r="AM375" s="171"/>
      <c r="AN375" s="171"/>
      <c r="AO375" s="171"/>
      <c r="AP375" s="171"/>
      <c r="AQ375" s="171"/>
      <c r="AR375" s="171"/>
      <c r="AS375" s="171"/>
      <c r="AT375" s="171"/>
      <c r="AU375" s="171"/>
      <c r="AV375" s="171"/>
      <c r="AW375" s="171"/>
      <c r="AX375" s="171"/>
      <c r="AY375" s="171"/>
      <c r="AZ375" s="32"/>
      <c r="BA375" s="32"/>
      <c r="BB375" s="32"/>
      <c r="BC375" s="32"/>
      <c r="BD375" s="32"/>
      <c r="BE375" s="33"/>
      <c r="BF375" s="6"/>
      <c r="BG375" s="6"/>
      <c r="BH375" s="6"/>
      <c r="BI375" s="6"/>
      <c r="BJ375" s="26" t="b">
        <f t="shared" si="5"/>
        <v>0</v>
      </c>
      <c r="BK375" s="6"/>
      <c r="BL375" s="6"/>
      <c r="BM375" s="157"/>
      <c r="BN375" s="157"/>
      <c r="BO375" s="157"/>
      <c r="BP375" s="157"/>
      <c r="BQ375" s="157"/>
      <c r="BR375" s="157"/>
    </row>
    <row r="376" spans="1:70" ht="30" customHeight="1" thickBot="1">
      <c r="A376" s="170"/>
      <c r="B376" s="225"/>
      <c r="C376" s="54" t="str">
        <f>WorksheetHidden2!P5</f>
        <v>Percentage of changes with security exceptions</v>
      </c>
      <c r="D376" s="127">
        <f>IF(VLOOKUP(C376,'6. Metrics Worksheet'!$C:$K,8,FALSE)=CONCATENATE($D$4,$D$5),VLOOKUP(C376,'6. Metrics Worksheet'!$C:$K,9,FALSE),0)</f>
        <v>0</v>
      </c>
      <c r="E376" s="127">
        <f>IF(AND(D376=0,NOT(C376="N/A")),IF(VLOOKUP($C376,'6. Metrics Worksheet'!$C:$K,8,FALSE)=CONCATENATE($D$4,$E$5),VLOOKUP($C376,'6. Metrics Worksheet'!$C:$K,9,FALSE),0),D376-1)</f>
        <v>0</v>
      </c>
      <c r="F376" s="127">
        <f>IF(AND(E376=0,NOT(C376="N/A")),IF(VLOOKUP($C376,'6. Metrics Worksheet'!$C:$K,8,FALSE)=CONCATENATE($D$4,$F$5),VLOOKUP($C376,'6. Metrics Worksheet'!$C:$K,9,FALSE),0),E376-1)</f>
        <v>0</v>
      </c>
      <c r="G376" s="128">
        <f>IF(AND(F376=0,NOT(C376="N/A")),IF(VLOOKUP($C376,'6. Metrics Worksheet'!$C:$K,8,FALSE)=CONCATENATE($D$4,$G$5),VLOOKUP($C376,'6. Metrics Worksheet'!$C:$K,9,FALSE),0),F376-1)</f>
        <v>0</v>
      </c>
      <c r="H376" s="127">
        <f>IF(AND(G376=0,NOT(C376="N/A")),IF(VLOOKUP($C376,'6. Metrics Worksheet'!$C:$K,8,FALSE)=CONCATENATE($H$4,$H$5),VLOOKUP($C376,'6. Metrics Worksheet'!$C:$K,9,FALSE),0),G376-1)</f>
        <v>0</v>
      </c>
      <c r="I376" s="127">
        <f>IF(AND(H376=0,NOT(C376="N/A")),IF(VLOOKUP($C376,'6. Metrics Worksheet'!$C:$K,8,FALSE)=CONCATENATE($H$4,$I$5),VLOOKUP($C376,'6. Metrics Worksheet'!$C:$K,9,FALSE),0),H376-1)</f>
        <v>0</v>
      </c>
      <c r="J376" s="127">
        <f>IF(AND(I376=0,NOT(C376="N/A")),IF(VLOOKUP($C376,'6. Metrics Worksheet'!$C:$K,8,FALSE)=CONCATENATE($H$4,$J$5),VLOOKUP($C376,'6. Metrics Worksheet'!$C:$K,9,FALSE),0),I376-1)</f>
        <v>0</v>
      </c>
      <c r="K376" s="128">
        <f>IF(AND(J376=0,NOT(C376="N/A")),IF(VLOOKUP($C376,'6. Metrics Worksheet'!$C:$K,8,FALSE)=CONCATENATE($H$4,$K$5),VLOOKUP($C376,'6. Metrics Worksheet'!$C:$K,9,FALSE),0),J376-1)</f>
        <v>0</v>
      </c>
      <c r="L376" s="127">
        <f>IF(AND(K376=0,NOT(C376="N/A")),IF(VLOOKUP($C376,'6. Metrics Worksheet'!$C:$K,8,FALSE)=CONCATENATE($L$4,$L$5),VLOOKUP($C376,'6. Metrics Worksheet'!$C:$K,9,FALSE),0),K376-1)</f>
        <v>0</v>
      </c>
      <c r="M376" s="127">
        <f>IF(AND(L376=0,NOT(C376="N/A")),IF(VLOOKUP($C376,'6. Metrics Worksheet'!$C:$K,8,FALSE)=CONCATENATE($L$4,$M$5),VLOOKUP($C376,'6. Metrics Worksheet'!$C:$K,9,FALSE),0),L376-1)</f>
        <v>0</v>
      </c>
      <c r="N376" s="127">
        <f>IF(AND(M376=0,NOT(C376="N/A")),IF(VLOOKUP($C376,'6. Metrics Worksheet'!$C:$K,8,FALSE)=CONCATENATE($L$4,$N$5),VLOOKUP($C376,'6. Metrics Worksheet'!$C:$K,9,FALSE),0),M376-1)</f>
        <v>0</v>
      </c>
      <c r="O376" s="128">
        <f>IF(AND(N376=0,NOT(C376="N/A")),IF(VLOOKUP($C376,'6. Metrics Worksheet'!$C:$K,8,FALSE)=CONCATENATE($L$4,$O$5),VLOOKUP($C376,'6. Metrics Worksheet'!$C:$K,9,FALSE),0),N376-1)</f>
        <v>0</v>
      </c>
      <c r="P376" s="127">
        <f>IF(AND(O376=0,NOT(C376="N/A")),IF(VLOOKUP($C376,'6. Metrics Worksheet'!$C:$K,8,FALSE)=CONCATENATE($P$4,$P$5),VLOOKUP($C376,'6. Metrics Worksheet'!$C:$K,9,FALSE),0),O376-1)</f>
        <v>0</v>
      </c>
      <c r="Q376" s="127">
        <f>IF(AND(P376=0,NOT(C376="N/A")),IF(VLOOKUP($C376,'6. Metrics Worksheet'!$C:$K,8,FALSE)=CONCATENATE($P$4,$Q$5),VLOOKUP($C376,'6. Metrics Worksheet'!$C:$K,9,FALSE),0),P376-1)</f>
        <v>0</v>
      </c>
      <c r="R376" s="127">
        <f>IF(AND(Q376=0,NOT(C376="N/A")),IF(VLOOKUP($C376,'6. Metrics Worksheet'!$C:$K,8,FALSE)=CONCATENATE($P$4,$R$5),VLOOKUP($C376,'6. Metrics Worksheet'!$C:$K,9,FALSE),0),Q376-1)</f>
        <v>0</v>
      </c>
      <c r="S376" s="128">
        <f>IF(AND(R376=0,NOT(C376="N/A")),IF(VLOOKUP($C376,'6. Metrics Worksheet'!$C:$K,8,FALSE)=CONCATENATE($P$4,$S$5),VLOOKUP($C376,'6. Metrics Worksheet'!$C:$K,9,FALSE),0),R376-1)</f>
        <v>0</v>
      </c>
      <c r="T376" s="127">
        <f>IF(AND(S376=0,NOT(C376="N/A")),IF(VLOOKUP($C376,'6. Metrics Worksheet'!$C:$K,8,FALSE)=CONCATENATE($T$4,$T$5),VLOOKUP($C376,'6. Metrics Worksheet'!$C:$K,9,FALSE),0),S376-1)</f>
        <v>0</v>
      </c>
      <c r="U376" s="127">
        <f>IF(AND(T376=0,NOT(C376="N/A")),IF(VLOOKUP($C376,'6. Metrics Worksheet'!$C:$K,8,FALSE)=CONCATENATE($T$4,$U$5),VLOOKUP($C376,'6. Metrics Worksheet'!$C:$K,9,FALSE),0),T376-1)</f>
        <v>0</v>
      </c>
      <c r="V376" s="127">
        <f>IF(AND(U376=0,NOT(C376="N/A")),IF(VLOOKUP($C376,'6. Metrics Worksheet'!$C:$K,8,FALSE)=CONCATENATE($T$4,$V$5),VLOOKUP($C376,'6. Metrics Worksheet'!$C:$K,9,FALSE),0),U376-1)</f>
        <v>0</v>
      </c>
      <c r="W376" s="127">
        <f>IF(AND(V376=0,NOT(C376="N/A")),IF(VLOOKUP($C376,'6. Metrics Worksheet'!$C:$K,8,FALSE)=CONCATENATE($T$4,$W$5),VLOOKUP($C376,'6. Metrics Worksheet'!$C:$K,9,FALSE),0),V376-1)</f>
        <v>0</v>
      </c>
      <c r="X376" s="139" t="str">
        <f>IF('6. Metrics Worksheet'!H376=0,"",'6. Metrics Worksheet'!H376)</f>
        <v/>
      </c>
      <c r="Y376" s="171"/>
      <c r="Z376" s="171"/>
      <c r="AA376" s="171"/>
      <c r="AB376" s="171"/>
      <c r="AC376" s="171"/>
      <c r="AD376" s="171"/>
      <c r="AE376" s="171"/>
      <c r="AF376" s="171"/>
      <c r="AG376" s="171"/>
      <c r="AH376" s="171"/>
      <c r="AI376" s="171"/>
      <c r="AJ376" s="171"/>
      <c r="AK376" s="171"/>
      <c r="AL376" s="171"/>
      <c r="AM376" s="171"/>
      <c r="AN376" s="171"/>
      <c r="AO376" s="171"/>
      <c r="AP376" s="171"/>
      <c r="AQ376" s="171"/>
      <c r="AR376" s="171"/>
      <c r="AS376" s="171"/>
      <c r="AT376" s="171"/>
      <c r="AU376" s="171"/>
      <c r="AV376" s="171"/>
      <c r="AW376" s="171"/>
      <c r="AX376" s="171"/>
      <c r="AY376" s="171"/>
      <c r="AZ376" s="32"/>
      <c r="BA376" s="32"/>
      <c r="BB376" s="32"/>
      <c r="BC376" s="32"/>
      <c r="BD376" s="32"/>
      <c r="BE376" s="33"/>
      <c r="BF376" s="6"/>
      <c r="BG376" s="6"/>
      <c r="BH376" s="6"/>
      <c r="BI376" s="6"/>
      <c r="BJ376" s="26" t="b">
        <f t="shared" si="5"/>
        <v>0</v>
      </c>
      <c r="BK376" s="6"/>
      <c r="BL376" s="6"/>
      <c r="BM376" s="157"/>
      <c r="BN376" s="157"/>
      <c r="BO376" s="157"/>
      <c r="BP376" s="157"/>
      <c r="BQ376" s="157"/>
      <c r="BR376" s="157"/>
    </row>
    <row r="377" spans="1:70" ht="63.95" hidden="1" customHeight="1">
      <c r="A377" s="33"/>
      <c r="B377" s="225"/>
      <c r="C377" s="54">
        <f>WorksheetHidden2!P6</f>
        <v>0</v>
      </c>
      <c r="D377" s="127">
        <f>IF(VLOOKUP(C377,'6. Metrics Worksheet'!$C:$K,8,FALSE)=CONCATENATE($D$4,$D$5),VLOOKUP(C377,'6. Metrics Worksheet'!$C:$K,9,FALSE),0)</f>
        <v>0</v>
      </c>
      <c r="E377" s="127">
        <f>IF(AND(D377=0,NOT(C377="N/A")),IF(VLOOKUP($C377,'6. Metrics Worksheet'!$C:$K,8,FALSE)=CONCATENATE($D$4,$E$5),VLOOKUP($C377,'6. Metrics Worksheet'!$C:$K,9,FALSE),0),D377-1)</f>
        <v>0</v>
      </c>
      <c r="F377" s="127">
        <f>IF(AND(E377=0,NOT(C377="N/A")),IF(VLOOKUP($C377,'6. Metrics Worksheet'!$C:$K,8,FALSE)=CONCATENATE($D$4,$F$5),VLOOKUP($C377,'6. Metrics Worksheet'!$C:$K,9,FALSE),0),E377-1)</f>
        <v>0</v>
      </c>
      <c r="G377" s="128">
        <f>IF(AND(F377=0,NOT(C377="N/A")),IF(VLOOKUP($C377,'6. Metrics Worksheet'!$C:$K,8,FALSE)=CONCATENATE($D$4,$G$5),VLOOKUP($C377,'6. Metrics Worksheet'!$C:$K,9,FALSE),0),F377-1)</f>
        <v>0</v>
      </c>
      <c r="H377" s="127">
        <f>IF(AND(G377=0,NOT(C377="N/A")),IF(VLOOKUP($C377,'6. Metrics Worksheet'!$C:$K,8,FALSE)=CONCATENATE($H$4,$H$5),VLOOKUP($C377,'6. Metrics Worksheet'!$C:$K,9,FALSE),0),G377-1)</f>
        <v>0</v>
      </c>
      <c r="I377" s="127">
        <f>IF(AND(H377=0,NOT(C377="N/A")),IF(VLOOKUP($C377,'6. Metrics Worksheet'!$C:$K,8,FALSE)=CONCATENATE($H$4,$I$5),VLOOKUP($C377,'6. Metrics Worksheet'!$C:$K,9,FALSE),0),H377-1)</f>
        <v>0</v>
      </c>
      <c r="J377" s="127">
        <f>IF(AND(I377=0,NOT(C377="N/A")),IF(VLOOKUP($C377,'6. Metrics Worksheet'!$C:$K,8,FALSE)=CONCATENATE($H$4,$J$5),VLOOKUP($C377,'6. Metrics Worksheet'!$C:$K,9,FALSE),0),I377-1)</f>
        <v>0</v>
      </c>
      <c r="K377" s="128">
        <f>IF(AND(J377=0,NOT(C377="N/A")),IF(VLOOKUP($C377,'6. Metrics Worksheet'!$C:$K,8,FALSE)=CONCATENATE($H$4,$K$5),VLOOKUP($C377,'6. Metrics Worksheet'!$C:$K,9,FALSE),0),J377-1)</f>
        <v>0</v>
      </c>
      <c r="L377" s="127">
        <f>IF(AND(K377=0,NOT(C377="N/A")),IF(VLOOKUP($C377,'6. Metrics Worksheet'!$C:$K,8,FALSE)=CONCATENATE($L$4,$L$5),VLOOKUP($C377,'6. Metrics Worksheet'!$C:$K,9,FALSE),0),K377-1)</f>
        <v>0</v>
      </c>
      <c r="M377" s="127">
        <f>IF(AND(L377=0,NOT(C377="N/A")),IF(VLOOKUP($C377,'6. Metrics Worksheet'!$C:$K,8,FALSE)=CONCATENATE($L$4,$M$5),VLOOKUP($C377,'6. Metrics Worksheet'!$C:$K,9,FALSE),0),L377-1)</f>
        <v>0</v>
      </c>
      <c r="N377" s="127">
        <f>IF(AND(M377=0,NOT(C377="N/A")),IF(VLOOKUP($C377,'6. Metrics Worksheet'!$C:$K,8,FALSE)=CONCATENATE($L$4,$N$5),VLOOKUP($C377,'6. Metrics Worksheet'!$C:$K,9,FALSE),0),M377-1)</f>
        <v>0</v>
      </c>
      <c r="O377" s="128">
        <f>IF(AND(N377=0,NOT(C377="N/A")),IF(VLOOKUP($C377,'6. Metrics Worksheet'!$C:$K,8,FALSE)=CONCATENATE($L$4,$O$5),VLOOKUP($C377,'6. Metrics Worksheet'!$C:$K,9,FALSE),0),N377-1)</f>
        <v>0</v>
      </c>
      <c r="P377" s="127">
        <f>IF(AND(O377=0,NOT(C377="N/A")),IF(VLOOKUP($C377,'6. Metrics Worksheet'!$C:$K,8,FALSE)=CONCATENATE($P$4,$P$5),VLOOKUP($C377,'6. Metrics Worksheet'!$C:$K,9,FALSE),0),O377-1)</f>
        <v>0</v>
      </c>
      <c r="Q377" s="127">
        <f>IF(AND(P377=0,NOT(C377="N/A")),IF(VLOOKUP($C377,'6. Metrics Worksheet'!$C:$K,8,FALSE)=CONCATENATE($P$4,$Q$5),VLOOKUP($C377,'6. Metrics Worksheet'!$C:$K,9,FALSE),0),P377-1)</f>
        <v>0</v>
      </c>
      <c r="R377" s="127">
        <f>IF(AND(Q377=0,NOT(C377="N/A")),IF(VLOOKUP($C377,'6. Metrics Worksheet'!$C:$K,8,FALSE)=CONCATENATE($P$4,$R$5),VLOOKUP($C377,'6. Metrics Worksheet'!$C:$K,9,FALSE),0),Q377-1)</f>
        <v>0</v>
      </c>
      <c r="S377" s="128">
        <f>IF(AND(R377=0,NOT(C377="N/A")),IF(VLOOKUP($C377,'6. Metrics Worksheet'!$C:$K,8,FALSE)=CONCATENATE($P$4,$S$5),VLOOKUP($C377,'6. Metrics Worksheet'!$C:$K,9,FALSE),0),R377-1)</f>
        <v>0</v>
      </c>
      <c r="T377" s="127">
        <f>IF(AND(S377=0,NOT(C377="N/A")),IF(VLOOKUP($C377,'6. Metrics Worksheet'!$C:$K,8,FALSE)=CONCATENATE($T$4,$T$5),VLOOKUP($C377,'6. Metrics Worksheet'!$C:$K,9,FALSE),0),S377-1)</f>
        <v>0</v>
      </c>
      <c r="U377" s="127">
        <f>IF(AND(T377=0,NOT(C377="N/A")),IF(VLOOKUP($C377,'6. Metrics Worksheet'!$C:$K,8,FALSE)=CONCATENATE($T$4,$U$5),VLOOKUP($C377,'6. Metrics Worksheet'!$C:$K,9,FALSE),0),T377-1)</f>
        <v>0</v>
      </c>
      <c r="V377" s="127">
        <f>IF(AND(U377=0,NOT(C377="N/A")),IF(VLOOKUP($C377,'6. Metrics Worksheet'!$C:$K,8,FALSE)=CONCATENATE($T$4,$V$5),VLOOKUP($C377,'6. Metrics Worksheet'!$C:$K,9,FALSE),0),U377-1)</f>
        <v>0</v>
      </c>
      <c r="W377" s="127">
        <f>IF(AND(V377=0,NOT(C377="N/A")),IF(VLOOKUP($C377,'6. Metrics Worksheet'!$C:$K,8,FALSE)=CONCATENATE($T$4,$W$5),VLOOKUP($C377,'6. Metrics Worksheet'!$C:$K,9,FALSE),0),V377-1)</f>
        <v>0</v>
      </c>
      <c r="X377" s="139" t="str">
        <f>IF('6. Metrics Worksheet'!H377=0,"",'6. Metrics Worksheet'!H377)</f>
        <v/>
      </c>
      <c r="Y377" s="32"/>
      <c r="Z377" s="32"/>
      <c r="AA377" s="32"/>
      <c r="AB377" s="32"/>
      <c r="AC377" s="32"/>
      <c r="AD377" s="32"/>
      <c r="AE377" s="32"/>
      <c r="AF377" s="32"/>
      <c r="AG377" s="32"/>
      <c r="AH377" s="32"/>
      <c r="AI377" s="32"/>
      <c r="AJ377" s="32"/>
      <c r="AK377" s="32"/>
      <c r="AL377" s="32"/>
      <c r="AM377" s="32"/>
      <c r="AN377" s="32"/>
      <c r="AO377" s="32"/>
      <c r="AP377" s="32"/>
      <c r="AQ377" s="32"/>
      <c r="AR377" s="32"/>
      <c r="AS377" s="32"/>
      <c r="AT377" s="32"/>
      <c r="AU377" s="32"/>
      <c r="AV377" s="32"/>
      <c r="AW377" s="32"/>
      <c r="AX377" s="32"/>
      <c r="AY377" s="32"/>
      <c r="AZ377" s="32"/>
      <c r="BA377" s="32"/>
      <c r="BB377" s="32"/>
      <c r="BC377" s="32"/>
      <c r="BD377" s="32"/>
      <c r="BE377" s="33"/>
      <c r="BF377" s="6"/>
      <c r="BG377" s="6"/>
      <c r="BH377" s="6"/>
      <c r="BI377" s="6"/>
      <c r="BJ377" s="26" t="b">
        <f t="shared" si="5"/>
        <v>1</v>
      </c>
      <c r="BK377" s="6"/>
      <c r="BL377" s="6"/>
    </row>
    <row r="378" spans="1:70" ht="63.95" hidden="1" customHeight="1">
      <c r="A378" s="33"/>
      <c r="B378" s="225"/>
      <c r="C378" s="54">
        <f>WorksheetHidden2!P7</f>
        <v>0</v>
      </c>
      <c r="D378" s="127">
        <f>IF(VLOOKUP(C378,'6. Metrics Worksheet'!$C:$K,8,FALSE)=CONCATENATE($D$4,$D$5),VLOOKUP(C378,'6. Metrics Worksheet'!$C:$K,9,FALSE),0)</f>
        <v>0</v>
      </c>
      <c r="E378" s="127">
        <f>IF(AND(D378=0,NOT(C378="N/A")),IF(VLOOKUP($C378,'6. Metrics Worksheet'!$C:$K,8,FALSE)=CONCATENATE($D$4,$E$5),VLOOKUP($C378,'6. Metrics Worksheet'!$C:$K,9,FALSE),0),D378-1)</f>
        <v>0</v>
      </c>
      <c r="F378" s="127">
        <f>IF(AND(E378=0,NOT(C378="N/A")),IF(VLOOKUP($C378,'6. Metrics Worksheet'!$C:$K,8,FALSE)=CONCATENATE($D$4,$F$5),VLOOKUP($C378,'6. Metrics Worksheet'!$C:$K,9,FALSE),0),E378-1)</f>
        <v>0</v>
      </c>
      <c r="G378" s="128">
        <f>IF(AND(F378=0,NOT(C378="N/A")),IF(VLOOKUP($C378,'6. Metrics Worksheet'!$C:$K,8,FALSE)=CONCATENATE($D$4,$G$5),VLOOKUP($C378,'6. Metrics Worksheet'!$C:$K,9,FALSE),0),F378-1)</f>
        <v>0</v>
      </c>
      <c r="H378" s="127">
        <f>IF(AND(G378=0,NOT(C378="N/A")),IF(VLOOKUP($C378,'6. Metrics Worksheet'!$C:$K,8,FALSE)=CONCATENATE($H$4,$H$5),VLOOKUP($C378,'6. Metrics Worksheet'!$C:$K,9,FALSE),0),G378-1)</f>
        <v>0</v>
      </c>
      <c r="I378" s="127">
        <f>IF(AND(H378=0,NOT(C378="N/A")),IF(VLOOKUP($C378,'6. Metrics Worksheet'!$C:$K,8,FALSE)=CONCATENATE($H$4,$I$5),VLOOKUP($C378,'6. Metrics Worksheet'!$C:$K,9,FALSE),0),H378-1)</f>
        <v>0</v>
      </c>
      <c r="J378" s="127">
        <f>IF(AND(I378=0,NOT(C378="N/A")),IF(VLOOKUP($C378,'6. Metrics Worksheet'!$C:$K,8,FALSE)=CONCATENATE($H$4,$J$5),VLOOKUP($C378,'6. Metrics Worksheet'!$C:$K,9,FALSE),0),I378-1)</f>
        <v>0</v>
      </c>
      <c r="K378" s="128">
        <f>IF(AND(J378=0,NOT(C378="N/A")),IF(VLOOKUP($C378,'6. Metrics Worksheet'!$C:$K,8,FALSE)=CONCATENATE($H$4,$K$5),VLOOKUP($C378,'6. Metrics Worksheet'!$C:$K,9,FALSE),0),J378-1)</f>
        <v>0</v>
      </c>
      <c r="L378" s="127">
        <f>IF(AND(K378=0,NOT(C378="N/A")),IF(VLOOKUP($C378,'6. Metrics Worksheet'!$C:$K,8,FALSE)=CONCATENATE($L$4,$L$5),VLOOKUP($C378,'6. Metrics Worksheet'!$C:$K,9,FALSE),0),K378-1)</f>
        <v>0</v>
      </c>
      <c r="M378" s="127">
        <f>IF(AND(L378=0,NOT(C378="N/A")),IF(VLOOKUP($C378,'6. Metrics Worksheet'!$C:$K,8,FALSE)=CONCATENATE($L$4,$M$5),VLOOKUP($C378,'6. Metrics Worksheet'!$C:$K,9,FALSE),0),L378-1)</f>
        <v>0</v>
      </c>
      <c r="N378" s="127">
        <f>IF(AND(M378=0,NOT(C378="N/A")),IF(VLOOKUP($C378,'6. Metrics Worksheet'!$C:$K,8,FALSE)=CONCATENATE($L$4,$N$5),VLOOKUP($C378,'6. Metrics Worksheet'!$C:$K,9,FALSE),0),M378-1)</f>
        <v>0</v>
      </c>
      <c r="O378" s="128">
        <f>IF(AND(N378=0,NOT(C378="N/A")),IF(VLOOKUP($C378,'6. Metrics Worksheet'!$C:$K,8,FALSE)=CONCATENATE($L$4,$O$5),VLOOKUP($C378,'6. Metrics Worksheet'!$C:$K,9,FALSE),0),N378-1)</f>
        <v>0</v>
      </c>
      <c r="P378" s="127">
        <f>IF(AND(O378=0,NOT(C378="N/A")),IF(VLOOKUP($C378,'6. Metrics Worksheet'!$C:$K,8,FALSE)=CONCATENATE($P$4,$P$5),VLOOKUP($C378,'6. Metrics Worksheet'!$C:$K,9,FALSE),0),O378-1)</f>
        <v>0</v>
      </c>
      <c r="Q378" s="127">
        <f>IF(AND(P378=0,NOT(C378="N/A")),IF(VLOOKUP($C378,'6. Metrics Worksheet'!$C:$K,8,FALSE)=CONCATENATE($P$4,$Q$5),VLOOKUP($C378,'6. Metrics Worksheet'!$C:$K,9,FALSE),0),P378-1)</f>
        <v>0</v>
      </c>
      <c r="R378" s="127">
        <f>IF(AND(Q378=0,NOT(C378="N/A")),IF(VLOOKUP($C378,'6. Metrics Worksheet'!$C:$K,8,FALSE)=CONCATENATE($P$4,$R$5),VLOOKUP($C378,'6. Metrics Worksheet'!$C:$K,9,FALSE),0),Q378-1)</f>
        <v>0</v>
      </c>
      <c r="S378" s="128">
        <f>IF(AND(R378=0,NOT(C378="N/A")),IF(VLOOKUP($C378,'6. Metrics Worksheet'!$C:$K,8,FALSE)=CONCATENATE($P$4,$S$5),VLOOKUP($C378,'6. Metrics Worksheet'!$C:$K,9,FALSE),0),R378-1)</f>
        <v>0</v>
      </c>
      <c r="T378" s="127">
        <f>IF(AND(S378=0,NOT(C378="N/A")),IF(VLOOKUP($C378,'6. Metrics Worksheet'!$C:$K,8,FALSE)=CONCATENATE($T$4,$T$5),VLOOKUP($C378,'6. Metrics Worksheet'!$C:$K,9,FALSE),0),S378-1)</f>
        <v>0</v>
      </c>
      <c r="U378" s="127">
        <f>IF(AND(T378=0,NOT(C378="N/A")),IF(VLOOKUP($C378,'6. Metrics Worksheet'!$C:$K,8,FALSE)=CONCATENATE($T$4,$U$5),VLOOKUP($C378,'6. Metrics Worksheet'!$C:$K,9,FALSE),0),T378-1)</f>
        <v>0</v>
      </c>
      <c r="V378" s="127">
        <f>IF(AND(U378=0,NOT(C378="N/A")),IF(VLOOKUP($C378,'6. Metrics Worksheet'!$C:$K,8,FALSE)=CONCATENATE($T$4,$V$5),VLOOKUP($C378,'6. Metrics Worksheet'!$C:$K,9,FALSE),0),U378-1)</f>
        <v>0</v>
      </c>
      <c r="W378" s="127">
        <f>IF(AND(V378=0,NOT(C378="N/A")),IF(VLOOKUP($C378,'6. Metrics Worksheet'!$C:$K,8,FALSE)=CONCATENATE($T$4,$W$5),VLOOKUP($C378,'6. Metrics Worksheet'!$C:$K,9,FALSE),0),V378-1)</f>
        <v>0</v>
      </c>
      <c r="X378" s="139" t="str">
        <f>IF('6. Metrics Worksheet'!H378=0,"",'6. Metrics Worksheet'!H378)</f>
        <v/>
      </c>
      <c r="Y378" s="32"/>
      <c r="Z378" s="32"/>
      <c r="AA378" s="32"/>
      <c r="AB378" s="32"/>
      <c r="AC378" s="32"/>
      <c r="AD378" s="32"/>
      <c r="AE378" s="32"/>
      <c r="AF378" s="32"/>
      <c r="AG378" s="32"/>
      <c r="AH378" s="32"/>
      <c r="AI378" s="32"/>
      <c r="AJ378" s="32"/>
      <c r="AK378" s="32"/>
      <c r="AL378" s="32"/>
      <c r="AM378" s="32"/>
      <c r="AN378" s="32"/>
      <c r="AO378" s="32"/>
      <c r="AP378" s="32"/>
      <c r="AQ378" s="32"/>
      <c r="AR378" s="32"/>
      <c r="AS378" s="32"/>
      <c r="AT378" s="32"/>
      <c r="AU378" s="32"/>
      <c r="AV378" s="32"/>
      <c r="AW378" s="32"/>
      <c r="AX378" s="32"/>
      <c r="AY378" s="32"/>
      <c r="AZ378" s="32"/>
      <c r="BA378" s="32"/>
      <c r="BB378" s="32"/>
      <c r="BC378" s="32"/>
      <c r="BD378" s="32"/>
      <c r="BE378" s="33"/>
      <c r="BF378" s="6"/>
      <c r="BG378" s="6"/>
      <c r="BH378" s="6"/>
      <c r="BI378" s="6"/>
      <c r="BJ378" s="26" t="b">
        <f t="shared" si="5"/>
        <v>1</v>
      </c>
      <c r="BK378" s="6"/>
      <c r="BL378" s="6"/>
    </row>
    <row r="379" spans="1:70" ht="63.95" hidden="1" customHeight="1">
      <c r="A379" s="33"/>
      <c r="B379" s="225"/>
      <c r="C379" s="54">
        <f>WorksheetHidden2!P8</f>
        <v>0</v>
      </c>
      <c r="D379" s="127">
        <f>IF(VLOOKUP(C379,'6. Metrics Worksheet'!$C:$K,8,FALSE)=CONCATENATE($D$4,$D$5),VLOOKUP(C379,'6. Metrics Worksheet'!$C:$K,9,FALSE),0)</f>
        <v>0</v>
      </c>
      <c r="E379" s="127">
        <f>IF(AND(D379=0,NOT(C379="N/A")),IF(VLOOKUP($C379,'6. Metrics Worksheet'!$C:$K,8,FALSE)=CONCATENATE($D$4,$E$5),VLOOKUP($C379,'6. Metrics Worksheet'!$C:$K,9,FALSE),0),D379-1)</f>
        <v>0</v>
      </c>
      <c r="F379" s="127">
        <f>IF(AND(E379=0,NOT(C379="N/A")),IF(VLOOKUP($C379,'6. Metrics Worksheet'!$C:$K,8,FALSE)=CONCATENATE($D$4,$F$5),VLOOKUP($C379,'6. Metrics Worksheet'!$C:$K,9,FALSE),0),E379-1)</f>
        <v>0</v>
      </c>
      <c r="G379" s="128">
        <f>IF(AND(F379=0,NOT(C379="N/A")),IF(VLOOKUP($C379,'6. Metrics Worksheet'!$C:$K,8,FALSE)=CONCATENATE($D$4,$G$5),VLOOKUP($C379,'6. Metrics Worksheet'!$C:$K,9,FALSE),0),F379-1)</f>
        <v>0</v>
      </c>
      <c r="H379" s="127">
        <f>IF(AND(G379=0,NOT(C379="N/A")),IF(VLOOKUP($C379,'6. Metrics Worksheet'!$C:$K,8,FALSE)=CONCATENATE($H$4,$H$5),VLOOKUP($C379,'6. Metrics Worksheet'!$C:$K,9,FALSE),0),G379-1)</f>
        <v>0</v>
      </c>
      <c r="I379" s="127">
        <f>IF(AND(H379=0,NOT(C379="N/A")),IF(VLOOKUP($C379,'6. Metrics Worksheet'!$C:$K,8,FALSE)=CONCATENATE($H$4,$I$5),VLOOKUP($C379,'6. Metrics Worksheet'!$C:$K,9,FALSE),0),H379-1)</f>
        <v>0</v>
      </c>
      <c r="J379" s="127">
        <f>IF(AND(I379=0,NOT(C379="N/A")),IF(VLOOKUP($C379,'6. Metrics Worksheet'!$C:$K,8,FALSE)=CONCATENATE($H$4,$J$5),VLOOKUP($C379,'6. Metrics Worksheet'!$C:$K,9,FALSE),0),I379-1)</f>
        <v>0</v>
      </c>
      <c r="K379" s="128">
        <f>IF(AND(J379=0,NOT(C379="N/A")),IF(VLOOKUP($C379,'6. Metrics Worksheet'!$C:$K,8,FALSE)=CONCATENATE($H$4,$K$5),VLOOKUP($C379,'6. Metrics Worksheet'!$C:$K,9,FALSE),0),J379-1)</f>
        <v>0</v>
      </c>
      <c r="L379" s="127">
        <f>IF(AND(K379=0,NOT(C379="N/A")),IF(VLOOKUP($C379,'6. Metrics Worksheet'!$C:$K,8,FALSE)=CONCATENATE($L$4,$L$5),VLOOKUP($C379,'6. Metrics Worksheet'!$C:$K,9,FALSE),0),K379-1)</f>
        <v>0</v>
      </c>
      <c r="M379" s="127">
        <f>IF(AND(L379=0,NOT(C379="N/A")),IF(VLOOKUP($C379,'6. Metrics Worksheet'!$C:$K,8,FALSE)=CONCATENATE($L$4,$M$5),VLOOKUP($C379,'6. Metrics Worksheet'!$C:$K,9,FALSE),0),L379-1)</f>
        <v>0</v>
      </c>
      <c r="N379" s="127">
        <f>IF(AND(M379=0,NOT(C379="N/A")),IF(VLOOKUP($C379,'6. Metrics Worksheet'!$C:$K,8,FALSE)=CONCATENATE($L$4,$N$5),VLOOKUP($C379,'6. Metrics Worksheet'!$C:$K,9,FALSE),0),M379-1)</f>
        <v>0</v>
      </c>
      <c r="O379" s="128">
        <f>IF(AND(N379=0,NOT(C379="N/A")),IF(VLOOKUP($C379,'6. Metrics Worksheet'!$C:$K,8,FALSE)=CONCATENATE($L$4,$O$5),VLOOKUP($C379,'6. Metrics Worksheet'!$C:$K,9,FALSE),0),N379-1)</f>
        <v>0</v>
      </c>
      <c r="P379" s="127">
        <f>IF(AND(O379=0,NOT(C379="N/A")),IF(VLOOKUP($C379,'6. Metrics Worksheet'!$C:$K,8,FALSE)=CONCATENATE($P$4,$P$5),VLOOKUP($C379,'6. Metrics Worksheet'!$C:$K,9,FALSE),0),O379-1)</f>
        <v>0</v>
      </c>
      <c r="Q379" s="127">
        <f>IF(AND(P379=0,NOT(C379="N/A")),IF(VLOOKUP($C379,'6. Metrics Worksheet'!$C:$K,8,FALSE)=CONCATENATE($P$4,$Q$5),VLOOKUP($C379,'6. Metrics Worksheet'!$C:$K,9,FALSE),0),P379-1)</f>
        <v>0</v>
      </c>
      <c r="R379" s="127">
        <f>IF(AND(Q379=0,NOT(C379="N/A")),IF(VLOOKUP($C379,'6. Metrics Worksheet'!$C:$K,8,FALSE)=CONCATENATE($P$4,$R$5),VLOOKUP($C379,'6. Metrics Worksheet'!$C:$K,9,FALSE),0),Q379-1)</f>
        <v>0</v>
      </c>
      <c r="S379" s="128">
        <f>IF(AND(R379=0,NOT(C379="N/A")),IF(VLOOKUP($C379,'6. Metrics Worksheet'!$C:$K,8,FALSE)=CONCATENATE($P$4,$S$5),VLOOKUP($C379,'6. Metrics Worksheet'!$C:$K,9,FALSE),0),R379-1)</f>
        <v>0</v>
      </c>
      <c r="T379" s="127">
        <f>IF(AND(S379=0,NOT(C379="N/A")),IF(VLOOKUP($C379,'6. Metrics Worksheet'!$C:$K,8,FALSE)=CONCATENATE($T$4,$T$5),VLOOKUP($C379,'6. Metrics Worksheet'!$C:$K,9,FALSE),0),S379-1)</f>
        <v>0</v>
      </c>
      <c r="U379" s="127">
        <f>IF(AND(T379=0,NOT(C379="N/A")),IF(VLOOKUP($C379,'6. Metrics Worksheet'!$C:$K,8,FALSE)=CONCATENATE($T$4,$U$5),VLOOKUP($C379,'6. Metrics Worksheet'!$C:$K,9,FALSE),0),T379-1)</f>
        <v>0</v>
      </c>
      <c r="V379" s="127">
        <f>IF(AND(U379=0,NOT(C379="N/A")),IF(VLOOKUP($C379,'6. Metrics Worksheet'!$C:$K,8,FALSE)=CONCATENATE($T$4,$V$5),VLOOKUP($C379,'6. Metrics Worksheet'!$C:$K,9,FALSE),0),U379-1)</f>
        <v>0</v>
      </c>
      <c r="W379" s="127">
        <f>IF(AND(V379=0,NOT(C379="N/A")),IF(VLOOKUP($C379,'6. Metrics Worksheet'!$C:$K,8,FALSE)=CONCATENATE($T$4,$W$5),VLOOKUP($C379,'6. Metrics Worksheet'!$C:$K,9,FALSE),0),V379-1)</f>
        <v>0</v>
      </c>
      <c r="X379" s="139" t="str">
        <f>IF('6. Metrics Worksheet'!H379=0,"",'6. Metrics Worksheet'!H379)</f>
        <v/>
      </c>
      <c r="Y379" s="32"/>
      <c r="Z379" s="32"/>
      <c r="AA379" s="32"/>
      <c r="AB379" s="32"/>
      <c r="AC379" s="32"/>
      <c r="AD379" s="32"/>
      <c r="AE379" s="32"/>
      <c r="AF379" s="32"/>
      <c r="AG379" s="32"/>
      <c r="AH379" s="32"/>
      <c r="AI379" s="32"/>
      <c r="AJ379" s="32"/>
      <c r="AK379" s="32"/>
      <c r="AL379" s="32"/>
      <c r="AM379" s="32"/>
      <c r="AN379" s="32"/>
      <c r="AO379" s="32"/>
      <c r="AP379" s="32"/>
      <c r="AQ379" s="32"/>
      <c r="AR379" s="32"/>
      <c r="AS379" s="32"/>
      <c r="AT379" s="32"/>
      <c r="AU379" s="32"/>
      <c r="AV379" s="32"/>
      <c r="AW379" s="32"/>
      <c r="AX379" s="32"/>
      <c r="AY379" s="32"/>
      <c r="AZ379" s="32"/>
      <c r="BA379" s="32"/>
      <c r="BB379" s="32"/>
      <c r="BC379" s="32"/>
      <c r="BD379" s="32"/>
      <c r="BE379" s="33"/>
      <c r="BF379" s="6"/>
      <c r="BG379" s="6"/>
      <c r="BH379" s="6"/>
      <c r="BI379" s="6"/>
      <c r="BJ379" s="26" t="b">
        <f t="shared" si="5"/>
        <v>1</v>
      </c>
      <c r="BK379" s="6"/>
      <c r="BL379" s="6"/>
    </row>
    <row r="380" spans="1:70" ht="63.95" hidden="1" customHeight="1">
      <c r="A380" s="33"/>
      <c r="B380" s="225"/>
      <c r="C380" s="54">
        <f>WorksheetHidden2!P9</f>
        <v>0</v>
      </c>
      <c r="D380" s="127">
        <f>IF(VLOOKUP(C380,'6. Metrics Worksheet'!$C:$K,8,FALSE)=CONCATENATE($D$4,$D$5),VLOOKUP(C380,'6. Metrics Worksheet'!$C:$K,9,FALSE),0)</f>
        <v>0</v>
      </c>
      <c r="E380" s="127">
        <f>IF(AND(D380=0,NOT(C380="N/A")),IF(VLOOKUP($C380,'6. Metrics Worksheet'!$C:$K,8,FALSE)=CONCATENATE($D$4,$E$5),VLOOKUP($C380,'6. Metrics Worksheet'!$C:$K,9,FALSE),0),D380-1)</f>
        <v>0</v>
      </c>
      <c r="F380" s="127">
        <f>IF(AND(E380=0,NOT(C380="N/A")),IF(VLOOKUP($C380,'6. Metrics Worksheet'!$C:$K,8,FALSE)=CONCATENATE($D$4,$F$5),VLOOKUP($C380,'6. Metrics Worksheet'!$C:$K,9,FALSE),0),E380-1)</f>
        <v>0</v>
      </c>
      <c r="G380" s="128">
        <f>IF(AND(F380=0,NOT(C380="N/A")),IF(VLOOKUP($C380,'6. Metrics Worksheet'!$C:$K,8,FALSE)=CONCATENATE($D$4,$G$5),VLOOKUP($C380,'6. Metrics Worksheet'!$C:$K,9,FALSE),0),F380-1)</f>
        <v>0</v>
      </c>
      <c r="H380" s="127">
        <f>IF(AND(G380=0,NOT(C380="N/A")),IF(VLOOKUP($C380,'6. Metrics Worksheet'!$C:$K,8,FALSE)=CONCATENATE($H$4,$H$5),VLOOKUP($C380,'6. Metrics Worksheet'!$C:$K,9,FALSE),0),G380-1)</f>
        <v>0</v>
      </c>
      <c r="I380" s="127">
        <f>IF(AND(H380=0,NOT(C380="N/A")),IF(VLOOKUP($C380,'6. Metrics Worksheet'!$C:$K,8,FALSE)=CONCATENATE($H$4,$I$5),VLOOKUP($C380,'6. Metrics Worksheet'!$C:$K,9,FALSE),0),H380-1)</f>
        <v>0</v>
      </c>
      <c r="J380" s="127">
        <f>IF(AND(I380=0,NOT(C380="N/A")),IF(VLOOKUP($C380,'6. Metrics Worksheet'!$C:$K,8,FALSE)=CONCATENATE($H$4,$J$5),VLOOKUP($C380,'6. Metrics Worksheet'!$C:$K,9,FALSE),0),I380-1)</f>
        <v>0</v>
      </c>
      <c r="K380" s="128">
        <f>IF(AND(J380=0,NOT(C380="N/A")),IF(VLOOKUP($C380,'6. Metrics Worksheet'!$C:$K,8,FALSE)=CONCATENATE($H$4,$K$5),VLOOKUP($C380,'6. Metrics Worksheet'!$C:$K,9,FALSE),0),J380-1)</f>
        <v>0</v>
      </c>
      <c r="L380" s="127">
        <f>IF(AND(K380=0,NOT(C380="N/A")),IF(VLOOKUP($C380,'6. Metrics Worksheet'!$C:$K,8,FALSE)=CONCATENATE($L$4,$L$5),VLOOKUP($C380,'6. Metrics Worksheet'!$C:$K,9,FALSE),0),K380-1)</f>
        <v>0</v>
      </c>
      <c r="M380" s="127">
        <f>IF(AND(L380=0,NOT(C380="N/A")),IF(VLOOKUP($C380,'6. Metrics Worksheet'!$C:$K,8,FALSE)=CONCATENATE($L$4,$M$5),VLOOKUP($C380,'6. Metrics Worksheet'!$C:$K,9,FALSE),0),L380-1)</f>
        <v>0</v>
      </c>
      <c r="N380" s="127">
        <f>IF(AND(M380=0,NOT(C380="N/A")),IF(VLOOKUP($C380,'6. Metrics Worksheet'!$C:$K,8,FALSE)=CONCATENATE($L$4,$N$5),VLOOKUP($C380,'6. Metrics Worksheet'!$C:$K,9,FALSE),0),M380-1)</f>
        <v>0</v>
      </c>
      <c r="O380" s="128">
        <f>IF(AND(N380=0,NOT(C380="N/A")),IF(VLOOKUP($C380,'6. Metrics Worksheet'!$C:$K,8,FALSE)=CONCATENATE($L$4,$O$5),VLOOKUP($C380,'6. Metrics Worksheet'!$C:$K,9,FALSE),0),N380-1)</f>
        <v>0</v>
      </c>
      <c r="P380" s="127">
        <f>IF(AND(O380=0,NOT(C380="N/A")),IF(VLOOKUP($C380,'6. Metrics Worksheet'!$C:$K,8,FALSE)=CONCATENATE($P$4,$P$5),VLOOKUP($C380,'6. Metrics Worksheet'!$C:$K,9,FALSE),0),O380-1)</f>
        <v>0</v>
      </c>
      <c r="Q380" s="127">
        <f>IF(AND(P380=0,NOT(C380="N/A")),IF(VLOOKUP($C380,'6. Metrics Worksheet'!$C:$K,8,FALSE)=CONCATENATE($P$4,$Q$5),VLOOKUP($C380,'6. Metrics Worksheet'!$C:$K,9,FALSE),0),P380-1)</f>
        <v>0</v>
      </c>
      <c r="R380" s="127">
        <f>IF(AND(Q380=0,NOT(C380="N/A")),IF(VLOOKUP($C380,'6. Metrics Worksheet'!$C:$K,8,FALSE)=CONCATENATE($P$4,$R$5),VLOOKUP($C380,'6. Metrics Worksheet'!$C:$K,9,FALSE),0),Q380-1)</f>
        <v>0</v>
      </c>
      <c r="S380" s="128">
        <f>IF(AND(R380=0,NOT(C380="N/A")),IF(VLOOKUP($C380,'6. Metrics Worksheet'!$C:$K,8,FALSE)=CONCATENATE($P$4,$S$5),VLOOKUP($C380,'6. Metrics Worksheet'!$C:$K,9,FALSE),0),R380-1)</f>
        <v>0</v>
      </c>
      <c r="T380" s="127">
        <f>IF(AND(S380=0,NOT(C380="N/A")),IF(VLOOKUP($C380,'6. Metrics Worksheet'!$C:$K,8,FALSE)=CONCATENATE($T$4,$T$5),VLOOKUP($C380,'6. Metrics Worksheet'!$C:$K,9,FALSE),0),S380-1)</f>
        <v>0</v>
      </c>
      <c r="U380" s="127">
        <f>IF(AND(T380=0,NOT(C380="N/A")),IF(VLOOKUP($C380,'6. Metrics Worksheet'!$C:$K,8,FALSE)=CONCATENATE($T$4,$U$5),VLOOKUP($C380,'6. Metrics Worksheet'!$C:$K,9,FALSE),0),T380-1)</f>
        <v>0</v>
      </c>
      <c r="V380" s="127">
        <f>IF(AND(U380=0,NOT(C380="N/A")),IF(VLOOKUP($C380,'6. Metrics Worksheet'!$C:$K,8,FALSE)=CONCATENATE($T$4,$V$5),VLOOKUP($C380,'6. Metrics Worksheet'!$C:$K,9,FALSE),0),U380-1)</f>
        <v>0</v>
      </c>
      <c r="W380" s="127">
        <f>IF(AND(V380=0,NOT(C380="N/A")),IF(VLOOKUP($C380,'6. Metrics Worksheet'!$C:$K,8,FALSE)=CONCATENATE($T$4,$W$5),VLOOKUP($C380,'6. Metrics Worksheet'!$C:$K,9,FALSE),0),V380-1)</f>
        <v>0</v>
      </c>
      <c r="X380" s="139" t="str">
        <f>IF('6. Metrics Worksheet'!H380=0,"",'6. Metrics Worksheet'!H380)</f>
        <v/>
      </c>
      <c r="Y380" s="32"/>
      <c r="Z380" s="32"/>
      <c r="AA380" s="32"/>
      <c r="AB380" s="32"/>
      <c r="AC380" s="32"/>
      <c r="AD380" s="32"/>
      <c r="AE380" s="32"/>
      <c r="AF380" s="32"/>
      <c r="AG380" s="32"/>
      <c r="AH380" s="32"/>
      <c r="AI380" s="32"/>
      <c r="AJ380" s="32"/>
      <c r="AK380" s="32"/>
      <c r="AL380" s="32"/>
      <c r="AM380" s="32"/>
      <c r="AN380" s="32"/>
      <c r="AO380" s="32"/>
      <c r="AP380" s="32"/>
      <c r="AQ380" s="32"/>
      <c r="AR380" s="32"/>
      <c r="AS380" s="32"/>
      <c r="AT380" s="32"/>
      <c r="AU380" s="32"/>
      <c r="AV380" s="32"/>
      <c r="AW380" s="32"/>
      <c r="AX380" s="32"/>
      <c r="AY380" s="32"/>
      <c r="AZ380" s="32"/>
      <c r="BA380" s="32"/>
      <c r="BB380" s="32"/>
      <c r="BC380" s="32"/>
      <c r="BD380" s="32"/>
      <c r="BE380" s="33"/>
      <c r="BF380" s="6"/>
      <c r="BG380" s="6"/>
      <c r="BH380" s="6"/>
      <c r="BI380" s="6"/>
      <c r="BJ380" s="26" t="b">
        <f t="shared" si="5"/>
        <v>1</v>
      </c>
      <c r="BK380" s="6"/>
      <c r="BL380" s="6"/>
    </row>
    <row r="381" spans="1:70" ht="63.95" hidden="1" customHeight="1">
      <c r="A381" s="33"/>
      <c r="B381" s="225"/>
      <c r="C381" s="54">
        <f>WorksheetHidden2!P10</f>
        <v>0</v>
      </c>
      <c r="D381" s="127">
        <f>IF(VLOOKUP(C381,'6. Metrics Worksheet'!$C:$K,8,FALSE)=CONCATENATE($D$4,$D$5),VLOOKUP(C381,'6. Metrics Worksheet'!$C:$K,9,FALSE),0)</f>
        <v>0</v>
      </c>
      <c r="E381" s="127">
        <f>IF(AND(D381=0,NOT(C381="N/A")),IF(VLOOKUP($C381,'6. Metrics Worksheet'!$C:$K,8,FALSE)=CONCATENATE($D$4,$E$5),VLOOKUP($C381,'6. Metrics Worksheet'!$C:$K,9,FALSE),0),D381-1)</f>
        <v>0</v>
      </c>
      <c r="F381" s="127">
        <f>IF(AND(E381=0,NOT(C381="N/A")),IF(VLOOKUP($C381,'6. Metrics Worksheet'!$C:$K,8,FALSE)=CONCATENATE($D$4,$F$5),VLOOKUP($C381,'6. Metrics Worksheet'!$C:$K,9,FALSE),0),E381-1)</f>
        <v>0</v>
      </c>
      <c r="G381" s="128">
        <f>IF(AND(F381=0,NOT(C381="N/A")),IF(VLOOKUP($C381,'6. Metrics Worksheet'!$C:$K,8,FALSE)=CONCATENATE($D$4,$G$5),VLOOKUP($C381,'6. Metrics Worksheet'!$C:$K,9,FALSE),0),F381-1)</f>
        <v>0</v>
      </c>
      <c r="H381" s="127">
        <f>IF(AND(G381=0,NOT(C381="N/A")),IF(VLOOKUP($C381,'6. Metrics Worksheet'!$C:$K,8,FALSE)=CONCATENATE($H$4,$H$5),VLOOKUP($C381,'6. Metrics Worksheet'!$C:$K,9,FALSE),0),G381-1)</f>
        <v>0</v>
      </c>
      <c r="I381" s="127">
        <f>IF(AND(H381=0,NOT(C381="N/A")),IF(VLOOKUP($C381,'6. Metrics Worksheet'!$C:$K,8,FALSE)=CONCATENATE($H$4,$I$5),VLOOKUP($C381,'6. Metrics Worksheet'!$C:$K,9,FALSE),0),H381-1)</f>
        <v>0</v>
      </c>
      <c r="J381" s="127">
        <f>IF(AND(I381=0,NOT(C381="N/A")),IF(VLOOKUP($C381,'6. Metrics Worksheet'!$C:$K,8,FALSE)=CONCATENATE($H$4,$J$5),VLOOKUP($C381,'6. Metrics Worksheet'!$C:$K,9,FALSE),0),I381-1)</f>
        <v>0</v>
      </c>
      <c r="K381" s="128">
        <f>IF(AND(J381=0,NOT(C381="N/A")),IF(VLOOKUP($C381,'6. Metrics Worksheet'!$C:$K,8,FALSE)=CONCATENATE($H$4,$K$5),VLOOKUP($C381,'6. Metrics Worksheet'!$C:$K,9,FALSE),0),J381-1)</f>
        <v>0</v>
      </c>
      <c r="L381" s="127">
        <f>IF(AND(K381=0,NOT(C381="N/A")),IF(VLOOKUP($C381,'6. Metrics Worksheet'!$C:$K,8,FALSE)=CONCATENATE($L$4,$L$5),VLOOKUP($C381,'6. Metrics Worksheet'!$C:$K,9,FALSE),0),K381-1)</f>
        <v>0</v>
      </c>
      <c r="M381" s="127">
        <f>IF(AND(L381=0,NOT(C381="N/A")),IF(VLOOKUP($C381,'6. Metrics Worksheet'!$C:$K,8,FALSE)=CONCATENATE($L$4,$M$5),VLOOKUP($C381,'6. Metrics Worksheet'!$C:$K,9,FALSE),0),L381-1)</f>
        <v>0</v>
      </c>
      <c r="N381" s="127">
        <f>IF(AND(M381=0,NOT(C381="N/A")),IF(VLOOKUP($C381,'6. Metrics Worksheet'!$C:$K,8,FALSE)=CONCATENATE($L$4,$N$5),VLOOKUP($C381,'6. Metrics Worksheet'!$C:$K,9,FALSE),0),M381-1)</f>
        <v>0</v>
      </c>
      <c r="O381" s="128">
        <f>IF(AND(N381=0,NOT(C381="N/A")),IF(VLOOKUP($C381,'6. Metrics Worksheet'!$C:$K,8,FALSE)=CONCATENATE($L$4,$O$5),VLOOKUP($C381,'6. Metrics Worksheet'!$C:$K,9,FALSE),0),N381-1)</f>
        <v>0</v>
      </c>
      <c r="P381" s="127">
        <f>IF(AND(O381=0,NOT(C381="N/A")),IF(VLOOKUP($C381,'6. Metrics Worksheet'!$C:$K,8,FALSE)=CONCATENATE($P$4,$P$5),VLOOKUP($C381,'6. Metrics Worksheet'!$C:$K,9,FALSE),0),O381-1)</f>
        <v>0</v>
      </c>
      <c r="Q381" s="127">
        <f>IF(AND(P381=0,NOT(C381="N/A")),IF(VLOOKUP($C381,'6. Metrics Worksheet'!$C:$K,8,FALSE)=CONCATENATE($P$4,$Q$5),VLOOKUP($C381,'6. Metrics Worksheet'!$C:$K,9,FALSE),0),P381-1)</f>
        <v>0</v>
      </c>
      <c r="R381" s="127">
        <f>IF(AND(Q381=0,NOT(C381="N/A")),IF(VLOOKUP($C381,'6. Metrics Worksheet'!$C:$K,8,FALSE)=CONCATENATE($P$4,$R$5),VLOOKUP($C381,'6. Metrics Worksheet'!$C:$K,9,FALSE),0),Q381-1)</f>
        <v>0</v>
      </c>
      <c r="S381" s="128">
        <f>IF(AND(R381=0,NOT(C381="N/A")),IF(VLOOKUP($C381,'6. Metrics Worksheet'!$C:$K,8,FALSE)=CONCATENATE($P$4,$S$5),VLOOKUP($C381,'6. Metrics Worksheet'!$C:$K,9,FALSE),0),R381-1)</f>
        <v>0</v>
      </c>
      <c r="T381" s="127">
        <f>IF(AND(S381=0,NOT(C381="N/A")),IF(VLOOKUP($C381,'6. Metrics Worksheet'!$C:$K,8,FALSE)=CONCATENATE($T$4,$T$5),VLOOKUP($C381,'6. Metrics Worksheet'!$C:$K,9,FALSE),0),S381-1)</f>
        <v>0</v>
      </c>
      <c r="U381" s="127">
        <f>IF(AND(T381=0,NOT(C381="N/A")),IF(VLOOKUP($C381,'6. Metrics Worksheet'!$C:$K,8,FALSE)=CONCATENATE($T$4,$U$5),VLOOKUP($C381,'6. Metrics Worksheet'!$C:$K,9,FALSE),0),T381-1)</f>
        <v>0</v>
      </c>
      <c r="V381" s="127">
        <f>IF(AND(U381=0,NOT(C381="N/A")),IF(VLOOKUP($C381,'6. Metrics Worksheet'!$C:$K,8,FALSE)=CONCATENATE($T$4,$V$5),VLOOKUP($C381,'6. Metrics Worksheet'!$C:$K,9,FALSE),0),U381-1)</f>
        <v>0</v>
      </c>
      <c r="W381" s="127">
        <f>IF(AND(V381=0,NOT(C381="N/A")),IF(VLOOKUP($C381,'6. Metrics Worksheet'!$C:$K,8,FALSE)=CONCATENATE($T$4,$W$5),VLOOKUP($C381,'6. Metrics Worksheet'!$C:$K,9,FALSE),0),V381-1)</f>
        <v>0</v>
      </c>
      <c r="X381" s="139" t="str">
        <f>IF('6. Metrics Worksheet'!H381=0,"",'6. Metrics Worksheet'!H381)</f>
        <v/>
      </c>
      <c r="Y381" s="32"/>
      <c r="Z381" s="32"/>
      <c r="AA381" s="32"/>
      <c r="AB381" s="32"/>
      <c r="AC381" s="32"/>
      <c r="AD381" s="32"/>
      <c r="AE381" s="32"/>
      <c r="AF381" s="32"/>
      <c r="AG381" s="32"/>
      <c r="AH381" s="32"/>
      <c r="AI381" s="32"/>
      <c r="AJ381" s="32"/>
      <c r="AK381" s="32"/>
      <c r="AL381" s="32"/>
      <c r="AM381" s="32"/>
      <c r="AN381" s="32"/>
      <c r="AO381" s="32"/>
      <c r="AP381" s="32"/>
      <c r="AQ381" s="32"/>
      <c r="AR381" s="32"/>
      <c r="AS381" s="32"/>
      <c r="AT381" s="32"/>
      <c r="AU381" s="32"/>
      <c r="AV381" s="32"/>
      <c r="AW381" s="32"/>
      <c r="AX381" s="32"/>
      <c r="AY381" s="32"/>
      <c r="AZ381" s="32"/>
      <c r="BA381" s="32"/>
      <c r="BB381" s="32"/>
      <c r="BC381" s="32"/>
      <c r="BD381" s="32"/>
      <c r="BE381" s="33"/>
      <c r="BF381" s="6"/>
      <c r="BG381" s="6"/>
      <c r="BH381" s="6"/>
      <c r="BI381" s="6"/>
      <c r="BJ381" s="26" t="b">
        <f t="shared" si="5"/>
        <v>1</v>
      </c>
      <c r="BK381" s="6"/>
      <c r="BL381" s="6"/>
    </row>
    <row r="382" spans="1:70" ht="63.95" hidden="1" customHeight="1">
      <c r="A382" s="33"/>
      <c r="B382" s="225"/>
      <c r="C382" s="54">
        <f>WorksheetHidden2!P11</f>
        <v>0</v>
      </c>
      <c r="D382" s="127">
        <f>IF(VLOOKUP(C382,'6. Metrics Worksheet'!$C:$K,8,FALSE)=CONCATENATE($D$4,$D$5),VLOOKUP(C382,'6. Metrics Worksheet'!$C:$K,9,FALSE),0)</f>
        <v>0</v>
      </c>
      <c r="E382" s="127">
        <f>IF(AND(D382=0,NOT(C382="N/A")),IF(VLOOKUP($C382,'6. Metrics Worksheet'!$C:$K,8,FALSE)=CONCATENATE($D$4,$E$5),VLOOKUP($C382,'6. Metrics Worksheet'!$C:$K,9,FALSE),0),D382-1)</f>
        <v>0</v>
      </c>
      <c r="F382" s="127">
        <f>IF(AND(E382=0,NOT(C382="N/A")),IF(VLOOKUP($C382,'6. Metrics Worksheet'!$C:$K,8,FALSE)=CONCATENATE($D$4,$F$5),VLOOKUP($C382,'6. Metrics Worksheet'!$C:$K,9,FALSE),0),E382-1)</f>
        <v>0</v>
      </c>
      <c r="G382" s="128">
        <f>IF(AND(F382=0,NOT(C382="N/A")),IF(VLOOKUP($C382,'6. Metrics Worksheet'!$C:$K,8,FALSE)=CONCATENATE($D$4,$G$5),VLOOKUP($C382,'6. Metrics Worksheet'!$C:$K,9,FALSE),0),F382-1)</f>
        <v>0</v>
      </c>
      <c r="H382" s="127">
        <f>IF(AND(G382=0,NOT(C382="N/A")),IF(VLOOKUP($C382,'6. Metrics Worksheet'!$C:$K,8,FALSE)=CONCATENATE($H$4,$H$5),VLOOKUP($C382,'6. Metrics Worksheet'!$C:$K,9,FALSE),0),G382-1)</f>
        <v>0</v>
      </c>
      <c r="I382" s="127">
        <f>IF(AND(H382=0,NOT(C382="N/A")),IF(VLOOKUP($C382,'6. Metrics Worksheet'!$C:$K,8,FALSE)=CONCATENATE($H$4,$I$5),VLOOKUP($C382,'6. Metrics Worksheet'!$C:$K,9,FALSE),0),H382-1)</f>
        <v>0</v>
      </c>
      <c r="J382" s="127">
        <f>IF(AND(I382=0,NOT(C382="N/A")),IF(VLOOKUP($C382,'6. Metrics Worksheet'!$C:$K,8,FALSE)=CONCATENATE($H$4,$J$5),VLOOKUP($C382,'6. Metrics Worksheet'!$C:$K,9,FALSE),0),I382-1)</f>
        <v>0</v>
      </c>
      <c r="K382" s="128">
        <f>IF(AND(J382=0,NOT(C382="N/A")),IF(VLOOKUP($C382,'6. Metrics Worksheet'!$C:$K,8,FALSE)=CONCATENATE($H$4,$K$5),VLOOKUP($C382,'6. Metrics Worksheet'!$C:$K,9,FALSE),0),J382-1)</f>
        <v>0</v>
      </c>
      <c r="L382" s="127">
        <f>IF(AND(K382=0,NOT(C382="N/A")),IF(VLOOKUP($C382,'6. Metrics Worksheet'!$C:$K,8,FALSE)=CONCATENATE($L$4,$L$5),VLOOKUP($C382,'6. Metrics Worksheet'!$C:$K,9,FALSE),0),K382-1)</f>
        <v>0</v>
      </c>
      <c r="M382" s="127">
        <f>IF(AND(L382=0,NOT(C382="N/A")),IF(VLOOKUP($C382,'6. Metrics Worksheet'!$C:$K,8,FALSE)=CONCATENATE($L$4,$M$5),VLOOKUP($C382,'6. Metrics Worksheet'!$C:$K,9,FALSE),0),L382-1)</f>
        <v>0</v>
      </c>
      <c r="N382" s="127">
        <f>IF(AND(M382=0,NOT(C382="N/A")),IF(VLOOKUP($C382,'6. Metrics Worksheet'!$C:$K,8,FALSE)=CONCATENATE($L$4,$N$5),VLOOKUP($C382,'6. Metrics Worksheet'!$C:$K,9,FALSE),0),M382-1)</f>
        <v>0</v>
      </c>
      <c r="O382" s="128">
        <f>IF(AND(N382=0,NOT(C382="N/A")),IF(VLOOKUP($C382,'6. Metrics Worksheet'!$C:$K,8,FALSE)=CONCATENATE($L$4,$O$5),VLOOKUP($C382,'6. Metrics Worksheet'!$C:$K,9,FALSE),0),N382-1)</f>
        <v>0</v>
      </c>
      <c r="P382" s="127">
        <f>IF(AND(O382=0,NOT(C382="N/A")),IF(VLOOKUP($C382,'6. Metrics Worksheet'!$C:$K,8,FALSE)=CONCATENATE($P$4,$P$5),VLOOKUP($C382,'6. Metrics Worksheet'!$C:$K,9,FALSE),0),O382-1)</f>
        <v>0</v>
      </c>
      <c r="Q382" s="127">
        <f>IF(AND(P382=0,NOT(C382="N/A")),IF(VLOOKUP($C382,'6. Metrics Worksheet'!$C:$K,8,FALSE)=CONCATENATE($P$4,$Q$5),VLOOKUP($C382,'6. Metrics Worksheet'!$C:$K,9,FALSE),0),P382-1)</f>
        <v>0</v>
      </c>
      <c r="R382" s="127">
        <f>IF(AND(Q382=0,NOT(C382="N/A")),IF(VLOOKUP($C382,'6. Metrics Worksheet'!$C:$K,8,FALSE)=CONCATENATE($P$4,$R$5),VLOOKUP($C382,'6. Metrics Worksheet'!$C:$K,9,FALSE),0),Q382-1)</f>
        <v>0</v>
      </c>
      <c r="S382" s="128">
        <f>IF(AND(R382=0,NOT(C382="N/A")),IF(VLOOKUP($C382,'6. Metrics Worksheet'!$C:$K,8,FALSE)=CONCATENATE($P$4,$S$5),VLOOKUP($C382,'6. Metrics Worksheet'!$C:$K,9,FALSE),0),R382-1)</f>
        <v>0</v>
      </c>
      <c r="T382" s="127">
        <f>IF(AND(S382=0,NOT(C382="N/A")),IF(VLOOKUP($C382,'6. Metrics Worksheet'!$C:$K,8,FALSE)=CONCATENATE($T$4,$T$5),VLOOKUP($C382,'6. Metrics Worksheet'!$C:$K,9,FALSE),0),S382-1)</f>
        <v>0</v>
      </c>
      <c r="U382" s="127">
        <f>IF(AND(T382=0,NOT(C382="N/A")),IF(VLOOKUP($C382,'6. Metrics Worksheet'!$C:$K,8,FALSE)=CONCATENATE($T$4,$U$5),VLOOKUP($C382,'6. Metrics Worksheet'!$C:$K,9,FALSE),0),T382-1)</f>
        <v>0</v>
      </c>
      <c r="V382" s="127">
        <f>IF(AND(U382=0,NOT(C382="N/A")),IF(VLOOKUP($C382,'6. Metrics Worksheet'!$C:$K,8,FALSE)=CONCATENATE($T$4,$V$5),VLOOKUP($C382,'6. Metrics Worksheet'!$C:$K,9,FALSE),0),U382-1)</f>
        <v>0</v>
      </c>
      <c r="W382" s="127">
        <f>IF(AND(V382=0,NOT(C382="N/A")),IF(VLOOKUP($C382,'6. Metrics Worksheet'!$C:$K,8,FALSE)=CONCATENATE($T$4,$W$5),VLOOKUP($C382,'6. Metrics Worksheet'!$C:$K,9,FALSE),0),V382-1)</f>
        <v>0</v>
      </c>
      <c r="X382" s="139" t="str">
        <f>IF('6. Metrics Worksheet'!H382=0,"",'6. Metrics Worksheet'!H382)</f>
        <v/>
      </c>
      <c r="Y382" s="32"/>
      <c r="Z382" s="32"/>
      <c r="AA382" s="32"/>
      <c r="AB382" s="32"/>
      <c r="AC382" s="32"/>
      <c r="AD382" s="32"/>
      <c r="AE382" s="32"/>
      <c r="AF382" s="32"/>
      <c r="AG382" s="32"/>
      <c r="AH382" s="32"/>
      <c r="AI382" s="32"/>
      <c r="AJ382" s="32"/>
      <c r="AK382" s="32"/>
      <c r="AL382" s="32"/>
      <c r="AM382" s="32"/>
      <c r="AN382" s="32"/>
      <c r="AO382" s="32"/>
      <c r="AP382" s="32"/>
      <c r="AQ382" s="32"/>
      <c r="AR382" s="32"/>
      <c r="AS382" s="32"/>
      <c r="AT382" s="32"/>
      <c r="AU382" s="32"/>
      <c r="AV382" s="32"/>
      <c r="AW382" s="32"/>
      <c r="AX382" s="32"/>
      <c r="AY382" s="32"/>
      <c r="AZ382" s="32"/>
      <c r="BA382" s="32"/>
      <c r="BB382" s="32"/>
      <c r="BC382" s="32"/>
      <c r="BD382" s="32"/>
      <c r="BE382" s="33"/>
      <c r="BF382" s="6"/>
      <c r="BG382" s="6"/>
      <c r="BH382" s="6"/>
      <c r="BI382" s="6"/>
      <c r="BJ382" s="26" t="b">
        <f t="shared" si="5"/>
        <v>1</v>
      </c>
      <c r="BK382" s="6"/>
      <c r="BL382" s="6"/>
    </row>
    <row r="383" spans="1:70" ht="63.95" hidden="1" customHeight="1">
      <c r="A383" s="33"/>
      <c r="B383" s="225"/>
      <c r="C383" s="54">
        <f>WorksheetHidden2!P12</f>
        <v>0</v>
      </c>
      <c r="D383" s="127">
        <f>IF(VLOOKUP(C383,'6. Metrics Worksheet'!$C:$K,8,FALSE)=CONCATENATE($D$4,$D$5),VLOOKUP(C383,'6. Metrics Worksheet'!$C:$K,9,FALSE),0)</f>
        <v>0</v>
      </c>
      <c r="E383" s="127">
        <f>IF(AND(D383=0,NOT(C383="N/A")),IF(VLOOKUP($C383,'6. Metrics Worksheet'!$C:$K,8,FALSE)=CONCATENATE($D$4,$E$5),VLOOKUP($C383,'6. Metrics Worksheet'!$C:$K,9,FALSE),0),D383-1)</f>
        <v>0</v>
      </c>
      <c r="F383" s="127">
        <f>IF(AND(E383=0,NOT(C383="N/A")),IF(VLOOKUP($C383,'6. Metrics Worksheet'!$C:$K,8,FALSE)=CONCATENATE($D$4,$F$5),VLOOKUP($C383,'6. Metrics Worksheet'!$C:$K,9,FALSE),0),E383-1)</f>
        <v>0</v>
      </c>
      <c r="G383" s="128">
        <f>IF(AND(F383=0,NOT(C383="N/A")),IF(VLOOKUP($C383,'6. Metrics Worksheet'!$C:$K,8,FALSE)=CONCATENATE($D$4,$G$5),VLOOKUP($C383,'6. Metrics Worksheet'!$C:$K,9,FALSE),0),F383-1)</f>
        <v>0</v>
      </c>
      <c r="H383" s="127">
        <f>IF(AND(G383=0,NOT(C383="N/A")),IF(VLOOKUP($C383,'6. Metrics Worksheet'!$C:$K,8,FALSE)=CONCATENATE($H$4,$H$5),VLOOKUP($C383,'6. Metrics Worksheet'!$C:$K,9,FALSE),0),G383-1)</f>
        <v>0</v>
      </c>
      <c r="I383" s="127">
        <f>IF(AND(H383=0,NOT(C383="N/A")),IF(VLOOKUP($C383,'6. Metrics Worksheet'!$C:$K,8,FALSE)=CONCATENATE($H$4,$I$5),VLOOKUP($C383,'6. Metrics Worksheet'!$C:$K,9,FALSE),0),H383-1)</f>
        <v>0</v>
      </c>
      <c r="J383" s="127">
        <f>IF(AND(I383=0,NOT(C383="N/A")),IF(VLOOKUP($C383,'6. Metrics Worksheet'!$C:$K,8,FALSE)=CONCATENATE($H$4,$J$5),VLOOKUP($C383,'6. Metrics Worksheet'!$C:$K,9,FALSE),0),I383-1)</f>
        <v>0</v>
      </c>
      <c r="K383" s="128">
        <f>IF(AND(J383=0,NOT(C383="N/A")),IF(VLOOKUP($C383,'6. Metrics Worksheet'!$C:$K,8,FALSE)=CONCATENATE($H$4,$K$5),VLOOKUP($C383,'6. Metrics Worksheet'!$C:$K,9,FALSE),0),J383-1)</f>
        <v>0</v>
      </c>
      <c r="L383" s="127">
        <f>IF(AND(K383=0,NOT(C383="N/A")),IF(VLOOKUP($C383,'6. Metrics Worksheet'!$C:$K,8,FALSE)=CONCATENATE($L$4,$L$5),VLOOKUP($C383,'6. Metrics Worksheet'!$C:$K,9,FALSE),0),K383-1)</f>
        <v>0</v>
      </c>
      <c r="M383" s="127">
        <f>IF(AND(L383=0,NOT(C383="N/A")),IF(VLOOKUP($C383,'6. Metrics Worksheet'!$C:$K,8,FALSE)=CONCATENATE($L$4,$M$5),VLOOKUP($C383,'6. Metrics Worksheet'!$C:$K,9,FALSE),0),L383-1)</f>
        <v>0</v>
      </c>
      <c r="N383" s="127">
        <f>IF(AND(M383=0,NOT(C383="N/A")),IF(VLOOKUP($C383,'6. Metrics Worksheet'!$C:$K,8,FALSE)=CONCATENATE($L$4,$N$5),VLOOKUP($C383,'6. Metrics Worksheet'!$C:$K,9,FALSE),0),M383-1)</f>
        <v>0</v>
      </c>
      <c r="O383" s="128">
        <f>IF(AND(N383=0,NOT(C383="N/A")),IF(VLOOKUP($C383,'6. Metrics Worksheet'!$C:$K,8,FALSE)=CONCATENATE($L$4,$O$5),VLOOKUP($C383,'6. Metrics Worksheet'!$C:$K,9,FALSE),0),N383-1)</f>
        <v>0</v>
      </c>
      <c r="P383" s="127">
        <f>IF(AND(O383=0,NOT(C383="N/A")),IF(VLOOKUP($C383,'6. Metrics Worksheet'!$C:$K,8,FALSE)=CONCATENATE($P$4,$P$5),VLOOKUP($C383,'6. Metrics Worksheet'!$C:$K,9,FALSE),0),O383-1)</f>
        <v>0</v>
      </c>
      <c r="Q383" s="127">
        <f>IF(AND(P383=0,NOT(C383="N/A")),IF(VLOOKUP($C383,'6. Metrics Worksheet'!$C:$K,8,FALSE)=CONCATENATE($P$4,$Q$5),VLOOKUP($C383,'6. Metrics Worksheet'!$C:$K,9,FALSE),0),P383-1)</f>
        <v>0</v>
      </c>
      <c r="R383" s="127">
        <f>IF(AND(Q383=0,NOT(C383="N/A")),IF(VLOOKUP($C383,'6. Metrics Worksheet'!$C:$K,8,FALSE)=CONCATENATE($P$4,$R$5),VLOOKUP($C383,'6. Metrics Worksheet'!$C:$K,9,FALSE),0),Q383-1)</f>
        <v>0</v>
      </c>
      <c r="S383" s="128">
        <f>IF(AND(R383=0,NOT(C383="N/A")),IF(VLOOKUP($C383,'6. Metrics Worksheet'!$C:$K,8,FALSE)=CONCATENATE($P$4,$S$5),VLOOKUP($C383,'6. Metrics Worksheet'!$C:$K,9,FALSE),0),R383-1)</f>
        <v>0</v>
      </c>
      <c r="T383" s="127">
        <f>IF(AND(S383=0,NOT(C383="N/A")),IF(VLOOKUP($C383,'6. Metrics Worksheet'!$C:$K,8,FALSE)=CONCATENATE($T$4,$T$5),VLOOKUP($C383,'6. Metrics Worksheet'!$C:$K,9,FALSE),0),S383-1)</f>
        <v>0</v>
      </c>
      <c r="U383" s="127">
        <f>IF(AND(T383=0,NOT(C383="N/A")),IF(VLOOKUP($C383,'6. Metrics Worksheet'!$C:$K,8,FALSE)=CONCATENATE($T$4,$U$5),VLOOKUP($C383,'6. Metrics Worksheet'!$C:$K,9,FALSE),0),T383-1)</f>
        <v>0</v>
      </c>
      <c r="V383" s="127">
        <f>IF(AND(U383=0,NOT(C383="N/A")),IF(VLOOKUP($C383,'6. Metrics Worksheet'!$C:$K,8,FALSE)=CONCATENATE($T$4,$V$5),VLOOKUP($C383,'6. Metrics Worksheet'!$C:$K,9,FALSE),0),U383-1)</f>
        <v>0</v>
      </c>
      <c r="W383" s="127">
        <f>IF(AND(V383=0,NOT(C383="N/A")),IF(VLOOKUP($C383,'6. Metrics Worksheet'!$C:$K,8,FALSE)=CONCATENATE($T$4,$W$5),VLOOKUP($C383,'6. Metrics Worksheet'!$C:$K,9,FALSE),0),V383-1)</f>
        <v>0</v>
      </c>
      <c r="X383" s="139" t="str">
        <f>IF('6. Metrics Worksheet'!H383=0,"",'6. Metrics Worksheet'!H383)</f>
        <v/>
      </c>
      <c r="Y383" s="32"/>
      <c r="Z383" s="32"/>
      <c r="AA383" s="32"/>
      <c r="AB383" s="32"/>
      <c r="AC383" s="32"/>
      <c r="AD383" s="32"/>
      <c r="AE383" s="32"/>
      <c r="AF383" s="32"/>
      <c r="AG383" s="32"/>
      <c r="AH383" s="32"/>
      <c r="AI383" s="32"/>
      <c r="AJ383" s="32"/>
      <c r="AK383" s="32"/>
      <c r="AL383" s="32"/>
      <c r="AM383" s="32"/>
      <c r="AN383" s="32"/>
      <c r="AO383" s="32"/>
      <c r="AP383" s="32"/>
      <c r="AQ383" s="32"/>
      <c r="AR383" s="32"/>
      <c r="AS383" s="32"/>
      <c r="AT383" s="32"/>
      <c r="AU383" s="32"/>
      <c r="AV383" s="32"/>
      <c r="AW383" s="32"/>
      <c r="AX383" s="32"/>
      <c r="AY383" s="32"/>
      <c r="AZ383" s="32"/>
      <c r="BA383" s="32"/>
      <c r="BB383" s="32"/>
      <c r="BC383" s="32"/>
      <c r="BD383" s="32"/>
      <c r="BE383" s="33"/>
      <c r="BF383" s="6"/>
      <c r="BG383" s="6"/>
      <c r="BH383" s="6"/>
      <c r="BI383" s="6"/>
      <c r="BJ383" s="26" t="b">
        <f t="shared" si="5"/>
        <v>1</v>
      </c>
      <c r="BK383" s="6"/>
      <c r="BL383" s="6"/>
    </row>
    <row r="384" spans="1:70" ht="63.95" hidden="1" customHeight="1">
      <c r="A384" s="33"/>
      <c r="B384" s="225"/>
      <c r="C384" s="54">
        <f>WorksheetHidden2!P13</f>
        <v>0</v>
      </c>
      <c r="D384" s="127">
        <f>IF(VLOOKUP(C384,'6. Metrics Worksheet'!$C:$K,8,FALSE)=CONCATENATE($D$4,$D$5),VLOOKUP(C384,'6. Metrics Worksheet'!$C:$K,9,FALSE),0)</f>
        <v>0</v>
      </c>
      <c r="E384" s="127">
        <f>IF(AND(D384=0,NOT(C384="N/A")),IF(VLOOKUP($C384,'6. Metrics Worksheet'!$C:$K,8,FALSE)=CONCATENATE($D$4,$E$5),VLOOKUP($C384,'6. Metrics Worksheet'!$C:$K,9,FALSE),0),D384-1)</f>
        <v>0</v>
      </c>
      <c r="F384" s="127">
        <f>IF(AND(E384=0,NOT(C384="N/A")),IF(VLOOKUP($C384,'6. Metrics Worksheet'!$C:$K,8,FALSE)=CONCATENATE($D$4,$F$5),VLOOKUP($C384,'6. Metrics Worksheet'!$C:$K,9,FALSE),0),E384-1)</f>
        <v>0</v>
      </c>
      <c r="G384" s="128">
        <f>IF(AND(F384=0,NOT(C384="N/A")),IF(VLOOKUP($C384,'6. Metrics Worksheet'!$C:$K,8,FALSE)=CONCATENATE($D$4,$G$5),VLOOKUP($C384,'6. Metrics Worksheet'!$C:$K,9,FALSE),0),F384-1)</f>
        <v>0</v>
      </c>
      <c r="H384" s="127">
        <f>IF(AND(G384=0,NOT(C384="N/A")),IF(VLOOKUP($C384,'6. Metrics Worksheet'!$C:$K,8,FALSE)=CONCATENATE($H$4,$H$5),VLOOKUP($C384,'6. Metrics Worksheet'!$C:$K,9,FALSE),0),G384-1)</f>
        <v>0</v>
      </c>
      <c r="I384" s="127">
        <f>IF(AND(H384=0,NOT(C384="N/A")),IF(VLOOKUP($C384,'6. Metrics Worksheet'!$C:$K,8,FALSE)=CONCATENATE($H$4,$I$5),VLOOKUP($C384,'6. Metrics Worksheet'!$C:$K,9,FALSE),0),H384-1)</f>
        <v>0</v>
      </c>
      <c r="J384" s="127">
        <f>IF(AND(I384=0,NOT(C384="N/A")),IF(VLOOKUP($C384,'6. Metrics Worksheet'!$C:$K,8,FALSE)=CONCATENATE($H$4,$J$5),VLOOKUP($C384,'6. Metrics Worksheet'!$C:$K,9,FALSE),0),I384-1)</f>
        <v>0</v>
      </c>
      <c r="K384" s="128">
        <f>IF(AND(J384=0,NOT(C384="N/A")),IF(VLOOKUP($C384,'6. Metrics Worksheet'!$C:$K,8,FALSE)=CONCATENATE($H$4,$K$5),VLOOKUP($C384,'6. Metrics Worksheet'!$C:$K,9,FALSE),0),J384-1)</f>
        <v>0</v>
      </c>
      <c r="L384" s="127">
        <f>IF(AND(K384=0,NOT(C384="N/A")),IF(VLOOKUP($C384,'6. Metrics Worksheet'!$C:$K,8,FALSE)=CONCATENATE($L$4,$L$5),VLOOKUP($C384,'6. Metrics Worksheet'!$C:$K,9,FALSE),0),K384-1)</f>
        <v>0</v>
      </c>
      <c r="M384" s="127">
        <f>IF(AND(L384=0,NOT(C384="N/A")),IF(VLOOKUP($C384,'6. Metrics Worksheet'!$C:$K,8,FALSE)=CONCATENATE($L$4,$M$5),VLOOKUP($C384,'6. Metrics Worksheet'!$C:$K,9,FALSE),0),L384-1)</f>
        <v>0</v>
      </c>
      <c r="N384" s="127">
        <f>IF(AND(M384=0,NOT(C384="N/A")),IF(VLOOKUP($C384,'6. Metrics Worksheet'!$C:$K,8,FALSE)=CONCATENATE($L$4,$N$5),VLOOKUP($C384,'6. Metrics Worksheet'!$C:$K,9,FALSE),0),M384-1)</f>
        <v>0</v>
      </c>
      <c r="O384" s="128">
        <f>IF(AND(N384=0,NOT(C384="N/A")),IF(VLOOKUP($C384,'6. Metrics Worksheet'!$C:$K,8,FALSE)=CONCATENATE($L$4,$O$5),VLOOKUP($C384,'6. Metrics Worksheet'!$C:$K,9,FALSE),0),N384-1)</f>
        <v>0</v>
      </c>
      <c r="P384" s="127">
        <f>IF(AND(O384=0,NOT(C384="N/A")),IF(VLOOKUP($C384,'6. Metrics Worksheet'!$C:$K,8,FALSE)=CONCATENATE($P$4,$P$5),VLOOKUP($C384,'6. Metrics Worksheet'!$C:$K,9,FALSE),0),O384-1)</f>
        <v>0</v>
      </c>
      <c r="Q384" s="127">
        <f>IF(AND(P384=0,NOT(C384="N/A")),IF(VLOOKUP($C384,'6. Metrics Worksheet'!$C:$K,8,FALSE)=CONCATENATE($P$4,$Q$5),VLOOKUP($C384,'6. Metrics Worksheet'!$C:$K,9,FALSE),0),P384-1)</f>
        <v>0</v>
      </c>
      <c r="R384" s="127">
        <f>IF(AND(Q384=0,NOT(C384="N/A")),IF(VLOOKUP($C384,'6. Metrics Worksheet'!$C:$K,8,FALSE)=CONCATENATE($P$4,$R$5),VLOOKUP($C384,'6. Metrics Worksheet'!$C:$K,9,FALSE),0),Q384-1)</f>
        <v>0</v>
      </c>
      <c r="S384" s="128">
        <f>IF(AND(R384=0,NOT(C384="N/A")),IF(VLOOKUP($C384,'6. Metrics Worksheet'!$C:$K,8,FALSE)=CONCATENATE($P$4,$S$5),VLOOKUP($C384,'6. Metrics Worksheet'!$C:$K,9,FALSE),0),R384-1)</f>
        <v>0</v>
      </c>
      <c r="T384" s="127">
        <f>IF(AND(S384=0,NOT(C384="N/A")),IF(VLOOKUP($C384,'6. Metrics Worksheet'!$C:$K,8,FALSE)=CONCATENATE($T$4,$T$5),VLOOKUP($C384,'6. Metrics Worksheet'!$C:$K,9,FALSE),0),S384-1)</f>
        <v>0</v>
      </c>
      <c r="U384" s="127">
        <f>IF(AND(T384=0,NOT(C384="N/A")),IF(VLOOKUP($C384,'6. Metrics Worksheet'!$C:$K,8,FALSE)=CONCATENATE($T$4,$U$5),VLOOKUP($C384,'6. Metrics Worksheet'!$C:$K,9,FALSE),0),T384-1)</f>
        <v>0</v>
      </c>
      <c r="V384" s="127">
        <f>IF(AND(U384=0,NOT(C384="N/A")),IF(VLOOKUP($C384,'6. Metrics Worksheet'!$C:$K,8,FALSE)=CONCATENATE($T$4,$V$5),VLOOKUP($C384,'6. Metrics Worksheet'!$C:$K,9,FALSE),0),U384-1)</f>
        <v>0</v>
      </c>
      <c r="W384" s="127">
        <f>IF(AND(V384=0,NOT(C384="N/A")),IF(VLOOKUP($C384,'6. Metrics Worksheet'!$C:$K,8,FALSE)=CONCATENATE($T$4,$W$5),VLOOKUP($C384,'6. Metrics Worksheet'!$C:$K,9,FALSE),0),V384-1)</f>
        <v>0</v>
      </c>
      <c r="X384" s="139" t="str">
        <f>IF('6. Metrics Worksheet'!H384=0,"",'6. Metrics Worksheet'!H384)</f>
        <v/>
      </c>
      <c r="Y384" s="32"/>
      <c r="Z384" s="32"/>
      <c r="AA384" s="32"/>
      <c r="AB384" s="32"/>
      <c r="AC384" s="32"/>
      <c r="AD384" s="32"/>
      <c r="AE384" s="32"/>
      <c r="AF384" s="32"/>
      <c r="AG384" s="32"/>
      <c r="AH384" s="32"/>
      <c r="AI384" s="32"/>
      <c r="AJ384" s="32"/>
      <c r="AK384" s="32"/>
      <c r="AL384" s="32"/>
      <c r="AM384" s="32"/>
      <c r="AN384" s="32"/>
      <c r="AO384" s="32"/>
      <c r="AP384" s="32"/>
      <c r="AQ384" s="32"/>
      <c r="AR384" s="32"/>
      <c r="AS384" s="32"/>
      <c r="AT384" s="32"/>
      <c r="AU384" s="32"/>
      <c r="AV384" s="32"/>
      <c r="AW384" s="32"/>
      <c r="AX384" s="32"/>
      <c r="AY384" s="32"/>
      <c r="AZ384" s="32"/>
      <c r="BA384" s="32"/>
      <c r="BB384" s="32"/>
      <c r="BC384" s="32"/>
      <c r="BD384" s="32"/>
      <c r="BE384" s="33"/>
      <c r="BF384" s="6"/>
      <c r="BG384" s="6"/>
      <c r="BH384" s="6"/>
      <c r="BI384" s="6"/>
      <c r="BJ384" s="26" t="b">
        <f t="shared" si="5"/>
        <v>1</v>
      </c>
      <c r="BK384" s="6"/>
      <c r="BL384" s="6"/>
    </row>
    <row r="385" spans="1:64" ht="63.95" hidden="1" customHeight="1">
      <c r="A385" s="33"/>
      <c r="B385" s="225"/>
      <c r="C385" s="54">
        <f>WorksheetHidden2!P14</f>
        <v>0</v>
      </c>
      <c r="D385" s="127">
        <f>IF(VLOOKUP(C385,'6. Metrics Worksheet'!$C:$K,8,FALSE)=CONCATENATE($D$4,$D$5),VLOOKUP(C385,'6. Metrics Worksheet'!$C:$K,9,FALSE),0)</f>
        <v>0</v>
      </c>
      <c r="E385" s="127">
        <f>IF(AND(D385=0,NOT(C385="N/A")),IF(VLOOKUP($C385,'6. Metrics Worksheet'!$C:$K,8,FALSE)=CONCATENATE($D$4,$E$5),VLOOKUP($C385,'6. Metrics Worksheet'!$C:$K,9,FALSE),0),D385-1)</f>
        <v>0</v>
      </c>
      <c r="F385" s="127">
        <f>IF(AND(E385=0,NOT(C385="N/A")),IF(VLOOKUP($C385,'6. Metrics Worksheet'!$C:$K,8,FALSE)=CONCATENATE($D$4,$F$5),VLOOKUP($C385,'6. Metrics Worksheet'!$C:$K,9,FALSE),0),E385-1)</f>
        <v>0</v>
      </c>
      <c r="G385" s="128">
        <f>IF(AND(F385=0,NOT(C385="N/A")),IF(VLOOKUP($C385,'6. Metrics Worksheet'!$C:$K,8,FALSE)=CONCATENATE($D$4,$G$5),VLOOKUP($C385,'6. Metrics Worksheet'!$C:$K,9,FALSE),0),F385-1)</f>
        <v>0</v>
      </c>
      <c r="H385" s="127">
        <f>IF(AND(G385=0,NOT(C385="N/A")),IF(VLOOKUP($C385,'6. Metrics Worksheet'!$C:$K,8,FALSE)=CONCATENATE($H$4,$H$5),VLOOKUP($C385,'6. Metrics Worksheet'!$C:$K,9,FALSE),0),G385-1)</f>
        <v>0</v>
      </c>
      <c r="I385" s="127">
        <f>IF(AND(H385=0,NOT(C385="N/A")),IF(VLOOKUP($C385,'6. Metrics Worksheet'!$C:$K,8,FALSE)=CONCATENATE($H$4,$I$5),VLOOKUP($C385,'6. Metrics Worksheet'!$C:$K,9,FALSE),0),H385-1)</f>
        <v>0</v>
      </c>
      <c r="J385" s="127">
        <f>IF(AND(I385=0,NOT(C385="N/A")),IF(VLOOKUP($C385,'6. Metrics Worksheet'!$C:$K,8,FALSE)=CONCATENATE($H$4,$J$5),VLOOKUP($C385,'6. Metrics Worksheet'!$C:$K,9,FALSE),0),I385-1)</f>
        <v>0</v>
      </c>
      <c r="K385" s="128">
        <f>IF(AND(J385=0,NOT(C385="N/A")),IF(VLOOKUP($C385,'6. Metrics Worksheet'!$C:$K,8,FALSE)=CONCATENATE($H$4,$K$5),VLOOKUP($C385,'6. Metrics Worksheet'!$C:$K,9,FALSE),0),J385-1)</f>
        <v>0</v>
      </c>
      <c r="L385" s="127">
        <f>IF(AND(K385=0,NOT(C385="N/A")),IF(VLOOKUP($C385,'6. Metrics Worksheet'!$C:$K,8,FALSE)=CONCATENATE($L$4,$L$5),VLOOKUP($C385,'6. Metrics Worksheet'!$C:$K,9,FALSE),0),K385-1)</f>
        <v>0</v>
      </c>
      <c r="M385" s="127">
        <f>IF(AND(L385=0,NOT(C385="N/A")),IF(VLOOKUP($C385,'6. Metrics Worksheet'!$C:$K,8,FALSE)=CONCATENATE($L$4,$M$5),VLOOKUP($C385,'6. Metrics Worksheet'!$C:$K,9,FALSE),0),L385-1)</f>
        <v>0</v>
      </c>
      <c r="N385" s="127">
        <f>IF(AND(M385=0,NOT(C385="N/A")),IF(VLOOKUP($C385,'6. Metrics Worksheet'!$C:$K,8,FALSE)=CONCATENATE($L$4,$N$5),VLOOKUP($C385,'6. Metrics Worksheet'!$C:$K,9,FALSE),0),M385-1)</f>
        <v>0</v>
      </c>
      <c r="O385" s="128">
        <f>IF(AND(N385=0,NOT(C385="N/A")),IF(VLOOKUP($C385,'6. Metrics Worksheet'!$C:$K,8,FALSE)=CONCATENATE($L$4,$O$5),VLOOKUP($C385,'6. Metrics Worksheet'!$C:$K,9,FALSE),0),N385-1)</f>
        <v>0</v>
      </c>
      <c r="P385" s="127">
        <f>IF(AND(O385=0,NOT(C385="N/A")),IF(VLOOKUP($C385,'6. Metrics Worksheet'!$C:$K,8,FALSE)=CONCATENATE($P$4,$P$5),VLOOKUP($C385,'6. Metrics Worksheet'!$C:$K,9,FALSE),0),O385-1)</f>
        <v>0</v>
      </c>
      <c r="Q385" s="127">
        <f>IF(AND(P385=0,NOT(C385="N/A")),IF(VLOOKUP($C385,'6. Metrics Worksheet'!$C:$K,8,FALSE)=CONCATENATE($P$4,$Q$5),VLOOKUP($C385,'6. Metrics Worksheet'!$C:$K,9,FALSE),0),P385-1)</f>
        <v>0</v>
      </c>
      <c r="R385" s="127">
        <f>IF(AND(Q385=0,NOT(C385="N/A")),IF(VLOOKUP($C385,'6. Metrics Worksheet'!$C:$K,8,FALSE)=CONCATENATE($P$4,$R$5),VLOOKUP($C385,'6. Metrics Worksheet'!$C:$K,9,FALSE),0),Q385-1)</f>
        <v>0</v>
      </c>
      <c r="S385" s="128">
        <f>IF(AND(R385=0,NOT(C385="N/A")),IF(VLOOKUP($C385,'6. Metrics Worksheet'!$C:$K,8,FALSE)=CONCATENATE($P$4,$S$5),VLOOKUP($C385,'6. Metrics Worksheet'!$C:$K,9,FALSE),0),R385-1)</f>
        <v>0</v>
      </c>
      <c r="T385" s="127">
        <f>IF(AND(S385=0,NOT(C385="N/A")),IF(VLOOKUP($C385,'6. Metrics Worksheet'!$C:$K,8,FALSE)=CONCATENATE($T$4,$T$5),VLOOKUP($C385,'6. Metrics Worksheet'!$C:$K,9,FALSE),0),S385-1)</f>
        <v>0</v>
      </c>
      <c r="U385" s="127">
        <f>IF(AND(T385=0,NOT(C385="N/A")),IF(VLOOKUP($C385,'6. Metrics Worksheet'!$C:$K,8,FALSE)=CONCATENATE($T$4,$U$5),VLOOKUP($C385,'6. Metrics Worksheet'!$C:$K,9,FALSE),0),T385-1)</f>
        <v>0</v>
      </c>
      <c r="V385" s="127">
        <f>IF(AND(U385=0,NOT(C385="N/A")),IF(VLOOKUP($C385,'6. Metrics Worksheet'!$C:$K,8,FALSE)=CONCATENATE($T$4,$V$5),VLOOKUP($C385,'6. Metrics Worksheet'!$C:$K,9,FALSE),0),U385-1)</f>
        <v>0</v>
      </c>
      <c r="W385" s="127">
        <f>IF(AND(V385=0,NOT(C385="N/A")),IF(VLOOKUP($C385,'6. Metrics Worksheet'!$C:$K,8,FALSE)=CONCATENATE($T$4,$W$5),VLOOKUP($C385,'6. Metrics Worksheet'!$C:$K,9,FALSE),0),V385-1)</f>
        <v>0</v>
      </c>
      <c r="X385" s="139" t="str">
        <f>IF('6. Metrics Worksheet'!H385=0,"",'6. Metrics Worksheet'!H385)</f>
        <v/>
      </c>
      <c r="Y385" s="32"/>
      <c r="Z385" s="32"/>
      <c r="AA385" s="32"/>
      <c r="AB385" s="32"/>
      <c r="AC385" s="32"/>
      <c r="AD385" s="32"/>
      <c r="AE385" s="32"/>
      <c r="AF385" s="32"/>
      <c r="AG385" s="32"/>
      <c r="AH385" s="32"/>
      <c r="AI385" s="32"/>
      <c r="AJ385" s="32"/>
      <c r="AK385" s="32"/>
      <c r="AL385" s="32"/>
      <c r="AM385" s="32"/>
      <c r="AN385" s="32"/>
      <c r="AO385" s="32"/>
      <c r="AP385" s="32"/>
      <c r="AQ385" s="32"/>
      <c r="AR385" s="32"/>
      <c r="AS385" s="32"/>
      <c r="AT385" s="32"/>
      <c r="AU385" s="32"/>
      <c r="AV385" s="32"/>
      <c r="AW385" s="32"/>
      <c r="AX385" s="32"/>
      <c r="AY385" s="32"/>
      <c r="AZ385" s="32"/>
      <c r="BA385" s="32"/>
      <c r="BB385" s="32"/>
      <c r="BC385" s="32"/>
      <c r="BD385" s="32"/>
      <c r="BE385" s="33"/>
      <c r="BF385" s="6"/>
      <c r="BG385" s="6"/>
      <c r="BH385" s="6"/>
      <c r="BI385" s="6"/>
      <c r="BJ385" s="26" t="b">
        <f t="shared" si="5"/>
        <v>1</v>
      </c>
      <c r="BK385" s="6"/>
      <c r="BL385" s="6"/>
    </row>
    <row r="386" spans="1:64" ht="63.95" hidden="1" customHeight="1">
      <c r="A386" s="33"/>
      <c r="B386" s="225"/>
      <c r="C386" s="54">
        <f>WorksheetHidden2!P15</f>
        <v>0</v>
      </c>
      <c r="D386" s="127">
        <f>IF(VLOOKUP(C386,'6. Metrics Worksheet'!$C:$K,8,FALSE)=CONCATENATE($D$4,$D$5),VLOOKUP(C386,'6. Metrics Worksheet'!$C:$K,9,FALSE),0)</f>
        <v>0</v>
      </c>
      <c r="E386" s="127">
        <f>IF(AND(D386=0,NOT(C386="N/A")),IF(VLOOKUP($C386,'6. Metrics Worksheet'!$C:$K,8,FALSE)=CONCATENATE($D$4,$E$5),VLOOKUP($C386,'6. Metrics Worksheet'!$C:$K,9,FALSE),0),D386-1)</f>
        <v>0</v>
      </c>
      <c r="F386" s="127">
        <f>IF(AND(E386=0,NOT(C386="N/A")),IF(VLOOKUP($C386,'6. Metrics Worksheet'!$C:$K,8,FALSE)=CONCATENATE($D$4,$F$5),VLOOKUP($C386,'6. Metrics Worksheet'!$C:$K,9,FALSE),0),E386-1)</f>
        <v>0</v>
      </c>
      <c r="G386" s="128">
        <f>IF(AND(F386=0,NOT(C386="N/A")),IF(VLOOKUP($C386,'6. Metrics Worksheet'!$C:$K,8,FALSE)=CONCATENATE($D$4,$G$5),VLOOKUP($C386,'6. Metrics Worksheet'!$C:$K,9,FALSE),0),F386-1)</f>
        <v>0</v>
      </c>
      <c r="H386" s="127">
        <f>IF(AND(G386=0,NOT(C386="N/A")),IF(VLOOKUP($C386,'6. Metrics Worksheet'!$C:$K,8,FALSE)=CONCATENATE($H$4,$H$5),VLOOKUP($C386,'6. Metrics Worksheet'!$C:$K,9,FALSE),0),G386-1)</f>
        <v>0</v>
      </c>
      <c r="I386" s="127">
        <f>IF(AND(H386=0,NOT(C386="N/A")),IF(VLOOKUP($C386,'6. Metrics Worksheet'!$C:$K,8,FALSE)=CONCATENATE($H$4,$I$5),VLOOKUP($C386,'6. Metrics Worksheet'!$C:$K,9,FALSE),0),H386-1)</f>
        <v>0</v>
      </c>
      <c r="J386" s="127">
        <f>IF(AND(I386=0,NOT(C386="N/A")),IF(VLOOKUP($C386,'6. Metrics Worksheet'!$C:$K,8,FALSE)=CONCATENATE($H$4,$J$5),VLOOKUP($C386,'6. Metrics Worksheet'!$C:$K,9,FALSE),0),I386-1)</f>
        <v>0</v>
      </c>
      <c r="K386" s="128">
        <f>IF(AND(J386=0,NOT(C386="N/A")),IF(VLOOKUP($C386,'6. Metrics Worksheet'!$C:$K,8,FALSE)=CONCATENATE($H$4,$K$5),VLOOKUP($C386,'6. Metrics Worksheet'!$C:$K,9,FALSE),0),J386-1)</f>
        <v>0</v>
      </c>
      <c r="L386" s="127">
        <f>IF(AND(K386=0,NOT(C386="N/A")),IF(VLOOKUP($C386,'6. Metrics Worksheet'!$C:$K,8,FALSE)=CONCATENATE($L$4,$L$5),VLOOKUP($C386,'6. Metrics Worksheet'!$C:$K,9,FALSE),0),K386-1)</f>
        <v>0</v>
      </c>
      <c r="M386" s="127">
        <f>IF(AND(L386=0,NOT(C386="N/A")),IF(VLOOKUP($C386,'6. Metrics Worksheet'!$C:$K,8,FALSE)=CONCATENATE($L$4,$M$5),VLOOKUP($C386,'6. Metrics Worksheet'!$C:$K,9,FALSE),0),L386-1)</f>
        <v>0</v>
      </c>
      <c r="N386" s="127">
        <f>IF(AND(M386=0,NOT(C386="N/A")),IF(VLOOKUP($C386,'6. Metrics Worksheet'!$C:$K,8,FALSE)=CONCATENATE($L$4,$N$5),VLOOKUP($C386,'6. Metrics Worksheet'!$C:$K,9,FALSE),0),M386-1)</f>
        <v>0</v>
      </c>
      <c r="O386" s="128">
        <f>IF(AND(N386=0,NOT(C386="N/A")),IF(VLOOKUP($C386,'6. Metrics Worksheet'!$C:$K,8,FALSE)=CONCATENATE($L$4,$O$5),VLOOKUP($C386,'6. Metrics Worksheet'!$C:$K,9,FALSE),0),N386-1)</f>
        <v>0</v>
      </c>
      <c r="P386" s="127">
        <f>IF(AND(O386=0,NOT(C386="N/A")),IF(VLOOKUP($C386,'6. Metrics Worksheet'!$C:$K,8,FALSE)=CONCATENATE($P$4,$P$5),VLOOKUP($C386,'6. Metrics Worksheet'!$C:$K,9,FALSE),0),O386-1)</f>
        <v>0</v>
      </c>
      <c r="Q386" s="127">
        <f>IF(AND(P386=0,NOT(C386="N/A")),IF(VLOOKUP($C386,'6. Metrics Worksheet'!$C:$K,8,FALSE)=CONCATENATE($P$4,$Q$5),VLOOKUP($C386,'6. Metrics Worksheet'!$C:$K,9,FALSE),0),P386-1)</f>
        <v>0</v>
      </c>
      <c r="R386" s="127">
        <f>IF(AND(Q386=0,NOT(C386="N/A")),IF(VLOOKUP($C386,'6. Metrics Worksheet'!$C:$K,8,FALSE)=CONCATENATE($P$4,$R$5),VLOOKUP($C386,'6. Metrics Worksheet'!$C:$K,9,FALSE),0),Q386-1)</f>
        <v>0</v>
      </c>
      <c r="S386" s="128">
        <f>IF(AND(R386=0,NOT(C386="N/A")),IF(VLOOKUP($C386,'6. Metrics Worksheet'!$C:$K,8,FALSE)=CONCATENATE($P$4,$S$5),VLOOKUP($C386,'6. Metrics Worksheet'!$C:$K,9,FALSE),0),R386-1)</f>
        <v>0</v>
      </c>
      <c r="T386" s="127">
        <f>IF(AND(S386=0,NOT(C386="N/A")),IF(VLOOKUP($C386,'6. Metrics Worksheet'!$C:$K,8,FALSE)=CONCATENATE($T$4,$T$5),VLOOKUP($C386,'6. Metrics Worksheet'!$C:$K,9,FALSE),0),S386-1)</f>
        <v>0</v>
      </c>
      <c r="U386" s="127">
        <f>IF(AND(T386=0,NOT(C386="N/A")),IF(VLOOKUP($C386,'6. Metrics Worksheet'!$C:$K,8,FALSE)=CONCATENATE($T$4,$U$5),VLOOKUP($C386,'6. Metrics Worksheet'!$C:$K,9,FALSE),0),T386-1)</f>
        <v>0</v>
      </c>
      <c r="V386" s="127">
        <f>IF(AND(U386=0,NOT(C386="N/A")),IF(VLOOKUP($C386,'6. Metrics Worksheet'!$C:$K,8,FALSE)=CONCATENATE($T$4,$V$5),VLOOKUP($C386,'6. Metrics Worksheet'!$C:$K,9,FALSE),0),U386-1)</f>
        <v>0</v>
      </c>
      <c r="W386" s="127">
        <f>IF(AND(V386=0,NOT(C386="N/A")),IF(VLOOKUP($C386,'6. Metrics Worksheet'!$C:$K,8,FALSE)=CONCATENATE($T$4,$W$5),VLOOKUP($C386,'6. Metrics Worksheet'!$C:$K,9,FALSE),0),V386-1)</f>
        <v>0</v>
      </c>
      <c r="X386" s="139" t="str">
        <f>IF('6. Metrics Worksheet'!H386=0,"",'6. Metrics Worksheet'!H386)</f>
        <v/>
      </c>
      <c r="Y386" s="32"/>
      <c r="Z386" s="32"/>
      <c r="AA386" s="32"/>
      <c r="AB386" s="32"/>
      <c r="AC386" s="32"/>
      <c r="AD386" s="32"/>
      <c r="AE386" s="32"/>
      <c r="AF386" s="32"/>
      <c r="AG386" s="32"/>
      <c r="AH386" s="32"/>
      <c r="AI386" s="32"/>
      <c r="AJ386" s="32"/>
      <c r="AK386" s="32"/>
      <c r="AL386" s="32"/>
      <c r="AM386" s="32"/>
      <c r="AN386" s="32"/>
      <c r="AO386" s="32"/>
      <c r="AP386" s="32"/>
      <c r="AQ386" s="32"/>
      <c r="AR386" s="32"/>
      <c r="AS386" s="32"/>
      <c r="AT386" s="32"/>
      <c r="AU386" s="32"/>
      <c r="AV386" s="32"/>
      <c r="AW386" s="32"/>
      <c r="AX386" s="32"/>
      <c r="AY386" s="32"/>
      <c r="AZ386" s="32"/>
      <c r="BA386" s="32"/>
      <c r="BB386" s="32"/>
      <c r="BC386" s="32"/>
      <c r="BD386" s="32"/>
      <c r="BE386" s="33"/>
      <c r="BF386" s="6"/>
      <c r="BG386" s="6"/>
      <c r="BH386" s="6"/>
      <c r="BI386" s="6"/>
      <c r="BJ386" s="26" t="b">
        <f t="shared" si="5"/>
        <v>1</v>
      </c>
      <c r="BK386" s="6"/>
      <c r="BL386" s="6"/>
    </row>
    <row r="387" spans="1:64" ht="63.95" hidden="1" customHeight="1">
      <c r="A387" s="33"/>
      <c r="B387" s="225"/>
      <c r="C387" s="54">
        <f>WorksheetHidden2!P16</f>
        <v>0</v>
      </c>
      <c r="D387" s="127">
        <f>IF(VLOOKUP(C387,'6. Metrics Worksheet'!$C:$K,8,FALSE)=CONCATENATE($D$4,$D$5),VLOOKUP(C387,'6. Metrics Worksheet'!$C:$K,9,FALSE),0)</f>
        <v>0</v>
      </c>
      <c r="E387" s="127">
        <f>IF(AND(D387=0,NOT(C387="N/A")),IF(VLOOKUP($C387,'6. Metrics Worksheet'!$C:$K,8,FALSE)=CONCATENATE($D$4,$E$5),VLOOKUP($C387,'6. Metrics Worksheet'!$C:$K,9,FALSE),0),D387-1)</f>
        <v>0</v>
      </c>
      <c r="F387" s="127">
        <f>IF(AND(E387=0,NOT(C387="N/A")),IF(VLOOKUP($C387,'6. Metrics Worksheet'!$C:$K,8,FALSE)=CONCATENATE($D$4,$F$5),VLOOKUP($C387,'6. Metrics Worksheet'!$C:$K,9,FALSE),0),E387-1)</f>
        <v>0</v>
      </c>
      <c r="G387" s="128">
        <f>IF(AND(F387=0,NOT(C387="N/A")),IF(VLOOKUP($C387,'6. Metrics Worksheet'!$C:$K,8,FALSE)=CONCATENATE($D$4,$G$5),VLOOKUP($C387,'6. Metrics Worksheet'!$C:$K,9,FALSE),0),F387-1)</f>
        <v>0</v>
      </c>
      <c r="H387" s="127">
        <f>IF(AND(G387=0,NOT(C387="N/A")),IF(VLOOKUP($C387,'6. Metrics Worksheet'!$C:$K,8,FALSE)=CONCATENATE($H$4,$H$5),VLOOKUP($C387,'6. Metrics Worksheet'!$C:$K,9,FALSE),0),G387-1)</f>
        <v>0</v>
      </c>
      <c r="I387" s="127">
        <f>IF(AND(H387=0,NOT(C387="N/A")),IF(VLOOKUP($C387,'6. Metrics Worksheet'!$C:$K,8,FALSE)=CONCATENATE($H$4,$I$5),VLOOKUP($C387,'6. Metrics Worksheet'!$C:$K,9,FALSE),0),H387-1)</f>
        <v>0</v>
      </c>
      <c r="J387" s="127">
        <f>IF(AND(I387=0,NOT(C387="N/A")),IF(VLOOKUP($C387,'6. Metrics Worksheet'!$C:$K,8,FALSE)=CONCATENATE($H$4,$J$5),VLOOKUP($C387,'6. Metrics Worksheet'!$C:$K,9,FALSE),0),I387-1)</f>
        <v>0</v>
      </c>
      <c r="K387" s="128">
        <f>IF(AND(J387=0,NOT(C387="N/A")),IF(VLOOKUP($C387,'6. Metrics Worksheet'!$C:$K,8,FALSE)=CONCATENATE($H$4,$K$5),VLOOKUP($C387,'6. Metrics Worksheet'!$C:$K,9,FALSE),0),J387-1)</f>
        <v>0</v>
      </c>
      <c r="L387" s="127">
        <f>IF(AND(K387=0,NOT(C387="N/A")),IF(VLOOKUP($C387,'6. Metrics Worksheet'!$C:$K,8,FALSE)=CONCATENATE($L$4,$L$5),VLOOKUP($C387,'6. Metrics Worksheet'!$C:$K,9,FALSE),0),K387-1)</f>
        <v>0</v>
      </c>
      <c r="M387" s="127">
        <f>IF(AND(L387=0,NOT(C387="N/A")),IF(VLOOKUP($C387,'6. Metrics Worksheet'!$C:$K,8,FALSE)=CONCATENATE($L$4,$M$5),VLOOKUP($C387,'6. Metrics Worksheet'!$C:$K,9,FALSE),0),L387-1)</f>
        <v>0</v>
      </c>
      <c r="N387" s="127">
        <f>IF(AND(M387=0,NOT(C387="N/A")),IF(VLOOKUP($C387,'6. Metrics Worksheet'!$C:$K,8,FALSE)=CONCATENATE($L$4,$N$5),VLOOKUP($C387,'6. Metrics Worksheet'!$C:$K,9,FALSE),0),M387-1)</f>
        <v>0</v>
      </c>
      <c r="O387" s="128">
        <f>IF(AND(N387=0,NOT(C387="N/A")),IF(VLOOKUP($C387,'6. Metrics Worksheet'!$C:$K,8,FALSE)=CONCATENATE($L$4,$O$5),VLOOKUP($C387,'6. Metrics Worksheet'!$C:$K,9,FALSE),0),N387-1)</f>
        <v>0</v>
      </c>
      <c r="P387" s="127">
        <f>IF(AND(O387=0,NOT(C387="N/A")),IF(VLOOKUP($C387,'6. Metrics Worksheet'!$C:$K,8,FALSE)=CONCATENATE($P$4,$P$5),VLOOKUP($C387,'6. Metrics Worksheet'!$C:$K,9,FALSE),0),O387-1)</f>
        <v>0</v>
      </c>
      <c r="Q387" s="127">
        <f>IF(AND(P387=0,NOT(C387="N/A")),IF(VLOOKUP($C387,'6. Metrics Worksheet'!$C:$K,8,FALSE)=CONCATENATE($P$4,$Q$5),VLOOKUP($C387,'6. Metrics Worksheet'!$C:$K,9,FALSE),0),P387-1)</f>
        <v>0</v>
      </c>
      <c r="R387" s="127">
        <f>IF(AND(Q387=0,NOT(C387="N/A")),IF(VLOOKUP($C387,'6. Metrics Worksheet'!$C:$K,8,FALSE)=CONCATENATE($P$4,$R$5),VLOOKUP($C387,'6. Metrics Worksheet'!$C:$K,9,FALSE),0),Q387-1)</f>
        <v>0</v>
      </c>
      <c r="S387" s="128">
        <f>IF(AND(R387=0,NOT(C387="N/A")),IF(VLOOKUP($C387,'6. Metrics Worksheet'!$C:$K,8,FALSE)=CONCATENATE($P$4,$S$5),VLOOKUP($C387,'6. Metrics Worksheet'!$C:$K,9,FALSE),0),R387-1)</f>
        <v>0</v>
      </c>
      <c r="T387" s="127">
        <f>IF(AND(S387=0,NOT(C387="N/A")),IF(VLOOKUP($C387,'6. Metrics Worksheet'!$C:$K,8,FALSE)=CONCATENATE($T$4,$T$5),VLOOKUP($C387,'6. Metrics Worksheet'!$C:$K,9,FALSE),0),S387-1)</f>
        <v>0</v>
      </c>
      <c r="U387" s="127">
        <f>IF(AND(T387=0,NOT(C387="N/A")),IF(VLOOKUP($C387,'6. Metrics Worksheet'!$C:$K,8,FALSE)=CONCATENATE($T$4,$U$5),VLOOKUP($C387,'6. Metrics Worksheet'!$C:$K,9,FALSE),0),T387-1)</f>
        <v>0</v>
      </c>
      <c r="V387" s="127">
        <f>IF(AND(U387=0,NOT(C387="N/A")),IF(VLOOKUP($C387,'6. Metrics Worksheet'!$C:$K,8,FALSE)=CONCATENATE($T$4,$V$5),VLOOKUP($C387,'6. Metrics Worksheet'!$C:$K,9,FALSE),0),U387-1)</f>
        <v>0</v>
      </c>
      <c r="W387" s="127">
        <f>IF(AND(V387=0,NOT(C387="N/A")),IF(VLOOKUP($C387,'6. Metrics Worksheet'!$C:$K,8,FALSE)=CONCATENATE($T$4,$W$5),VLOOKUP($C387,'6. Metrics Worksheet'!$C:$K,9,FALSE),0),V387-1)</f>
        <v>0</v>
      </c>
      <c r="X387" s="139" t="str">
        <f>IF('6. Metrics Worksheet'!H387=0,"",'6. Metrics Worksheet'!H387)</f>
        <v/>
      </c>
      <c r="Y387" s="32"/>
      <c r="Z387" s="32"/>
      <c r="AA387" s="32"/>
      <c r="AB387" s="32"/>
      <c r="AC387" s="32"/>
      <c r="AD387" s="32"/>
      <c r="AE387" s="32"/>
      <c r="AF387" s="32"/>
      <c r="AG387" s="32"/>
      <c r="AH387" s="32"/>
      <c r="AI387" s="32"/>
      <c r="AJ387" s="32"/>
      <c r="AK387" s="32"/>
      <c r="AL387" s="32"/>
      <c r="AM387" s="32"/>
      <c r="AN387" s="32"/>
      <c r="AO387" s="32"/>
      <c r="AP387" s="32"/>
      <c r="AQ387" s="32"/>
      <c r="AR387" s="32"/>
      <c r="AS387" s="32"/>
      <c r="AT387" s="32"/>
      <c r="AU387" s="32"/>
      <c r="AV387" s="32"/>
      <c r="AW387" s="32"/>
      <c r="AX387" s="32"/>
      <c r="AY387" s="32"/>
      <c r="AZ387" s="32"/>
      <c r="BA387" s="32"/>
      <c r="BB387" s="32"/>
      <c r="BC387" s="32"/>
      <c r="BD387" s="32"/>
      <c r="BE387" s="33"/>
      <c r="BF387" s="6"/>
      <c r="BG387" s="6"/>
      <c r="BH387" s="6"/>
      <c r="BI387" s="6"/>
      <c r="BJ387" s="26" t="b">
        <f t="shared" si="5"/>
        <v>1</v>
      </c>
      <c r="BK387" s="6"/>
      <c r="BL387" s="6"/>
    </row>
    <row r="388" spans="1:64" ht="63.95" hidden="1" customHeight="1">
      <c r="A388" s="33"/>
      <c r="B388" s="225"/>
      <c r="C388" s="54">
        <f>WorksheetHidden2!P17</f>
        <v>0</v>
      </c>
      <c r="D388" s="127">
        <f>IF(VLOOKUP(C388,'6. Metrics Worksheet'!$C:$K,8,FALSE)=CONCATENATE($D$4,$D$5),VLOOKUP(C388,'6. Metrics Worksheet'!$C:$K,9,FALSE),0)</f>
        <v>0</v>
      </c>
      <c r="E388" s="127">
        <f>IF(AND(D388=0,NOT(C388="N/A")),IF(VLOOKUP($C388,'6. Metrics Worksheet'!$C:$K,8,FALSE)=CONCATENATE($D$4,$E$5),VLOOKUP($C388,'6. Metrics Worksheet'!$C:$K,9,FALSE),0),D388-1)</f>
        <v>0</v>
      </c>
      <c r="F388" s="127">
        <f>IF(AND(E388=0,NOT(C388="N/A")),IF(VLOOKUP($C388,'6. Metrics Worksheet'!$C:$K,8,FALSE)=CONCATENATE($D$4,$F$5),VLOOKUP($C388,'6. Metrics Worksheet'!$C:$K,9,FALSE),0),E388-1)</f>
        <v>0</v>
      </c>
      <c r="G388" s="128">
        <f>IF(AND(F388=0,NOT(C388="N/A")),IF(VLOOKUP($C388,'6. Metrics Worksheet'!$C:$K,8,FALSE)=CONCATENATE($D$4,$G$5),VLOOKUP($C388,'6. Metrics Worksheet'!$C:$K,9,FALSE),0),F388-1)</f>
        <v>0</v>
      </c>
      <c r="H388" s="127">
        <f>IF(AND(G388=0,NOT(C388="N/A")),IF(VLOOKUP($C388,'6. Metrics Worksheet'!$C:$K,8,FALSE)=CONCATENATE($H$4,$H$5),VLOOKUP($C388,'6. Metrics Worksheet'!$C:$K,9,FALSE),0),G388-1)</f>
        <v>0</v>
      </c>
      <c r="I388" s="127">
        <f>IF(AND(H388=0,NOT(C388="N/A")),IF(VLOOKUP($C388,'6. Metrics Worksheet'!$C:$K,8,FALSE)=CONCATENATE($H$4,$I$5),VLOOKUP($C388,'6. Metrics Worksheet'!$C:$K,9,FALSE),0),H388-1)</f>
        <v>0</v>
      </c>
      <c r="J388" s="127">
        <f>IF(AND(I388=0,NOT(C388="N/A")),IF(VLOOKUP($C388,'6. Metrics Worksheet'!$C:$K,8,FALSE)=CONCATENATE($H$4,$J$5),VLOOKUP($C388,'6. Metrics Worksheet'!$C:$K,9,FALSE),0),I388-1)</f>
        <v>0</v>
      </c>
      <c r="K388" s="128">
        <f>IF(AND(J388=0,NOT(C388="N/A")),IF(VLOOKUP($C388,'6. Metrics Worksheet'!$C:$K,8,FALSE)=CONCATENATE($H$4,$K$5),VLOOKUP($C388,'6. Metrics Worksheet'!$C:$K,9,FALSE),0),J388-1)</f>
        <v>0</v>
      </c>
      <c r="L388" s="127">
        <f>IF(AND(K388=0,NOT(C388="N/A")),IF(VLOOKUP($C388,'6. Metrics Worksheet'!$C:$K,8,FALSE)=CONCATENATE($L$4,$L$5),VLOOKUP($C388,'6. Metrics Worksheet'!$C:$K,9,FALSE),0),K388-1)</f>
        <v>0</v>
      </c>
      <c r="M388" s="127">
        <f>IF(AND(L388=0,NOT(C388="N/A")),IF(VLOOKUP($C388,'6. Metrics Worksheet'!$C:$K,8,FALSE)=CONCATENATE($L$4,$M$5),VLOOKUP($C388,'6. Metrics Worksheet'!$C:$K,9,FALSE),0),L388-1)</f>
        <v>0</v>
      </c>
      <c r="N388" s="127">
        <f>IF(AND(M388=0,NOT(C388="N/A")),IF(VLOOKUP($C388,'6. Metrics Worksheet'!$C:$K,8,FALSE)=CONCATENATE($L$4,$N$5),VLOOKUP($C388,'6. Metrics Worksheet'!$C:$K,9,FALSE),0),M388-1)</f>
        <v>0</v>
      </c>
      <c r="O388" s="128">
        <f>IF(AND(N388=0,NOT(C388="N/A")),IF(VLOOKUP($C388,'6. Metrics Worksheet'!$C:$K,8,FALSE)=CONCATENATE($L$4,$O$5),VLOOKUP($C388,'6. Metrics Worksheet'!$C:$K,9,FALSE),0),N388-1)</f>
        <v>0</v>
      </c>
      <c r="P388" s="127">
        <f>IF(AND(O388=0,NOT(C388="N/A")),IF(VLOOKUP($C388,'6. Metrics Worksheet'!$C:$K,8,FALSE)=CONCATENATE($P$4,$P$5),VLOOKUP($C388,'6. Metrics Worksheet'!$C:$K,9,FALSE),0),O388-1)</f>
        <v>0</v>
      </c>
      <c r="Q388" s="127">
        <f>IF(AND(P388=0,NOT(C388="N/A")),IF(VLOOKUP($C388,'6. Metrics Worksheet'!$C:$K,8,FALSE)=CONCATENATE($P$4,$Q$5),VLOOKUP($C388,'6. Metrics Worksheet'!$C:$K,9,FALSE),0),P388-1)</f>
        <v>0</v>
      </c>
      <c r="R388" s="127">
        <f>IF(AND(Q388=0,NOT(C388="N/A")),IF(VLOOKUP($C388,'6. Metrics Worksheet'!$C:$K,8,FALSE)=CONCATENATE($P$4,$R$5),VLOOKUP($C388,'6. Metrics Worksheet'!$C:$K,9,FALSE),0),Q388-1)</f>
        <v>0</v>
      </c>
      <c r="S388" s="128">
        <f>IF(AND(R388=0,NOT(C388="N/A")),IF(VLOOKUP($C388,'6. Metrics Worksheet'!$C:$K,8,FALSE)=CONCATENATE($P$4,$S$5),VLOOKUP($C388,'6. Metrics Worksheet'!$C:$K,9,FALSE),0),R388-1)</f>
        <v>0</v>
      </c>
      <c r="T388" s="127">
        <f>IF(AND(S388=0,NOT(C388="N/A")),IF(VLOOKUP($C388,'6. Metrics Worksheet'!$C:$K,8,FALSE)=CONCATENATE($T$4,$T$5),VLOOKUP($C388,'6. Metrics Worksheet'!$C:$K,9,FALSE),0),S388-1)</f>
        <v>0</v>
      </c>
      <c r="U388" s="127">
        <f>IF(AND(T388=0,NOT(C388="N/A")),IF(VLOOKUP($C388,'6. Metrics Worksheet'!$C:$K,8,FALSE)=CONCATENATE($T$4,$U$5),VLOOKUP($C388,'6. Metrics Worksheet'!$C:$K,9,FALSE),0),T388-1)</f>
        <v>0</v>
      </c>
      <c r="V388" s="127">
        <f>IF(AND(U388=0,NOT(C388="N/A")),IF(VLOOKUP($C388,'6. Metrics Worksheet'!$C:$K,8,FALSE)=CONCATENATE($T$4,$V$5),VLOOKUP($C388,'6. Metrics Worksheet'!$C:$K,9,FALSE),0),U388-1)</f>
        <v>0</v>
      </c>
      <c r="W388" s="127">
        <f>IF(AND(V388=0,NOT(C388="N/A")),IF(VLOOKUP($C388,'6. Metrics Worksheet'!$C:$K,8,FALSE)=CONCATENATE($T$4,$W$5),VLOOKUP($C388,'6. Metrics Worksheet'!$C:$K,9,FALSE),0),V388-1)</f>
        <v>0</v>
      </c>
      <c r="X388" s="139" t="str">
        <f>IF('6. Metrics Worksheet'!H388=0,"",'6. Metrics Worksheet'!H388)</f>
        <v/>
      </c>
      <c r="Y388" s="32"/>
      <c r="Z388" s="32"/>
      <c r="AA388" s="32"/>
      <c r="AB388" s="32"/>
      <c r="AC388" s="32"/>
      <c r="AD388" s="32"/>
      <c r="AE388" s="32"/>
      <c r="AF388" s="32"/>
      <c r="AG388" s="32"/>
      <c r="AH388" s="32"/>
      <c r="AI388" s="32"/>
      <c r="AJ388" s="32"/>
      <c r="AK388" s="32"/>
      <c r="AL388" s="32"/>
      <c r="AM388" s="32"/>
      <c r="AN388" s="32"/>
      <c r="AO388" s="32"/>
      <c r="AP388" s="32"/>
      <c r="AQ388" s="32"/>
      <c r="AR388" s="32"/>
      <c r="AS388" s="32"/>
      <c r="AT388" s="32"/>
      <c r="AU388" s="32"/>
      <c r="AV388" s="32"/>
      <c r="AW388" s="32"/>
      <c r="AX388" s="32"/>
      <c r="AY388" s="32"/>
      <c r="AZ388" s="32"/>
      <c r="BA388" s="32"/>
      <c r="BB388" s="32"/>
      <c r="BC388" s="32"/>
      <c r="BD388" s="32"/>
      <c r="BE388" s="33"/>
      <c r="BF388" s="6"/>
      <c r="BG388" s="6"/>
      <c r="BH388" s="6"/>
      <c r="BI388" s="6"/>
      <c r="BJ388" s="26" t="b">
        <f t="shared" si="5"/>
        <v>1</v>
      </c>
      <c r="BK388" s="6"/>
      <c r="BL388" s="6"/>
    </row>
    <row r="389" spans="1:64" ht="63.95" hidden="1" customHeight="1">
      <c r="A389" s="33"/>
      <c r="B389" s="225"/>
      <c r="C389" s="54">
        <f>WorksheetHidden2!P18</f>
        <v>0</v>
      </c>
      <c r="D389" s="127">
        <f>IF(VLOOKUP(C389,'6. Metrics Worksheet'!$C:$K,8,FALSE)=CONCATENATE($D$4,$D$5),VLOOKUP(C389,'6. Metrics Worksheet'!$C:$K,9,FALSE),0)</f>
        <v>0</v>
      </c>
      <c r="E389" s="127">
        <f>IF(AND(D389=0,NOT(C389="N/A")),IF(VLOOKUP($C389,'6. Metrics Worksheet'!$C:$K,8,FALSE)=CONCATENATE($D$4,$E$5),VLOOKUP($C389,'6. Metrics Worksheet'!$C:$K,9,FALSE),0),D389-1)</f>
        <v>0</v>
      </c>
      <c r="F389" s="127">
        <f>IF(AND(E389=0,NOT(C389="N/A")),IF(VLOOKUP($C389,'6. Metrics Worksheet'!$C:$K,8,FALSE)=CONCATENATE($D$4,$F$5),VLOOKUP($C389,'6. Metrics Worksheet'!$C:$K,9,FALSE),0),E389-1)</f>
        <v>0</v>
      </c>
      <c r="G389" s="128">
        <f>IF(AND(F389=0,NOT(C389="N/A")),IF(VLOOKUP($C389,'6. Metrics Worksheet'!$C:$K,8,FALSE)=CONCATENATE($D$4,$G$5),VLOOKUP($C389,'6. Metrics Worksheet'!$C:$K,9,FALSE),0),F389-1)</f>
        <v>0</v>
      </c>
      <c r="H389" s="127">
        <f>IF(AND(G389=0,NOT(C389="N/A")),IF(VLOOKUP($C389,'6. Metrics Worksheet'!$C:$K,8,FALSE)=CONCATENATE($H$4,$H$5),VLOOKUP($C389,'6. Metrics Worksheet'!$C:$K,9,FALSE),0),G389-1)</f>
        <v>0</v>
      </c>
      <c r="I389" s="127">
        <f>IF(AND(H389=0,NOT(C389="N/A")),IF(VLOOKUP($C389,'6. Metrics Worksheet'!$C:$K,8,FALSE)=CONCATENATE($H$4,$I$5),VLOOKUP($C389,'6. Metrics Worksheet'!$C:$K,9,FALSE),0),H389-1)</f>
        <v>0</v>
      </c>
      <c r="J389" s="127">
        <f>IF(AND(I389=0,NOT(C389="N/A")),IF(VLOOKUP($C389,'6. Metrics Worksheet'!$C:$K,8,FALSE)=CONCATENATE($H$4,$J$5),VLOOKUP($C389,'6. Metrics Worksheet'!$C:$K,9,FALSE),0),I389-1)</f>
        <v>0</v>
      </c>
      <c r="K389" s="128">
        <f>IF(AND(J389=0,NOT(C389="N/A")),IF(VLOOKUP($C389,'6. Metrics Worksheet'!$C:$K,8,FALSE)=CONCATENATE($H$4,$K$5),VLOOKUP($C389,'6. Metrics Worksheet'!$C:$K,9,FALSE),0),J389-1)</f>
        <v>0</v>
      </c>
      <c r="L389" s="127">
        <f>IF(AND(K389=0,NOT(C389="N/A")),IF(VLOOKUP($C389,'6. Metrics Worksheet'!$C:$K,8,FALSE)=CONCATENATE($L$4,$L$5),VLOOKUP($C389,'6. Metrics Worksheet'!$C:$K,9,FALSE),0),K389-1)</f>
        <v>0</v>
      </c>
      <c r="M389" s="127">
        <f>IF(AND(L389=0,NOT(C389="N/A")),IF(VLOOKUP($C389,'6. Metrics Worksheet'!$C:$K,8,FALSE)=CONCATENATE($L$4,$M$5),VLOOKUP($C389,'6. Metrics Worksheet'!$C:$K,9,FALSE),0),L389-1)</f>
        <v>0</v>
      </c>
      <c r="N389" s="127">
        <f>IF(AND(M389=0,NOT(C389="N/A")),IF(VLOOKUP($C389,'6. Metrics Worksheet'!$C:$K,8,FALSE)=CONCATENATE($L$4,$N$5),VLOOKUP($C389,'6. Metrics Worksheet'!$C:$K,9,FALSE),0),M389-1)</f>
        <v>0</v>
      </c>
      <c r="O389" s="128">
        <f>IF(AND(N389=0,NOT(C389="N/A")),IF(VLOOKUP($C389,'6. Metrics Worksheet'!$C:$K,8,FALSE)=CONCATENATE($L$4,$O$5),VLOOKUP($C389,'6. Metrics Worksheet'!$C:$K,9,FALSE),0),N389-1)</f>
        <v>0</v>
      </c>
      <c r="P389" s="127">
        <f>IF(AND(O389=0,NOT(C389="N/A")),IF(VLOOKUP($C389,'6. Metrics Worksheet'!$C:$K,8,FALSE)=CONCATENATE($P$4,$P$5),VLOOKUP($C389,'6. Metrics Worksheet'!$C:$K,9,FALSE),0),O389-1)</f>
        <v>0</v>
      </c>
      <c r="Q389" s="127">
        <f>IF(AND(P389=0,NOT(C389="N/A")),IF(VLOOKUP($C389,'6. Metrics Worksheet'!$C:$K,8,FALSE)=CONCATENATE($P$4,$Q$5),VLOOKUP($C389,'6. Metrics Worksheet'!$C:$K,9,FALSE),0),P389-1)</f>
        <v>0</v>
      </c>
      <c r="R389" s="127">
        <f>IF(AND(Q389=0,NOT(C389="N/A")),IF(VLOOKUP($C389,'6. Metrics Worksheet'!$C:$K,8,FALSE)=CONCATENATE($P$4,$R$5),VLOOKUP($C389,'6. Metrics Worksheet'!$C:$K,9,FALSE),0),Q389-1)</f>
        <v>0</v>
      </c>
      <c r="S389" s="128">
        <f>IF(AND(R389=0,NOT(C389="N/A")),IF(VLOOKUP($C389,'6. Metrics Worksheet'!$C:$K,8,FALSE)=CONCATENATE($P$4,$S$5),VLOOKUP($C389,'6. Metrics Worksheet'!$C:$K,9,FALSE),0),R389-1)</f>
        <v>0</v>
      </c>
      <c r="T389" s="127">
        <f>IF(AND(S389=0,NOT(C389="N/A")),IF(VLOOKUP($C389,'6. Metrics Worksheet'!$C:$K,8,FALSE)=CONCATENATE($T$4,$T$5),VLOOKUP($C389,'6. Metrics Worksheet'!$C:$K,9,FALSE),0),S389-1)</f>
        <v>0</v>
      </c>
      <c r="U389" s="127">
        <f>IF(AND(T389=0,NOT(C389="N/A")),IF(VLOOKUP($C389,'6. Metrics Worksheet'!$C:$K,8,FALSE)=CONCATENATE($T$4,$U$5),VLOOKUP($C389,'6. Metrics Worksheet'!$C:$K,9,FALSE),0),T389-1)</f>
        <v>0</v>
      </c>
      <c r="V389" s="127">
        <f>IF(AND(U389=0,NOT(C389="N/A")),IF(VLOOKUP($C389,'6. Metrics Worksheet'!$C:$K,8,FALSE)=CONCATENATE($T$4,$V$5),VLOOKUP($C389,'6. Metrics Worksheet'!$C:$K,9,FALSE),0),U389-1)</f>
        <v>0</v>
      </c>
      <c r="W389" s="127">
        <f>IF(AND(V389=0,NOT(C389="N/A")),IF(VLOOKUP($C389,'6. Metrics Worksheet'!$C:$K,8,FALSE)=CONCATENATE($T$4,$W$5),VLOOKUP($C389,'6. Metrics Worksheet'!$C:$K,9,FALSE),0),V389-1)</f>
        <v>0</v>
      </c>
      <c r="X389" s="139" t="str">
        <f>IF('6. Metrics Worksheet'!H389=0,"",'6. Metrics Worksheet'!H389)</f>
        <v/>
      </c>
      <c r="Y389" s="32"/>
      <c r="Z389" s="32"/>
      <c r="AA389" s="32"/>
      <c r="AB389" s="32"/>
      <c r="AC389" s="32"/>
      <c r="AD389" s="32"/>
      <c r="AE389" s="32"/>
      <c r="AF389" s="32"/>
      <c r="AG389" s="32"/>
      <c r="AH389" s="32"/>
      <c r="AI389" s="32"/>
      <c r="AJ389" s="32"/>
      <c r="AK389" s="32"/>
      <c r="AL389" s="32"/>
      <c r="AM389" s="32"/>
      <c r="AN389" s="32"/>
      <c r="AO389" s="32"/>
      <c r="AP389" s="32"/>
      <c r="AQ389" s="32"/>
      <c r="AR389" s="32"/>
      <c r="AS389" s="32"/>
      <c r="AT389" s="32"/>
      <c r="AU389" s="32"/>
      <c r="AV389" s="32"/>
      <c r="AW389" s="32"/>
      <c r="AX389" s="32"/>
      <c r="AY389" s="32"/>
      <c r="AZ389" s="32"/>
      <c r="BA389" s="32"/>
      <c r="BB389" s="32"/>
      <c r="BC389" s="32"/>
      <c r="BD389" s="32"/>
      <c r="BE389" s="33"/>
      <c r="BF389" s="6"/>
      <c r="BG389" s="6"/>
      <c r="BH389" s="6"/>
      <c r="BI389" s="6"/>
      <c r="BJ389" s="26" t="b">
        <f t="shared" si="5"/>
        <v>1</v>
      </c>
      <c r="BK389" s="6"/>
      <c r="BL389" s="6"/>
    </row>
    <row r="390" spans="1:64" ht="63.95" hidden="1" customHeight="1">
      <c r="A390" s="33"/>
      <c r="B390" s="225"/>
      <c r="C390" s="54">
        <f>WorksheetHidden2!P19</f>
        <v>0</v>
      </c>
      <c r="D390" s="127">
        <f>IF(VLOOKUP(C390,'6. Metrics Worksheet'!$C:$K,8,FALSE)=CONCATENATE($D$4,$D$5),VLOOKUP(C390,'6. Metrics Worksheet'!$C:$K,9,FALSE),0)</f>
        <v>0</v>
      </c>
      <c r="E390" s="127">
        <f>IF(AND(D390=0,NOT(C390="N/A")),IF(VLOOKUP($C390,'6. Metrics Worksheet'!$C:$K,8,FALSE)=CONCATENATE($D$4,$E$5),VLOOKUP($C390,'6. Metrics Worksheet'!$C:$K,9,FALSE),0),D390-1)</f>
        <v>0</v>
      </c>
      <c r="F390" s="127">
        <f>IF(AND(E390=0,NOT(C390="N/A")),IF(VLOOKUP($C390,'6. Metrics Worksheet'!$C:$K,8,FALSE)=CONCATENATE($D$4,$F$5),VLOOKUP($C390,'6. Metrics Worksheet'!$C:$K,9,FALSE),0),E390-1)</f>
        <v>0</v>
      </c>
      <c r="G390" s="128">
        <f>IF(AND(F390=0,NOT(C390="N/A")),IF(VLOOKUP($C390,'6. Metrics Worksheet'!$C:$K,8,FALSE)=CONCATENATE($D$4,$G$5),VLOOKUP($C390,'6. Metrics Worksheet'!$C:$K,9,FALSE),0),F390-1)</f>
        <v>0</v>
      </c>
      <c r="H390" s="127">
        <f>IF(AND(G390=0,NOT(C390="N/A")),IF(VLOOKUP($C390,'6. Metrics Worksheet'!$C:$K,8,FALSE)=CONCATENATE($H$4,$H$5),VLOOKUP($C390,'6. Metrics Worksheet'!$C:$K,9,FALSE),0),G390-1)</f>
        <v>0</v>
      </c>
      <c r="I390" s="127">
        <f>IF(AND(H390=0,NOT(C390="N/A")),IF(VLOOKUP($C390,'6. Metrics Worksheet'!$C:$K,8,FALSE)=CONCATENATE($H$4,$I$5),VLOOKUP($C390,'6. Metrics Worksheet'!$C:$K,9,FALSE),0),H390-1)</f>
        <v>0</v>
      </c>
      <c r="J390" s="127">
        <f>IF(AND(I390=0,NOT(C390="N/A")),IF(VLOOKUP($C390,'6. Metrics Worksheet'!$C:$K,8,FALSE)=CONCATENATE($H$4,$J$5),VLOOKUP($C390,'6. Metrics Worksheet'!$C:$K,9,FALSE),0),I390-1)</f>
        <v>0</v>
      </c>
      <c r="K390" s="128">
        <f>IF(AND(J390=0,NOT(C390="N/A")),IF(VLOOKUP($C390,'6. Metrics Worksheet'!$C:$K,8,FALSE)=CONCATENATE($H$4,$K$5),VLOOKUP($C390,'6. Metrics Worksheet'!$C:$K,9,FALSE),0),J390-1)</f>
        <v>0</v>
      </c>
      <c r="L390" s="127">
        <f>IF(AND(K390=0,NOT(C390="N/A")),IF(VLOOKUP($C390,'6. Metrics Worksheet'!$C:$K,8,FALSE)=CONCATENATE($L$4,$L$5),VLOOKUP($C390,'6. Metrics Worksheet'!$C:$K,9,FALSE),0),K390-1)</f>
        <v>0</v>
      </c>
      <c r="M390" s="127">
        <f>IF(AND(L390=0,NOT(C390="N/A")),IF(VLOOKUP($C390,'6. Metrics Worksheet'!$C:$K,8,FALSE)=CONCATENATE($L$4,$M$5),VLOOKUP($C390,'6. Metrics Worksheet'!$C:$K,9,FALSE),0),L390-1)</f>
        <v>0</v>
      </c>
      <c r="N390" s="127">
        <f>IF(AND(M390=0,NOT(C390="N/A")),IF(VLOOKUP($C390,'6. Metrics Worksheet'!$C:$K,8,FALSE)=CONCATENATE($L$4,$N$5),VLOOKUP($C390,'6. Metrics Worksheet'!$C:$K,9,FALSE),0),M390-1)</f>
        <v>0</v>
      </c>
      <c r="O390" s="128">
        <f>IF(AND(N390=0,NOT(C390="N/A")),IF(VLOOKUP($C390,'6. Metrics Worksheet'!$C:$K,8,FALSE)=CONCATENATE($L$4,$O$5),VLOOKUP($C390,'6. Metrics Worksheet'!$C:$K,9,FALSE),0),N390-1)</f>
        <v>0</v>
      </c>
      <c r="P390" s="127">
        <f>IF(AND(O390=0,NOT(C390="N/A")),IF(VLOOKUP($C390,'6. Metrics Worksheet'!$C:$K,8,FALSE)=CONCATENATE($P$4,$P$5),VLOOKUP($C390,'6. Metrics Worksheet'!$C:$K,9,FALSE),0),O390-1)</f>
        <v>0</v>
      </c>
      <c r="Q390" s="127">
        <f>IF(AND(P390=0,NOT(C390="N/A")),IF(VLOOKUP($C390,'6. Metrics Worksheet'!$C:$K,8,FALSE)=CONCATENATE($P$4,$Q$5),VLOOKUP($C390,'6. Metrics Worksheet'!$C:$K,9,FALSE),0),P390-1)</f>
        <v>0</v>
      </c>
      <c r="R390" s="127">
        <f>IF(AND(Q390=0,NOT(C390="N/A")),IF(VLOOKUP($C390,'6. Metrics Worksheet'!$C:$K,8,FALSE)=CONCATENATE($P$4,$R$5),VLOOKUP($C390,'6. Metrics Worksheet'!$C:$K,9,FALSE),0),Q390-1)</f>
        <v>0</v>
      </c>
      <c r="S390" s="128">
        <f>IF(AND(R390=0,NOT(C390="N/A")),IF(VLOOKUP($C390,'6. Metrics Worksheet'!$C:$K,8,FALSE)=CONCATENATE($P$4,$S$5),VLOOKUP($C390,'6. Metrics Worksheet'!$C:$K,9,FALSE),0),R390-1)</f>
        <v>0</v>
      </c>
      <c r="T390" s="127">
        <f>IF(AND(S390=0,NOT(C390="N/A")),IF(VLOOKUP($C390,'6. Metrics Worksheet'!$C:$K,8,FALSE)=CONCATENATE($T$4,$T$5),VLOOKUP($C390,'6. Metrics Worksheet'!$C:$K,9,FALSE),0),S390-1)</f>
        <v>0</v>
      </c>
      <c r="U390" s="127">
        <f>IF(AND(T390=0,NOT(C390="N/A")),IF(VLOOKUP($C390,'6. Metrics Worksheet'!$C:$K,8,FALSE)=CONCATENATE($T$4,$U$5),VLOOKUP($C390,'6. Metrics Worksheet'!$C:$K,9,FALSE),0),T390-1)</f>
        <v>0</v>
      </c>
      <c r="V390" s="127">
        <f>IF(AND(U390=0,NOT(C390="N/A")),IF(VLOOKUP($C390,'6. Metrics Worksheet'!$C:$K,8,FALSE)=CONCATENATE($T$4,$V$5),VLOOKUP($C390,'6. Metrics Worksheet'!$C:$K,9,FALSE),0),U390-1)</f>
        <v>0</v>
      </c>
      <c r="W390" s="127">
        <f>IF(AND(V390=0,NOT(C390="N/A")),IF(VLOOKUP($C390,'6. Metrics Worksheet'!$C:$K,8,FALSE)=CONCATENATE($T$4,$W$5),VLOOKUP($C390,'6. Metrics Worksheet'!$C:$K,9,FALSE),0),V390-1)</f>
        <v>0</v>
      </c>
      <c r="X390" s="139" t="str">
        <f>IF('6. Metrics Worksheet'!H390=0,"",'6. Metrics Worksheet'!H390)</f>
        <v/>
      </c>
      <c r="Y390" s="32"/>
      <c r="Z390" s="32"/>
      <c r="AA390" s="32"/>
      <c r="AB390" s="32"/>
      <c r="AC390" s="32"/>
      <c r="AD390" s="32"/>
      <c r="AE390" s="32"/>
      <c r="AF390" s="32"/>
      <c r="AG390" s="32"/>
      <c r="AH390" s="32"/>
      <c r="AI390" s="32"/>
      <c r="AJ390" s="32"/>
      <c r="AK390" s="32"/>
      <c r="AL390" s="32"/>
      <c r="AM390" s="32"/>
      <c r="AN390" s="32"/>
      <c r="AO390" s="32"/>
      <c r="AP390" s="32"/>
      <c r="AQ390" s="32"/>
      <c r="AR390" s="32"/>
      <c r="AS390" s="32"/>
      <c r="AT390" s="32"/>
      <c r="AU390" s="32"/>
      <c r="AV390" s="32"/>
      <c r="AW390" s="32"/>
      <c r="AX390" s="32"/>
      <c r="AY390" s="32"/>
      <c r="AZ390" s="32"/>
      <c r="BA390" s="32"/>
      <c r="BB390" s="32"/>
      <c r="BC390" s="32"/>
      <c r="BD390" s="32"/>
      <c r="BE390" s="33"/>
      <c r="BF390" s="6"/>
      <c r="BG390" s="6"/>
      <c r="BH390" s="6"/>
      <c r="BI390" s="6"/>
      <c r="BJ390" s="26" t="b">
        <f t="shared" si="5"/>
        <v>1</v>
      </c>
      <c r="BK390" s="6"/>
      <c r="BL390" s="6"/>
    </row>
    <row r="391" spans="1:64" ht="63.95" hidden="1" customHeight="1">
      <c r="A391" s="33"/>
      <c r="B391" s="225"/>
      <c r="C391" s="54">
        <f>WorksheetHidden2!P20</f>
        <v>0</v>
      </c>
      <c r="D391" s="127">
        <f>IF(VLOOKUP(C391,'6. Metrics Worksheet'!$C:$K,8,FALSE)=CONCATENATE($D$4,$D$5),VLOOKUP(C391,'6. Metrics Worksheet'!$C:$K,9,FALSE),0)</f>
        <v>0</v>
      </c>
      <c r="E391" s="127">
        <f>IF(AND(D391=0,NOT(C391="N/A")),IF(VLOOKUP($C391,'6. Metrics Worksheet'!$C:$K,8,FALSE)=CONCATENATE($D$4,$E$5),VLOOKUP($C391,'6. Metrics Worksheet'!$C:$K,9,FALSE),0),D391-1)</f>
        <v>0</v>
      </c>
      <c r="F391" s="127">
        <f>IF(AND(E391=0,NOT(C391="N/A")),IF(VLOOKUP($C391,'6. Metrics Worksheet'!$C:$K,8,FALSE)=CONCATENATE($D$4,$F$5),VLOOKUP($C391,'6. Metrics Worksheet'!$C:$K,9,FALSE),0),E391-1)</f>
        <v>0</v>
      </c>
      <c r="G391" s="128">
        <f>IF(AND(F391=0,NOT(C391="N/A")),IF(VLOOKUP($C391,'6. Metrics Worksheet'!$C:$K,8,FALSE)=CONCATENATE($D$4,$G$5),VLOOKUP($C391,'6. Metrics Worksheet'!$C:$K,9,FALSE),0),F391-1)</f>
        <v>0</v>
      </c>
      <c r="H391" s="127">
        <f>IF(AND(G391=0,NOT(C391="N/A")),IF(VLOOKUP($C391,'6. Metrics Worksheet'!$C:$K,8,FALSE)=CONCATENATE($H$4,$H$5),VLOOKUP($C391,'6. Metrics Worksheet'!$C:$K,9,FALSE),0),G391-1)</f>
        <v>0</v>
      </c>
      <c r="I391" s="127">
        <f>IF(AND(H391=0,NOT(C391="N/A")),IF(VLOOKUP($C391,'6. Metrics Worksheet'!$C:$K,8,FALSE)=CONCATENATE($H$4,$I$5),VLOOKUP($C391,'6. Metrics Worksheet'!$C:$K,9,FALSE),0),H391-1)</f>
        <v>0</v>
      </c>
      <c r="J391" s="127">
        <f>IF(AND(I391=0,NOT(C391="N/A")),IF(VLOOKUP($C391,'6. Metrics Worksheet'!$C:$K,8,FALSE)=CONCATENATE($H$4,$J$5),VLOOKUP($C391,'6. Metrics Worksheet'!$C:$K,9,FALSE),0),I391-1)</f>
        <v>0</v>
      </c>
      <c r="K391" s="128">
        <f>IF(AND(J391=0,NOT(C391="N/A")),IF(VLOOKUP($C391,'6. Metrics Worksheet'!$C:$K,8,FALSE)=CONCATENATE($H$4,$K$5),VLOOKUP($C391,'6. Metrics Worksheet'!$C:$K,9,FALSE),0),J391-1)</f>
        <v>0</v>
      </c>
      <c r="L391" s="127">
        <f>IF(AND(K391=0,NOT(C391="N/A")),IF(VLOOKUP($C391,'6. Metrics Worksheet'!$C:$K,8,FALSE)=CONCATENATE($L$4,$L$5),VLOOKUP($C391,'6. Metrics Worksheet'!$C:$K,9,FALSE),0),K391-1)</f>
        <v>0</v>
      </c>
      <c r="M391" s="127">
        <f>IF(AND(L391=0,NOT(C391="N/A")),IF(VLOOKUP($C391,'6. Metrics Worksheet'!$C:$K,8,FALSE)=CONCATENATE($L$4,$M$5),VLOOKUP($C391,'6. Metrics Worksheet'!$C:$K,9,FALSE),0),L391-1)</f>
        <v>0</v>
      </c>
      <c r="N391" s="127">
        <f>IF(AND(M391=0,NOT(C391="N/A")),IF(VLOOKUP($C391,'6. Metrics Worksheet'!$C:$K,8,FALSE)=CONCATENATE($L$4,$N$5),VLOOKUP($C391,'6. Metrics Worksheet'!$C:$K,9,FALSE),0),M391-1)</f>
        <v>0</v>
      </c>
      <c r="O391" s="128">
        <f>IF(AND(N391=0,NOT(C391="N/A")),IF(VLOOKUP($C391,'6. Metrics Worksheet'!$C:$K,8,FALSE)=CONCATENATE($L$4,$O$5),VLOOKUP($C391,'6. Metrics Worksheet'!$C:$K,9,FALSE),0),N391-1)</f>
        <v>0</v>
      </c>
      <c r="P391" s="127">
        <f>IF(AND(O391=0,NOT(C391="N/A")),IF(VLOOKUP($C391,'6. Metrics Worksheet'!$C:$K,8,FALSE)=CONCATENATE($P$4,$P$5),VLOOKUP($C391,'6. Metrics Worksheet'!$C:$K,9,FALSE),0),O391-1)</f>
        <v>0</v>
      </c>
      <c r="Q391" s="127">
        <f>IF(AND(P391=0,NOT(C391="N/A")),IF(VLOOKUP($C391,'6. Metrics Worksheet'!$C:$K,8,FALSE)=CONCATENATE($P$4,$Q$5),VLOOKUP($C391,'6. Metrics Worksheet'!$C:$K,9,FALSE),0),P391-1)</f>
        <v>0</v>
      </c>
      <c r="R391" s="127">
        <f>IF(AND(Q391=0,NOT(C391="N/A")),IF(VLOOKUP($C391,'6. Metrics Worksheet'!$C:$K,8,FALSE)=CONCATENATE($P$4,$R$5),VLOOKUP($C391,'6. Metrics Worksheet'!$C:$K,9,FALSE),0),Q391-1)</f>
        <v>0</v>
      </c>
      <c r="S391" s="128">
        <f>IF(AND(R391=0,NOT(C391="N/A")),IF(VLOOKUP($C391,'6. Metrics Worksheet'!$C:$K,8,FALSE)=CONCATENATE($P$4,$S$5),VLOOKUP($C391,'6. Metrics Worksheet'!$C:$K,9,FALSE),0),R391-1)</f>
        <v>0</v>
      </c>
      <c r="T391" s="127">
        <f>IF(AND(S391=0,NOT(C391="N/A")),IF(VLOOKUP($C391,'6. Metrics Worksheet'!$C:$K,8,FALSE)=CONCATENATE($T$4,$T$5),VLOOKUP($C391,'6. Metrics Worksheet'!$C:$K,9,FALSE),0),S391-1)</f>
        <v>0</v>
      </c>
      <c r="U391" s="127">
        <f>IF(AND(T391=0,NOT(C391="N/A")),IF(VLOOKUP($C391,'6. Metrics Worksheet'!$C:$K,8,FALSE)=CONCATENATE($T$4,$U$5),VLOOKUP($C391,'6. Metrics Worksheet'!$C:$K,9,FALSE),0),T391-1)</f>
        <v>0</v>
      </c>
      <c r="V391" s="127">
        <f>IF(AND(U391=0,NOT(C391="N/A")),IF(VLOOKUP($C391,'6. Metrics Worksheet'!$C:$K,8,FALSE)=CONCATENATE($T$4,$V$5),VLOOKUP($C391,'6. Metrics Worksheet'!$C:$K,9,FALSE),0),U391-1)</f>
        <v>0</v>
      </c>
      <c r="W391" s="127">
        <f>IF(AND(V391=0,NOT(C391="N/A")),IF(VLOOKUP($C391,'6. Metrics Worksheet'!$C:$K,8,FALSE)=CONCATENATE($T$4,$W$5),VLOOKUP($C391,'6. Metrics Worksheet'!$C:$K,9,FALSE),0),V391-1)</f>
        <v>0</v>
      </c>
      <c r="X391" s="139" t="str">
        <f>IF('6. Metrics Worksheet'!H391=0,"",'6. Metrics Worksheet'!H391)</f>
        <v/>
      </c>
      <c r="Y391" s="32"/>
      <c r="Z391" s="32"/>
      <c r="AA391" s="32"/>
      <c r="AB391" s="32"/>
      <c r="AC391" s="32"/>
      <c r="AD391" s="32"/>
      <c r="AE391" s="32"/>
      <c r="AF391" s="32"/>
      <c r="AG391" s="32"/>
      <c r="AH391" s="32"/>
      <c r="AI391" s="32"/>
      <c r="AJ391" s="32"/>
      <c r="AK391" s="32"/>
      <c r="AL391" s="32"/>
      <c r="AM391" s="32"/>
      <c r="AN391" s="32"/>
      <c r="AO391" s="32"/>
      <c r="AP391" s="32"/>
      <c r="AQ391" s="32"/>
      <c r="AR391" s="32"/>
      <c r="AS391" s="32"/>
      <c r="AT391" s="32"/>
      <c r="AU391" s="32"/>
      <c r="AV391" s="32"/>
      <c r="AW391" s="32"/>
      <c r="AX391" s="32"/>
      <c r="AY391" s="32"/>
      <c r="AZ391" s="32"/>
      <c r="BA391" s="32"/>
      <c r="BB391" s="32"/>
      <c r="BC391" s="32"/>
      <c r="BD391" s="32"/>
      <c r="BE391" s="33"/>
      <c r="BF391" s="6"/>
      <c r="BG391" s="6"/>
      <c r="BH391" s="6"/>
      <c r="BI391" s="6"/>
      <c r="BJ391" s="26" t="b">
        <f t="shared" ref="BJ391:BJ430" si="6">IF(C391=0,TRUE,FALSE)</f>
        <v>1</v>
      </c>
      <c r="BK391" s="6"/>
      <c r="BL391" s="6"/>
    </row>
    <row r="392" spans="1:64" ht="63.95" hidden="1" customHeight="1">
      <c r="A392" s="33"/>
      <c r="B392" s="225"/>
      <c r="C392" s="54">
        <f>WorksheetHidden2!P21</f>
        <v>0</v>
      </c>
      <c r="D392" s="127">
        <f>IF(VLOOKUP(C392,'6. Metrics Worksheet'!$C:$K,8,FALSE)=CONCATENATE($D$4,$D$5),VLOOKUP(C392,'6. Metrics Worksheet'!$C:$K,9,FALSE),0)</f>
        <v>0</v>
      </c>
      <c r="E392" s="127">
        <f>IF(AND(D392=0,NOT(C392="N/A")),IF(VLOOKUP($C392,'6. Metrics Worksheet'!$C:$K,8,FALSE)=CONCATENATE($D$4,$E$5),VLOOKUP($C392,'6. Metrics Worksheet'!$C:$K,9,FALSE),0),D392-1)</f>
        <v>0</v>
      </c>
      <c r="F392" s="127">
        <f>IF(AND(E392=0,NOT(C392="N/A")),IF(VLOOKUP($C392,'6. Metrics Worksheet'!$C:$K,8,FALSE)=CONCATENATE($D$4,$F$5),VLOOKUP($C392,'6. Metrics Worksheet'!$C:$K,9,FALSE),0),E392-1)</f>
        <v>0</v>
      </c>
      <c r="G392" s="128">
        <f>IF(AND(F392=0,NOT(C392="N/A")),IF(VLOOKUP($C392,'6. Metrics Worksheet'!$C:$K,8,FALSE)=CONCATENATE($D$4,$G$5),VLOOKUP($C392,'6. Metrics Worksheet'!$C:$K,9,FALSE),0),F392-1)</f>
        <v>0</v>
      </c>
      <c r="H392" s="127">
        <f>IF(AND(G392=0,NOT(C392="N/A")),IF(VLOOKUP($C392,'6. Metrics Worksheet'!$C:$K,8,FALSE)=CONCATENATE($H$4,$H$5),VLOOKUP($C392,'6. Metrics Worksheet'!$C:$K,9,FALSE),0),G392-1)</f>
        <v>0</v>
      </c>
      <c r="I392" s="127">
        <f>IF(AND(H392=0,NOT(C392="N/A")),IF(VLOOKUP($C392,'6. Metrics Worksheet'!$C:$K,8,FALSE)=CONCATENATE($H$4,$I$5),VLOOKUP($C392,'6. Metrics Worksheet'!$C:$K,9,FALSE),0),H392-1)</f>
        <v>0</v>
      </c>
      <c r="J392" s="127">
        <f>IF(AND(I392=0,NOT(C392="N/A")),IF(VLOOKUP($C392,'6. Metrics Worksheet'!$C:$K,8,FALSE)=CONCATENATE($H$4,$J$5),VLOOKUP($C392,'6. Metrics Worksheet'!$C:$K,9,FALSE),0),I392-1)</f>
        <v>0</v>
      </c>
      <c r="K392" s="128">
        <f>IF(AND(J392=0,NOT(C392="N/A")),IF(VLOOKUP($C392,'6. Metrics Worksheet'!$C:$K,8,FALSE)=CONCATENATE($H$4,$K$5),VLOOKUP($C392,'6. Metrics Worksheet'!$C:$K,9,FALSE),0),J392-1)</f>
        <v>0</v>
      </c>
      <c r="L392" s="127">
        <f>IF(AND(K392=0,NOT(C392="N/A")),IF(VLOOKUP($C392,'6. Metrics Worksheet'!$C:$K,8,FALSE)=CONCATENATE($L$4,$L$5),VLOOKUP($C392,'6. Metrics Worksheet'!$C:$K,9,FALSE),0),K392-1)</f>
        <v>0</v>
      </c>
      <c r="M392" s="127">
        <f>IF(AND(L392=0,NOT(C392="N/A")),IF(VLOOKUP($C392,'6. Metrics Worksheet'!$C:$K,8,FALSE)=CONCATENATE($L$4,$M$5),VLOOKUP($C392,'6. Metrics Worksheet'!$C:$K,9,FALSE),0),L392-1)</f>
        <v>0</v>
      </c>
      <c r="N392" s="127">
        <f>IF(AND(M392=0,NOT(C392="N/A")),IF(VLOOKUP($C392,'6. Metrics Worksheet'!$C:$K,8,FALSE)=CONCATENATE($L$4,$N$5),VLOOKUP($C392,'6. Metrics Worksheet'!$C:$K,9,FALSE),0),M392-1)</f>
        <v>0</v>
      </c>
      <c r="O392" s="128">
        <f>IF(AND(N392=0,NOT(C392="N/A")),IF(VLOOKUP($C392,'6. Metrics Worksheet'!$C:$K,8,FALSE)=CONCATENATE($L$4,$O$5),VLOOKUP($C392,'6. Metrics Worksheet'!$C:$K,9,FALSE),0),N392-1)</f>
        <v>0</v>
      </c>
      <c r="P392" s="127">
        <f>IF(AND(O392=0,NOT(C392="N/A")),IF(VLOOKUP($C392,'6. Metrics Worksheet'!$C:$K,8,FALSE)=CONCATENATE($P$4,$P$5),VLOOKUP($C392,'6. Metrics Worksheet'!$C:$K,9,FALSE),0),O392-1)</f>
        <v>0</v>
      </c>
      <c r="Q392" s="127">
        <f>IF(AND(P392=0,NOT(C392="N/A")),IF(VLOOKUP($C392,'6. Metrics Worksheet'!$C:$K,8,FALSE)=CONCATENATE($P$4,$Q$5),VLOOKUP($C392,'6. Metrics Worksheet'!$C:$K,9,FALSE),0),P392-1)</f>
        <v>0</v>
      </c>
      <c r="R392" s="127">
        <f>IF(AND(Q392=0,NOT(C392="N/A")),IF(VLOOKUP($C392,'6. Metrics Worksheet'!$C:$K,8,FALSE)=CONCATENATE($P$4,$R$5),VLOOKUP($C392,'6. Metrics Worksheet'!$C:$K,9,FALSE),0),Q392-1)</f>
        <v>0</v>
      </c>
      <c r="S392" s="128">
        <f>IF(AND(R392=0,NOT(C392="N/A")),IF(VLOOKUP($C392,'6. Metrics Worksheet'!$C:$K,8,FALSE)=CONCATENATE($P$4,$S$5),VLOOKUP($C392,'6. Metrics Worksheet'!$C:$K,9,FALSE),0),R392-1)</f>
        <v>0</v>
      </c>
      <c r="T392" s="127">
        <f>IF(AND(S392=0,NOT(C392="N/A")),IF(VLOOKUP($C392,'6. Metrics Worksheet'!$C:$K,8,FALSE)=CONCATENATE($T$4,$T$5),VLOOKUP($C392,'6. Metrics Worksheet'!$C:$K,9,FALSE),0),S392-1)</f>
        <v>0</v>
      </c>
      <c r="U392" s="127">
        <f>IF(AND(T392=0,NOT(C392="N/A")),IF(VLOOKUP($C392,'6. Metrics Worksheet'!$C:$K,8,FALSE)=CONCATENATE($T$4,$U$5),VLOOKUP($C392,'6. Metrics Worksheet'!$C:$K,9,FALSE),0),T392-1)</f>
        <v>0</v>
      </c>
      <c r="V392" s="127">
        <f>IF(AND(U392=0,NOT(C392="N/A")),IF(VLOOKUP($C392,'6. Metrics Worksheet'!$C:$K,8,FALSE)=CONCATENATE($T$4,$V$5),VLOOKUP($C392,'6. Metrics Worksheet'!$C:$K,9,FALSE),0),U392-1)</f>
        <v>0</v>
      </c>
      <c r="W392" s="127">
        <f>IF(AND(V392=0,NOT(C392="N/A")),IF(VLOOKUP($C392,'6. Metrics Worksheet'!$C:$K,8,FALSE)=CONCATENATE($T$4,$W$5),VLOOKUP($C392,'6. Metrics Worksheet'!$C:$K,9,FALSE),0),V392-1)</f>
        <v>0</v>
      </c>
      <c r="X392" s="139" t="str">
        <f>IF('6. Metrics Worksheet'!H392=0,"",'6. Metrics Worksheet'!H392)</f>
        <v/>
      </c>
      <c r="Y392" s="32"/>
      <c r="Z392" s="32"/>
      <c r="AA392" s="32"/>
      <c r="AB392" s="32"/>
      <c r="AC392" s="32"/>
      <c r="AD392" s="32"/>
      <c r="AE392" s="32"/>
      <c r="AF392" s="32"/>
      <c r="AG392" s="32"/>
      <c r="AH392" s="32"/>
      <c r="AI392" s="32"/>
      <c r="AJ392" s="32"/>
      <c r="AK392" s="32"/>
      <c r="AL392" s="32"/>
      <c r="AM392" s="32"/>
      <c r="AN392" s="32"/>
      <c r="AO392" s="32"/>
      <c r="AP392" s="32"/>
      <c r="AQ392" s="32"/>
      <c r="AR392" s="32"/>
      <c r="AS392" s="32"/>
      <c r="AT392" s="32"/>
      <c r="AU392" s="32"/>
      <c r="AV392" s="32"/>
      <c r="AW392" s="32"/>
      <c r="AX392" s="32"/>
      <c r="AY392" s="32"/>
      <c r="AZ392" s="32"/>
      <c r="BA392" s="32"/>
      <c r="BB392" s="32"/>
      <c r="BC392" s="32"/>
      <c r="BD392" s="32"/>
      <c r="BE392" s="33"/>
      <c r="BF392" s="6"/>
      <c r="BG392" s="6"/>
      <c r="BH392" s="6"/>
      <c r="BI392" s="6"/>
      <c r="BJ392" s="26" t="b">
        <f t="shared" si="6"/>
        <v>1</v>
      </c>
      <c r="BK392" s="6"/>
      <c r="BL392" s="6"/>
    </row>
    <row r="393" spans="1:64" ht="63.95" hidden="1" customHeight="1">
      <c r="A393" s="33"/>
      <c r="B393" s="225"/>
      <c r="C393" s="54">
        <f>WorksheetHidden2!P22</f>
        <v>0</v>
      </c>
      <c r="D393" s="127">
        <f>IF(VLOOKUP(C393,'6. Metrics Worksheet'!$C:$K,8,FALSE)=CONCATENATE($D$4,$D$5),VLOOKUP(C393,'6. Metrics Worksheet'!$C:$K,9,FALSE),0)</f>
        <v>0</v>
      </c>
      <c r="E393" s="127">
        <f>IF(AND(D393=0,NOT(C393="N/A")),IF(VLOOKUP($C393,'6. Metrics Worksheet'!$C:$K,8,FALSE)=CONCATENATE($D$4,$E$5),VLOOKUP($C393,'6. Metrics Worksheet'!$C:$K,9,FALSE),0),D393-1)</f>
        <v>0</v>
      </c>
      <c r="F393" s="127">
        <f>IF(AND(E393=0,NOT(C393="N/A")),IF(VLOOKUP($C393,'6. Metrics Worksheet'!$C:$K,8,FALSE)=CONCATENATE($D$4,$F$5),VLOOKUP($C393,'6. Metrics Worksheet'!$C:$K,9,FALSE),0),E393-1)</f>
        <v>0</v>
      </c>
      <c r="G393" s="128">
        <f>IF(AND(F393=0,NOT(C393="N/A")),IF(VLOOKUP($C393,'6. Metrics Worksheet'!$C:$K,8,FALSE)=CONCATENATE($D$4,$G$5),VLOOKUP($C393,'6. Metrics Worksheet'!$C:$K,9,FALSE),0),F393-1)</f>
        <v>0</v>
      </c>
      <c r="H393" s="127">
        <f>IF(AND(G393=0,NOT(C393="N/A")),IF(VLOOKUP($C393,'6. Metrics Worksheet'!$C:$K,8,FALSE)=CONCATENATE($H$4,$H$5),VLOOKUP($C393,'6. Metrics Worksheet'!$C:$K,9,FALSE),0),G393-1)</f>
        <v>0</v>
      </c>
      <c r="I393" s="127">
        <f>IF(AND(H393=0,NOT(C393="N/A")),IF(VLOOKUP($C393,'6. Metrics Worksheet'!$C:$K,8,FALSE)=CONCATENATE($H$4,$I$5),VLOOKUP($C393,'6. Metrics Worksheet'!$C:$K,9,FALSE),0),H393-1)</f>
        <v>0</v>
      </c>
      <c r="J393" s="127">
        <f>IF(AND(I393=0,NOT(C393="N/A")),IF(VLOOKUP($C393,'6. Metrics Worksheet'!$C:$K,8,FALSE)=CONCATENATE($H$4,$J$5),VLOOKUP($C393,'6. Metrics Worksheet'!$C:$K,9,FALSE),0),I393-1)</f>
        <v>0</v>
      </c>
      <c r="K393" s="128">
        <f>IF(AND(J393=0,NOT(C393="N/A")),IF(VLOOKUP($C393,'6. Metrics Worksheet'!$C:$K,8,FALSE)=CONCATENATE($H$4,$K$5),VLOOKUP($C393,'6. Metrics Worksheet'!$C:$K,9,FALSE),0),J393-1)</f>
        <v>0</v>
      </c>
      <c r="L393" s="127">
        <f>IF(AND(K393=0,NOT(C393="N/A")),IF(VLOOKUP($C393,'6. Metrics Worksheet'!$C:$K,8,FALSE)=CONCATENATE($L$4,$L$5),VLOOKUP($C393,'6. Metrics Worksheet'!$C:$K,9,FALSE),0),K393-1)</f>
        <v>0</v>
      </c>
      <c r="M393" s="127">
        <f>IF(AND(L393=0,NOT(C393="N/A")),IF(VLOOKUP($C393,'6. Metrics Worksheet'!$C:$K,8,FALSE)=CONCATENATE($L$4,$M$5),VLOOKUP($C393,'6. Metrics Worksheet'!$C:$K,9,FALSE),0),L393-1)</f>
        <v>0</v>
      </c>
      <c r="N393" s="127">
        <f>IF(AND(M393=0,NOT(C393="N/A")),IF(VLOOKUP($C393,'6. Metrics Worksheet'!$C:$K,8,FALSE)=CONCATENATE($L$4,$N$5),VLOOKUP($C393,'6. Metrics Worksheet'!$C:$K,9,FALSE),0),M393-1)</f>
        <v>0</v>
      </c>
      <c r="O393" s="128">
        <f>IF(AND(N393=0,NOT(C393="N/A")),IF(VLOOKUP($C393,'6. Metrics Worksheet'!$C:$K,8,FALSE)=CONCATENATE($L$4,$O$5),VLOOKUP($C393,'6. Metrics Worksheet'!$C:$K,9,FALSE),0),N393-1)</f>
        <v>0</v>
      </c>
      <c r="P393" s="127">
        <f>IF(AND(O393=0,NOT(C393="N/A")),IF(VLOOKUP($C393,'6. Metrics Worksheet'!$C:$K,8,FALSE)=CONCATENATE($P$4,$P$5),VLOOKUP($C393,'6. Metrics Worksheet'!$C:$K,9,FALSE),0),O393-1)</f>
        <v>0</v>
      </c>
      <c r="Q393" s="127">
        <f>IF(AND(P393=0,NOT(C393="N/A")),IF(VLOOKUP($C393,'6. Metrics Worksheet'!$C:$K,8,FALSE)=CONCATENATE($P$4,$Q$5),VLOOKUP($C393,'6. Metrics Worksheet'!$C:$K,9,FALSE),0),P393-1)</f>
        <v>0</v>
      </c>
      <c r="R393" s="127">
        <f>IF(AND(Q393=0,NOT(C393="N/A")),IF(VLOOKUP($C393,'6. Metrics Worksheet'!$C:$K,8,FALSE)=CONCATENATE($P$4,$R$5),VLOOKUP($C393,'6. Metrics Worksheet'!$C:$K,9,FALSE),0),Q393-1)</f>
        <v>0</v>
      </c>
      <c r="S393" s="128">
        <f>IF(AND(R393=0,NOT(C393="N/A")),IF(VLOOKUP($C393,'6. Metrics Worksheet'!$C:$K,8,FALSE)=CONCATENATE($P$4,$S$5),VLOOKUP($C393,'6. Metrics Worksheet'!$C:$K,9,FALSE),0),R393-1)</f>
        <v>0</v>
      </c>
      <c r="T393" s="127">
        <f>IF(AND(S393=0,NOT(C393="N/A")),IF(VLOOKUP($C393,'6. Metrics Worksheet'!$C:$K,8,FALSE)=CONCATENATE($T$4,$T$5),VLOOKUP($C393,'6. Metrics Worksheet'!$C:$K,9,FALSE),0),S393-1)</f>
        <v>0</v>
      </c>
      <c r="U393" s="127">
        <f>IF(AND(T393=0,NOT(C393="N/A")),IF(VLOOKUP($C393,'6. Metrics Worksheet'!$C:$K,8,FALSE)=CONCATENATE($T$4,$U$5),VLOOKUP($C393,'6. Metrics Worksheet'!$C:$K,9,FALSE),0),T393-1)</f>
        <v>0</v>
      </c>
      <c r="V393" s="127">
        <f>IF(AND(U393=0,NOT(C393="N/A")),IF(VLOOKUP($C393,'6. Metrics Worksheet'!$C:$K,8,FALSE)=CONCATENATE($T$4,$V$5),VLOOKUP($C393,'6. Metrics Worksheet'!$C:$K,9,FALSE),0),U393-1)</f>
        <v>0</v>
      </c>
      <c r="W393" s="127">
        <f>IF(AND(V393=0,NOT(C393="N/A")),IF(VLOOKUP($C393,'6. Metrics Worksheet'!$C:$K,8,FALSE)=CONCATENATE($T$4,$W$5),VLOOKUP($C393,'6. Metrics Worksheet'!$C:$K,9,FALSE),0),V393-1)</f>
        <v>0</v>
      </c>
      <c r="X393" s="139" t="str">
        <f>IF('6. Metrics Worksheet'!H393=0,"",'6. Metrics Worksheet'!H393)</f>
        <v/>
      </c>
      <c r="Y393" s="32"/>
      <c r="Z393" s="32"/>
      <c r="AA393" s="32"/>
      <c r="AB393" s="32"/>
      <c r="AC393" s="32"/>
      <c r="AD393" s="32"/>
      <c r="AE393" s="32"/>
      <c r="AF393" s="32"/>
      <c r="AG393" s="32"/>
      <c r="AH393" s="32"/>
      <c r="AI393" s="32"/>
      <c r="AJ393" s="32"/>
      <c r="AK393" s="32"/>
      <c r="AL393" s="32"/>
      <c r="AM393" s="32"/>
      <c r="AN393" s="32"/>
      <c r="AO393" s="32"/>
      <c r="AP393" s="32"/>
      <c r="AQ393" s="32"/>
      <c r="AR393" s="32"/>
      <c r="AS393" s="32"/>
      <c r="AT393" s="32"/>
      <c r="AU393" s="32"/>
      <c r="AV393" s="32"/>
      <c r="AW393" s="32"/>
      <c r="AX393" s="32"/>
      <c r="AY393" s="32"/>
      <c r="AZ393" s="32"/>
      <c r="BA393" s="32"/>
      <c r="BB393" s="32"/>
      <c r="BC393" s="32"/>
      <c r="BD393" s="32"/>
      <c r="BE393" s="33"/>
      <c r="BF393" s="6"/>
      <c r="BG393" s="6"/>
      <c r="BH393" s="6"/>
      <c r="BI393" s="6"/>
      <c r="BJ393" s="26" t="b">
        <f t="shared" si="6"/>
        <v>1</v>
      </c>
      <c r="BK393" s="6"/>
      <c r="BL393" s="6"/>
    </row>
    <row r="394" spans="1:64" ht="63.95" hidden="1" customHeight="1">
      <c r="A394" s="33"/>
      <c r="B394" s="225"/>
      <c r="C394" s="54">
        <f>WorksheetHidden2!P23</f>
        <v>0</v>
      </c>
      <c r="D394" s="127">
        <f>IF(VLOOKUP(C394,'6. Metrics Worksheet'!$C:$K,8,FALSE)=CONCATENATE($D$4,$D$5),VLOOKUP(C394,'6. Metrics Worksheet'!$C:$K,9,FALSE),0)</f>
        <v>0</v>
      </c>
      <c r="E394" s="127">
        <f>IF(AND(D394=0,NOT(C394="N/A")),IF(VLOOKUP($C394,'6. Metrics Worksheet'!$C:$K,8,FALSE)=CONCATENATE($D$4,$E$5),VLOOKUP($C394,'6. Metrics Worksheet'!$C:$K,9,FALSE),0),D394-1)</f>
        <v>0</v>
      </c>
      <c r="F394" s="127">
        <f>IF(AND(E394=0,NOT(C394="N/A")),IF(VLOOKUP($C394,'6. Metrics Worksheet'!$C:$K,8,FALSE)=CONCATENATE($D$4,$F$5),VLOOKUP($C394,'6. Metrics Worksheet'!$C:$K,9,FALSE),0),E394-1)</f>
        <v>0</v>
      </c>
      <c r="G394" s="128">
        <f>IF(AND(F394=0,NOT(C394="N/A")),IF(VLOOKUP($C394,'6. Metrics Worksheet'!$C:$K,8,FALSE)=CONCATENATE($D$4,$G$5),VLOOKUP($C394,'6. Metrics Worksheet'!$C:$K,9,FALSE),0),F394-1)</f>
        <v>0</v>
      </c>
      <c r="H394" s="127">
        <f>IF(AND(G394=0,NOT(C394="N/A")),IF(VLOOKUP($C394,'6. Metrics Worksheet'!$C:$K,8,FALSE)=CONCATENATE($H$4,$H$5),VLOOKUP($C394,'6. Metrics Worksheet'!$C:$K,9,FALSE),0),G394-1)</f>
        <v>0</v>
      </c>
      <c r="I394" s="127">
        <f>IF(AND(H394=0,NOT(C394="N/A")),IF(VLOOKUP($C394,'6. Metrics Worksheet'!$C:$K,8,FALSE)=CONCATENATE($H$4,$I$5),VLOOKUP($C394,'6. Metrics Worksheet'!$C:$K,9,FALSE),0),H394-1)</f>
        <v>0</v>
      </c>
      <c r="J394" s="127">
        <f>IF(AND(I394=0,NOT(C394="N/A")),IF(VLOOKUP($C394,'6. Metrics Worksheet'!$C:$K,8,FALSE)=CONCATENATE($H$4,$J$5),VLOOKUP($C394,'6. Metrics Worksheet'!$C:$K,9,FALSE),0),I394-1)</f>
        <v>0</v>
      </c>
      <c r="K394" s="128">
        <f>IF(AND(J394=0,NOT(C394="N/A")),IF(VLOOKUP($C394,'6. Metrics Worksheet'!$C:$K,8,FALSE)=CONCATENATE($H$4,$K$5),VLOOKUP($C394,'6. Metrics Worksheet'!$C:$K,9,FALSE),0),J394-1)</f>
        <v>0</v>
      </c>
      <c r="L394" s="127">
        <f>IF(AND(K394=0,NOT(C394="N/A")),IF(VLOOKUP($C394,'6. Metrics Worksheet'!$C:$K,8,FALSE)=CONCATENATE($L$4,$L$5),VLOOKUP($C394,'6. Metrics Worksheet'!$C:$K,9,FALSE),0),K394-1)</f>
        <v>0</v>
      </c>
      <c r="M394" s="127">
        <f>IF(AND(L394=0,NOT(C394="N/A")),IF(VLOOKUP($C394,'6. Metrics Worksheet'!$C:$K,8,FALSE)=CONCATENATE($L$4,$M$5),VLOOKUP($C394,'6. Metrics Worksheet'!$C:$K,9,FALSE),0),L394-1)</f>
        <v>0</v>
      </c>
      <c r="N394" s="127">
        <f>IF(AND(M394=0,NOT(C394="N/A")),IF(VLOOKUP($C394,'6. Metrics Worksheet'!$C:$K,8,FALSE)=CONCATENATE($L$4,$N$5),VLOOKUP($C394,'6. Metrics Worksheet'!$C:$K,9,FALSE),0),M394-1)</f>
        <v>0</v>
      </c>
      <c r="O394" s="128">
        <f>IF(AND(N394=0,NOT(C394="N/A")),IF(VLOOKUP($C394,'6. Metrics Worksheet'!$C:$K,8,FALSE)=CONCATENATE($L$4,$O$5),VLOOKUP($C394,'6. Metrics Worksheet'!$C:$K,9,FALSE),0),N394-1)</f>
        <v>0</v>
      </c>
      <c r="P394" s="127">
        <f>IF(AND(O394=0,NOT(C394="N/A")),IF(VLOOKUP($C394,'6. Metrics Worksheet'!$C:$K,8,FALSE)=CONCATENATE($P$4,$P$5),VLOOKUP($C394,'6. Metrics Worksheet'!$C:$K,9,FALSE),0),O394-1)</f>
        <v>0</v>
      </c>
      <c r="Q394" s="127">
        <f>IF(AND(P394=0,NOT(C394="N/A")),IF(VLOOKUP($C394,'6. Metrics Worksheet'!$C:$K,8,FALSE)=CONCATENATE($P$4,$Q$5),VLOOKUP($C394,'6. Metrics Worksheet'!$C:$K,9,FALSE),0),P394-1)</f>
        <v>0</v>
      </c>
      <c r="R394" s="127">
        <f>IF(AND(Q394=0,NOT(C394="N/A")),IF(VLOOKUP($C394,'6. Metrics Worksheet'!$C:$K,8,FALSE)=CONCATENATE($P$4,$R$5),VLOOKUP($C394,'6. Metrics Worksheet'!$C:$K,9,FALSE),0),Q394-1)</f>
        <v>0</v>
      </c>
      <c r="S394" s="128">
        <f>IF(AND(R394=0,NOT(C394="N/A")),IF(VLOOKUP($C394,'6. Metrics Worksheet'!$C:$K,8,FALSE)=CONCATENATE($P$4,$S$5),VLOOKUP($C394,'6. Metrics Worksheet'!$C:$K,9,FALSE),0),R394-1)</f>
        <v>0</v>
      </c>
      <c r="T394" s="127">
        <f>IF(AND(S394=0,NOT(C394="N/A")),IF(VLOOKUP($C394,'6. Metrics Worksheet'!$C:$K,8,FALSE)=CONCATENATE($T$4,$T$5),VLOOKUP($C394,'6. Metrics Worksheet'!$C:$K,9,FALSE),0),S394-1)</f>
        <v>0</v>
      </c>
      <c r="U394" s="127">
        <f>IF(AND(T394=0,NOT(C394="N/A")),IF(VLOOKUP($C394,'6. Metrics Worksheet'!$C:$K,8,FALSE)=CONCATENATE($T$4,$U$5),VLOOKUP($C394,'6. Metrics Worksheet'!$C:$K,9,FALSE),0),T394-1)</f>
        <v>0</v>
      </c>
      <c r="V394" s="127">
        <f>IF(AND(U394=0,NOT(C394="N/A")),IF(VLOOKUP($C394,'6. Metrics Worksheet'!$C:$K,8,FALSE)=CONCATENATE($T$4,$V$5),VLOOKUP($C394,'6. Metrics Worksheet'!$C:$K,9,FALSE),0),U394-1)</f>
        <v>0</v>
      </c>
      <c r="W394" s="127">
        <f>IF(AND(V394=0,NOT(C394="N/A")),IF(VLOOKUP($C394,'6. Metrics Worksheet'!$C:$K,8,FALSE)=CONCATENATE($T$4,$W$5),VLOOKUP($C394,'6. Metrics Worksheet'!$C:$K,9,FALSE),0),V394-1)</f>
        <v>0</v>
      </c>
      <c r="X394" s="139" t="str">
        <f>IF('6. Metrics Worksheet'!H394=0,"",'6. Metrics Worksheet'!H394)</f>
        <v/>
      </c>
      <c r="Y394" s="32"/>
      <c r="Z394" s="32"/>
      <c r="AA394" s="32"/>
      <c r="AB394" s="32"/>
      <c r="AC394" s="32"/>
      <c r="AD394" s="32"/>
      <c r="AE394" s="32"/>
      <c r="AF394" s="32"/>
      <c r="AG394" s="32"/>
      <c r="AH394" s="32"/>
      <c r="AI394" s="32"/>
      <c r="AJ394" s="32"/>
      <c r="AK394" s="32"/>
      <c r="AL394" s="32"/>
      <c r="AM394" s="32"/>
      <c r="AN394" s="32"/>
      <c r="AO394" s="32"/>
      <c r="AP394" s="32"/>
      <c r="AQ394" s="32"/>
      <c r="AR394" s="32"/>
      <c r="AS394" s="32"/>
      <c r="AT394" s="32"/>
      <c r="AU394" s="32"/>
      <c r="AV394" s="32"/>
      <c r="AW394" s="32"/>
      <c r="AX394" s="32"/>
      <c r="AY394" s="32"/>
      <c r="AZ394" s="32"/>
      <c r="BA394" s="32"/>
      <c r="BB394" s="32"/>
      <c r="BC394" s="32"/>
      <c r="BD394" s="32"/>
      <c r="BE394" s="33"/>
      <c r="BF394" s="6"/>
      <c r="BG394" s="6"/>
      <c r="BH394" s="6"/>
      <c r="BI394" s="6"/>
      <c r="BJ394" s="26" t="b">
        <f t="shared" si="6"/>
        <v>1</v>
      </c>
      <c r="BK394" s="6"/>
      <c r="BL394" s="6"/>
    </row>
    <row r="395" spans="1:64" ht="63.95" hidden="1" customHeight="1">
      <c r="A395" s="33"/>
      <c r="B395" s="225"/>
      <c r="C395" s="54">
        <f>WorksheetHidden2!P24</f>
        <v>0</v>
      </c>
      <c r="D395" s="127">
        <f>IF(VLOOKUP(C395,'6. Metrics Worksheet'!$C:$K,8,FALSE)=CONCATENATE($D$4,$D$5),VLOOKUP(C395,'6. Metrics Worksheet'!$C:$K,9,FALSE),0)</f>
        <v>0</v>
      </c>
      <c r="E395" s="127">
        <f>IF(AND(D395=0,NOT(C395="N/A")),IF(VLOOKUP($C395,'6. Metrics Worksheet'!$C:$K,8,FALSE)=CONCATENATE($D$4,$E$5),VLOOKUP($C395,'6. Metrics Worksheet'!$C:$K,9,FALSE),0),D395-1)</f>
        <v>0</v>
      </c>
      <c r="F395" s="127">
        <f>IF(AND(E395=0,NOT(C395="N/A")),IF(VLOOKUP($C395,'6. Metrics Worksheet'!$C:$K,8,FALSE)=CONCATENATE($D$4,$F$5),VLOOKUP($C395,'6. Metrics Worksheet'!$C:$K,9,FALSE),0),E395-1)</f>
        <v>0</v>
      </c>
      <c r="G395" s="128">
        <f>IF(AND(F395=0,NOT(C395="N/A")),IF(VLOOKUP($C395,'6. Metrics Worksheet'!$C:$K,8,FALSE)=CONCATENATE($D$4,$G$5),VLOOKUP($C395,'6. Metrics Worksheet'!$C:$K,9,FALSE),0),F395-1)</f>
        <v>0</v>
      </c>
      <c r="H395" s="127">
        <f>IF(AND(G395=0,NOT(C395="N/A")),IF(VLOOKUP($C395,'6. Metrics Worksheet'!$C:$K,8,FALSE)=CONCATENATE($H$4,$H$5),VLOOKUP($C395,'6. Metrics Worksheet'!$C:$K,9,FALSE),0),G395-1)</f>
        <v>0</v>
      </c>
      <c r="I395" s="127">
        <f>IF(AND(H395=0,NOT(C395="N/A")),IF(VLOOKUP($C395,'6. Metrics Worksheet'!$C:$K,8,FALSE)=CONCATENATE($H$4,$I$5),VLOOKUP($C395,'6. Metrics Worksheet'!$C:$K,9,FALSE),0),H395-1)</f>
        <v>0</v>
      </c>
      <c r="J395" s="127">
        <f>IF(AND(I395=0,NOT(C395="N/A")),IF(VLOOKUP($C395,'6. Metrics Worksheet'!$C:$K,8,FALSE)=CONCATENATE($H$4,$J$5),VLOOKUP($C395,'6. Metrics Worksheet'!$C:$K,9,FALSE),0),I395-1)</f>
        <v>0</v>
      </c>
      <c r="K395" s="128">
        <f>IF(AND(J395=0,NOT(C395="N/A")),IF(VLOOKUP($C395,'6. Metrics Worksheet'!$C:$K,8,FALSE)=CONCATENATE($H$4,$K$5),VLOOKUP($C395,'6. Metrics Worksheet'!$C:$K,9,FALSE),0),J395-1)</f>
        <v>0</v>
      </c>
      <c r="L395" s="127">
        <f>IF(AND(K395=0,NOT(C395="N/A")),IF(VLOOKUP($C395,'6. Metrics Worksheet'!$C:$K,8,FALSE)=CONCATENATE($L$4,$L$5),VLOOKUP($C395,'6. Metrics Worksheet'!$C:$K,9,FALSE),0),K395-1)</f>
        <v>0</v>
      </c>
      <c r="M395" s="127">
        <f>IF(AND(L395=0,NOT(C395="N/A")),IF(VLOOKUP($C395,'6. Metrics Worksheet'!$C:$K,8,FALSE)=CONCATENATE($L$4,$M$5),VLOOKUP($C395,'6. Metrics Worksheet'!$C:$K,9,FALSE),0),L395-1)</f>
        <v>0</v>
      </c>
      <c r="N395" s="127">
        <f>IF(AND(M395=0,NOT(C395="N/A")),IF(VLOOKUP($C395,'6. Metrics Worksheet'!$C:$K,8,FALSE)=CONCATENATE($L$4,$N$5),VLOOKUP($C395,'6. Metrics Worksheet'!$C:$K,9,FALSE),0),M395-1)</f>
        <v>0</v>
      </c>
      <c r="O395" s="128">
        <f>IF(AND(N395=0,NOT(C395="N/A")),IF(VLOOKUP($C395,'6. Metrics Worksheet'!$C:$K,8,FALSE)=CONCATENATE($L$4,$O$5),VLOOKUP($C395,'6. Metrics Worksheet'!$C:$K,9,FALSE),0),N395-1)</f>
        <v>0</v>
      </c>
      <c r="P395" s="127">
        <f>IF(AND(O395=0,NOT(C395="N/A")),IF(VLOOKUP($C395,'6. Metrics Worksheet'!$C:$K,8,FALSE)=CONCATENATE($P$4,$P$5),VLOOKUP($C395,'6. Metrics Worksheet'!$C:$K,9,FALSE),0),O395-1)</f>
        <v>0</v>
      </c>
      <c r="Q395" s="127">
        <f>IF(AND(P395=0,NOT(C395="N/A")),IF(VLOOKUP($C395,'6. Metrics Worksheet'!$C:$K,8,FALSE)=CONCATENATE($P$4,$Q$5),VLOOKUP($C395,'6. Metrics Worksheet'!$C:$K,9,FALSE),0),P395-1)</f>
        <v>0</v>
      </c>
      <c r="R395" s="127">
        <f>IF(AND(Q395=0,NOT(C395="N/A")),IF(VLOOKUP($C395,'6. Metrics Worksheet'!$C:$K,8,FALSE)=CONCATENATE($P$4,$R$5),VLOOKUP($C395,'6. Metrics Worksheet'!$C:$K,9,FALSE),0),Q395-1)</f>
        <v>0</v>
      </c>
      <c r="S395" s="128">
        <f>IF(AND(R395=0,NOT(C395="N/A")),IF(VLOOKUP($C395,'6. Metrics Worksheet'!$C:$K,8,FALSE)=CONCATENATE($P$4,$S$5),VLOOKUP($C395,'6. Metrics Worksheet'!$C:$K,9,FALSE),0),R395-1)</f>
        <v>0</v>
      </c>
      <c r="T395" s="127">
        <f>IF(AND(S395=0,NOT(C395="N/A")),IF(VLOOKUP($C395,'6. Metrics Worksheet'!$C:$K,8,FALSE)=CONCATENATE($T$4,$T$5),VLOOKUP($C395,'6. Metrics Worksheet'!$C:$K,9,FALSE),0),S395-1)</f>
        <v>0</v>
      </c>
      <c r="U395" s="127">
        <f>IF(AND(T395=0,NOT(C395="N/A")),IF(VLOOKUP($C395,'6. Metrics Worksheet'!$C:$K,8,FALSE)=CONCATENATE($T$4,$U$5),VLOOKUP($C395,'6. Metrics Worksheet'!$C:$K,9,FALSE),0),T395-1)</f>
        <v>0</v>
      </c>
      <c r="V395" s="127">
        <f>IF(AND(U395=0,NOT(C395="N/A")),IF(VLOOKUP($C395,'6. Metrics Worksheet'!$C:$K,8,FALSE)=CONCATENATE($T$4,$V$5),VLOOKUP($C395,'6. Metrics Worksheet'!$C:$K,9,FALSE),0),U395-1)</f>
        <v>0</v>
      </c>
      <c r="W395" s="127">
        <f>IF(AND(V395=0,NOT(C395="N/A")),IF(VLOOKUP($C395,'6. Metrics Worksheet'!$C:$K,8,FALSE)=CONCATENATE($T$4,$W$5),VLOOKUP($C395,'6. Metrics Worksheet'!$C:$K,9,FALSE),0),V395-1)</f>
        <v>0</v>
      </c>
      <c r="X395" s="139" t="str">
        <f>IF('6. Metrics Worksheet'!H395=0,"",'6. Metrics Worksheet'!H395)</f>
        <v/>
      </c>
      <c r="Y395" s="32"/>
      <c r="Z395" s="32"/>
      <c r="AA395" s="32"/>
      <c r="AB395" s="32"/>
      <c r="AC395" s="32"/>
      <c r="AD395" s="32"/>
      <c r="AE395" s="32"/>
      <c r="AF395" s="32"/>
      <c r="AG395" s="32"/>
      <c r="AH395" s="32"/>
      <c r="AI395" s="32"/>
      <c r="AJ395" s="32"/>
      <c r="AK395" s="32"/>
      <c r="AL395" s="32"/>
      <c r="AM395" s="32"/>
      <c r="AN395" s="32"/>
      <c r="AO395" s="32"/>
      <c r="AP395" s="32"/>
      <c r="AQ395" s="32"/>
      <c r="AR395" s="32"/>
      <c r="AS395" s="32"/>
      <c r="AT395" s="32"/>
      <c r="AU395" s="32"/>
      <c r="AV395" s="32"/>
      <c r="AW395" s="32"/>
      <c r="AX395" s="32"/>
      <c r="AY395" s="32"/>
      <c r="AZ395" s="32"/>
      <c r="BA395" s="32"/>
      <c r="BB395" s="32"/>
      <c r="BC395" s="32"/>
      <c r="BD395" s="32"/>
      <c r="BE395" s="33"/>
      <c r="BF395" s="6"/>
      <c r="BG395" s="6"/>
      <c r="BH395" s="6"/>
      <c r="BI395" s="6"/>
      <c r="BJ395" s="26" t="b">
        <f t="shared" si="6"/>
        <v>1</v>
      </c>
      <c r="BK395" s="6"/>
      <c r="BL395" s="6"/>
    </row>
    <row r="396" spans="1:64" ht="63.95" hidden="1" customHeight="1">
      <c r="A396" s="33"/>
      <c r="B396" s="225"/>
      <c r="C396" s="54">
        <f>WorksheetHidden2!P25</f>
        <v>0</v>
      </c>
      <c r="D396" s="127">
        <f>IF(VLOOKUP(C396,'6. Metrics Worksheet'!$C:$K,8,FALSE)=CONCATENATE($D$4,$D$5),VLOOKUP(C396,'6. Metrics Worksheet'!$C:$K,9,FALSE),0)</f>
        <v>0</v>
      </c>
      <c r="E396" s="127">
        <f>IF(AND(D396=0,NOT(C396="N/A")),IF(VLOOKUP($C396,'6. Metrics Worksheet'!$C:$K,8,FALSE)=CONCATENATE($D$4,$E$5),VLOOKUP($C396,'6. Metrics Worksheet'!$C:$K,9,FALSE),0),D396-1)</f>
        <v>0</v>
      </c>
      <c r="F396" s="127">
        <f>IF(AND(E396=0,NOT(C396="N/A")),IF(VLOOKUP($C396,'6. Metrics Worksheet'!$C:$K,8,FALSE)=CONCATENATE($D$4,$F$5),VLOOKUP($C396,'6. Metrics Worksheet'!$C:$K,9,FALSE),0),E396-1)</f>
        <v>0</v>
      </c>
      <c r="G396" s="128">
        <f>IF(AND(F396=0,NOT(C396="N/A")),IF(VLOOKUP($C396,'6. Metrics Worksheet'!$C:$K,8,FALSE)=CONCATENATE($D$4,$G$5),VLOOKUP($C396,'6. Metrics Worksheet'!$C:$K,9,FALSE),0),F396-1)</f>
        <v>0</v>
      </c>
      <c r="H396" s="127">
        <f>IF(AND(G396=0,NOT(C396="N/A")),IF(VLOOKUP($C396,'6. Metrics Worksheet'!$C:$K,8,FALSE)=CONCATENATE($H$4,$H$5),VLOOKUP($C396,'6. Metrics Worksheet'!$C:$K,9,FALSE),0),G396-1)</f>
        <v>0</v>
      </c>
      <c r="I396" s="127">
        <f>IF(AND(H396=0,NOT(C396="N/A")),IF(VLOOKUP($C396,'6. Metrics Worksheet'!$C:$K,8,FALSE)=CONCATENATE($H$4,$I$5),VLOOKUP($C396,'6. Metrics Worksheet'!$C:$K,9,FALSE),0),H396-1)</f>
        <v>0</v>
      </c>
      <c r="J396" s="127">
        <f>IF(AND(I396=0,NOT(C396="N/A")),IF(VLOOKUP($C396,'6. Metrics Worksheet'!$C:$K,8,FALSE)=CONCATENATE($H$4,$J$5),VLOOKUP($C396,'6. Metrics Worksheet'!$C:$K,9,FALSE),0),I396-1)</f>
        <v>0</v>
      </c>
      <c r="K396" s="128">
        <f>IF(AND(J396=0,NOT(C396="N/A")),IF(VLOOKUP($C396,'6. Metrics Worksheet'!$C:$K,8,FALSE)=CONCATENATE($H$4,$K$5),VLOOKUP($C396,'6. Metrics Worksheet'!$C:$K,9,FALSE),0),J396-1)</f>
        <v>0</v>
      </c>
      <c r="L396" s="127">
        <f>IF(AND(K396=0,NOT(C396="N/A")),IF(VLOOKUP($C396,'6. Metrics Worksheet'!$C:$K,8,FALSE)=CONCATENATE($L$4,$L$5),VLOOKUP($C396,'6. Metrics Worksheet'!$C:$K,9,FALSE),0),K396-1)</f>
        <v>0</v>
      </c>
      <c r="M396" s="127">
        <f>IF(AND(L396=0,NOT(C396="N/A")),IF(VLOOKUP($C396,'6. Metrics Worksheet'!$C:$K,8,FALSE)=CONCATENATE($L$4,$M$5),VLOOKUP($C396,'6. Metrics Worksheet'!$C:$K,9,FALSE),0),L396-1)</f>
        <v>0</v>
      </c>
      <c r="N396" s="127">
        <f>IF(AND(M396=0,NOT(C396="N/A")),IF(VLOOKUP($C396,'6. Metrics Worksheet'!$C:$K,8,FALSE)=CONCATENATE($L$4,$N$5),VLOOKUP($C396,'6. Metrics Worksheet'!$C:$K,9,FALSE),0),M396-1)</f>
        <v>0</v>
      </c>
      <c r="O396" s="128">
        <f>IF(AND(N396=0,NOT(C396="N/A")),IF(VLOOKUP($C396,'6. Metrics Worksheet'!$C:$K,8,FALSE)=CONCATENATE($L$4,$O$5),VLOOKUP($C396,'6. Metrics Worksheet'!$C:$K,9,FALSE),0),N396-1)</f>
        <v>0</v>
      </c>
      <c r="P396" s="127">
        <f>IF(AND(O396=0,NOT(C396="N/A")),IF(VLOOKUP($C396,'6. Metrics Worksheet'!$C:$K,8,FALSE)=CONCATENATE($P$4,$P$5),VLOOKUP($C396,'6. Metrics Worksheet'!$C:$K,9,FALSE),0),O396-1)</f>
        <v>0</v>
      </c>
      <c r="Q396" s="127">
        <f>IF(AND(P396=0,NOT(C396="N/A")),IF(VLOOKUP($C396,'6. Metrics Worksheet'!$C:$K,8,FALSE)=CONCATENATE($P$4,$Q$5),VLOOKUP($C396,'6. Metrics Worksheet'!$C:$K,9,FALSE),0),P396-1)</f>
        <v>0</v>
      </c>
      <c r="R396" s="127">
        <f>IF(AND(Q396=0,NOT(C396="N/A")),IF(VLOOKUP($C396,'6. Metrics Worksheet'!$C:$K,8,FALSE)=CONCATENATE($P$4,$R$5),VLOOKUP($C396,'6. Metrics Worksheet'!$C:$K,9,FALSE),0),Q396-1)</f>
        <v>0</v>
      </c>
      <c r="S396" s="128">
        <f>IF(AND(R396=0,NOT(C396="N/A")),IF(VLOOKUP($C396,'6. Metrics Worksheet'!$C:$K,8,FALSE)=CONCATENATE($P$4,$S$5),VLOOKUP($C396,'6. Metrics Worksheet'!$C:$K,9,FALSE),0),R396-1)</f>
        <v>0</v>
      </c>
      <c r="T396" s="127">
        <f>IF(AND(S396=0,NOT(C396="N/A")),IF(VLOOKUP($C396,'6. Metrics Worksheet'!$C:$K,8,FALSE)=CONCATENATE($T$4,$T$5),VLOOKUP($C396,'6. Metrics Worksheet'!$C:$K,9,FALSE),0),S396-1)</f>
        <v>0</v>
      </c>
      <c r="U396" s="127">
        <f>IF(AND(T396=0,NOT(C396="N/A")),IF(VLOOKUP($C396,'6. Metrics Worksheet'!$C:$K,8,FALSE)=CONCATENATE($T$4,$U$5),VLOOKUP($C396,'6. Metrics Worksheet'!$C:$K,9,FALSE),0),T396-1)</f>
        <v>0</v>
      </c>
      <c r="V396" s="127">
        <f>IF(AND(U396=0,NOT(C396="N/A")),IF(VLOOKUP($C396,'6. Metrics Worksheet'!$C:$K,8,FALSE)=CONCATENATE($T$4,$V$5),VLOOKUP($C396,'6. Metrics Worksheet'!$C:$K,9,FALSE),0),U396-1)</f>
        <v>0</v>
      </c>
      <c r="W396" s="127">
        <f>IF(AND(V396=0,NOT(C396="N/A")),IF(VLOOKUP($C396,'6. Metrics Worksheet'!$C:$K,8,FALSE)=CONCATENATE($T$4,$W$5),VLOOKUP($C396,'6. Metrics Worksheet'!$C:$K,9,FALSE),0),V396-1)</f>
        <v>0</v>
      </c>
      <c r="X396" s="139" t="str">
        <f>IF('6. Metrics Worksheet'!H396=0,"",'6. Metrics Worksheet'!H396)</f>
        <v/>
      </c>
      <c r="Y396" s="32"/>
      <c r="Z396" s="32"/>
      <c r="AA396" s="32"/>
      <c r="AB396" s="32"/>
      <c r="AC396" s="32"/>
      <c r="AD396" s="32"/>
      <c r="AE396" s="32"/>
      <c r="AF396" s="32"/>
      <c r="AG396" s="32"/>
      <c r="AH396" s="32"/>
      <c r="AI396" s="32"/>
      <c r="AJ396" s="32"/>
      <c r="AK396" s="32"/>
      <c r="AL396" s="32"/>
      <c r="AM396" s="32"/>
      <c r="AN396" s="32"/>
      <c r="AO396" s="32"/>
      <c r="AP396" s="32"/>
      <c r="AQ396" s="32"/>
      <c r="AR396" s="32"/>
      <c r="AS396" s="32"/>
      <c r="AT396" s="32"/>
      <c r="AU396" s="32"/>
      <c r="AV396" s="32"/>
      <c r="AW396" s="32"/>
      <c r="AX396" s="32"/>
      <c r="AY396" s="32"/>
      <c r="AZ396" s="32"/>
      <c r="BA396" s="32"/>
      <c r="BB396" s="32"/>
      <c r="BC396" s="32"/>
      <c r="BD396" s="32"/>
      <c r="BE396" s="33"/>
      <c r="BF396" s="6"/>
      <c r="BG396" s="6"/>
      <c r="BH396" s="6"/>
      <c r="BI396" s="6"/>
      <c r="BJ396" s="26" t="b">
        <f t="shared" si="6"/>
        <v>1</v>
      </c>
      <c r="BK396" s="6"/>
      <c r="BL396" s="6"/>
    </row>
    <row r="397" spans="1:64" ht="63.95" hidden="1" customHeight="1">
      <c r="A397" s="33"/>
      <c r="B397" s="225"/>
      <c r="C397" s="54">
        <f>WorksheetHidden2!P26</f>
        <v>0</v>
      </c>
      <c r="D397" s="127">
        <f>IF(VLOOKUP(C397,'6. Metrics Worksheet'!$C:$K,8,FALSE)=CONCATENATE($D$4,$D$5),VLOOKUP(C397,'6. Metrics Worksheet'!$C:$K,9,FALSE),0)</f>
        <v>0</v>
      </c>
      <c r="E397" s="127">
        <f>IF(AND(D397=0,NOT(C397="N/A")),IF(VLOOKUP($C397,'6. Metrics Worksheet'!$C:$K,8,FALSE)=CONCATENATE($D$4,$E$5),VLOOKUP($C397,'6. Metrics Worksheet'!$C:$K,9,FALSE),0),D397-1)</f>
        <v>0</v>
      </c>
      <c r="F397" s="127">
        <f>IF(AND(E397=0,NOT(C397="N/A")),IF(VLOOKUP($C397,'6. Metrics Worksheet'!$C:$K,8,FALSE)=CONCATENATE($D$4,$F$5),VLOOKUP($C397,'6. Metrics Worksheet'!$C:$K,9,FALSE),0),E397-1)</f>
        <v>0</v>
      </c>
      <c r="G397" s="128">
        <f>IF(AND(F397=0,NOT(C397="N/A")),IF(VLOOKUP($C397,'6. Metrics Worksheet'!$C:$K,8,FALSE)=CONCATENATE($D$4,$G$5),VLOOKUP($C397,'6. Metrics Worksheet'!$C:$K,9,FALSE),0),F397-1)</f>
        <v>0</v>
      </c>
      <c r="H397" s="127">
        <f>IF(AND(G397=0,NOT(C397="N/A")),IF(VLOOKUP($C397,'6. Metrics Worksheet'!$C:$K,8,FALSE)=CONCATENATE($H$4,$H$5),VLOOKUP($C397,'6. Metrics Worksheet'!$C:$K,9,FALSE),0),G397-1)</f>
        <v>0</v>
      </c>
      <c r="I397" s="127">
        <f>IF(AND(H397=0,NOT(C397="N/A")),IF(VLOOKUP($C397,'6. Metrics Worksheet'!$C:$K,8,FALSE)=CONCATENATE($H$4,$I$5),VLOOKUP($C397,'6. Metrics Worksheet'!$C:$K,9,FALSE),0),H397-1)</f>
        <v>0</v>
      </c>
      <c r="J397" s="127">
        <f>IF(AND(I397=0,NOT(C397="N/A")),IF(VLOOKUP($C397,'6. Metrics Worksheet'!$C:$K,8,FALSE)=CONCATENATE($H$4,$J$5),VLOOKUP($C397,'6. Metrics Worksheet'!$C:$K,9,FALSE),0),I397-1)</f>
        <v>0</v>
      </c>
      <c r="K397" s="128">
        <f>IF(AND(J397=0,NOT(C397="N/A")),IF(VLOOKUP($C397,'6. Metrics Worksheet'!$C:$K,8,FALSE)=CONCATENATE($H$4,$K$5),VLOOKUP($C397,'6. Metrics Worksheet'!$C:$K,9,FALSE),0),J397-1)</f>
        <v>0</v>
      </c>
      <c r="L397" s="127">
        <f>IF(AND(K397=0,NOT(C397="N/A")),IF(VLOOKUP($C397,'6. Metrics Worksheet'!$C:$K,8,FALSE)=CONCATENATE($L$4,$L$5),VLOOKUP($C397,'6. Metrics Worksheet'!$C:$K,9,FALSE),0),K397-1)</f>
        <v>0</v>
      </c>
      <c r="M397" s="127">
        <f>IF(AND(L397=0,NOT(C397="N/A")),IF(VLOOKUP($C397,'6. Metrics Worksheet'!$C:$K,8,FALSE)=CONCATENATE($L$4,$M$5),VLOOKUP($C397,'6. Metrics Worksheet'!$C:$K,9,FALSE),0),L397-1)</f>
        <v>0</v>
      </c>
      <c r="N397" s="127">
        <f>IF(AND(M397=0,NOT(C397="N/A")),IF(VLOOKUP($C397,'6. Metrics Worksheet'!$C:$K,8,FALSE)=CONCATENATE($L$4,$N$5),VLOOKUP($C397,'6. Metrics Worksheet'!$C:$K,9,FALSE),0),M397-1)</f>
        <v>0</v>
      </c>
      <c r="O397" s="128">
        <f>IF(AND(N397=0,NOT(C397="N/A")),IF(VLOOKUP($C397,'6. Metrics Worksheet'!$C:$K,8,FALSE)=CONCATENATE($L$4,$O$5),VLOOKUP($C397,'6. Metrics Worksheet'!$C:$K,9,FALSE),0),N397-1)</f>
        <v>0</v>
      </c>
      <c r="P397" s="127">
        <f>IF(AND(O397=0,NOT(C397="N/A")),IF(VLOOKUP($C397,'6. Metrics Worksheet'!$C:$K,8,FALSE)=CONCATENATE($P$4,$P$5),VLOOKUP($C397,'6. Metrics Worksheet'!$C:$K,9,FALSE),0),O397-1)</f>
        <v>0</v>
      </c>
      <c r="Q397" s="127">
        <f>IF(AND(P397=0,NOT(C397="N/A")),IF(VLOOKUP($C397,'6. Metrics Worksheet'!$C:$K,8,FALSE)=CONCATENATE($P$4,$Q$5),VLOOKUP($C397,'6. Metrics Worksheet'!$C:$K,9,FALSE),0),P397-1)</f>
        <v>0</v>
      </c>
      <c r="R397" s="127">
        <f>IF(AND(Q397=0,NOT(C397="N/A")),IF(VLOOKUP($C397,'6. Metrics Worksheet'!$C:$K,8,FALSE)=CONCATENATE($P$4,$R$5),VLOOKUP($C397,'6. Metrics Worksheet'!$C:$K,9,FALSE),0),Q397-1)</f>
        <v>0</v>
      </c>
      <c r="S397" s="128">
        <f>IF(AND(R397=0,NOT(C397="N/A")),IF(VLOOKUP($C397,'6. Metrics Worksheet'!$C:$K,8,FALSE)=CONCATENATE($P$4,$S$5),VLOOKUP($C397,'6. Metrics Worksheet'!$C:$K,9,FALSE),0),R397-1)</f>
        <v>0</v>
      </c>
      <c r="T397" s="127">
        <f>IF(AND(S397=0,NOT(C397="N/A")),IF(VLOOKUP($C397,'6. Metrics Worksheet'!$C:$K,8,FALSE)=CONCATENATE($T$4,$T$5),VLOOKUP($C397,'6. Metrics Worksheet'!$C:$K,9,FALSE),0),S397-1)</f>
        <v>0</v>
      </c>
      <c r="U397" s="127">
        <f>IF(AND(T397=0,NOT(C397="N/A")),IF(VLOOKUP($C397,'6. Metrics Worksheet'!$C:$K,8,FALSE)=CONCATENATE($T$4,$U$5),VLOOKUP($C397,'6. Metrics Worksheet'!$C:$K,9,FALSE),0),T397-1)</f>
        <v>0</v>
      </c>
      <c r="V397" s="127">
        <f>IF(AND(U397=0,NOT(C397="N/A")),IF(VLOOKUP($C397,'6. Metrics Worksheet'!$C:$K,8,FALSE)=CONCATENATE($T$4,$V$5),VLOOKUP($C397,'6. Metrics Worksheet'!$C:$K,9,FALSE),0),U397-1)</f>
        <v>0</v>
      </c>
      <c r="W397" s="127">
        <f>IF(AND(V397=0,NOT(C397="N/A")),IF(VLOOKUP($C397,'6. Metrics Worksheet'!$C:$K,8,FALSE)=CONCATENATE($T$4,$W$5),VLOOKUP($C397,'6. Metrics Worksheet'!$C:$K,9,FALSE),0),V397-1)</f>
        <v>0</v>
      </c>
      <c r="X397" s="139" t="str">
        <f>IF('6. Metrics Worksheet'!H397=0,"",'6. Metrics Worksheet'!H397)</f>
        <v/>
      </c>
      <c r="Y397" s="32"/>
      <c r="Z397" s="32"/>
      <c r="AA397" s="32"/>
      <c r="AB397" s="32"/>
      <c r="AC397" s="32"/>
      <c r="AD397" s="32"/>
      <c r="AE397" s="32"/>
      <c r="AF397" s="32"/>
      <c r="AG397" s="32"/>
      <c r="AH397" s="32"/>
      <c r="AI397" s="32"/>
      <c r="AJ397" s="32"/>
      <c r="AK397" s="32"/>
      <c r="AL397" s="32"/>
      <c r="AM397" s="32"/>
      <c r="AN397" s="32"/>
      <c r="AO397" s="32"/>
      <c r="AP397" s="32"/>
      <c r="AQ397" s="32"/>
      <c r="AR397" s="32"/>
      <c r="AS397" s="32"/>
      <c r="AT397" s="32"/>
      <c r="AU397" s="32"/>
      <c r="AV397" s="32"/>
      <c r="AW397" s="32"/>
      <c r="AX397" s="32"/>
      <c r="AY397" s="32"/>
      <c r="AZ397" s="32"/>
      <c r="BA397" s="32"/>
      <c r="BB397" s="32"/>
      <c r="BC397" s="32"/>
      <c r="BD397" s="32"/>
      <c r="BE397" s="33"/>
      <c r="BF397" s="6"/>
      <c r="BG397" s="6"/>
      <c r="BH397" s="6"/>
      <c r="BI397" s="6"/>
      <c r="BJ397" s="26" t="b">
        <f t="shared" si="6"/>
        <v>1</v>
      </c>
      <c r="BK397" s="6"/>
      <c r="BL397" s="6"/>
    </row>
    <row r="398" spans="1:64" ht="63.95" hidden="1" customHeight="1">
      <c r="A398" s="33"/>
      <c r="B398" s="225"/>
      <c r="C398" s="54">
        <f>WorksheetHidden2!P27</f>
        <v>0</v>
      </c>
      <c r="D398" s="127">
        <f>IF(VLOOKUP(C398,'6. Metrics Worksheet'!$C:$K,8,FALSE)=CONCATENATE($D$4,$D$5),VLOOKUP(C398,'6. Metrics Worksheet'!$C:$K,9,FALSE),0)</f>
        <v>0</v>
      </c>
      <c r="E398" s="127">
        <f>IF(AND(D398=0,NOT(C398="N/A")),IF(VLOOKUP($C398,'6. Metrics Worksheet'!$C:$K,8,FALSE)=CONCATENATE($D$4,$E$5),VLOOKUP($C398,'6. Metrics Worksheet'!$C:$K,9,FALSE),0),D398-1)</f>
        <v>0</v>
      </c>
      <c r="F398" s="127">
        <f>IF(AND(E398=0,NOT(C398="N/A")),IF(VLOOKUP($C398,'6. Metrics Worksheet'!$C:$K,8,FALSE)=CONCATENATE($D$4,$F$5),VLOOKUP($C398,'6. Metrics Worksheet'!$C:$K,9,FALSE),0),E398-1)</f>
        <v>0</v>
      </c>
      <c r="G398" s="128">
        <f>IF(AND(F398=0,NOT(C398="N/A")),IF(VLOOKUP($C398,'6. Metrics Worksheet'!$C:$K,8,FALSE)=CONCATENATE($D$4,$G$5),VLOOKUP($C398,'6. Metrics Worksheet'!$C:$K,9,FALSE),0),F398-1)</f>
        <v>0</v>
      </c>
      <c r="H398" s="127">
        <f>IF(AND(G398=0,NOT(C398="N/A")),IF(VLOOKUP($C398,'6. Metrics Worksheet'!$C:$K,8,FALSE)=CONCATENATE($H$4,$H$5),VLOOKUP($C398,'6. Metrics Worksheet'!$C:$K,9,FALSE),0),G398-1)</f>
        <v>0</v>
      </c>
      <c r="I398" s="127">
        <f>IF(AND(H398=0,NOT(C398="N/A")),IF(VLOOKUP($C398,'6. Metrics Worksheet'!$C:$K,8,FALSE)=CONCATENATE($H$4,$I$5),VLOOKUP($C398,'6. Metrics Worksheet'!$C:$K,9,FALSE),0),H398-1)</f>
        <v>0</v>
      </c>
      <c r="J398" s="127">
        <f>IF(AND(I398=0,NOT(C398="N/A")),IF(VLOOKUP($C398,'6. Metrics Worksheet'!$C:$K,8,FALSE)=CONCATENATE($H$4,$J$5),VLOOKUP($C398,'6. Metrics Worksheet'!$C:$K,9,FALSE),0),I398-1)</f>
        <v>0</v>
      </c>
      <c r="K398" s="128">
        <f>IF(AND(J398=0,NOT(C398="N/A")),IF(VLOOKUP($C398,'6. Metrics Worksheet'!$C:$K,8,FALSE)=CONCATENATE($H$4,$K$5),VLOOKUP($C398,'6. Metrics Worksheet'!$C:$K,9,FALSE),0),J398-1)</f>
        <v>0</v>
      </c>
      <c r="L398" s="127">
        <f>IF(AND(K398=0,NOT(C398="N/A")),IF(VLOOKUP($C398,'6. Metrics Worksheet'!$C:$K,8,FALSE)=CONCATENATE($L$4,$L$5),VLOOKUP($C398,'6. Metrics Worksheet'!$C:$K,9,FALSE),0),K398-1)</f>
        <v>0</v>
      </c>
      <c r="M398" s="127">
        <f>IF(AND(L398=0,NOT(C398="N/A")),IF(VLOOKUP($C398,'6. Metrics Worksheet'!$C:$K,8,FALSE)=CONCATENATE($L$4,$M$5),VLOOKUP($C398,'6. Metrics Worksheet'!$C:$K,9,FALSE),0),L398-1)</f>
        <v>0</v>
      </c>
      <c r="N398" s="127">
        <f>IF(AND(M398=0,NOT(C398="N/A")),IF(VLOOKUP($C398,'6. Metrics Worksheet'!$C:$K,8,FALSE)=CONCATENATE($L$4,$N$5),VLOOKUP($C398,'6. Metrics Worksheet'!$C:$K,9,FALSE),0),M398-1)</f>
        <v>0</v>
      </c>
      <c r="O398" s="128">
        <f>IF(AND(N398=0,NOT(C398="N/A")),IF(VLOOKUP($C398,'6. Metrics Worksheet'!$C:$K,8,FALSE)=CONCATENATE($L$4,$O$5),VLOOKUP($C398,'6. Metrics Worksheet'!$C:$K,9,FALSE),0),N398-1)</f>
        <v>0</v>
      </c>
      <c r="P398" s="127">
        <f>IF(AND(O398=0,NOT(C398="N/A")),IF(VLOOKUP($C398,'6. Metrics Worksheet'!$C:$K,8,FALSE)=CONCATENATE($P$4,$P$5),VLOOKUP($C398,'6. Metrics Worksheet'!$C:$K,9,FALSE),0),O398-1)</f>
        <v>0</v>
      </c>
      <c r="Q398" s="127">
        <f>IF(AND(P398=0,NOT(C398="N/A")),IF(VLOOKUP($C398,'6. Metrics Worksheet'!$C:$K,8,FALSE)=CONCATENATE($P$4,$Q$5),VLOOKUP($C398,'6. Metrics Worksheet'!$C:$K,9,FALSE),0),P398-1)</f>
        <v>0</v>
      </c>
      <c r="R398" s="127">
        <f>IF(AND(Q398=0,NOT(C398="N/A")),IF(VLOOKUP($C398,'6. Metrics Worksheet'!$C:$K,8,FALSE)=CONCATENATE($P$4,$R$5),VLOOKUP($C398,'6. Metrics Worksheet'!$C:$K,9,FALSE),0),Q398-1)</f>
        <v>0</v>
      </c>
      <c r="S398" s="128">
        <f>IF(AND(R398=0,NOT(C398="N/A")),IF(VLOOKUP($C398,'6. Metrics Worksheet'!$C:$K,8,FALSE)=CONCATENATE($P$4,$S$5),VLOOKUP($C398,'6. Metrics Worksheet'!$C:$K,9,FALSE),0),R398-1)</f>
        <v>0</v>
      </c>
      <c r="T398" s="127">
        <f>IF(AND(S398=0,NOT(C398="N/A")),IF(VLOOKUP($C398,'6. Metrics Worksheet'!$C:$K,8,FALSE)=CONCATENATE($T$4,$T$5),VLOOKUP($C398,'6. Metrics Worksheet'!$C:$K,9,FALSE),0),S398-1)</f>
        <v>0</v>
      </c>
      <c r="U398" s="127">
        <f>IF(AND(T398=0,NOT(C398="N/A")),IF(VLOOKUP($C398,'6. Metrics Worksheet'!$C:$K,8,FALSE)=CONCATENATE($T$4,$U$5),VLOOKUP($C398,'6. Metrics Worksheet'!$C:$K,9,FALSE),0),T398-1)</f>
        <v>0</v>
      </c>
      <c r="V398" s="127">
        <f>IF(AND(U398=0,NOT(C398="N/A")),IF(VLOOKUP($C398,'6. Metrics Worksheet'!$C:$K,8,FALSE)=CONCATENATE($T$4,$V$5),VLOOKUP($C398,'6. Metrics Worksheet'!$C:$K,9,FALSE),0),U398-1)</f>
        <v>0</v>
      </c>
      <c r="W398" s="127">
        <f>IF(AND(V398=0,NOT(C398="N/A")),IF(VLOOKUP($C398,'6. Metrics Worksheet'!$C:$K,8,FALSE)=CONCATENATE($T$4,$W$5),VLOOKUP($C398,'6. Metrics Worksheet'!$C:$K,9,FALSE),0),V398-1)</f>
        <v>0</v>
      </c>
      <c r="X398" s="139" t="str">
        <f>IF('6. Metrics Worksheet'!H398=0,"",'6. Metrics Worksheet'!H398)</f>
        <v/>
      </c>
      <c r="Y398" s="32"/>
      <c r="Z398" s="32"/>
      <c r="AA398" s="32"/>
      <c r="AB398" s="32"/>
      <c r="AC398" s="32"/>
      <c r="AD398" s="32"/>
      <c r="AE398" s="32"/>
      <c r="AF398" s="32"/>
      <c r="AG398" s="32"/>
      <c r="AH398" s="32"/>
      <c r="AI398" s="32"/>
      <c r="AJ398" s="32"/>
      <c r="AK398" s="32"/>
      <c r="AL398" s="32"/>
      <c r="AM398" s="32"/>
      <c r="AN398" s="32"/>
      <c r="AO398" s="32"/>
      <c r="AP398" s="32"/>
      <c r="AQ398" s="32"/>
      <c r="AR398" s="32"/>
      <c r="AS398" s="32"/>
      <c r="AT398" s="32"/>
      <c r="AU398" s="32"/>
      <c r="AV398" s="32"/>
      <c r="AW398" s="32"/>
      <c r="AX398" s="32"/>
      <c r="AY398" s="32"/>
      <c r="AZ398" s="32"/>
      <c r="BA398" s="32"/>
      <c r="BB398" s="32"/>
      <c r="BC398" s="32"/>
      <c r="BD398" s="32"/>
      <c r="BE398" s="33"/>
      <c r="BF398" s="6"/>
      <c r="BG398" s="6"/>
      <c r="BH398" s="6"/>
      <c r="BI398" s="6"/>
      <c r="BJ398" s="26" t="b">
        <f t="shared" si="6"/>
        <v>1</v>
      </c>
      <c r="BK398" s="6"/>
      <c r="BL398" s="6"/>
    </row>
    <row r="399" spans="1:64" ht="63.95" hidden="1" customHeight="1">
      <c r="A399" s="33"/>
      <c r="B399" s="225"/>
      <c r="C399" s="54">
        <f>WorksheetHidden2!P28</f>
        <v>0</v>
      </c>
      <c r="D399" s="127">
        <f>IF(VLOOKUP(C399,'6. Metrics Worksheet'!$C:$K,8,FALSE)=CONCATENATE($D$4,$D$5),VLOOKUP(C399,'6. Metrics Worksheet'!$C:$K,9,FALSE),0)</f>
        <v>0</v>
      </c>
      <c r="E399" s="127">
        <f>IF(AND(D399=0,NOT(C399="N/A")),IF(VLOOKUP($C399,'6. Metrics Worksheet'!$C:$K,8,FALSE)=CONCATENATE($D$4,$E$5),VLOOKUP($C399,'6. Metrics Worksheet'!$C:$K,9,FALSE),0),D399-1)</f>
        <v>0</v>
      </c>
      <c r="F399" s="127">
        <f>IF(AND(E399=0,NOT(C399="N/A")),IF(VLOOKUP($C399,'6. Metrics Worksheet'!$C:$K,8,FALSE)=CONCATENATE($D$4,$F$5),VLOOKUP($C399,'6. Metrics Worksheet'!$C:$K,9,FALSE),0),E399-1)</f>
        <v>0</v>
      </c>
      <c r="G399" s="128">
        <f>IF(AND(F399=0,NOT(C399="N/A")),IF(VLOOKUP($C399,'6. Metrics Worksheet'!$C:$K,8,FALSE)=CONCATENATE($D$4,$G$5),VLOOKUP($C399,'6. Metrics Worksheet'!$C:$K,9,FALSE),0),F399-1)</f>
        <v>0</v>
      </c>
      <c r="H399" s="127">
        <f>IF(AND(G399=0,NOT(C399="N/A")),IF(VLOOKUP($C399,'6. Metrics Worksheet'!$C:$K,8,FALSE)=CONCATENATE($H$4,$H$5),VLOOKUP($C399,'6. Metrics Worksheet'!$C:$K,9,FALSE),0),G399-1)</f>
        <v>0</v>
      </c>
      <c r="I399" s="127">
        <f>IF(AND(H399=0,NOT(C399="N/A")),IF(VLOOKUP($C399,'6. Metrics Worksheet'!$C:$K,8,FALSE)=CONCATENATE($H$4,$I$5),VLOOKUP($C399,'6. Metrics Worksheet'!$C:$K,9,FALSE),0),H399-1)</f>
        <v>0</v>
      </c>
      <c r="J399" s="127">
        <f>IF(AND(I399=0,NOT(C399="N/A")),IF(VLOOKUP($C399,'6. Metrics Worksheet'!$C:$K,8,FALSE)=CONCATENATE($H$4,$J$5),VLOOKUP($C399,'6. Metrics Worksheet'!$C:$K,9,FALSE),0),I399-1)</f>
        <v>0</v>
      </c>
      <c r="K399" s="128">
        <f>IF(AND(J399=0,NOT(C399="N/A")),IF(VLOOKUP($C399,'6. Metrics Worksheet'!$C:$K,8,FALSE)=CONCATENATE($H$4,$K$5),VLOOKUP($C399,'6. Metrics Worksheet'!$C:$K,9,FALSE),0),J399-1)</f>
        <v>0</v>
      </c>
      <c r="L399" s="127">
        <f>IF(AND(K399=0,NOT(C399="N/A")),IF(VLOOKUP($C399,'6. Metrics Worksheet'!$C:$K,8,FALSE)=CONCATENATE($L$4,$L$5),VLOOKUP($C399,'6. Metrics Worksheet'!$C:$K,9,FALSE),0),K399-1)</f>
        <v>0</v>
      </c>
      <c r="M399" s="127">
        <f>IF(AND(L399=0,NOT(C399="N/A")),IF(VLOOKUP($C399,'6. Metrics Worksheet'!$C:$K,8,FALSE)=CONCATENATE($L$4,$M$5),VLOOKUP($C399,'6. Metrics Worksheet'!$C:$K,9,FALSE),0),L399-1)</f>
        <v>0</v>
      </c>
      <c r="N399" s="127">
        <f>IF(AND(M399=0,NOT(C399="N/A")),IF(VLOOKUP($C399,'6. Metrics Worksheet'!$C:$K,8,FALSE)=CONCATENATE($L$4,$N$5),VLOOKUP($C399,'6. Metrics Worksheet'!$C:$K,9,FALSE),0),M399-1)</f>
        <v>0</v>
      </c>
      <c r="O399" s="128">
        <f>IF(AND(N399=0,NOT(C399="N/A")),IF(VLOOKUP($C399,'6. Metrics Worksheet'!$C:$K,8,FALSE)=CONCATENATE($L$4,$O$5),VLOOKUP($C399,'6. Metrics Worksheet'!$C:$K,9,FALSE),0),N399-1)</f>
        <v>0</v>
      </c>
      <c r="P399" s="127">
        <f>IF(AND(O399=0,NOT(C399="N/A")),IF(VLOOKUP($C399,'6. Metrics Worksheet'!$C:$K,8,FALSE)=CONCATENATE($P$4,$P$5),VLOOKUP($C399,'6. Metrics Worksheet'!$C:$K,9,FALSE),0),O399-1)</f>
        <v>0</v>
      </c>
      <c r="Q399" s="127">
        <f>IF(AND(P399=0,NOT(C399="N/A")),IF(VLOOKUP($C399,'6. Metrics Worksheet'!$C:$K,8,FALSE)=CONCATENATE($P$4,$Q$5),VLOOKUP($C399,'6. Metrics Worksheet'!$C:$K,9,FALSE),0),P399-1)</f>
        <v>0</v>
      </c>
      <c r="R399" s="127">
        <f>IF(AND(Q399=0,NOT(C399="N/A")),IF(VLOOKUP($C399,'6. Metrics Worksheet'!$C:$K,8,FALSE)=CONCATENATE($P$4,$R$5),VLOOKUP($C399,'6. Metrics Worksheet'!$C:$K,9,FALSE),0),Q399-1)</f>
        <v>0</v>
      </c>
      <c r="S399" s="128">
        <f>IF(AND(R399=0,NOT(C399="N/A")),IF(VLOOKUP($C399,'6. Metrics Worksheet'!$C:$K,8,FALSE)=CONCATENATE($P$4,$S$5),VLOOKUP($C399,'6. Metrics Worksheet'!$C:$K,9,FALSE),0),R399-1)</f>
        <v>0</v>
      </c>
      <c r="T399" s="127">
        <f>IF(AND(S399=0,NOT(C399="N/A")),IF(VLOOKUP($C399,'6. Metrics Worksheet'!$C:$K,8,FALSE)=CONCATENATE($T$4,$T$5),VLOOKUP($C399,'6. Metrics Worksheet'!$C:$K,9,FALSE),0),S399-1)</f>
        <v>0</v>
      </c>
      <c r="U399" s="127">
        <f>IF(AND(T399=0,NOT(C399="N/A")),IF(VLOOKUP($C399,'6. Metrics Worksheet'!$C:$K,8,FALSE)=CONCATENATE($T$4,$U$5),VLOOKUP($C399,'6. Metrics Worksheet'!$C:$K,9,FALSE),0),T399-1)</f>
        <v>0</v>
      </c>
      <c r="V399" s="127">
        <f>IF(AND(U399=0,NOT(C399="N/A")),IF(VLOOKUP($C399,'6. Metrics Worksheet'!$C:$K,8,FALSE)=CONCATENATE($T$4,$V$5),VLOOKUP($C399,'6. Metrics Worksheet'!$C:$K,9,FALSE),0),U399-1)</f>
        <v>0</v>
      </c>
      <c r="W399" s="127">
        <f>IF(AND(V399=0,NOT(C399="N/A")),IF(VLOOKUP($C399,'6. Metrics Worksheet'!$C:$K,8,FALSE)=CONCATENATE($T$4,$W$5),VLOOKUP($C399,'6. Metrics Worksheet'!$C:$K,9,FALSE),0),V399-1)</f>
        <v>0</v>
      </c>
      <c r="X399" s="139" t="str">
        <f>IF('6. Metrics Worksheet'!H399=0,"",'6. Metrics Worksheet'!H399)</f>
        <v/>
      </c>
      <c r="Y399" s="32"/>
      <c r="Z399" s="32"/>
      <c r="AA399" s="32"/>
      <c r="AB399" s="32"/>
      <c r="AC399" s="32"/>
      <c r="AD399" s="32"/>
      <c r="AE399" s="32"/>
      <c r="AF399" s="32"/>
      <c r="AG399" s="32"/>
      <c r="AH399" s="32"/>
      <c r="AI399" s="32"/>
      <c r="AJ399" s="32"/>
      <c r="AK399" s="32"/>
      <c r="AL399" s="32"/>
      <c r="AM399" s="32"/>
      <c r="AN399" s="32"/>
      <c r="AO399" s="32"/>
      <c r="AP399" s="32"/>
      <c r="AQ399" s="32"/>
      <c r="AR399" s="32"/>
      <c r="AS399" s="32"/>
      <c r="AT399" s="32"/>
      <c r="AU399" s="32"/>
      <c r="AV399" s="32"/>
      <c r="AW399" s="32"/>
      <c r="AX399" s="32"/>
      <c r="AY399" s="32"/>
      <c r="AZ399" s="32"/>
      <c r="BA399" s="32"/>
      <c r="BB399" s="32"/>
      <c r="BC399" s="32"/>
      <c r="BD399" s="32"/>
      <c r="BE399" s="33"/>
      <c r="BF399" s="6"/>
      <c r="BG399" s="6"/>
      <c r="BH399" s="6"/>
      <c r="BI399" s="6"/>
      <c r="BJ399" s="26" t="b">
        <f t="shared" si="6"/>
        <v>1</v>
      </c>
      <c r="BK399" s="6"/>
      <c r="BL399" s="6"/>
    </row>
    <row r="400" spans="1:64" ht="63.95" hidden="1" customHeight="1">
      <c r="A400" s="33"/>
      <c r="B400" s="225"/>
      <c r="C400" s="54">
        <f>WorksheetHidden2!P29</f>
        <v>0</v>
      </c>
      <c r="D400" s="127">
        <f>IF(VLOOKUP(C400,'6. Metrics Worksheet'!$C:$K,8,FALSE)=CONCATENATE($D$4,$D$5),VLOOKUP(C400,'6. Metrics Worksheet'!$C:$K,9,FALSE),0)</f>
        <v>0</v>
      </c>
      <c r="E400" s="127">
        <f>IF(AND(D400=0,NOT(C400="N/A")),IF(VLOOKUP($C400,'6. Metrics Worksheet'!$C:$K,8,FALSE)=CONCATENATE($D$4,$E$5),VLOOKUP($C400,'6. Metrics Worksheet'!$C:$K,9,FALSE),0),D400-1)</f>
        <v>0</v>
      </c>
      <c r="F400" s="127">
        <f>IF(AND(E400=0,NOT(C400="N/A")),IF(VLOOKUP($C400,'6. Metrics Worksheet'!$C:$K,8,FALSE)=CONCATENATE($D$4,$F$5),VLOOKUP($C400,'6. Metrics Worksheet'!$C:$K,9,FALSE),0),E400-1)</f>
        <v>0</v>
      </c>
      <c r="G400" s="128">
        <f>IF(AND(F400=0,NOT(C400="N/A")),IF(VLOOKUP($C400,'6. Metrics Worksheet'!$C:$K,8,FALSE)=CONCATENATE($D$4,$G$5),VLOOKUP($C400,'6. Metrics Worksheet'!$C:$K,9,FALSE),0),F400-1)</f>
        <v>0</v>
      </c>
      <c r="H400" s="127">
        <f>IF(AND(G400=0,NOT(C400="N/A")),IF(VLOOKUP($C400,'6. Metrics Worksheet'!$C:$K,8,FALSE)=CONCATENATE($H$4,$H$5),VLOOKUP($C400,'6. Metrics Worksheet'!$C:$K,9,FALSE),0),G400-1)</f>
        <v>0</v>
      </c>
      <c r="I400" s="127">
        <f>IF(AND(H400=0,NOT(C400="N/A")),IF(VLOOKUP($C400,'6. Metrics Worksheet'!$C:$K,8,FALSE)=CONCATENATE($H$4,$I$5),VLOOKUP($C400,'6. Metrics Worksheet'!$C:$K,9,FALSE),0),H400-1)</f>
        <v>0</v>
      </c>
      <c r="J400" s="127">
        <f>IF(AND(I400=0,NOT(C400="N/A")),IF(VLOOKUP($C400,'6. Metrics Worksheet'!$C:$K,8,FALSE)=CONCATENATE($H$4,$J$5),VLOOKUP($C400,'6. Metrics Worksheet'!$C:$K,9,FALSE),0),I400-1)</f>
        <v>0</v>
      </c>
      <c r="K400" s="128">
        <f>IF(AND(J400=0,NOT(C400="N/A")),IF(VLOOKUP($C400,'6. Metrics Worksheet'!$C:$K,8,FALSE)=CONCATENATE($H$4,$K$5),VLOOKUP($C400,'6. Metrics Worksheet'!$C:$K,9,FALSE),0),J400-1)</f>
        <v>0</v>
      </c>
      <c r="L400" s="127">
        <f>IF(AND(K400=0,NOT(C400="N/A")),IF(VLOOKUP($C400,'6. Metrics Worksheet'!$C:$K,8,FALSE)=CONCATENATE($L$4,$L$5),VLOOKUP($C400,'6. Metrics Worksheet'!$C:$K,9,FALSE),0),K400-1)</f>
        <v>0</v>
      </c>
      <c r="M400" s="127">
        <f>IF(AND(L400=0,NOT(C400="N/A")),IF(VLOOKUP($C400,'6. Metrics Worksheet'!$C:$K,8,FALSE)=CONCATENATE($L$4,$M$5),VLOOKUP($C400,'6. Metrics Worksheet'!$C:$K,9,FALSE),0),L400-1)</f>
        <v>0</v>
      </c>
      <c r="N400" s="127">
        <f>IF(AND(M400=0,NOT(C400="N/A")),IF(VLOOKUP($C400,'6. Metrics Worksheet'!$C:$K,8,FALSE)=CONCATENATE($L$4,$N$5),VLOOKUP($C400,'6. Metrics Worksheet'!$C:$K,9,FALSE),0),M400-1)</f>
        <v>0</v>
      </c>
      <c r="O400" s="128">
        <f>IF(AND(N400=0,NOT(C400="N/A")),IF(VLOOKUP($C400,'6. Metrics Worksheet'!$C:$K,8,FALSE)=CONCATENATE($L$4,$O$5),VLOOKUP($C400,'6. Metrics Worksheet'!$C:$K,9,FALSE),0),N400-1)</f>
        <v>0</v>
      </c>
      <c r="P400" s="127">
        <f>IF(AND(O400=0,NOT(C400="N/A")),IF(VLOOKUP($C400,'6. Metrics Worksheet'!$C:$K,8,FALSE)=CONCATENATE($P$4,$P$5),VLOOKUP($C400,'6. Metrics Worksheet'!$C:$K,9,FALSE),0),O400-1)</f>
        <v>0</v>
      </c>
      <c r="Q400" s="127">
        <f>IF(AND(P400=0,NOT(C400="N/A")),IF(VLOOKUP($C400,'6. Metrics Worksheet'!$C:$K,8,FALSE)=CONCATENATE($P$4,$Q$5),VLOOKUP($C400,'6. Metrics Worksheet'!$C:$K,9,FALSE),0),P400-1)</f>
        <v>0</v>
      </c>
      <c r="R400" s="127">
        <f>IF(AND(Q400=0,NOT(C400="N/A")),IF(VLOOKUP($C400,'6. Metrics Worksheet'!$C:$K,8,FALSE)=CONCATENATE($P$4,$R$5),VLOOKUP($C400,'6. Metrics Worksheet'!$C:$K,9,FALSE),0),Q400-1)</f>
        <v>0</v>
      </c>
      <c r="S400" s="128">
        <f>IF(AND(R400=0,NOT(C400="N/A")),IF(VLOOKUP($C400,'6. Metrics Worksheet'!$C:$K,8,FALSE)=CONCATENATE($P$4,$S$5),VLOOKUP($C400,'6. Metrics Worksheet'!$C:$K,9,FALSE),0),R400-1)</f>
        <v>0</v>
      </c>
      <c r="T400" s="127">
        <f>IF(AND(S400=0,NOT(C400="N/A")),IF(VLOOKUP($C400,'6. Metrics Worksheet'!$C:$K,8,FALSE)=CONCATENATE($T$4,$T$5),VLOOKUP($C400,'6. Metrics Worksheet'!$C:$K,9,FALSE),0),S400-1)</f>
        <v>0</v>
      </c>
      <c r="U400" s="127">
        <f>IF(AND(T400=0,NOT(C400="N/A")),IF(VLOOKUP($C400,'6. Metrics Worksheet'!$C:$K,8,FALSE)=CONCATENATE($T$4,$U$5),VLOOKUP($C400,'6. Metrics Worksheet'!$C:$K,9,FALSE),0),T400-1)</f>
        <v>0</v>
      </c>
      <c r="V400" s="127">
        <f>IF(AND(U400=0,NOT(C400="N/A")),IF(VLOOKUP($C400,'6. Metrics Worksheet'!$C:$K,8,FALSE)=CONCATENATE($T$4,$V$5),VLOOKUP($C400,'6. Metrics Worksheet'!$C:$K,9,FALSE),0),U400-1)</f>
        <v>0</v>
      </c>
      <c r="W400" s="127">
        <f>IF(AND(V400=0,NOT(C400="N/A")),IF(VLOOKUP($C400,'6. Metrics Worksheet'!$C:$K,8,FALSE)=CONCATENATE($T$4,$W$5),VLOOKUP($C400,'6. Metrics Worksheet'!$C:$K,9,FALSE),0),V400-1)</f>
        <v>0</v>
      </c>
      <c r="X400" s="139" t="str">
        <f>IF('6. Metrics Worksheet'!H400=0,"",'6. Metrics Worksheet'!H400)</f>
        <v/>
      </c>
      <c r="Y400" s="32"/>
      <c r="Z400" s="32"/>
      <c r="AA400" s="32"/>
      <c r="AB400" s="32"/>
      <c r="AC400" s="32"/>
      <c r="AD400" s="32"/>
      <c r="AE400" s="32"/>
      <c r="AF400" s="32"/>
      <c r="AG400" s="32"/>
      <c r="AH400" s="32"/>
      <c r="AI400" s="32"/>
      <c r="AJ400" s="32"/>
      <c r="AK400" s="32"/>
      <c r="AL400" s="32"/>
      <c r="AM400" s="32"/>
      <c r="AN400" s="32"/>
      <c r="AO400" s="32"/>
      <c r="AP400" s="32"/>
      <c r="AQ400" s="32"/>
      <c r="AR400" s="32"/>
      <c r="AS400" s="32"/>
      <c r="AT400" s="32"/>
      <c r="AU400" s="32"/>
      <c r="AV400" s="32"/>
      <c r="AW400" s="32"/>
      <c r="AX400" s="32"/>
      <c r="AY400" s="32"/>
      <c r="AZ400" s="32"/>
      <c r="BA400" s="32"/>
      <c r="BB400" s="32"/>
      <c r="BC400" s="32"/>
      <c r="BD400" s="32"/>
      <c r="BE400" s="33"/>
      <c r="BF400" s="6"/>
      <c r="BG400" s="6"/>
      <c r="BH400" s="6"/>
      <c r="BI400" s="6"/>
      <c r="BJ400" s="26" t="b">
        <f t="shared" si="6"/>
        <v>1</v>
      </c>
      <c r="BK400" s="6"/>
      <c r="BL400" s="6"/>
    </row>
    <row r="401" spans="1:70" ht="63.95" hidden="1" customHeight="1" thickBot="1">
      <c r="A401" s="33"/>
      <c r="B401" s="226"/>
      <c r="C401" s="66">
        <f>WorksheetHidden2!P30</f>
        <v>0</v>
      </c>
      <c r="D401" s="127">
        <f>IF(VLOOKUP(C401,'6. Metrics Worksheet'!$C:$K,8,FALSE)=CONCATENATE($D$4,$D$5),VLOOKUP(C401,'6. Metrics Worksheet'!$C:$K,9,FALSE),0)</f>
        <v>0</v>
      </c>
      <c r="E401" s="127">
        <f>IF(AND(D401=0,NOT(C401="N/A")),IF(VLOOKUP($C401,'6. Metrics Worksheet'!$C:$K,8,FALSE)=CONCATENATE($D$4,$E$5),VLOOKUP($C401,'6. Metrics Worksheet'!$C:$K,9,FALSE),0),D401-1)</f>
        <v>0</v>
      </c>
      <c r="F401" s="127">
        <f>IF(AND(E401=0,NOT(C401="N/A")),IF(VLOOKUP($C401,'6. Metrics Worksheet'!$C:$K,8,FALSE)=CONCATENATE($D$4,$F$5),VLOOKUP($C401,'6. Metrics Worksheet'!$C:$K,9,FALSE),0),E401-1)</f>
        <v>0</v>
      </c>
      <c r="G401" s="128">
        <f>IF(AND(F401=0,NOT(C401="N/A")),IF(VLOOKUP($C401,'6. Metrics Worksheet'!$C:$K,8,FALSE)=CONCATENATE($D$4,$G$5),VLOOKUP($C401,'6. Metrics Worksheet'!$C:$K,9,FALSE),0),F401-1)</f>
        <v>0</v>
      </c>
      <c r="H401" s="127">
        <f>IF(AND(G401=0,NOT(C401="N/A")),IF(VLOOKUP($C401,'6. Metrics Worksheet'!$C:$K,8,FALSE)=CONCATENATE($H$4,$H$5),VLOOKUP($C401,'6. Metrics Worksheet'!$C:$K,9,FALSE),0),G401-1)</f>
        <v>0</v>
      </c>
      <c r="I401" s="127">
        <f>IF(AND(H401=0,NOT(C401="N/A")),IF(VLOOKUP($C401,'6. Metrics Worksheet'!$C:$K,8,FALSE)=CONCATENATE($H$4,$I$5),VLOOKUP($C401,'6. Metrics Worksheet'!$C:$K,9,FALSE),0),H401-1)</f>
        <v>0</v>
      </c>
      <c r="J401" s="127">
        <f>IF(AND(I401=0,NOT(C401="N/A")),IF(VLOOKUP($C401,'6. Metrics Worksheet'!$C:$K,8,FALSE)=CONCATENATE($H$4,$J$5),VLOOKUP($C401,'6. Metrics Worksheet'!$C:$K,9,FALSE),0),I401-1)</f>
        <v>0</v>
      </c>
      <c r="K401" s="128">
        <f>IF(AND(J401=0,NOT(C401="N/A")),IF(VLOOKUP($C401,'6. Metrics Worksheet'!$C:$K,8,FALSE)=CONCATENATE($H$4,$K$5),VLOOKUP($C401,'6. Metrics Worksheet'!$C:$K,9,FALSE),0),J401-1)</f>
        <v>0</v>
      </c>
      <c r="L401" s="127">
        <f>IF(AND(K401=0,NOT(C401="N/A")),IF(VLOOKUP($C401,'6. Metrics Worksheet'!$C:$K,8,FALSE)=CONCATENATE($L$4,$L$5),VLOOKUP($C401,'6. Metrics Worksheet'!$C:$K,9,FALSE),0),K401-1)</f>
        <v>0</v>
      </c>
      <c r="M401" s="127">
        <f>IF(AND(L401=0,NOT(C401="N/A")),IF(VLOOKUP($C401,'6. Metrics Worksheet'!$C:$K,8,FALSE)=CONCATENATE($L$4,$M$5),VLOOKUP($C401,'6. Metrics Worksheet'!$C:$K,9,FALSE),0),L401-1)</f>
        <v>0</v>
      </c>
      <c r="N401" s="127">
        <f>IF(AND(M401=0,NOT(C401="N/A")),IF(VLOOKUP($C401,'6. Metrics Worksheet'!$C:$K,8,FALSE)=CONCATENATE($L$4,$N$5),VLOOKUP($C401,'6. Metrics Worksheet'!$C:$K,9,FALSE),0),M401-1)</f>
        <v>0</v>
      </c>
      <c r="O401" s="128">
        <f>IF(AND(N401=0,NOT(C401="N/A")),IF(VLOOKUP($C401,'6. Metrics Worksheet'!$C:$K,8,FALSE)=CONCATENATE($L$4,$O$5),VLOOKUP($C401,'6. Metrics Worksheet'!$C:$K,9,FALSE),0),N401-1)</f>
        <v>0</v>
      </c>
      <c r="P401" s="127">
        <f>IF(AND(O401=0,NOT(C401="N/A")),IF(VLOOKUP($C401,'6. Metrics Worksheet'!$C:$K,8,FALSE)=CONCATENATE($P$4,$P$5),VLOOKUP($C401,'6. Metrics Worksheet'!$C:$K,9,FALSE),0),O401-1)</f>
        <v>0</v>
      </c>
      <c r="Q401" s="127">
        <f>IF(AND(P401=0,NOT(C401="N/A")),IF(VLOOKUP($C401,'6. Metrics Worksheet'!$C:$K,8,FALSE)=CONCATENATE($P$4,$Q$5),VLOOKUP($C401,'6. Metrics Worksheet'!$C:$K,9,FALSE),0),P401-1)</f>
        <v>0</v>
      </c>
      <c r="R401" s="127">
        <f>IF(AND(Q401=0,NOT(C401="N/A")),IF(VLOOKUP($C401,'6. Metrics Worksheet'!$C:$K,8,FALSE)=CONCATENATE($P$4,$R$5),VLOOKUP($C401,'6. Metrics Worksheet'!$C:$K,9,FALSE),0),Q401-1)</f>
        <v>0</v>
      </c>
      <c r="S401" s="128">
        <f>IF(AND(R401=0,NOT(C401="N/A")),IF(VLOOKUP($C401,'6. Metrics Worksheet'!$C:$K,8,FALSE)=CONCATENATE($P$4,$S$5),VLOOKUP($C401,'6. Metrics Worksheet'!$C:$K,9,FALSE),0),R401-1)</f>
        <v>0</v>
      </c>
      <c r="T401" s="127">
        <f>IF(AND(S401=0,NOT(C401="N/A")),IF(VLOOKUP($C401,'6. Metrics Worksheet'!$C:$K,8,FALSE)=CONCATENATE($T$4,$T$5),VLOOKUP($C401,'6. Metrics Worksheet'!$C:$K,9,FALSE),0),S401-1)</f>
        <v>0</v>
      </c>
      <c r="U401" s="127">
        <f>IF(AND(T401=0,NOT(C401="N/A")),IF(VLOOKUP($C401,'6. Metrics Worksheet'!$C:$K,8,FALSE)=CONCATENATE($T$4,$U$5),VLOOKUP($C401,'6. Metrics Worksheet'!$C:$K,9,FALSE),0),T401-1)</f>
        <v>0</v>
      </c>
      <c r="V401" s="127">
        <f>IF(AND(U401=0,NOT(C401="N/A")),IF(VLOOKUP($C401,'6. Metrics Worksheet'!$C:$K,8,FALSE)=CONCATENATE($T$4,$V$5),VLOOKUP($C401,'6. Metrics Worksheet'!$C:$K,9,FALSE),0),U401-1)</f>
        <v>0</v>
      </c>
      <c r="W401" s="127">
        <f>IF(AND(V401=0,NOT(C401="N/A")),IF(VLOOKUP($C401,'6. Metrics Worksheet'!$C:$K,8,FALSE)=CONCATENATE($T$4,$W$5),VLOOKUP($C401,'6. Metrics Worksheet'!$C:$K,9,FALSE),0),V401-1)</f>
        <v>0</v>
      </c>
      <c r="X401" s="139" t="str">
        <f>IF('6. Metrics Worksheet'!H401=0,"",'6. Metrics Worksheet'!H401)</f>
        <v/>
      </c>
      <c r="Y401" s="32"/>
      <c r="Z401" s="32"/>
      <c r="AA401" s="32"/>
      <c r="AB401" s="32"/>
      <c r="AC401" s="32"/>
      <c r="AD401" s="32"/>
      <c r="AE401" s="32"/>
      <c r="AF401" s="32"/>
      <c r="AG401" s="32"/>
      <c r="AH401" s="32"/>
      <c r="AI401" s="32"/>
      <c r="AJ401" s="32"/>
      <c r="AK401" s="32"/>
      <c r="AL401" s="32"/>
      <c r="AM401" s="32"/>
      <c r="AN401" s="32"/>
      <c r="AO401" s="32"/>
      <c r="AP401" s="32"/>
      <c r="AQ401" s="32"/>
      <c r="AR401" s="32"/>
      <c r="AS401" s="32"/>
      <c r="AT401" s="32"/>
      <c r="AU401" s="32"/>
      <c r="AV401" s="32"/>
      <c r="AW401" s="32"/>
      <c r="AX401" s="32"/>
      <c r="AY401" s="32"/>
      <c r="AZ401" s="32"/>
      <c r="BA401" s="32"/>
      <c r="BB401" s="32"/>
      <c r="BC401" s="32"/>
      <c r="BD401" s="32"/>
      <c r="BE401" s="33"/>
      <c r="BF401" s="6"/>
      <c r="BG401" s="6"/>
      <c r="BH401" s="6"/>
      <c r="BI401" s="6"/>
      <c r="BJ401" s="26" t="b">
        <f t="shared" si="6"/>
        <v>1</v>
      </c>
      <c r="BK401" s="6"/>
      <c r="BL401" s="6"/>
    </row>
    <row r="402" spans="1:70" ht="30" customHeight="1">
      <c r="A402" s="170"/>
      <c r="B402" s="234" t="str">
        <f>WorksheetHidden2!Q2</f>
        <v>Password</v>
      </c>
      <c r="C402" s="104" t="str">
        <f>WorksheetHidden2!Q3</f>
        <v>Number of successful logons</v>
      </c>
      <c r="D402" s="127">
        <f>IF(VLOOKUP(C402,'6. Metrics Worksheet'!$C:$K,8,FALSE)=CONCATENATE($D$4,$D$5),VLOOKUP(C402,'6. Metrics Worksheet'!$C:$K,9,FALSE),0)</f>
        <v>0</v>
      </c>
      <c r="E402" s="127">
        <f>IF(AND(D402=0,NOT(C402="N/A")),IF(VLOOKUP($C402,'6. Metrics Worksheet'!$C:$K,8,FALSE)=CONCATENATE($D$4,$E$5),VLOOKUP($C402,'6. Metrics Worksheet'!$C:$K,9,FALSE),0),D402-1)</f>
        <v>0</v>
      </c>
      <c r="F402" s="127">
        <f>IF(AND(E402=0,NOT(C402="N/A")),IF(VLOOKUP($C402,'6. Metrics Worksheet'!$C:$K,8,FALSE)=CONCATENATE($D$4,$F$5),VLOOKUP($C402,'6. Metrics Worksheet'!$C:$K,9,FALSE),0),E402-1)</f>
        <v>0</v>
      </c>
      <c r="G402" s="128">
        <f>IF(AND(F402=0,NOT(C402="N/A")),IF(VLOOKUP($C402,'6. Metrics Worksheet'!$C:$K,8,FALSE)=CONCATENATE($D$4,$G$5),VLOOKUP($C402,'6. Metrics Worksheet'!$C:$K,9,FALSE),0),F402-1)</f>
        <v>0</v>
      </c>
      <c r="H402" s="127">
        <f>IF(AND(G402=0,NOT(C402="N/A")),IF(VLOOKUP($C402,'6. Metrics Worksheet'!$C:$K,8,FALSE)=CONCATENATE($H$4,$H$5),VLOOKUP($C402,'6. Metrics Worksheet'!$C:$K,9,FALSE),0),G402-1)</f>
        <v>0</v>
      </c>
      <c r="I402" s="127">
        <f>IF(AND(H402=0,NOT(C402="N/A")),IF(VLOOKUP($C402,'6. Metrics Worksheet'!$C:$K,8,FALSE)=CONCATENATE($H$4,$I$5),VLOOKUP($C402,'6. Metrics Worksheet'!$C:$K,9,FALSE),0),H402-1)</f>
        <v>0</v>
      </c>
      <c r="J402" s="127">
        <f>IF(AND(I402=0,NOT(C402="N/A")),IF(VLOOKUP($C402,'6. Metrics Worksheet'!$C:$K,8,FALSE)=CONCATENATE($H$4,$J$5),VLOOKUP($C402,'6. Metrics Worksheet'!$C:$K,9,FALSE),0),I402-1)</f>
        <v>0</v>
      </c>
      <c r="K402" s="128">
        <f>IF(AND(J402=0,NOT(C402="N/A")),IF(VLOOKUP($C402,'6. Metrics Worksheet'!$C:$K,8,FALSE)=CONCATENATE($H$4,$K$5),VLOOKUP($C402,'6. Metrics Worksheet'!$C:$K,9,FALSE),0),J402-1)</f>
        <v>0</v>
      </c>
      <c r="L402" s="127">
        <f>IF(AND(K402=0,NOT(C402="N/A")),IF(VLOOKUP($C402,'6. Metrics Worksheet'!$C:$K,8,FALSE)=CONCATENATE($L$4,$L$5),VLOOKUP($C402,'6. Metrics Worksheet'!$C:$K,9,FALSE),0),K402-1)</f>
        <v>0</v>
      </c>
      <c r="M402" s="127">
        <f>IF(AND(L402=0,NOT(C402="N/A")),IF(VLOOKUP($C402,'6. Metrics Worksheet'!$C:$K,8,FALSE)=CONCATENATE($L$4,$M$5),VLOOKUP($C402,'6. Metrics Worksheet'!$C:$K,9,FALSE),0),L402-1)</f>
        <v>0</v>
      </c>
      <c r="N402" s="127">
        <f>IF(AND(M402=0,NOT(C402="N/A")),IF(VLOOKUP($C402,'6. Metrics Worksheet'!$C:$K,8,FALSE)=CONCATENATE($L$4,$N$5),VLOOKUP($C402,'6. Metrics Worksheet'!$C:$K,9,FALSE),0),M402-1)</f>
        <v>0</v>
      </c>
      <c r="O402" s="128">
        <f>IF(AND(N402=0,NOT(C402="N/A")),IF(VLOOKUP($C402,'6. Metrics Worksheet'!$C:$K,8,FALSE)=CONCATENATE($L$4,$O$5),VLOOKUP($C402,'6. Metrics Worksheet'!$C:$K,9,FALSE),0),N402-1)</f>
        <v>0</v>
      </c>
      <c r="P402" s="127">
        <f>IF(AND(O402=0,NOT(C402="N/A")),IF(VLOOKUP($C402,'6. Metrics Worksheet'!$C:$K,8,FALSE)=CONCATENATE($P$4,$P$5),VLOOKUP($C402,'6. Metrics Worksheet'!$C:$K,9,FALSE),0),O402-1)</f>
        <v>0</v>
      </c>
      <c r="Q402" s="127">
        <f>IF(AND(P402=0,NOT(C402="N/A")),IF(VLOOKUP($C402,'6. Metrics Worksheet'!$C:$K,8,FALSE)=CONCATENATE($P$4,$Q$5),VLOOKUP($C402,'6. Metrics Worksheet'!$C:$K,9,FALSE),0),P402-1)</f>
        <v>0</v>
      </c>
      <c r="R402" s="127">
        <f>IF(AND(Q402=0,NOT(C402="N/A")),IF(VLOOKUP($C402,'6. Metrics Worksheet'!$C:$K,8,FALSE)=CONCATENATE($P$4,$R$5),VLOOKUP($C402,'6. Metrics Worksheet'!$C:$K,9,FALSE),0),Q402-1)</f>
        <v>0</v>
      </c>
      <c r="S402" s="128">
        <f>IF(AND(R402=0,NOT(C402="N/A")),IF(VLOOKUP($C402,'6. Metrics Worksheet'!$C:$K,8,FALSE)=CONCATENATE($P$4,$S$5),VLOOKUP($C402,'6. Metrics Worksheet'!$C:$K,9,FALSE),0),R402-1)</f>
        <v>0</v>
      </c>
      <c r="T402" s="127">
        <f>IF(AND(S402=0,NOT(C402="N/A")),IF(VLOOKUP($C402,'6. Metrics Worksheet'!$C:$K,8,FALSE)=CONCATENATE($T$4,$T$5),VLOOKUP($C402,'6. Metrics Worksheet'!$C:$K,9,FALSE),0),S402-1)</f>
        <v>0</v>
      </c>
      <c r="U402" s="127">
        <f>IF(AND(T402=0,NOT(C402="N/A")),IF(VLOOKUP($C402,'6. Metrics Worksheet'!$C:$K,8,FALSE)=CONCATENATE($T$4,$U$5),VLOOKUP($C402,'6. Metrics Worksheet'!$C:$K,9,FALSE),0),T402-1)</f>
        <v>0</v>
      </c>
      <c r="V402" s="127">
        <f>IF(AND(U402=0,NOT(C402="N/A")),IF(VLOOKUP($C402,'6. Metrics Worksheet'!$C:$K,8,FALSE)=CONCATENATE($T$4,$V$5),VLOOKUP($C402,'6. Metrics Worksheet'!$C:$K,9,FALSE),0),U402-1)</f>
        <v>0</v>
      </c>
      <c r="W402" s="127">
        <f>IF(AND(V402=0,NOT(C402="N/A")),IF(VLOOKUP($C402,'6. Metrics Worksheet'!$C:$K,8,FALSE)=CONCATENATE($T$4,$W$5),VLOOKUP($C402,'6. Metrics Worksheet'!$C:$K,9,FALSE),0),V402-1)</f>
        <v>0</v>
      </c>
      <c r="X402" s="139" t="str">
        <f>IF('6. Metrics Worksheet'!H402=0,"",'6. Metrics Worksheet'!H402)</f>
        <v/>
      </c>
      <c r="Y402" s="171"/>
      <c r="Z402" s="171"/>
      <c r="AA402" s="171"/>
      <c r="AB402" s="171"/>
      <c r="AC402" s="171"/>
      <c r="AD402" s="171"/>
      <c r="AE402" s="171"/>
      <c r="AF402" s="171"/>
      <c r="AG402" s="171"/>
      <c r="AH402" s="171"/>
      <c r="AI402" s="171"/>
      <c r="AJ402" s="171"/>
      <c r="AK402" s="171"/>
      <c r="AL402" s="171"/>
      <c r="AM402" s="171"/>
      <c r="AN402" s="171"/>
      <c r="AO402" s="171"/>
      <c r="AP402" s="171"/>
      <c r="AQ402" s="171"/>
      <c r="AR402" s="171"/>
      <c r="AS402" s="171"/>
      <c r="AT402" s="171"/>
      <c r="AU402" s="171"/>
      <c r="AV402" s="171"/>
      <c r="AW402" s="171"/>
      <c r="AX402" s="171"/>
      <c r="AY402" s="171"/>
      <c r="AZ402" s="32"/>
      <c r="BA402" s="32"/>
      <c r="BB402" s="32"/>
      <c r="BC402" s="32"/>
      <c r="BD402" s="32"/>
      <c r="BE402" s="33"/>
      <c r="BF402" s="6"/>
      <c r="BG402" s="6"/>
      <c r="BH402" s="6"/>
      <c r="BI402" s="6"/>
      <c r="BJ402" s="26" t="b">
        <f t="shared" si="6"/>
        <v>0</v>
      </c>
      <c r="BK402" s="6"/>
      <c r="BL402" s="6"/>
      <c r="BM402" s="157"/>
      <c r="BN402" s="157"/>
      <c r="BO402" s="157"/>
      <c r="BP402" s="157"/>
      <c r="BQ402" s="157"/>
      <c r="BR402" s="157"/>
    </row>
    <row r="403" spans="1:70" ht="30" customHeight="1">
      <c r="A403" s="170"/>
      <c r="B403" s="235"/>
      <c r="C403" s="106" t="str">
        <f>WorksheetHidden2!Q4</f>
        <v>Number of unsuccessful logons</v>
      </c>
      <c r="D403" s="127">
        <f>IF(VLOOKUP(C403,'6. Metrics Worksheet'!$C:$K,8,FALSE)=CONCATENATE($D$4,$D$5),VLOOKUP(C403,'6. Metrics Worksheet'!$C:$K,9,FALSE),0)</f>
        <v>0</v>
      </c>
      <c r="E403" s="127">
        <f>IF(AND(D403=0,NOT(C403="N/A")),IF(VLOOKUP($C403,'6. Metrics Worksheet'!$C:$K,8,FALSE)=CONCATENATE($D$4,$E$5),VLOOKUP($C403,'6. Metrics Worksheet'!$C:$K,9,FALSE),0),D403-1)</f>
        <v>0</v>
      </c>
      <c r="F403" s="127">
        <f>IF(AND(E403=0,NOT(C403="N/A")),IF(VLOOKUP($C403,'6. Metrics Worksheet'!$C:$K,8,FALSE)=CONCATENATE($D$4,$F$5),VLOOKUP($C403,'6. Metrics Worksheet'!$C:$K,9,FALSE),0),E403-1)</f>
        <v>0</v>
      </c>
      <c r="G403" s="128">
        <f>IF(AND(F403=0,NOT(C403="N/A")),IF(VLOOKUP($C403,'6. Metrics Worksheet'!$C:$K,8,FALSE)=CONCATENATE($D$4,$G$5),VLOOKUP($C403,'6. Metrics Worksheet'!$C:$K,9,FALSE),0),F403-1)</f>
        <v>0</v>
      </c>
      <c r="H403" s="127">
        <f>IF(AND(G403=0,NOT(C403="N/A")),IF(VLOOKUP($C403,'6. Metrics Worksheet'!$C:$K,8,FALSE)=CONCATENATE($H$4,$H$5),VLOOKUP($C403,'6. Metrics Worksheet'!$C:$K,9,FALSE),0),G403-1)</f>
        <v>0</v>
      </c>
      <c r="I403" s="127">
        <f>IF(AND(H403=0,NOT(C403="N/A")),IF(VLOOKUP($C403,'6. Metrics Worksheet'!$C:$K,8,FALSE)=CONCATENATE($H$4,$I$5),VLOOKUP($C403,'6. Metrics Worksheet'!$C:$K,9,FALSE),0),H403-1)</f>
        <v>0</v>
      </c>
      <c r="J403" s="127">
        <f>IF(AND(I403=0,NOT(C403="N/A")),IF(VLOOKUP($C403,'6. Metrics Worksheet'!$C:$K,8,FALSE)=CONCATENATE($H$4,$J$5),VLOOKUP($C403,'6. Metrics Worksheet'!$C:$K,9,FALSE),0),I403-1)</f>
        <v>0</v>
      </c>
      <c r="K403" s="128">
        <f>IF(AND(J403=0,NOT(C403="N/A")),IF(VLOOKUP($C403,'6. Metrics Worksheet'!$C:$K,8,FALSE)=CONCATENATE($H$4,$K$5),VLOOKUP($C403,'6. Metrics Worksheet'!$C:$K,9,FALSE),0),J403-1)</f>
        <v>0</v>
      </c>
      <c r="L403" s="127">
        <f>IF(AND(K403=0,NOT(C403="N/A")),IF(VLOOKUP($C403,'6. Metrics Worksheet'!$C:$K,8,FALSE)=CONCATENATE($L$4,$L$5),VLOOKUP($C403,'6. Metrics Worksheet'!$C:$K,9,FALSE),0),K403-1)</f>
        <v>0</v>
      </c>
      <c r="M403" s="127">
        <f>IF(AND(L403=0,NOT(C403="N/A")),IF(VLOOKUP($C403,'6. Metrics Worksheet'!$C:$K,8,FALSE)=CONCATENATE($L$4,$M$5),VLOOKUP($C403,'6. Metrics Worksheet'!$C:$K,9,FALSE),0),L403-1)</f>
        <v>0</v>
      </c>
      <c r="N403" s="127">
        <f>IF(AND(M403=0,NOT(C403="N/A")),IF(VLOOKUP($C403,'6. Metrics Worksheet'!$C:$K,8,FALSE)=CONCATENATE($L$4,$N$5),VLOOKUP($C403,'6. Metrics Worksheet'!$C:$K,9,FALSE),0),M403-1)</f>
        <v>0</v>
      </c>
      <c r="O403" s="128">
        <f>IF(AND(N403=0,NOT(C403="N/A")),IF(VLOOKUP($C403,'6. Metrics Worksheet'!$C:$K,8,FALSE)=CONCATENATE($L$4,$O$5),VLOOKUP($C403,'6. Metrics Worksheet'!$C:$K,9,FALSE),0),N403-1)</f>
        <v>0</v>
      </c>
      <c r="P403" s="127">
        <f>IF(AND(O403=0,NOT(C403="N/A")),IF(VLOOKUP($C403,'6. Metrics Worksheet'!$C:$K,8,FALSE)=CONCATENATE($P$4,$P$5),VLOOKUP($C403,'6. Metrics Worksheet'!$C:$K,9,FALSE),0),O403-1)</f>
        <v>0</v>
      </c>
      <c r="Q403" s="127">
        <f>IF(AND(P403=0,NOT(C403="N/A")),IF(VLOOKUP($C403,'6. Metrics Worksheet'!$C:$K,8,FALSE)=CONCATENATE($P$4,$Q$5),VLOOKUP($C403,'6. Metrics Worksheet'!$C:$K,9,FALSE),0),P403-1)</f>
        <v>0</v>
      </c>
      <c r="R403" s="127">
        <f>IF(AND(Q403=0,NOT(C403="N/A")),IF(VLOOKUP($C403,'6. Metrics Worksheet'!$C:$K,8,FALSE)=CONCATENATE($P$4,$R$5),VLOOKUP($C403,'6. Metrics Worksheet'!$C:$K,9,FALSE),0),Q403-1)</f>
        <v>0</v>
      </c>
      <c r="S403" s="128">
        <f>IF(AND(R403=0,NOT(C403="N/A")),IF(VLOOKUP($C403,'6. Metrics Worksheet'!$C:$K,8,FALSE)=CONCATENATE($P$4,$S$5),VLOOKUP($C403,'6. Metrics Worksheet'!$C:$K,9,FALSE),0),R403-1)</f>
        <v>0</v>
      </c>
      <c r="T403" s="127">
        <f>IF(AND(S403=0,NOT(C403="N/A")),IF(VLOOKUP($C403,'6. Metrics Worksheet'!$C:$K,8,FALSE)=CONCATENATE($T$4,$T$5),VLOOKUP($C403,'6. Metrics Worksheet'!$C:$K,9,FALSE),0),S403-1)</f>
        <v>0</v>
      </c>
      <c r="U403" s="127">
        <f>IF(AND(T403=0,NOT(C403="N/A")),IF(VLOOKUP($C403,'6. Metrics Worksheet'!$C:$K,8,FALSE)=CONCATENATE($T$4,$U$5),VLOOKUP($C403,'6. Metrics Worksheet'!$C:$K,9,FALSE),0),T403-1)</f>
        <v>0</v>
      </c>
      <c r="V403" s="127">
        <f>IF(AND(U403=0,NOT(C403="N/A")),IF(VLOOKUP($C403,'6. Metrics Worksheet'!$C:$K,8,FALSE)=CONCATENATE($T$4,$V$5),VLOOKUP($C403,'6. Metrics Worksheet'!$C:$K,9,FALSE),0),U403-1)</f>
        <v>0</v>
      </c>
      <c r="W403" s="127">
        <f>IF(AND(V403=0,NOT(C403="N/A")),IF(VLOOKUP($C403,'6. Metrics Worksheet'!$C:$K,8,FALSE)=CONCATENATE($T$4,$W$5),VLOOKUP($C403,'6. Metrics Worksheet'!$C:$K,9,FALSE),0),V403-1)</f>
        <v>0</v>
      </c>
      <c r="X403" s="139" t="str">
        <f>IF('6. Metrics Worksheet'!H403=0,"",'6. Metrics Worksheet'!H403)</f>
        <v/>
      </c>
      <c r="Y403" s="171"/>
      <c r="Z403" s="171"/>
      <c r="AA403" s="171"/>
      <c r="AB403" s="171"/>
      <c r="AC403" s="171"/>
      <c r="AD403" s="171"/>
      <c r="AE403" s="171"/>
      <c r="AF403" s="171"/>
      <c r="AG403" s="171"/>
      <c r="AH403" s="171"/>
      <c r="AI403" s="171"/>
      <c r="AJ403" s="171"/>
      <c r="AK403" s="171"/>
      <c r="AL403" s="171"/>
      <c r="AM403" s="171"/>
      <c r="AN403" s="171"/>
      <c r="AO403" s="171"/>
      <c r="AP403" s="171"/>
      <c r="AQ403" s="171"/>
      <c r="AR403" s="171"/>
      <c r="AS403" s="171"/>
      <c r="AT403" s="171"/>
      <c r="AU403" s="171"/>
      <c r="AV403" s="171"/>
      <c r="AW403" s="171"/>
      <c r="AX403" s="171"/>
      <c r="AY403" s="171"/>
      <c r="AZ403" s="32"/>
      <c r="BA403" s="32"/>
      <c r="BB403" s="32"/>
      <c r="BC403" s="32"/>
      <c r="BD403" s="32"/>
      <c r="BE403" s="33"/>
      <c r="BF403" s="6"/>
      <c r="BG403" s="6"/>
      <c r="BH403" s="6"/>
      <c r="BI403" s="6"/>
      <c r="BJ403" s="26" t="b">
        <f t="shared" si="6"/>
        <v>0</v>
      </c>
      <c r="BK403" s="6"/>
      <c r="BL403" s="6"/>
      <c r="BM403" s="157"/>
      <c r="BN403" s="157"/>
      <c r="BO403" s="157"/>
      <c r="BP403" s="157"/>
      <c r="BQ403" s="157"/>
      <c r="BR403" s="157"/>
    </row>
    <row r="404" spans="1:70" ht="30" customHeight="1">
      <c r="A404" s="170"/>
      <c r="B404" s="235"/>
      <c r="C404" s="106" t="str">
        <f>WorksheetHidden2!Q5</f>
        <v>Percentage of expired passwords</v>
      </c>
      <c r="D404" s="127">
        <f>IF(VLOOKUP(C404,'6. Metrics Worksheet'!$C:$K,8,FALSE)=CONCATENATE($D$4,$D$5),VLOOKUP(C404,'6. Metrics Worksheet'!$C:$K,9,FALSE),0)</f>
        <v>0</v>
      </c>
      <c r="E404" s="127">
        <f>IF(AND(D404=0,NOT(C404="N/A")),IF(VLOOKUP($C404,'6. Metrics Worksheet'!$C:$K,8,FALSE)=CONCATENATE($D$4,$E$5),VLOOKUP($C404,'6. Metrics Worksheet'!$C:$K,9,FALSE),0),D404-1)</f>
        <v>0</v>
      </c>
      <c r="F404" s="127">
        <f>IF(AND(E404=0,NOT(C404="N/A")),IF(VLOOKUP($C404,'6. Metrics Worksheet'!$C:$K,8,FALSE)=CONCATENATE($D$4,$F$5),VLOOKUP($C404,'6. Metrics Worksheet'!$C:$K,9,FALSE),0),E404-1)</f>
        <v>0</v>
      </c>
      <c r="G404" s="128">
        <f>IF(AND(F404=0,NOT(C404="N/A")),IF(VLOOKUP($C404,'6. Metrics Worksheet'!$C:$K,8,FALSE)=CONCATENATE($D$4,$G$5),VLOOKUP($C404,'6. Metrics Worksheet'!$C:$K,9,FALSE),0),F404-1)</f>
        <v>0</v>
      </c>
      <c r="H404" s="127">
        <f>IF(AND(G404=0,NOT(C404="N/A")),IF(VLOOKUP($C404,'6. Metrics Worksheet'!$C:$K,8,FALSE)=CONCATENATE($H$4,$H$5),VLOOKUP($C404,'6. Metrics Worksheet'!$C:$K,9,FALSE),0),G404-1)</f>
        <v>0</v>
      </c>
      <c r="I404" s="127">
        <f>IF(AND(H404=0,NOT(C404="N/A")),IF(VLOOKUP($C404,'6. Metrics Worksheet'!$C:$K,8,FALSE)=CONCATENATE($H$4,$I$5),VLOOKUP($C404,'6. Metrics Worksheet'!$C:$K,9,FALSE),0),H404-1)</f>
        <v>0</v>
      </c>
      <c r="J404" s="127">
        <f>IF(AND(I404=0,NOT(C404="N/A")),IF(VLOOKUP($C404,'6. Metrics Worksheet'!$C:$K,8,FALSE)=CONCATENATE($H$4,$J$5),VLOOKUP($C404,'6. Metrics Worksheet'!$C:$K,9,FALSE),0),I404-1)</f>
        <v>0</v>
      </c>
      <c r="K404" s="128">
        <f>IF(AND(J404=0,NOT(C404="N/A")),IF(VLOOKUP($C404,'6. Metrics Worksheet'!$C:$K,8,FALSE)=CONCATENATE($H$4,$K$5),VLOOKUP($C404,'6. Metrics Worksheet'!$C:$K,9,FALSE),0),J404-1)</f>
        <v>0</v>
      </c>
      <c r="L404" s="127">
        <f>IF(AND(K404=0,NOT(C404="N/A")),IF(VLOOKUP($C404,'6. Metrics Worksheet'!$C:$K,8,FALSE)=CONCATENATE($L$4,$L$5),VLOOKUP($C404,'6. Metrics Worksheet'!$C:$K,9,FALSE),0),K404-1)</f>
        <v>0</v>
      </c>
      <c r="M404" s="127">
        <f>IF(AND(L404=0,NOT(C404="N/A")),IF(VLOOKUP($C404,'6. Metrics Worksheet'!$C:$K,8,FALSE)=CONCATENATE($L$4,$M$5),VLOOKUP($C404,'6. Metrics Worksheet'!$C:$K,9,FALSE),0),L404-1)</f>
        <v>0</v>
      </c>
      <c r="N404" s="127">
        <f>IF(AND(M404=0,NOT(C404="N/A")),IF(VLOOKUP($C404,'6. Metrics Worksheet'!$C:$K,8,FALSE)=CONCATENATE($L$4,$N$5),VLOOKUP($C404,'6. Metrics Worksheet'!$C:$K,9,FALSE),0),M404-1)</f>
        <v>0</v>
      </c>
      <c r="O404" s="128">
        <f>IF(AND(N404=0,NOT(C404="N/A")),IF(VLOOKUP($C404,'6. Metrics Worksheet'!$C:$K,8,FALSE)=CONCATENATE($L$4,$O$5),VLOOKUP($C404,'6. Metrics Worksheet'!$C:$K,9,FALSE),0),N404-1)</f>
        <v>0</v>
      </c>
      <c r="P404" s="127">
        <f>IF(AND(O404=0,NOT(C404="N/A")),IF(VLOOKUP($C404,'6. Metrics Worksheet'!$C:$K,8,FALSE)=CONCATENATE($P$4,$P$5),VLOOKUP($C404,'6. Metrics Worksheet'!$C:$K,9,FALSE),0),O404-1)</f>
        <v>0</v>
      </c>
      <c r="Q404" s="127">
        <f>IF(AND(P404=0,NOT(C404="N/A")),IF(VLOOKUP($C404,'6. Metrics Worksheet'!$C:$K,8,FALSE)=CONCATENATE($P$4,$Q$5),VLOOKUP($C404,'6. Metrics Worksheet'!$C:$K,9,FALSE),0),P404-1)</f>
        <v>0</v>
      </c>
      <c r="R404" s="127">
        <f>IF(AND(Q404=0,NOT(C404="N/A")),IF(VLOOKUP($C404,'6. Metrics Worksheet'!$C:$K,8,FALSE)=CONCATENATE($P$4,$R$5),VLOOKUP($C404,'6. Metrics Worksheet'!$C:$K,9,FALSE),0),Q404-1)</f>
        <v>0</v>
      </c>
      <c r="S404" s="128">
        <f>IF(AND(R404=0,NOT(C404="N/A")),IF(VLOOKUP($C404,'6. Metrics Worksheet'!$C:$K,8,FALSE)=CONCATENATE($P$4,$S$5),VLOOKUP($C404,'6. Metrics Worksheet'!$C:$K,9,FALSE),0),R404-1)</f>
        <v>0</v>
      </c>
      <c r="T404" s="127">
        <f>IF(AND(S404=0,NOT(C404="N/A")),IF(VLOOKUP($C404,'6. Metrics Worksheet'!$C:$K,8,FALSE)=CONCATENATE($T$4,$T$5),VLOOKUP($C404,'6. Metrics Worksheet'!$C:$K,9,FALSE),0),S404-1)</f>
        <v>0</v>
      </c>
      <c r="U404" s="127">
        <f>IF(AND(T404=0,NOT(C404="N/A")),IF(VLOOKUP($C404,'6. Metrics Worksheet'!$C:$K,8,FALSE)=CONCATENATE($T$4,$U$5),VLOOKUP($C404,'6. Metrics Worksheet'!$C:$K,9,FALSE),0),T404-1)</f>
        <v>0</v>
      </c>
      <c r="V404" s="127">
        <f>IF(AND(U404=0,NOT(C404="N/A")),IF(VLOOKUP($C404,'6. Metrics Worksheet'!$C:$K,8,FALSE)=CONCATENATE($T$4,$V$5),VLOOKUP($C404,'6. Metrics Worksheet'!$C:$K,9,FALSE),0),U404-1)</f>
        <v>0</v>
      </c>
      <c r="W404" s="127">
        <f>IF(AND(V404=0,NOT(C404="N/A")),IF(VLOOKUP($C404,'6. Metrics Worksheet'!$C:$K,8,FALSE)=CONCATENATE($T$4,$W$5),VLOOKUP($C404,'6. Metrics Worksheet'!$C:$K,9,FALSE),0),V404-1)</f>
        <v>0</v>
      </c>
      <c r="X404" s="139" t="str">
        <f>IF('6. Metrics Worksheet'!H404=0,"",'6. Metrics Worksheet'!H404)</f>
        <v/>
      </c>
      <c r="Y404" s="171"/>
      <c r="Z404" s="171"/>
      <c r="AA404" s="171"/>
      <c r="AB404" s="171"/>
      <c r="AC404" s="171"/>
      <c r="AD404" s="171"/>
      <c r="AE404" s="171"/>
      <c r="AF404" s="171"/>
      <c r="AG404" s="171"/>
      <c r="AH404" s="171"/>
      <c r="AI404" s="171"/>
      <c r="AJ404" s="171"/>
      <c r="AK404" s="171"/>
      <c r="AL404" s="171"/>
      <c r="AM404" s="171"/>
      <c r="AN404" s="171"/>
      <c r="AO404" s="171"/>
      <c r="AP404" s="171"/>
      <c r="AQ404" s="171"/>
      <c r="AR404" s="171"/>
      <c r="AS404" s="171"/>
      <c r="AT404" s="171"/>
      <c r="AU404" s="171"/>
      <c r="AV404" s="171"/>
      <c r="AW404" s="171"/>
      <c r="AX404" s="171"/>
      <c r="AY404" s="171"/>
      <c r="AZ404" s="32"/>
      <c r="BA404" s="32"/>
      <c r="BB404" s="32"/>
      <c r="BC404" s="32"/>
      <c r="BD404" s="32"/>
      <c r="BE404" s="33"/>
      <c r="BF404" s="6"/>
      <c r="BG404" s="6"/>
      <c r="BH404" s="6"/>
      <c r="BI404" s="6"/>
      <c r="BJ404" s="26" t="b">
        <f t="shared" si="6"/>
        <v>0</v>
      </c>
      <c r="BK404" s="6"/>
      <c r="BL404" s="6"/>
      <c r="BM404" s="157"/>
      <c r="BN404" s="157"/>
      <c r="BO404" s="157"/>
      <c r="BP404" s="157"/>
      <c r="BQ404" s="157"/>
      <c r="BR404" s="157"/>
    </row>
    <row r="405" spans="1:70" ht="30" customHeight="1" thickBot="1">
      <c r="A405" s="170"/>
      <c r="B405" s="235"/>
      <c r="C405" s="106" t="str">
        <f>WorksheetHidden2!Q6</f>
        <v>Number of guessed passwords (e.g. use a password cracker to test passwords)</v>
      </c>
      <c r="D405" s="127">
        <f>IF(VLOOKUP(C405,'6. Metrics Worksheet'!$C:$K,8,FALSE)=CONCATENATE($D$4,$D$5),VLOOKUP(C405,'6. Metrics Worksheet'!$C:$K,9,FALSE),0)</f>
        <v>0</v>
      </c>
      <c r="E405" s="127">
        <f>IF(AND(D405=0,NOT(C405="N/A")),IF(VLOOKUP($C405,'6. Metrics Worksheet'!$C:$K,8,FALSE)=CONCATENATE($D$4,$E$5),VLOOKUP($C405,'6. Metrics Worksheet'!$C:$K,9,FALSE),0),D405-1)</f>
        <v>0</v>
      </c>
      <c r="F405" s="127">
        <f>IF(AND(E405=0,NOT(C405="N/A")),IF(VLOOKUP($C405,'6. Metrics Worksheet'!$C:$K,8,FALSE)=CONCATENATE($D$4,$F$5),VLOOKUP($C405,'6. Metrics Worksheet'!$C:$K,9,FALSE),0),E405-1)</f>
        <v>0</v>
      </c>
      <c r="G405" s="128">
        <f>IF(AND(F405=0,NOT(C405="N/A")),IF(VLOOKUP($C405,'6. Metrics Worksheet'!$C:$K,8,FALSE)=CONCATENATE($D$4,$G$5),VLOOKUP($C405,'6. Metrics Worksheet'!$C:$K,9,FALSE),0),F405-1)</f>
        <v>0</v>
      </c>
      <c r="H405" s="127">
        <f>IF(AND(G405=0,NOT(C405="N/A")),IF(VLOOKUP($C405,'6. Metrics Worksheet'!$C:$K,8,FALSE)=CONCATENATE($H$4,$H$5),VLOOKUP($C405,'6. Metrics Worksheet'!$C:$K,9,FALSE),0),G405-1)</f>
        <v>0</v>
      </c>
      <c r="I405" s="127">
        <f>IF(AND(H405=0,NOT(C405="N/A")),IF(VLOOKUP($C405,'6. Metrics Worksheet'!$C:$K,8,FALSE)=CONCATENATE($H$4,$I$5),VLOOKUP($C405,'6. Metrics Worksheet'!$C:$K,9,FALSE),0),H405-1)</f>
        <v>0</v>
      </c>
      <c r="J405" s="127">
        <f>IF(AND(I405=0,NOT(C405="N/A")),IF(VLOOKUP($C405,'6. Metrics Worksheet'!$C:$K,8,FALSE)=CONCATENATE($H$4,$J$5),VLOOKUP($C405,'6. Metrics Worksheet'!$C:$K,9,FALSE),0),I405-1)</f>
        <v>0</v>
      </c>
      <c r="K405" s="128">
        <f>IF(AND(J405=0,NOT(C405="N/A")),IF(VLOOKUP($C405,'6. Metrics Worksheet'!$C:$K,8,FALSE)=CONCATENATE($H$4,$K$5),VLOOKUP($C405,'6. Metrics Worksheet'!$C:$K,9,FALSE),0),J405-1)</f>
        <v>0</v>
      </c>
      <c r="L405" s="127">
        <f>IF(AND(K405=0,NOT(C405="N/A")),IF(VLOOKUP($C405,'6. Metrics Worksheet'!$C:$K,8,FALSE)=CONCATENATE($L$4,$L$5),VLOOKUP($C405,'6. Metrics Worksheet'!$C:$K,9,FALSE),0),K405-1)</f>
        <v>0</v>
      </c>
      <c r="M405" s="127">
        <f>IF(AND(L405=0,NOT(C405="N/A")),IF(VLOOKUP($C405,'6. Metrics Worksheet'!$C:$K,8,FALSE)=CONCATENATE($L$4,$M$5),VLOOKUP($C405,'6. Metrics Worksheet'!$C:$K,9,FALSE),0),L405-1)</f>
        <v>0</v>
      </c>
      <c r="N405" s="127">
        <f>IF(AND(M405=0,NOT(C405="N/A")),IF(VLOOKUP($C405,'6. Metrics Worksheet'!$C:$K,8,FALSE)=CONCATENATE($L$4,$N$5),VLOOKUP($C405,'6. Metrics Worksheet'!$C:$K,9,FALSE),0),M405-1)</f>
        <v>0</v>
      </c>
      <c r="O405" s="128">
        <f>IF(AND(N405=0,NOT(C405="N/A")),IF(VLOOKUP($C405,'6. Metrics Worksheet'!$C:$K,8,FALSE)=CONCATENATE($L$4,$O$5),VLOOKUP($C405,'6. Metrics Worksheet'!$C:$K,9,FALSE),0),N405-1)</f>
        <v>0</v>
      </c>
      <c r="P405" s="127">
        <f>IF(AND(O405=0,NOT(C405="N/A")),IF(VLOOKUP($C405,'6. Metrics Worksheet'!$C:$K,8,FALSE)=CONCATENATE($P$4,$P$5),VLOOKUP($C405,'6. Metrics Worksheet'!$C:$K,9,FALSE),0),O405-1)</f>
        <v>0</v>
      </c>
      <c r="Q405" s="127">
        <f>IF(AND(P405=0,NOT(C405="N/A")),IF(VLOOKUP($C405,'6. Metrics Worksheet'!$C:$K,8,FALSE)=CONCATENATE($P$4,$Q$5),VLOOKUP($C405,'6. Metrics Worksheet'!$C:$K,9,FALSE),0),P405-1)</f>
        <v>0</v>
      </c>
      <c r="R405" s="127">
        <f>IF(AND(Q405=0,NOT(C405="N/A")),IF(VLOOKUP($C405,'6. Metrics Worksheet'!$C:$K,8,FALSE)=CONCATENATE($P$4,$R$5),VLOOKUP($C405,'6. Metrics Worksheet'!$C:$K,9,FALSE),0),Q405-1)</f>
        <v>0</v>
      </c>
      <c r="S405" s="128">
        <f>IF(AND(R405=0,NOT(C405="N/A")),IF(VLOOKUP($C405,'6. Metrics Worksheet'!$C:$K,8,FALSE)=CONCATENATE($P$4,$S$5),VLOOKUP($C405,'6. Metrics Worksheet'!$C:$K,9,FALSE),0),R405-1)</f>
        <v>0</v>
      </c>
      <c r="T405" s="127">
        <f>IF(AND(S405=0,NOT(C405="N/A")),IF(VLOOKUP($C405,'6. Metrics Worksheet'!$C:$K,8,FALSE)=CONCATENATE($T$4,$T$5),VLOOKUP($C405,'6. Metrics Worksheet'!$C:$K,9,FALSE),0),S405-1)</f>
        <v>0</v>
      </c>
      <c r="U405" s="127">
        <f>IF(AND(T405=0,NOT(C405="N/A")),IF(VLOOKUP($C405,'6. Metrics Worksheet'!$C:$K,8,FALSE)=CONCATENATE($T$4,$U$5),VLOOKUP($C405,'6. Metrics Worksheet'!$C:$K,9,FALSE),0),T405-1)</f>
        <v>0</v>
      </c>
      <c r="V405" s="127">
        <f>IF(AND(U405=0,NOT(C405="N/A")),IF(VLOOKUP($C405,'6. Metrics Worksheet'!$C:$K,8,FALSE)=CONCATENATE($T$4,$V$5),VLOOKUP($C405,'6. Metrics Worksheet'!$C:$K,9,FALSE),0),U405-1)</f>
        <v>0</v>
      </c>
      <c r="W405" s="127">
        <f>IF(AND(V405=0,NOT(C405="N/A")),IF(VLOOKUP($C405,'6. Metrics Worksheet'!$C:$K,8,FALSE)=CONCATENATE($T$4,$W$5),VLOOKUP($C405,'6. Metrics Worksheet'!$C:$K,9,FALSE),0),V405-1)</f>
        <v>0</v>
      </c>
      <c r="X405" s="139" t="str">
        <f>IF('6. Metrics Worksheet'!H405=0,"",'6. Metrics Worksheet'!H405)</f>
        <v/>
      </c>
      <c r="Y405" s="171"/>
      <c r="Z405" s="171"/>
      <c r="AA405" s="171"/>
      <c r="AB405" s="171"/>
      <c r="AC405" s="171"/>
      <c r="AD405" s="171"/>
      <c r="AE405" s="171"/>
      <c r="AF405" s="171"/>
      <c r="AG405" s="171"/>
      <c r="AH405" s="171"/>
      <c r="AI405" s="171"/>
      <c r="AJ405" s="171"/>
      <c r="AK405" s="171"/>
      <c r="AL405" s="171"/>
      <c r="AM405" s="171"/>
      <c r="AN405" s="171"/>
      <c r="AO405" s="171"/>
      <c r="AP405" s="171"/>
      <c r="AQ405" s="171"/>
      <c r="AR405" s="171"/>
      <c r="AS405" s="171"/>
      <c r="AT405" s="171"/>
      <c r="AU405" s="171"/>
      <c r="AV405" s="171"/>
      <c r="AW405" s="171"/>
      <c r="AX405" s="171"/>
      <c r="AY405" s="171"/>
      <c r="AZ405" s="32"/>
      <c r="BA405" s="32"/>
      <c r="BB405" s="32"/>
      <c r="BC405" s="32"/>
      <c r="BD405" s="32"/>
      <c r="BE405" s="33"/>
      <c r="BF405" s="6"/>
      <c r="BG405" s="6"/>
      <c r="BH405" s="6"/>
      <c r="BI405" s="6"/>
      <c r="BJ405" s="26" t="b">
        <f t="shared" si="6"/>
        <v>0</v>
      </c>
      <c r="BK405" s="6"/>
      <c r="BL405" s="6"/>
      <c r="BM405" s="157"/>
      <c r="BN405" s="157"/>
      <c r="BO405" s="157"/>
      <c r="BP405" s="157"/>
      <c r="BQ405" s="157"/>
      <c r="BR405" s="157"/>
    </row>
    <row r="406" spans="1:70" ht="63.95" hidden="1" customHeight="1">
      <c r="A406" s="33"/>
      <c r="B406" s="235"/>
      <c r="C406" s="106">
        <f>WorksheetHidden2!Q7</f>
        <v>0</v>
      </c>
      <c r="D406" s="127">
        <f>IF(VLOOKUP(C406,'6. Metrics Worksheet'!$C:$K,8,FALSE)=CONCATENATE($D$4,$D$5),VLOOKUP(C406,'6. Metrics Worksheet'!$C:$K,9,FALSE),0)</f>
        <v>0</v>
      </c>
      <c r="E406" s="127">
        <f>IF(AND(D406=0,NOT(C406="N/A")),IF(VLOOKUP($C406,'6. Metrics Worksheet'!$C:$K,8,FALSE)=CONCATENATE($D$4,$E$5),VLOOKUP($C406,'6. Metrics Worksheet'!$C:$K,9,FALSE),0),D406-1)</f>
        <v>0</v>
      </c>
      <c r="F406" s="127">
        <f>IF(AND(E406=0,NOT(C406="N/A")),IF(VLOOKUP($C406,'6. Metrics Worksheet'!$C:$K,8,FALSE)=CONCATENATE($D$4,$F$5),VLOOKUP($C406,'6. Metrics Worksheet'!$C:$K,9,FALSE),0),E406-1)</f>
        <v>0</v>
      </c>
      <c r="G406" s="128">
        <f>IF(AND(F406=0,NOT(C406="N/A")),IF(VLOOKUP($C406,'6. Metrics Worksheet'!$C:$K,8,FALSE)=CONCATENATE($D$4,$G$5),VLOOKUP($C406,'6. Metrics Worksheet'!$C:$K,9,FALSE),0),F406-1)</f>
        <v>0</v>
      </c>
      <c r="H406" s="127">
        <f>IF(AND(G406=0,NOT(C406="N/A")),IF(VLOOKUP($C406,'6. Metrics Worksheet'!$C:$K,8,FALSE)=CONCATENATE($H$4,$H$5),VLOOKUP($C406,'6. Metrics Worksheet'!$C:$K,9,FALSE),0),G406-1)</f>
        <v>0</v>
      </c>
      <c r="I406" s="127">
        <f>IF(AND(H406=0,NOT(C406="N/A")),IF(VLOOKUP($C406,'6. Metrics Worksheet'!$C:$K,8,FALSE)=CONCATENATE($H$4,$I$5),VLOOKUP($C406,'6. Metrics Worksheet'!$C:$K,9,FALSE),0),H406-1)</f>
        <v>0</v>
      </c>
      <c r="J406" s="127">
        <f>IF(AND(I406=0,NOT(C406="N/A")),IF(VLOOKUP($C406,'6. Metrics Worksheet'!$C:$K,8,FALSE)=CONCATENATE($H$4,$J$5),VLOOKUP($C406,'6. Metrics Worksheet'!$C:$K,9,FALSE),0),I406-1)</f>
        <v>0</v>
      </c>
      <c r="K406" s="128">
        <f>IF(AND(J406=0,NOT(C406="N/A")),IF(VLOOKUP($C406,'6. Metrics Worksheet'!$C:$K,8,FALSE)=CONCATENATE($H$4,$K$5),VLOOKUP($C406,'6. Metrics Worksheet'!$C:$K,9,FALSE),0),J406-1)</f>
        <v>0</v>
      </c>
      <c r="L406" s="127">
        <f>IF(AND(K406=0,NOT(C406="N/A")),IF(VLOOKUP($C406,'6. Metrics Worksheet'!$C:$K,8,FALSE)=CONCATENATE($L$4,$L$5),VLOOKUP($C406,'6. Metrics Worksheet'!$C:$K,9,FALSE),0),K406-1)</f>
        <v>0</v>
      </c>
      <c r="M406" s="127">
        <f>IF(AND(L406=0,NOT(C406="N/A")),IF(VLOOKUP($C406,'6. Metrics Worksheet'!$C:$K,8,FALSE)=CONCATENATE($L$4,$M$5),VLOOKUP($C406,'6. Metrics Worksheet'!$C:$K,9,FALSE),0),L406-1)</f>
        <v>0</v>
      </c>
      <c r="N406" s="127">
        <f>IF(AND(M406=0,NOT(C406="N/A")),IF(VLOOKUP($C406,'6. Metrics Worksheet'!$C:$K,8,FALSE)=CONCATENATE($L$4,$N$5),VLOOKUP($C406,'6. Metrics Worksheet'!$C:$K,9,FALSE),0),M406-1)</f>
        <v>0</v>
      </c>
      <c r="O406" s="128">
        <f>IF(AND(N406=0,NOT(C406="N/A")),IF(VLOOKUP($C406,'6. Metrics Worksheet'!$C:$K,8,FALSE)=CONCATENATE($L$4,$O$5),VLOOKUP($C406,'6. Metrics Worksheet'!$C:$K,9,FALSE),0),N406-1)</f>
        <v>0</v>
      </c>
      <c r="P406" s="127">
        <f>IF(AND(O406=0,NOT(C406="N/A")),IF(VLOOKUP($C406,'6. Metrics Worksheet'!$C:$K,8,FALSE)=CONCATENATE($P$4,$P$5),VLOOKUP($C406,'6. Metrics Worksheet'!$C:$K,9,FALSE),0),O406-1)</f>
        <v>0</v>
      </c>
      <c r="Q406" s="127">
        <f>IF(AND(P406=0,NOT(C406="N/A")),IF(VLOOKUP($C406,'6. Metrics Worksheet'!$C:$K,8,FALSE)=CONCATENATE($P$4,$Q$5),VLOOKUP($C406,'6. Metrics Worksheet'!$C:$K,9,FALSE),0),P406-1)</f>
        <v>0</v>
      </c>
      <c r="R406" s="127">
        <f>IF(AND(Q406=0,NOT(C406="N/A")),IF(VLOOKUP($C406,'6. Metrics Worksheet'!$C:$K,8,FALSE)=CONCATENATE($P$4,$R$5),VLOOKUP($C406,'6. Metrics Worksheet'!$C:$K,9,FALSE),0),Q406-1)</f>
        <v>0</v>
      </c>
      <c r="S406" s="128">
        <f>IF(AND(R406=0,NOT(C406="N/A")),IF(VLOOKUP($C406,'6. Metrics Worksheet'!$C:$K,8,FALSE)=CONCATENATE($P$4,$S$5),VLOOKUP($C406,'6. Metrics Worksheet'!$C:$K,9,FALSE),0),R406-1)</f>
        <v>0</v>
      </c>
      <c r="T406" s="127">
        <f>IF(AND(S406=0,NOT(C406="N/A")),IF(VLOOKUP($C406,'6. Metrics Worksheet'!$C:$K,8,FALSE)=CONCATENATE($T$4,$T$5),VLOOKUP($C406,'6. Metrics Worksheet'!$C:$K,9,FALSE),0),S406-1)</f>
        <v>0</v>
      </c>
      <c r="U406" s="127">
        <f>IF(AND(T406=0,NOT(C406="N/A")),IF(VLOOKUP($C406,'6. Metrics Worksheet'!$C:$K,8,FALSE)=CONCATENATE($T$4,$U$5),VLOOKUP($C406,'6. Metrics Worksheet'!$C:$K,9,FALSE),0),T406-1)</f>
        <v>0</v>
      </c>
      <c r="V406" s="127">
        <f>IF(AND(U406=0,NOT(C406="N/A")),IF(VLOOKUP($C406,'6. Metrics Worksheet'!$C:$K,8,FALSE)=CONCATENATE($T$4,$V$5),VLOOKUP($C406,'6. Metrics Worksheet'!$C:$K,9,FALSE),0),U406-1)</f>
        <v>0</v>
      </c>
      <c r="W406" s="127">
        <f>IF(AND(V406=0,NOT(C406="N/A")),IF(VLOOKUP($C406,'6. Metrics Worksheet'!$C:$K,8,FALSE)=CONCATENATE($T$4,$W$5),VLOOKUP($C406,'6. Metrics Worksheet'!$C:$K,9,FALSE),0),V406-1)</f>
        <v>0</v>
      </c>
      <c r="X406" s="139" t="str">
        <f>IF('6. Metrics Worksheet'!H406=0,"",'6. Metrics Worksheet'!H406)</f>
        <v/>
      </c>
      <c r="Y406" s="32"/>
      <c r="Z406" s="32"/>
      <c r="AA406" s="32"/>
      <c r="AB406" s="32"/>
      <c r="AC406" s="32"/>
      <c r="AD406" s="32"/>
      <c r="AE406" s="32"/>
      <c r="AF406" s="32"/>
      <c r="AG406" s="32"/>
      <c r="AH406" s="32"/>
      <c r="AI406" s="32"/>
      <c r="AJ406" s="32"/>
      <c r="AK406" s="32"/>
      <c r="AL406" s="32"/>
      <c r="AM406" s="32"/>
      <c r="AN406" s="32"/>
      <c r="AO406" s="32"/>
      <c r="AP406" s="32"/>
      <c r="AQ406" s="32"/>
      <c r="AR406" s="32"/>
      <c r="AS406" s="32"/>
      <c r="AT406" s="32"/>
      <c r="AU406" s="32"/>
      <c r="AV406" s="32"/>
      <c r="AW406" s="32"/>
      <c r="AX406" s="32"/>
      <c r="AY406" s="32"/>
      <c r="AZ406" s="32"/>
      <c r="BA406" s="32"/>
      <c r="BB406" s="32"/>
      <c r="BC406" s="32"/>
      <c r="BD406" s="32"/>
      <c r="BE406" s="33"/>
      <c r="BF406" s="6"/>
      <c r="BG406" s="6"/>
      <c r="BH406" s="6"/>
      <c r="BI406" s="6"/>
      <c r="BJ406" s="26" t="b">
        <f t="shared" si="6"/>
        <v>1</v>
      </c>
      <c r="BK406" s="6"/>
      <c r="BL406" s="6"/>
    </row>
    <row r="407" spans="1:70" ht="63.95" hidden="1" customHeight="1">
      <c r="A407" s="33"/>
      <c r="B407" s="235"/>
      <c r="C407" s="106">
        <f>WorksheetHidden2!Q8</f>
        <v>0</v>
      </c>
      <c r="D407" s="127">
        <f>IF(VLOOKUP(C407,'6. Metrics Worksheet'!$C:$K,8,FALSE)=CONCATENATE($D$4,$D$5),VLOOKUP(C407,'6. Metrics Worksheet'!$C:$K,9,FALSE),0)</f>
        <v>0</v>
      </c>
      <c r="E407" s="127">
        <f>IF(AND(D407=0,NOT(C407="N/A")),IF(VLOOKUP($C407,'6. Metrics Worksheet'!$C:$K,8,FALSE)=CONCATENATE($D$4,$E$5),VLOOKUP($C407,'6. Metrics Worksheet'!$C:$K,9,FALSE),0),D407-1)</f>
        <v>0</v>
      </c>
      <c r="F407" s="127">
        <f>IF(AND(E407=0,NOT(C407="N/A")),IF(VLOOKUP($C407,'6. Metrics Worksheet'!$C:$K,8,FALSE)=CONCATENATE($D$4,$F$5),VLOOKUP($C407,'6. Metrics Worksheet'!$C:$K,9,FALSE),0),E407-1)</f>
        <v>0</v>
      </c>
      <c r="G407" s="128">
        <f>IF(AND(F407=0,NOT(C407="N/A")),IF(VLOOKUP($C407,'6. Metrics Worksheet'!$C:$K,8,FALSE)=CONCATENATE($D$4,$G$5),VLOOKUP($C407,'6. Metrics Worksheet'!$C:$K,9,FALSE),0),F407-1)</f>
        <v>0</v>
      </c>
      <c r="H407" s="127">
        <f>IF(AND(G407=0,NOT(C407="N/A")),IF(VLOOKUP($C407,'6. Metrics Worksheet'!$C:$K,8,FALSE)=CONCATENATE($H$4,$H$5),VLOOKUP($C407,'6. Metrics Worksheet'!$C:$K,9,FALSE),0),G407-1)</f>
        <v>0</v>
      </c>
      <c r="I407" s="127">
        <f>IF(AND(H407=0,NOT(C407="N/A")),IF(VLOOKUP($C407,'6. Metrics Worksheet'!$C:$K,8,FALSE)=CONCATENATE($H$4,$I$5),VLOOKUP($C407,'6. Metrics Worksheet'!$C:$K,9,FALSE),0),H407-1)</f>
        <v>0</v>
      </c>
      <c r="J407" s="127">
        <f>IF(AND(I407=0,NOT(C407="N/A")),IF(VLOOKUP($C407,'6. Metrics Worksheet'!$C:$K,8,FALSE)=CONCATENATE($H$4,$J$5),VLOOKUP($C407,'6. Metrics Worksheet'!$C:$K,9,FALSE),0),I407-1)</f>
        <v>0</v>
      </c>
      <c r="K407" s="128">
        <f>IF(AND(J407=0,NOT(C407="N/A")),IF(VLOOKUP($C407,'6. Metrics Worksheet'!$C:$K,8,FALSE)=CONCATENATE($H$4,$K$5),VLOOKUP($C407,'6. Metrics Worksheet'!$C:$K,9,FALSE),0),J407-1)</f>
        <v>0</v>
      </c>
      <c r="L407" s="127">
        <f>IF(AND(K407=0,NOT(C407="N/A")),IF(VLOOKUP($C407,'6. Metrics Worksheet'!$C:$K,8,FALSE)=CONCATENATE($L$4,$L$5),VLOOKUP($C407,'6. Metrics Worksheet'!$C:$K,9,FALSE),0),K407-1)</f>
        <v>0</v>
      </c>
      <c r="M407" s="127">
        <f>IF(AND(L407=0,NOT(C407="N/A")),IF(VLOOKUP($C407,'6. Metrics Worksheet'!$C:$K,8,FALSE)=CONCATENATE($L$4,$M$5),VLOOKUP($C407,'6. Metrics Worksheet'!$C:$K,9,FALSE),0),L407-1)</f>
        <v>0</v>
      </c>
      <c r="N407" s="127">
        <f>IF(AND(M407=0,NOT(C407="N/A")),IF(VLOOKUP($C407,'6. Metrics Worksheet'!$C:$K,8,FALSE)=CONCATENATE($L$4,$N$5),VLOOKUP($C407,'6. Metrics Worksheet'!$C:$K,9,FALSE),0),M407-1)</f>
        <v>0</v>
      </c>
      <c r="O407" s="128">
        <f>IF(AND(N407=0,NOT(C407="N/A")),IF(VLOOKUP($C407,'6. Metrics Worksheet'!$C:$K,8,FALSE)=CONCATENATE($L$4,$O$5),VLOOKUP($C407,'6. Metrics Worksheet'!$C:$K,9,FALSE),0),N407-1)</f>
        <v>0</v>
      </c>
      <c r="P407" s="127">
        <f>IF(AND(O407=0,NOT(C407="N/A")),IF(VLOOKUP($C407,'6. Metrics Worksheet'!$C:$K,8,FALSE)=CONCATENATE($P$4,$P$5),VLOOKUP($C407,'6. Metrics Worksheet'!$C:$K,9,FALSE),0),O407-1)</f>
        <v>0</v>
      </c>
      <c r="Q407" s="127">
        <f>IF(AND(P407=0,NOT(C407="N/A")),IF(VLOOKUP($C407,'6. Metrics Worksheet'!$C:$K,8,FALSE)=CONCATENATE($P$4,$Q$5),VLOOKUP($C407,'6. Metrics Worksheet'!$C:$K,9,FALSE),0),P407-1)</f>
        <v>0</v>
      </c>
      <c r="R407" s="127">
        <f>IF(AND(Q407=0,NOT(C407="N/A")),IF(VLOOKUP($C407,'6. Metrics Worksheet'!$C:$K,8,FALSE)=CONCATENATE($P$4,$R$5),VLOOKUP($C407,'6. Metrics Worksheet'!$C:$K,9,FALSE),0),Q407-1)</f>
        <v>0</v>
      </c>
      <c r="S407" s="128">
        <f>IF(AND(R407=0,NOT(C407="N/A")),IF(VLOOKUP($C407,'6. Metrics Worksheet'!$C:$K,8,FALSE)=CONCATENATE($P$4,$S$5),VLOOKUP($C407,'6. Metrics Worksheet'!$C:$K,9,FALSE),0),R407-1)</f>
        <v>0</v>
      </c>
      <c r="T407" s="127">
        <f>IF(AND(S407=0,NOT(C407="N/A")),IF(VLOOKUP($C407,'6. Metrics Worksheet'!$C:$K,8,FALSE)=CONCATENATE($T$4,$T$5),VLOOKUP($C407,'6. Metrics Worksheet'!$C:$K,9,FALSE),0),S407-1)</f>
        <v>0</v>
      </c>
      <c r="U407" s="127">
        <f>IF(AND(T407=0,NOT(C407="N/A")),IF(VLOOKUP($C407,'6. Metrics Worksheet'!$C:$K,8,FALSE)=CONCATENATE($T$4,$U$5),VLOOKUP($C407,'6. Metrics Worksheet'!$C:$K,9,FALSE),0),T407-1)</f>
        <v>0</v>
      </c>
      <c r="V407" s="127">
        <f>IF(AND(U407=0,NOT(C407="N/A")),IF(VLOOKUP($C407,'6. Metrics Worksheet'!$C:$K,8,FALSE)=CONCATENATE($T$4,$V$5),VLOOKUP($C407,'6. Metrics Worksheet'!$C:$K,9,FALSE),0),U407-1)</f>
        <v>0</v>
      </c>
      <c r="W407" s="127">
        <f>IF(AND(V407=0,NOT(C407="N/A")),IF(VLOOKUP($C407,'6. Metrics Worksheet'!$C:$K,8,FALSE)=CONCATENATE($T$4,$W$5),VLOOKUP($C407,'6. Metrics Worksheet'!$C:$K,9,FALSE),0),V407-1)</f>
        <v>0</v>
      </c>
      <c r="X407" s="139" t="str">
        <f>IF('6. Metrics Worksheet'!H407=0,"",'6. Metrics Worksheet'!H407)</f>
        <v/>
      </c>
      <c r="Y407" s="32"/>
      <c r="Z407" s="32"/>
      <c r="AA407" s="32"/>
      <c r="AB407" s="32"/>
      <c r="AC407" s="32"/>
      <c r="AD407" s="32"/>
      <c r="AE407" s="32"/>
      <c r="AF407" s="32"/>
      <c r="AG407" s="32"/>
      <c r="AH407" s="32"/>
      <c r="AI407" s="32"/>
      <c r="AJ407" s="32"/>
      <c r="AK407" s="32"/>
      <c r="AL407" s="32"/>
      <c r="AM407" s="32"/>
      <c r="AN407" s="32"/>
      <c r="AO407" s="32"/>
      <c r="AP407" s="32"/>
      <c r="AQ407" s="32"/>
      <c r="AR407" s="32"/>
      <c r="AS407" s="32"/>
      <c r="AT407" s="32"/>
      <c r="AU407" s="32"/>
      <c r="AV407" s="32"/>
      <c r="AW407" s="32"/>
      <c r="AX407" s="32"/>
      <c r="AY407" s="32"/>
      <c r="AZ407" s="32"/>
      <c r="BA407" s="32"/>
      <c r="BB407" s="32"/>
      <c r="BC407" s="32"/>
      <c r="BD407" s="32"/>
      <c r="BE407" s="33"/>
      <c r="BF407" s="6"/>
      <c r="BG407" s="6"/>
      <c r="BH407" s="6"/>
      <c r="BI407" s="6"/>
      <c r="BJ407" s="26" t="b">
        <f t="shared" si="6"/>
        <v>1</v>
      </c>
      <c r="BK407" s="6"/>
      <c r="BL407" s="6"/>
    </row>
    <row r="408" spans="1:70" ht="63.95" hidden="1" customHeight="1">
      <c r="A408" s="33"/>
      <c r="B408" s="235"/>
      <c r="C408" s="106">
        <f>WorksheetHidden2!Q9</f>
        <v>0</v>
      </c>
      <c r="D408" s="127">
        <f>IF(VLOOKUP(C408,'6. Metrics Worksheet'!$C:$K,8,FALSE)=CONCATENATE($D$4,$D$5),VLOOKUP(C408,'6. Metrics Worksheet'!$C:$K,9,FALSE),0)</f>
        <v>0</v>
      </c>
      <c r="E408" s="127">
        <f>IF(AND(D408=0,NOT(C408="N/A")),IF(VLOOKUP($C408,'6. Metrics Worksheet'!$C:$K,8,FALSE)=CONCATENATE($D$4,$E$5),VLOOKUP($C408,'6. Metrics Worksheet'!$C:$K,9,FALSE),0),D408-1)</f>
        <v>0</v>
      </c>
      <c r="F408" s="127">
        <f>IF(AND(E408=0,NOT(C408="N/A")),IF(VLOOKUP($C408,'6. Metrics Worksheet'!$C:$K,8,FALSE)=CONCATENATE($D$4,$F$5),VLOOKUP($C408,'6. Metrics Worksheet'!$C:$K,9,FALSE),0),E408-1)</f>
        <v>0</v>
      </c>
      <c r="G408" s="128">
        <f>IF(AND(F408=0,NOT(C408="N/A")),IF(VLOOKUP($C408,'6. Metrics Worksheet'!$C:$K,8,FALSE)=CONCATENATE($D$4,$G$5),VLOOKUP($C408,'6. Metrics Worksheet'!$C:$K,9,FALSE),0),F408-1)</f>
        <v>0</v>
      </c>
      <c r="H408" s="127">
        <f>IF(AND(G408=0,NOT(C408="N/A")),IF(VLOOKUP($C408,'6. Metrics Worksheet'!$C:$K,8,FALSE)=CONCATENATE($H$4,$H$5),VLOOKUP($C408,'6. Metrics Worksheet'!$C:$K,9,FALSE),0),G408-1)</f>
        <v>0</v>
      </c>
      <c r="I408" s="127">
        <f>IF(AND(H408=0,NOT(C408="N/A")),IF(VLOOKUP($C408,'6. Metrics Worksheet'!$C:$K,8,FALSE)=CONCATENATE($H$4,$I$5),VLOOKUP($C408,'6. Metrics Worksheet'!$C:$K,9,FALSE),0),H408-1)</f>
        <v>0</v>
      </c>
      <c r="J408" s="127">
        <f>IF(AND(I408=0,NOT(C408="N/A")),IF(VLOOKUP($C408,'6. Metrics Worksheet'!$C:$K,8,FALSE)=CONCATENATE($H$4,$J$5),VLOOKUP($C408,'6. Metrics Worksheet'!$C:$K,9,FALSE),0),I408-1)</f>
        <v>0</v>
      </c>
      <c r="K408" s="128">
        <f>IF(AND(J408=0,NOT(C408="N/A")),IF(VLOOKUP($C408,'6. Metrics Worksheet'!$C:$K,8,FALSE)=CONCATENATE($H$4,$K$5),VLOOKUP($C408,'6. Metrics Worksheet'!$C:$K,9,FALSE),0),J408-1)</f>
        <v>0</v>
      </c>
      <c r="L408" s="127">
        <f>IF(AND(K408=0,NOT(C408="N/A")),IF(VLOOKUP($C408,'6. Metrics Worksheet'!$C:$K,8,FALSE)=CONCATENATE($L$4,$L$5),VLOOKUP($C408,'6. Metrics Worksheet'!$C:$K,9,FALSE),0),K408-1)</f>
        <v>0</v>
      </c>
      <c r="M408" s="127">
        <f>IF(AND(L408=0,NOT(C408="N/A")),IF(VLOOKUP($C408,'6. Metrics Worksheet'!$C:$K,8,FALSE)=CONCATENATE($L$4,$M$5),VLOOKUP($C408,'6. Metrics Worksheet'!$C:$K,9,FALSE),0),L408-1)</f>
        <v>0</v>
      </c>
      <c r="N408" s="127">
        <f>IF(AND(M408=0,NOT(C408="N/A")),IF(VLOOKUP($C408,'6. Metrics Worksheet'!$C:$K,8,FALSE)=CONCATENATE($L$4,$N$5),VLOOKUP($C408,'6. Metrics Worksheet'!$C:$K,9,FALSE),0),M408-1)</f>
        <v>0</v>
      </c>
      <c r="O408" s="128">
        <f>IF(AND(N408=0,NOT(C408="N/A")),IF(VLOOKUP($C408,'6. Metrics Worksheet'!$C:$K,8,FALSE)=CONCATENATE($L$4,$O$5),VLOOKUP($C408,'6. Metrics Worksheet'!$C:$K,9,FALSE),0),N408-1)</f>
        <v>0</v>
      </c>
      <c r="P408" s="127">
        <f>IF(AND(O408=0,NOT(C408="N/A")),IF(VLOOKUP($C408,'6. Metrics Worksheet'!$C:$K,8,FALSE)=CONCATENATE($P$4,$P$5),VLOOKUP($C408,'6. Metrics Worksheet'!$C:$K,9,FALSE),0),O408-1)</f>
        <v>0</v>
      </c>
      <c r="Q408" s="127">
        <f>IF(AND(P408=0,NOT(C408="N/A")),IF(VLOOKUP($C408,'6. Metrics Worksheet'!$C:$K,8,FALSE)=CONCATENATE($P$4,$Q$5),VLOOKUP($C408,'6. Metrics Worksheet'!$C:$K,9,FALSE),0),P408-1)</f>
        <v>0</v>
      </c>
      <c r="R408" s="127">
        <f>IF(AND(Q408=0,NOT(C408="N/A")),IF(VLOOKUP($C408,'6. Metrics Worksheet'!$C:$K,8,FALSE)=CONCATENATE($P$4,$R$5),VLOOKUP($C408,'6. Metrics Worksheet'!$C:$K,9,FALSE),0),Q408-1)</f>
        <v>0</v>
      </c>
      <c r="S408" s="128">
        <f>IF(AND(R408=0,NOT(C408="N/A")),IF(VLOOKUP($C408,'6. Metrics Worksheet'!$C:$K,8,FALSE)=CONCATENATE($P$4,$S$5),VLOOKUP($C408,'6. Metrics Worksheet'!$C:$K,9,FALSE),0),R408-1)</f>
        <v>0</v>
      </c>
      <c r="T408" s="127">
        <f>IF(AND(S408=0,NOT(C408="N/A")),IF(VLOOKUP($C408,'6. Metrics Worksheet'!$C:$K,8,FALSE)=CONCATENATE($T$4,$T$5),VLOOKUP($C408,'6. Metrics Worksheet'!$C:$K,9,FALSE),0),S408-1)</f>
        <v>0</v>
      </c>
      <c r="U408" s="127">
        <f>IF(AND(T408=0,NOT(C408="N/A")),IF(VLOOKUP($C408,'6. Metrics Worksheet'!$C:$K,8,FALSE)=CONCATENATE($T$4,$U$5),VLOOKUP($C408,'6. Metrics Worksheet'!$C:$K,9,FALSE),0),T408-1)</f>
        <v>0</v>
      </c>
      <c r="V408" s="127">
        <f>IF(AND(U408=0,NOT(C408="N/A")),IF(VLOOKUP($C408,'6. Metrics Worksheet'!$C:$K,8,FALSE)=CONCATENATE($T$4,$V$5),VLOOKUP($C408,'6. Metrics Worksheet'!$C:$K,9,FALSE),0),U408-1)</f>
        <v>0</v>
      </c>
      <c r="W408" s="127">
        <f>IF(AND(V408=0,NOT(C408="N/A")),IF(VLOOKUP($C408,'6. Metrics Worksheet'!$C:$K,8,FALSE)=CONCATENATE($T$4,$W$5),VLOOKUP($C408,'6. Metrics Worksheet'!$C:$K,9,FALSE),0),V408-1)</f>
        <v>0</v>
      </c>
      <c r="X408" s="139" t="str">
        <f>IF('6. Metrics Worksheet'!H408=0,"",'6. Metrics Worksheet'!H408)</f>
        <v/>
      </c>
      <c r="Y408" s="32"/>
      <c r="Z408" s="32"/>
      <c r="AA408" s="32"/>
      <c r="AB408" s="32"/>
      <c r="AC408" s="32"/>
      <c r="AD408" s="32"/>
      <c r="AE408" s="32"/>
      <c r="AF408" s="32"/>
      <c r="AG408" s="32"/>
      <c r="AH408" s="32"/>
      <c r="AI408" s="32"/>
      <c r="AJ408" s="32"/>
      <c r="AK408" s="32"/>
      <c r="AL408" s="32"/>
      <c r="AM408" s="32"/>
      <c r="AN408" s="32"/>
      <c r="AO408" s="32"/>
      <c r="AP408" s="32"/>
      <c r="AQ408" s="32"/>
      <c r="AR408" s="32"/>
      <c r="AS408" s="32"/>
      <c r="AT408" s="32"/>
      <c r="AU408" s="32"/>
      <c r="AV408" s="32"/>
      <c r="AW408" s="32"/>
      <c r="AX408" s="32"/>
      <c r="AY408" s="32"/>
      <c r="AZ408" s="32"/>
      <c r="BA408" s="32"/>
      <c r="BB408" s="32"/>
      <c r="BC408" s="32"/>
      <c r="BD408" s="32"/>
      <c r="BE408" s="33"/>
      <c r="BF408" s="6"/>
      <c r="BG408" s="6"/>
      <c r="BH408" s="6"/>
      <c r="BI408" s="6"/>
      <c r="BJ408" s="26" t="b">
        <f t="shared" si="6"/>
        <v>1</v>
      </c>
      <c r="BK408" s="6"/>
      <c r="BL408" s="6"/>
    </row>
    <row r="409" spans="1:70" ht="63.95" hidden="1" customHeight="1">
      <c r="A409" s="33"/>
      <c r="B409" s="235"/>
      <c r="C409" s="106">
        <f>WorksheetHidden2!Q10</f>
        <v>0</v>
      </c>
      <c r="D409" s="127">
        <f>IF(VLOOKUP(C409,'6. Metrics Worksheet'!$C:$K,8,FALSE)=CONCATENATE($D$4,$D$5),VLOOKUP(C409,'6. Metrics Worksheet'!$C:$K,9,FALSE),0)</f>
        <v>0</v>
      </c>
      <c r="E409" s="127">
        <f>IF(AND(D409=0,NOT(C409="N/A")),IF(VLOOKUP($C409,'6. Metrics Worksheet'!$C:$K,8,FALSE)=CONCATENATE($D$4,$E$5),VLOOKUP($C409,'6. Metrics Worksheet'!$C:$K,9,FALSE),0),D409-1)</f>
        <v>0</v>
      </c>
      <c r="F409" s="127">
        <f>IF(AND(E409=0,NOT(C409="N/A")),IF(VLOOKUP($C409,'6. Metrics Worksheet'!$C:$K,8,FALSE)=CONCATENATE($D$4,$F$5),VLOOKUP($C409,'6. Metrics Worksheet'!$C:$K,9,FALSE),0),E409-1)</f>
        <v>0</v>
      </c>
      <c r="G409" s="128">
        <f>IF(AND(F409=0,NOT(C409="N/A")),IF(VLOOKUP($C409,'6. Metrics Worksheet'!$C:$K,8,FALSE)=CONCATENATE($D$4,$G$5),VLOOKUP($C409,'6. Metrics Worksheet'!$C:$K,9,FALSE),0),F409-1)</f>
        <v>0</v>
      </c>
      <c r="H409" s="127">
        <f>IF(AND(G409=0,NOT(C409="N/A")),IF(VLOOKUP($C409,'6. Metrics Worksheet'!$C:$K,8,FALSE)=CONCATENATE($H$4,$H$5),VLOOKUP($C409,'6. Metrics Worksheet'!$C:$K,9,FALSE),0),G409-1)</f>
        <v>0</v>
      </c>
      <c r="I409" s="127">
        <f>IF(AND(H409=0,NOT(C409="N/A")),IF(VLOOKUP($C409,'6. Metrics Worksheet'!$C:$K,8,FALSE)=CONCATENATE($H$4,$I$5),VLOOKUP($C409,'6. Metrics Worksheet'!$C:$K,9,FALSE),0),H409-1)</f>
        <v>0</v>
      </c>
      <c r="J409" s="127">
        <f>IF(AND(I409=0,NOT(C409="N/A")),IF(VLOOKUP($C409,'6. Metrics Worksheet'!$C:$K,8,FALSE)=CONCATENATE($H$4,$J$5),VLOOKUP($C409,'6. Metrics Worksheet'!$C:$K,9,FALSE),0),I409-1)</f>
        <v>0</v>
      </c>
      <c r="K409" s="128">
        <f>IF(AND(J409=0,NOT(C409="N/A")),IF(VLOOKUP($C409,'6. Metrics Worksheet'!$C:$K,8,FALSE)=CONCATENATE($H$4,$K$5),VLOOKUP($C409,'6. Metrics Worksheet'!$C:$K,9,FALSE),0),J409-1)</f>
        <v>0</v>
      </c>
      <c r="L409" s="127">
        <f>IF(AND(K409=0,NOT(C409="N/A")),IF(VLOOKUP($C409,'6. Metrics Worksheet'!$C:$K,8,FALSE)=CONCATENATE($L$4,$L$5),VLOOKUP($C409,'6. Metrics Worksheet'!$C:$K,9,FALSE),0),K409-1)</f>
        <v>0</v>
      </c>
      <c r="M409" s="127">
        <f>IF(AND(L409=0,NOT(C409="N/A")),IF(VLOOKUP($C409,'6. Metrics Worksheet'!$C:$K,8,FALSE)=CONCATENATE($L$4,$M$5),VLOOKUP($C409,'6. Metrics Worksheet'!$C:$K,9,FALSE),0),L409-1)</f>
        <v>0</v>
      </c>
      <c r="N409" s="127">
        <f>IF(AND(M409=0,NOT(C409="N/A")),IF(VLOOKUP($C409,'6. Metrics Worksheet'!$C:$K,8,FALSE)=CONCATENATE($L$4,$N$5),VLOOKUP($C409,'6. Metrics Worksheet'!$C:$K,9,FALSE),0),M409-1)</f>
        <v>0</v>
      </c>
      <c r="O409" s="128">
        <f>IF(AND(N409=0,NOT(C409="N/A")),IF(VLOOKUP($C409,'6. Metrics Worksheet'!$C:$K,8,FALSE)=CONCATENATE($L$4,$O$5),VLOOKUP($C409,'6. Metrics Worksheet'!$C:$K,9,FALSE),0),N409-1)</f>
        <v>0</v>
      </c>
      <c r="P409" s="127">
        <f>IF(AND(O409=0,NOT(C409="N/A")),IF(VLOOKUP($C409,'6. Metrics Worksheet'!$C:$K,8,FALSE)=CONCATENATE($P$4,$P$5),VLOOKUP($C409,'6. Metrics Worksheet'!$C:$K,9,FALSE),0),O409-1)</f>
        <v>0</v>
      </c>
      <c r="Q409" s="127">
        <f>IF(AND(P409=0,NOT(C409="N/A")),IF(VLOOKUP($C409,'6. Metrics Worksheet'!$C:$K,8,FALSE)=CONCATENATE($P$4,$Q$5),VLOOKUP($C409,'6. Metrics Worksheet'!$C:$K,9,FALSE),0),P409-1)</f>
        <v>0</v>
      </c>
      <c r="R409" s="127">
        <f>IF(AND(Q409=0,NOT(C409="N/A")),IF(VLOOKUP($C409,'6. Metrics Worksheet'!$C:$K,8,FALSE)=CONCATENATE($P$4,$R$5),VLOOKUP($C409,'6. Metrics Worksheet'!$C:$K,9,FALSE),0),Q409-1)</f>
        <v>0</v>
      </c>
      <c r="S409" s="128">
        <f>IF(AND(R409=0,NOT(C409="N/A")),IF(VLOOKUP($C409,'6. Metrics Worksheet'!$C:$K,8,FALSE)=CONCATENATE($P$4,$S$5),VLOOKUP($C409,'6. Metrics Worksheet'!$C:$K,9,FALSE),0),R409-1)</f>
        <v>0</v>
      </c>
      <c r="T409" s="127">
        <f>IF(AND(S409=0,NOT(C409="N/A")),IF(VLOOKUP($C409,'6. Metrics Worksheet'!$C:$K,8,FALSE)=CONCATENATE($T$4,$T$5),VLOOKUP($C409,'6. Metrics Worksheet'!$C:$K,9,FALSE),0),S409-1)</f>
        <v>0</v>
      </c>
      <c r="U409" s="127">
        <f>IF(AND(T409=0,NOT(C409="N/A")),IF(VLOOKUP($C409,'6. Metrics Worksheet'!$C:$K,8,FALSE)=CONCATENATE($T$4,$U$5),VLOOKUP($C409,'6. Metrics Worksheet'!$C:$K,9,FALSE),0),T409-1)</f>
        <v>0</v>
      </c>
      <c r="V409" s="127">
        <f>IF(AND(U409=0,NOT(C409="N/A")),IF(VLOOKUP($C409,'6. Metrics Worksheet'!$C:$K,8,FALSE)=CONCATENATE($T$4,$V$5),VLOOKUP($C409,'6. Metrics Worksheet'!$C:$K,9,FALSE),0),U409-1)</f>
        <v>0</v>
      </c>
      <c r="W409" s="127">
        <f>IF(AND(V409=0,NOT(C409="N/A")),IF(VLOOKUP($C409,'6. Metrics Worksheet'!$C:$K,8,FALSE)=CONCATENATE($T$4,$W$5),VLOOKUP($C409,'6. Metrics Worksheet'!$C:$K,9,FALSE),0),V409-1)</f>
        <v>0</v>
      </c>
      <c r="X409" s="139" t="str">
        <f>IF('6. Metrics Worksheet'!H409=0,"",'6. Metrics Worksheet'!H409)</f>
        <v/>
      </c>
      <c r="Y409" s="32"/>
      <c r="Z409" s="32"/>
      <c r="AA409" s="32"/>
      <c r="AB409" s="32"/>
      <c r="AC409" s="32"/>
      <c r="AD409" s="32"/>
      <c r="AE409" s="32"/>
      <c r="AF409" s="32"/>
      <c r="AG409" s="32"/>
      <c r="AH409" s="32"/>
      <c r="AI409" s="32"/>
      <c r="AJ409" s="32"/>
      <c r="AK409" s="32"/>
      <c r="AL409" s="32"/>
      <c r="AM409" s="32"/>
      <c r="AN409" s="32"/>
      <c r="AO409" s="32"/>
      <c r="AP409" s="32"/>
      <c r="AQ409" s="32"/>
      <c r="AR409" s="32"/>
      <c r="AS409" s="32"/>
      <c r="AT409" s="32"/>
      <c r="AU409" s="32"/>
      <c r="AV409" s="32"/>
      <c r="AW409" s="32"/>
      <c r="AX409" s="32"/>
      <c r="AY409" s="32"/>
      <c r="AZ409" s="32"/>
      <c r="BA409" s="32"/>
      <c r="BB409" s="32"/>
      <c r="BC409" s="32"/>
      <c r="BD409" s="32"/>
      <c r="BE409" s="33"/>
      <c r="BF409" s="6"/>
      <c r="BG409" s="6"/>
      <c r="BH409" s="6"/>
      <c r="BI409" s="6"/>
      <c r="BJ409" s="26" t="b">
        <f t="shared" si="6"/>
        <v>1</v>
      </c>
      <c r="BK409" s="6"/>
      <c r="BL409" s="6"/>
    </row>
    <row r="410" spans="1:70" ht="63.95" hidden="1" customHeight="1">
      <c r="A410" s="33"/>
      <c r="B410" s="235"/>
      <c r="C410" s="106">
        <f>WorksheetHidden2!Q11</f>
        <v>0</v>
      </c>
      <c r="D410" s="127">
        <f>IF(VLOOKUP(C410,'6. Metrics Worksheet'!$C:$K,8,FALSE)=CONCATENATE($D$4,$D$5),VLOOKUP(C410,'6. Metrics Worksheet'!$C:$K,9,FALSE),0)</f>
        <v>0</v>
      </c>
      <c r="E410" s="127">
        <f>IF(AND(D410=0,NOT(C410="N/A")),IF(VLOOKUP($C410,'6. Metrics Worksheet'!$C:$K,8,FALSE)=CONCATENATE($D$4,$E$5),VLOOKUP($C410,'6. Metrics Worksheet'!$C:$K,9,FALSE),0),D410-1)</f>
        <v>0</v>
      </c>
      <c r="F410" s="127">
        <f>IF(AND(E410=0,NOT(C410="N/A")),IF(VLOOKUP($C410,'6. Metrics Worksheet'!$C:$K,8,FALSE)=CONCATENATE($D$4,$F$5),VLOOKUP($C410,'6. Metrics Worksheet'!$C:$K,9,FALSE),0),E410-1)</f>
        <v>0</v>
      </c>
      <c r="G410" s="128">
        <f>IF(AND(F410=0,NOT(C410="N/A")),IF(VLOOKUP($C410,'6. Metrics Worksheet'!$C:$K,8,FALSE)=CONCATENATE($D$4,$G$5),VLOOKUP($C410,'6. Metrics Worksheet'!$C:$K,9,FALSE),0),F410-1)</f>
        <v>0</v>
      </c>
      <c r="H410" s="127">
        <f>IF(AND(G410=0,NOT(C410="N/A")),IF(VLOOKUP($C410,'6. Metrics Worksheet'!$C:$K,8,FALSE)=CONCATENATE($H$4,$H$5),VLOOKUP($C410,'6. Metrics Worksheet'!$C:$K,9,FALSE),0),G410-1)</f>
        <v>0</v>
      </c>
      <c r="I410" s="127">
        <f>IF(AND(H410=0,NOT(C410="N/A")),IF(VLOOKUP($C410,'6. Metrics Worksheet'!$C:$K,8,FALSE)=CONCATENATE($H$4,$I$5),VLOOKUP($C410,'6. Metrics Worksheet'!$C:$K,9,FALSE),0),H410-1)</f>
        <v>0</v>
      </c>
      <c r="J410" s="127">
        <f>IF(AND(I410=0,NOT(C410="N/A")),IF(VLOOKUP($C410,'6. Metrics Worksheet'!$C:$K,8,FALSE)=CONCATENATE($H$4,$J$5),VLOOKUP($C410,'6. Metrics Worksheet'!$C:$K,9,FALSE),0),I410-1)</f>
        <v>0</v>
      </c>
      <c r="K410" s="128">
        <f>IF(AND(J410=0,NOT(C410="N/A")),IF(VLOOKUP($C410,'6. Metrics Worksheet'!$C:$K,8,FALSE)=CONCATENATE($H$4,$K$5),VLOOKUP($C410,'6. Metrics Worksheet'!$C:$K,9,FALSE),0),J410-1)</f>
        <v>0</v>
      </c>
      <c r="L410" s="127">
        <f>IF(AND(K410=0,NOT(C410="N/A")),IF(VLOOKUP($C410,'6. Metrics Worksheet'!$C:$K,8,FALSE)=CONCATENATE($L$4,$L$5),VLOOKUP($C410,'6. Metrics Worksheet'!$C:$K,9,FALSE),0),K410-1)</f>
        <v>0</v>
      </c>
      <c r="M410" s="127">
        <f>IF(AND(L410=0,NOT(C410="N/A")),IF(VLOOKUP($C410,'6. Metrics Worksheet'!$C:$K,8,FALSE)=CONCATENATE($L$4,$M$5),VLOOKUP($C410,'6. Metrics Worksheet'!$C:$K,9,FALSE),0),L410-1)</f>
        <v>0</v>
      </c>
      <c r="N410" s="127">
        <f>IF(AND(M410=0,NOT(C410="N/A")),IF(VLOOKUP($C410,'6. Metrics Worksheet'!$C:$K,8,FALSE)=CONCATENATE($L$4,$N$5),VLOOKUP($C410,'6. Metrics Worksheet'!$C:$K,9,FALSE),0),M410-1)</f>
        <v>0</v>
      </c>
      <c r="O410" s="128">
        <f>IF(AND(N410=0,NOT(C410="N/A")),IF(VLOOKUP($C410,'6. Metrics Worksheet'!$C:$K,8,FALSE)=CONCATENATE($L$4,$O$5),VLOOKUP($C410,'6. Metrics Worksheet'!$C:$K,9,FALSE),0),N410-1)</f>
        <v>0</v>
      </c>
      <c r="P410" s="127">
        <f>IF(AND(O410=0,NOT(C410="N/A")),IF(VLOOKUP($C410,'6. Metrics Worksheet'!$C:$K,8,FALSE)=CONCATENATE($P$4,$P$5),VLOOKUP($C410,'6. Metrics Worksheet'!$C:$K,9,FALSE),0),O410-1)</f>
        <v>0</v>
      </c>
      <c r="Q410" s="127">
        <f>IF(AND(P410=0,NOT(C410="N/A")),IF(VLOOKUP($C410,'6. Metrics Worksheet'!$C:$K,8,FALSE)=CONCATENATE($P$4,$Q$5),VLOOKUP($C410,'6. Metrics Worksheet'!$C:$K,9,FALSE),0),P410-1)</f>
        <v>0</v>
      </c>
      <c r="R410" s="127">
        <f>IF(AND(Q410=0,NOT(C410="N/A")),IF(VLOOKUP($C410,'6. Metrics Worksheet'!$C:$K,8,FALSE)=CONCATENATE($P$4,$R$5),VLOOKUP($C410,'6. Metrics Worksheet'!$C:$K,9,FALSE),0),Q410-1)</f>
        <v>0</v>
      </c>
      <c r="S410" s="128">
        <f>IF(AND(R410=0,NOT(C410="N/A")),IF(VLOOKUP($C410,'6. Metrics Worksheet'!$C:$K,8,FALSE)=CONCATENATE($P$4,$S$5),VLOOKUP($C410,'6. Metrics Worksheet'!$C:$K,9,FALSE),0),R410-1)</f>
        <v>0</v>
      </c>
      <c r="T410" s="127">
        <f>IF(AND(S410=0,NOT(C410="N/A")),IF(VLOOKUP($C410,'6. Metrics Worksheet'!$C:$K,8,FALSE)=CONCATENATE($T$4,$T$5),VLOOKUP($C410,'6. Metrics Worksheet'!$C:$K,9,FALSE),0),S410-1)</f>
        <v>0</v>
      </c>
      <c r="U410" s="127">
        <f>IF(AND(T410=0,NOT(C410="N/A")),IF(VLOOKUP($C410,'6. Metrics Worksheet'!$C:$K,8,FALSE)=CONCATENATE($T$4,$U$5),VLOOKUP($C410,'6. Metrics Worksheet'!$C:$K,9,FALSE),0),T410-1)</f>
        <v>0</v>
      </c>
      <c r="V410" s="127">
        <f>IF(AND(U410=0,NOT(C410="N/A")),IF(VLOOKUP($C410,'6. Metrics Worksheet'!$C:$K,8,FALSE)=CONCATENATE($T$4,$V$5),VLOOKUP($C410,'6. Metrics Worksheet'!$C:$K,9,FALSE),0),U410-1)</f>
        <v>0</v>
      </c>
      <c r="W410" s="127">
        <f>IF(AND(V410=0,NOT(C410="N/A")),IF(VLOOKUP($C410,'6. Metrics Worksheet'!$C:$K,8,FALSE)=CONCATENATE($T$4,$W$5),VLOOKUP($C410,'6. Metrics Worksheet'!$C:$K,9,FALSE),0),V410-1)</f>
        <v>0</v>
      </c>
      <c r="X410" s="139" t="str">
        <f>IF('6. Metrics Worksheet'!H410=0,"",'6. Metrics Worksheet'!H410)</f>
        <v/>
      </c>
      <c r="Y410" s="32"/>
      <c r="Z410" s="32"/>
      <c r="AA410" s="32"/>
      <c r="AB410" s="32"/>
      <c r="AC410" s="32"/>
      <c r="AD410" s="32"/>
      <c r="AE410" s="32"/>
      <c r="AF410" s="32"/>
      <c r="AG410" s="32"/>
      <c r="AH410" s="32"/>
      <c r="AI410" s="32"/>
      <c r="AJ410" s="32"/>
      <c r="AK410" s="32"/>
      <c r="AL410" s="32"/>
      <c r="AM410" s="32"/>
      <c r="AN410" s="32"/>
      <c r="AO410" s="32"/>
      <c r="AP410" s="32"/>
      <c r="AQ410" s="32"/>
      <c r="AR410" s="32"/>
      <c r="AS410" s="32"/>
      <c r="AT410" s="32"/>
      <c r="AU410" s="32"/>
      <c r="AV410" s="32"/>
      <c r="AW410" s="32"/>
      <c r="AX410" s="32"/>
      <c r="AY410" s="32"/>
      <c r="AZ410" s="32"/>
      <c r="BA410" s="32"/>
      <c r="BB410" s="32"/>
      <c r="BC410" s="32"/>
      <c r="BD410" s="32"/>
      <c r="BE410" s="33"/>
      <c r="BF410" s="6"/>
      <c r="BG410" s="6"/>
      <c r="BH410" s="6"/>
      <c r="BI410" s="6"/>
      <c r="BJ410" s="26" t="b">
        <f t="shared" si="6"/>
        <v>1</v>
      </c>
      <c r="BK410" s="6"/>
      <c r="BL410" s="6"/>
    </row>
    <row r="411" spans="1:70" ht="63.95" hidden="1" customHeight="1">
      <c r="A411" s="33"/>
      <c r="B411" s="235"/>
      <c r="C411" s="106">
        <f>WorksheetHidden2!Q12</f>
        <v>0</v>
      </c>
      <c r="D411" s="127">
        <f>IF(VLOOKUP(C411,'6. Metrics Worksheet'!$C:$K,8,FALSE)=CONCATENATE($D$4,$D$5),VLOOKUP(C411,'6. Metrics Worksheet'!$C:$K,9,FALSE),0)</f>
        <v>0</v>
      </c>
      <c r="E411" s="127">
        <f>IF(AND(D411=0,NOT(C411="N/A")),IF(VLOOKUP($C411,'6. Metrics Worksheet'!$C:$K,8,FALSE)=CONCATENATE($D$4,$E$5),VLOOKUP($C411,'6. Metrics Worksheet'!$C:$K,9,FALSE),0),D411-1)</f>
        <v>0</v>
      </c>
      <c r="F411" s="127">
        <f>IF(AND(E411=0,NOT(C411="N/A")),IF(VLOOKUP($C411,'6. Metrics Worksheet'!$C:$K,8,FALSE)=CONCATENATE($D$4,$F$5),VLOOKUP($C411,'6. Metrics Worksheet'!$C:$K,9,FALSE),0),E411-1)</f>
        <v>0</v>
      </c>
      <c r="G411" s="128">
        <f>IF(AND(F411=0,NOT(C411="N/A")),IF(VLOOKUP($C411,'6. Metrics Worksheet'!$C:$K,8,FALSE)=CONCATENATE($D$4,$G$5),VLOOKUP($C411,'6. Metrics Worksheet'!$C:$K,9,FALSE),0),F411-1)</f>
        <v>0</v>
      </c>
      <c r="H411" s="127">
        <f>IF(AND(G411=0,NOT(C411="N/A")),IF(VLOOKUP($C411,'6. Metrics Worksheet'!$C:$K,8,FALSE)=CONCATENATE($H$4,$H$5),VLOOKUP($C411,'6. Metrics Worksheet'!$C:$K,9,FALSE),0),G411-1)</f>
        <v>0</v>
      </c>
      <c r="I411" s="127">
        <f>IF(AND(H411=0,NOT(C411="N/A")),IF(VLOOKUP($C411,'6. Metrics Worksheet'!$C:$K,8,FALSE)=CONCATENATE($H$4,$I$5),VLOOKUP($C411,'6. Metrics Worksheet'!$C:$K,9,FALSE),0),H411-1)</f>
        <v>0</v>
      </c>
      <c r="J411" s="127">
        <f>IF(AND(I411=0,NOT(C411="N/A")),IF(VLOOKUP($C411,'6. Metrics Worksheet'!$C:$K,8,FALSE)=CONCATENATE($H$4,$J$5),VLOOKUP($C411,'6. Metrics Worksheet'!$C:$K,9,FALSE),0),I411-1)</f>
        <v>0</v>
      </c>
      <c r="K411" s="128">
        <f>IF(AND(J411=0,NOT(C411="N/A")),IF(VLOOKUP($C411,'6. Metrics Worksheet'!$C:$K,8,FALSE)=CONCATENATE($H$4,$K$5),VLOOKUP($C411,'6. Metrics Worksheet'!$C:$K,9,FALSE),0),J411-1)</f>
        <v>0</v>
      </c>
      <c r="L411" s="127">
        <f>IF(AND(K411=0,NOT(C411="N/A")),IF(VLOOKUP($C411,'6. Metrics Worksheet'!$C:$K,8,FALSE)=CONCATENATE($L$4,$L$5),VLOOKUP($C411,'6. Metrics Worksheet'!$C:$K,9,FALSE),0),K411-1)</f>
        <v>0</v>
      </c>
      <c r="M411" s="127">
        <f>IF(AND(L411=0,NOT(C411="N/A")),IF(VLOOKUP($C411,'6. Metrics Worksheet'!$C:$K,8,FALSE)=CONCATENATE($L$4,$M$5),VLOOKUP($C411,'6. Metrics Worksheet'!$C:$K,9,FALSE),0),L411-1)</f>
        <v>0</v>
      </c>
      <c r="N411" s="127">
        <f>IF(AND(M411=0,NOT(C411="N/A")),IF(VLOOKUP($C411,'6. Metrics Worksheet'!$C:$K,8,FALSE)=CONCATENATE($L$4,$N$5),VLOOKUP($C411,'6. Metrics Worksheet'!$C:$K,9,FALSE),0),M411-1)</f>
        <v>0</v>
      </c>
      <c r="O411" s="128">
        <f>IF(AND(N411=0,NOT(C411="N/A")),IF(VLOOKUP($C411,'6. Metrics Worksheet'!$C:$K,8,FALSE)=CONCATENATE($L$4,$O$5),VLOOKUP($C411,'6. Metrics Worksheet'!$C:$K,9,FALSE),0),N411-1)</f>
        <v>0</v>
      </c>
      <c r="P411" s="127">
        <f>IF(AND(O411=0,NOT(C411="N/A")),IF(VLOOKUP($C411,'6. Metrics Worksheet'!$C:$K,8,FALSE)=CONCATENATE($P$4,$P$5),VLOOKUP($C411,'6. Metrics Worksheet'!$C:$K,9,FALSE),0),O411-1)</f>
        <v>0</v>
      </c>
      <c r="Q411" s="127">
        <f>IF(AND(P411=0,NOT(C411="N/A")),IF(VLOOKUP($C411,'6. Metrics Worksheet'!$C:$K,8,FALSE)=CONCATENATE($P$4,$Q$5),VLOOKUP($C411,'6. Metrics Worksheet'!$C:$K,9,FALSE),0),P411-1)</f>
        <v>0</v>
      </c>
      <c r="R411" s="127">
        <f>IF(AND(Q411=0,NOT(C411="N/A")),IF(VLOOKUP($C411,'6. Metrics Worksheet'!$C:$K,8,FALSE)=CONCATENATE($P$4,$R$5),VLOOKUP($C411,'6. Metrics Worksheet'!$C:$K,9,FALSE),0),Q411-1)</f>
        <v>0</v>
      </c>
      <c r="S411" s="128">
        <f>IF(AND(R411=0,NOT(C411="N/A")),IF(VLOOKUP($C411,'6. Metrics Worksheet'!$C:$K,8,FALSE)=CONCATENATE($P$4,$S$5),VLOOKUP($C411,'6. Metrics Worksheet'!$C:$K,9,FALSE),0),R411-1)</f>
        <v>0</v>
      </c>
      <c r="T411" s="127">
        <f>IF(AND(S411=0,NOT(C411="N/A")),IF(VLOOKUP($C411,'6. Metrics Worksheet'!$C:$K,8,FALSE)=CONCATENATE($T$4,$T$5),VLOOKUP($C411,'6. Metrics Worksheet'!$C:$K,9,FALSE),0),S411-1)</f>
        <v>0</v>
      </c>
      <c r="U411" s="127">
        <f>IF(AND(T411=0,NOT(C411="N/A")),IF(VLOOKUP($C411,'6. Metrics Worksheet'!$C:$K,8,FALSE)=CONCATENATE($T$4,$U$5),VLOOKUP($C411,'6. Metrics Worksheet'!$C:$K,9,FALSE),0),T411-1)</f>
        <v>0</v>
      </c>
      <c r="V411" s="127">
        <f>IF(AND(U411=0,NOT(C411="N/A")),IF(VLOOKUP($C411,'6. Metrics Worksheet'!$C:$K,8,FALSE)=CONCATENATE($T$4,$V$5),VLOOKUP($C411,'6. Metrics Worksheet'!$C:$K,9,FALSE),0),U411-1)</f>
        <v>0</v>
      </c>
      <c r="W411" s="127">
        <f>IF(AND(V411=0,NOT(C411="N/A")),IF(VLOOKUP($C411,'6. Metrics Worksheet'!$C:$K,8,FALSE)=CONCATENATE($T$4,$W$5),VLOOKUP($C411,'6. Metrics Worksheet'!$C:$K,9,FALSE),0),V411-1)</f>
        <v>0</v>
      </c>
      <c r="X411" s="139" t="str">
        <f>IF('6. Metrics Worksheet'!H411=0,"",'6. Metrics Worksheet'!H411)</f>
        <v/>
      </c>
      <c r="Y411" s="32"/>
      <c r="Z411" s="32"/>
      <c r="AA411" s="32"/>
      <c r="AB411" s="32"/>
      <c r="AC411" s="32"/>
      <c r="AD411" s="32"/>
      <c r="AE411" s="32"/>
      <c r="AF411" s="32"/>
      <c r="AG411" s="32"/>
      <c r="AH411" s="32"/>
      <c r="AI411" s="32"/>
      <c r="AJ411" s="32"/>
      <c r="AK411" s="32"/>
      <c r="AL411" s="32"/>
      <c r="AM411" s="32"/>
      <c r="AN411" s="32"/>
      <c r="AO411" s="32"/>
      <c r="AP411" s="32"/>
      <c r="AQ411" s="32"/>
      <c r="AR411" s="32"/>
      <c r="AS411" s="32"/>
      <c r="AT411" s="32"/>
      <c r="AU411" s="32"/>
      <c r="AV411" s="32"/>
      <c r="AW411" s="32"/>
      <c r="AX411" s="32"/>
      <c r="AY411" s="32"/>
      <c r="AZ411" s="32"/>
      <c r="BA411" s="32"/>
      <c r="BB411" s="32"/>
      <c r="BC411" s="32"/>
      <c r="BD411" s="32"/>
      <c r="BE411" s="33"/>
      <c r="BF411" s="6"/>
      <c r="BG411" s="6"/>
      <c r="BH411" s="6"/>
      <c r="BI411" s="6"/>
      <c r="BJ411" s="26" t="b">
        <f t="shared" si="6"/>
        <v>1</v>
      </c>
      <c r="BK411" s="6"/>
      <c r="BL411" s="6"/>
    </row>
    <row r="412" spans="1:70" ht="63.95" hidden="1" customHeight="1">
      <c r="A412" s="33"/>
      <c r="B412" s="235"/>
      <c r="C412" s="106">
        <f>WorksheetHidden2!Q13</f>
        <v>0</v>
      </c>
      <c r="D412" s="127">
        <f>IF(VLOOKUP(C412,'6. Metrics Worksheet'!$C:$K,8,FALSE)=CONCATENATE($D$4,$D$5),VLOOKUP(C412,'6. Metrics Worksheet'!$C:$K,9,FALSE),0)</f>
        <v>0</v>
      </c>
      <c r="E412" s="127">
        <f>IF(AND(D412=0,NOT(C412="N/A")),IF(VLOOKUP($C412,'6. Metrics Worksheet'!$C:$K,8,FALSE)=CONCATENATE($D$4,$E$5),VLOOKUP($C412,'6. Metrics Worksheet'!$C:$K,9,FALSE),0),D412-1)</f>
        <v>0</v>
      </c>
      <c r="F412" s="127">
        <f>IF(AND(E412=0,NOT(C412="N/A")),IF(VLOOKUP($C412,'6. Metrics Worksheet'!$C:$K,8,FALSE)=CONCATENATE($D$4,$F$5),VLOOKUP($C412,'6. Metrics Worksheet'!$C:$K,9,FALSE),0),E412-1)</f>
        <v>0</v>
      </c>
      <c r="G412" s="128">
        <f>IF(AND(F412=0,NOT(C412="N/A")),IF(VLOOKUP($C412,'6. Metrics Worksheet'!$C:$K,8,FALSE)=CONCATENATE($D$4,$G$5),VLOOKUP($C412,'6. Metrics Worksheet'!$C:$K,9,FALSE),0),F412-1)</f>
        <v>0</v>
      </c>
      <c r="H412" s="127">
        <f>IF(AND(G412=0,NOT(C412="N/A")),IF(VLOOKUP($C412,'6. Metrics Worksheet'!$C:$K,8,FALSE)=CONCATENATE($H$4,$H$5),VLOOKUP($C412,'6. Metrics Worksheet'!$C:$K,9,FALSE),0),G412-1)</f>
        <v>0</v>
      </c>
      <c r="I412" s="127">
        <f>IF(AND(H412=0,NOT(C412="N/A")),IF(VLOOKUP($C412,'6. Metrics Worksheet'!$C:$K,8,FALSE)=CONCATENATE($H$4,$I$5),VLOOKUP($C412,'6. Metrics Worksheet'!$C:$K,9,FALSE),0),H412-1)</f>
        <v>0</v>
      </c>
      <c r="J412" s="127">
        <f>IF(AND(I412=0,NOT(C412="N/A")),IF(VLOOKUP($C412,'6. Metrics Worksheet'!$C:$K,8,FALSE)=CONCATENATE($H$4,$J$5),VLOOKUP($C412,'6. Metrics Worksheet'!$C:$K,9,FALSE),0),I412-1)</f>
        <v>0</v>
      </c>
      <c r="K412" s="128">
        <f>IF(AND(J412=0,NOT(C412="N/A")),IF(VLOOKUP($C412,'6. Metrics Worksheet'!$C:$K,8,FALSE)=CONCATENATE($H$4,$K$5),VLOOKUP($C412,'6. Metrics Worksheet'!$C:$K,9,FALSE),0),J412-1)</f>
        <v>0</v>
      </c>
      <c r="L412" s="127">
        <f>IF(AND(K412=0,NOT(C412="N/A")),IF(VLOOKUP($C412,'6. Metrics Worksheet'!$C:$K,8,FALSE)=CONCATENATE($L$4,$L$5),VLOOKUP($C412,'6. Metrics Worksheet'!$C:$K,9,FALSE),0),K412-1)</f>
        <v>0</v>
      </c>
      <c r="M412" s="127">
        <f>IF(AND(L412=0,NOT(C412="N/A")),IF(VLOOKUP($C412,'6. Metrics Worksheet'!$C:$K,8,FALSE)=CONCATENATE($L$4,$M$5),VLOOKUP($C412,'6. Metrics Worksheet'!$C:$K,9,FALSE),0),L412-1)</f>
        <v>0</v>
      </c>
      <c r="N412" s="127">
        <f>IF(AND(M412=0,NOT(C412="N/A")),IF(VLOOKUP($C412,'6. Metrics Worksheet'!$C:$K,8,FALSE)=CONCATENATE($L$4,$N$5),VLOOKUP($C412,'6. Metrics Worksheet'!$C:$K,9,FALSE),0),M412-1)</f>
        <v>0</v>
      </c>
      <c r="O412" s="128">
        <f>IF(AND(N412=0,NOT(C412="N/A")),IF(VLOOKUP($C412,'6. Metrics Worksheet'!$C:$K,8,FALSE)=CONCATENATE($L$4,$O$5),VLOOKUP($C412,'6. Metrics Worksheet'!$C:$K,9,FALSE),0),N412-1)</f>
        <v>0</v>
      </c>
      <c r="P412" s="127">
        <f>IF(AND(O412=0,NOT(C412="N/A")),IF(VLOOKUP($C412,'6. Metrics Worksheet'!$C:$K,8,FALSE)=CONCATENATE($P$4,$P$5),VLOOKUP($C412,'6. Metrics Worksheet'!$C:$K,9,FALSE),0),O412-1)</f>
        <v>0</v>
      </c>
      <c r="Q412" s="127">
        <f>IF(AND(P412=0,NOT(C412="N/A")),IF(VLOOKUP($C412,'6. Metrics Worksheet'!$C:$K,8,FALSE)=CONCATENATE($P$4,$Q$5),VLOOKUP($C412,'6. Metrics Worksheet'!$C:$K,9,FALSE),0),P412-1)</f>
        <v>0</v>
      </c>
      <c r="R412" s="127">
        <f>IF(AND(Q412=0,NOT(C412="N/A")),IF(VLOOKUP($C412,'6. Metrics Worksheet'!$C:$K,8,FALSE)=CONCATENATE($P$4,$R$5),VLOOKUP($C412,'6. Metrics Worksheet'!$C:$K,9,FALSE),0),Q412-1)</f>
        <v>0</v>
      </c>
      <c r="S412" s="128">
        <f>IF(AND(R412=0,NOT(C412="N/A")),IF(VLOOKUP($C412,'6. Metrics Worksheet'!$C:$K,8,FALSE)=CONCATENATE($P$4,$S$5),VLOOKUP($C412,'6. Metrics Worksheet'!$C:$K,9,FALSE),0),R412-1)</f>
        <v>0</v>
      </c>
      <c r="T412" s="127">
        <f>IF(AND(S412=0,NOT(C412="N/A")),IF(VLOOKUP($C412,'6. Metrics Worksheet'!$C:$K,8,FALSE)=CONCATENATE($T$4,$T$5),VLOOKUP($C412,'6. Metrics Worksheet'!$C:$K,9,FALSE),0),S412-1)</f>
        <v>0</v>
      </c>
      <c r="U412" s="127">
        <f>IF(AND(T412=0,NOT(C412="N/A")),IF(VLOOKUP($C412,'6. Metrics Worksheet'!$C:$K,8,FALSE)=CONCATENATE($T$4,$U$5),VLOOKUP($C412,'6. Metrics Worksheet'!$C:$K,9,FALSE),0),T412-1)</f>
        <v>0</v>
      </c>
      <c r="V412" s="127">
        <f>IF(AND(U412=0,NOT(C412="N/A")),IF(VLOOKUP($C412,'6. Metrics Worksheet'!$C:$K,8,FALSE)=CONCATENATE($T$4,$V$5),VLOOKUP($C412,'6. Metrics Worksheet'!$C:$K,9,FALSE),0),U412-1)</f>
        <v>0</v>
      </c>
      <c r="W412" s="127">
        <f>IF(AND(V412=0,NOT(C412="N/A")),IF(VLOOKUP($C412,'6. Metrics Worksheet'!$C:$K,8,FALSE)=CONCATENATE($T$4,$W$5),VLOOKUP($C412,'6. Metrics Worksheet'!$C:$K,9,FALSE),0),V412-1)</f>
        <v>0</v>
      </c>
      <c r="X412" s="139" t="str">
        <f>IF('6. Metrics Worksheet'!H412=0,"",'6. Metrics Worksheet'!H412)</f>
        <v/>
      </c>
      <c r="Y412" s="32"/>
      <c r="Z412" s="32"/>
      <c r="AA412" s="32"/>
      <c r="AB412" s="32"/>
      <c r="AC412" s="32"/>
      <c r="AD412" s="32"/>
      <c r="AE412" s="32"/>
      <c r="AF412" s="32"/>
      <c r="AG412" s="32"/>
      <c r="AH412" s="32"/>
      <c r="AI412" s="32"/>
      <c r="AJ412" s="32"/>
      <c r="AK412" s="32"/>
      <c r="AL412" s="32"/>
      <c r="AM412" s="32"/>
      <c r="AN412" s="32"/>
      <c r="AO412" s="32"/>
      <c r="AP412" s="32"/>
      <c r="AQ412" s="32"/>
      <c r="AR412" s="32"/>
      <c r="AS412" s="32"/>
      <c r="AT412" s="32"/>
      <c r="AU412" s="32"/>
      <c r="AV412" s="32"/>
      <c r="AW412" s="32"/>
      <c r="AX412" s="32"/>
      <c r="AY412" s="32"/>
      <c r="AZ412" s="32"/>
      <c r="BA412" s="32"/>
      <c r="BB412" s="32"/>
      <c r="BC412" s="32"/>
      <c r="BD412" s="32"/>
      <c r="BE412" s="33"/>
      <c r="BF412" s="6"/>
      <c r="BG412" s="6"/>
      <c r="BH412" s="6"/>
      <c r="BI412" s="6"/>
      <c r="BJ412" s="26" t="b">
        <f t="shared" si="6"/>
        <v>1</v>
      </c>
      <c r="BK412" s="6"/>
      <c r="BL412" s="6"/>
    </row>
    <row r="413" spans="1:70" ht="63.95" hidden="1" customHeight="1">
      <c r="A413" s="33"/>
      <c r="B413" s="235"/>
      <c r="C413" s="106">
        <f>WorksheetHidden2!Q14</f>
        <v>0</v>
      </c>
      <c r="D413" s="127">
        <f>IF(VLOOKUP(C413,'6. Metrics Worksheet'!$C:$K,8,FALSE)=CONCATENATE($D$4,$D$5),VLOOKUP(C413,'6. Metrics Worksheet'!$C:$K,9,FALSE),0)</f>
        <v>0</v>
      </c>
      <c r="E413" s="127">
        <f>IF(AND(D413=0,NOT(C413="N/A")),IF(VLOOKUP($C413,'6. Metrics Worksheet'!$C:$K,8,FALSE)=CONCATENATE($D$4,$E$5),VLOOKUP($C413,'6. Metrics Worksheet'!$C:$K,9,FALSE),0),D413-1)</f>
        <v>0</v>
      </c>
      <c r="F413" s="127">
        <f>IF(AND(E413=0,NOT(C413="N/A")),IF(VLOOKUP($C413,'6. Metrics Worksheet'!$C:$K,8,FALSE)=CONCATENATE($D$4,$F$5),VLOOKUP($C413,'6. Metrics Worksheet'!$C:$K,9,FALSE),0),E413-1)</f>
        <v>0</v>
      </c>
      <c r="G413" s="128">
        <f>IF(AND(F413=0,NOT(C413="N/A")),IF(VLOOKUP($C413,'6. Metrics Worksheet'!$C:$K,8,FALSE)=CONCATENATE($D$4,$G$5),VLOOKUP($C413,'6. Metrics Worksheet'!$C:$K,9,FALSE),0),F413-1)</f>
        <v>0</v>
      </c>
      <c r="H413" s="127">
        <f>IF(AND(G413=0,NOT(C413="N/A")),IF(VLOOKUP($C413,'6. Metrics Worksheet'!$C:$K,8,FALSE)=CONCATENATE($H$4,$H$5),VLOOKUP($C413,'6. Metrics Worksheet'!$C:$K,9,FALSE),0),G413-1)</f>
        <v>0</v>
      </c>
      <c r="I413" s="127">
        <f>IF(AND(H413=0,NOT(C413="N/A")),IF(VLOOKUP($C413,'6. Metrics Worksheet'!$C:$K,8,FALSE)=CONCATENATE($H$4,$I$5),VLOOKUP($C413,'6. Metrics Worksheet'!$C:$K,9,FALSE),0),H413-1)</f>
        <v>0</v>
      </c>
      <c r="J413" s="127">
        <f>IF(AND(I413=0,NOT(C413="N/A")),IF(VLOOKUP($C413,'6. Metrics Worksheet'!$C:$K,8,FALSE)=CONCATENATE($H$4,$J$5),VLOOKUP($C413,'6. Metrics Worksheet'!$C:$K,9,FALSE),0),I413-1)</f>
        <v>0</v>
      </c>
      <c r="K413" s="128">
        <f>IF(AND(J413=0,NOT(C413="N/A")),IF(VLOOKUP($C413,'6. Metrics Worksheet'!$C:$K,8,FALSE)=CONCATENATE($H$4,$K$5),VLOOKUP($C413,'6. Metrics Worksheet'!$C:$K,9,FALSE),0),J413-1)</f>
        <v>0</v>
      </c>
      <c r="L413" s="127">
        <f>IF(AND(K413=0,NOT(C413="N/A")),IF(VLOOKUP($C413,'6. Metrics Worksheet'!$C:$K,8,FALSE)=CONCATENATE($L$4,$L$5),VLOOKUP($C413,'6. Metrics Worksheet'!$C:$K,9,FALSE),0),K413-1)</f>
        <v>0</v>
      </c>
      <c r="M413" s="127">
        <f>IF(AND(L413=0,NOT(C413="N/A")),IF(VLOOKUP($C413,'6. Metrics Worksheet'!$C:$K,8,FALSE)=CONCATENATE($L$4,$M$5),VLOOKUP($C413,'6. Metrics Worksheet'!$C:$K,9,FALSE),0),L413-1)</f>
        <v>0</v>
      </c>
      <c r="N413" s="127">
        <f>IF(AND(M413=0,NOT(C413="N/A")),IF(VLOOKUP($C413,'6. Metrics Worksheet'!$C:$K,8,FALSE)=CONCATENATE($L$4,$N$5),VLOOKUP($C413,'6. Metrics Worksheet'!$C:$K,9,FALSE),0),M413-1)</f>
        <v>0</v>
      </c>
      <c r="O413" s="128">
        <f>IF(AND(N413=0,NOT(C413="N/A")),IF(VLOOKUP($C413,'6. Metrics Worksheet'!$C:$K,8,FALSE)=CONCATENATE($L$4,$O$5),VLOOKUP($C413,'6. Metrics Worksheet'!$C:$K,9,FALSE),0),N413-1)</f>
        <v>0</v>
      </c>
      <c r="P413" s="127">
        <f>IF(AND(O413=0,NOT(C413="N/A")),IF(VLOOKUP($C413,'6. Metrics Worksheet'!$C:$K,8,FALSE)=CONCATENATE($P$4,$P$5),VLOOKUP($C413,'6. Metrics Worksheet'!$C:$K,9,FALSE),0),O413-1)</f>
        <v>0</v>
      </c>
      <c r="Q413" s="127">
        <f>IF(AND(P413=0,NOT(C413="N/A")),IF(VLOOKUP($C413,'6. Metrics Worksheet'!$C:$K,8,FALSE)=CONCATENATE($P$4,$Q$5),VLOOKUP($C413,'6. Metrics Worksheet'!$C:$K,9,FALSE),0),P413-1)</f>
        <v>0</v>
      </c>
      <c r="R413" s="127">
        <f>IF(AND(Q413=0,NOT(C413="N/A")),IF(VLOOKUP($C413,'6. Metrics Worksheet'!$C:$K,8,FALSE)=CONCATENATE($P$4,$R$5),VLOOKUP($C413,'6. Metrics Worksheet'!$C:$K,9,FALSE),0),Q413-1)</f>
        <v>0</v>
      </c>
      <c r="S413" s="128">
        <f>IF(AND(R413=0,NOT(C413="N/A")),IF(VLOOKUP($C413,'6. Metrics Worksheet'!$C:$K,8,FALSE)=CONCATENATE($P$4,$S$5),VLOOKUP($C413,'6. Metrics Worksheet'!$C:$K,9,FALSE),0),R413-1)</f>
        <v>0</v>
      </c>
      <c r="T413" s="127">
        <f>IF(AND(S413=0,NOT(C413="N/A")),IF(VLOOKUP($C413,'6. Metrics Worksheet'!$C:$K,8,FALSE)=CONCATENATE($T$4,$T$5),VLOOKUP($C413,'6. Metrics Worksheet'!$C:$K,9,FALSE),0),S413-1)</f>
        <v>0</v>
      </c>
      <c r="U413" s="127">
        <f>IF(AND(T413=0,NOT(C413="N/A")),IF(VLOOKUP($C413,'6. Metrics Worksheet'!$C:$K,8,FALSE)=CONCATENATE($T$4,$U$5),VLOOKUP($C413,'6. Metrics Worksheet'!$C:$K,9,FALSE),0),T413-1)</f>
        <v>0</v>
      </c>
      <c r="V413" s="127">
        <f>IF(AND(U413=0,NOT(C413="N/A")),IF(VLOOKUP($C413,'6. Metrics Worksheet'!$C:$K,8,FALSE)=CONCATENATE($T$4,$V$5),VLOOKUP($C413,'6. Metrics Worksheet'!$C:$K,9,FALSE),0),U413-1)</f>
        <v>0</v>
      </c>
      <c r="W413" s="127">
        <f>IF(AND(V413=0,NOT(C413="N/A")),IF(VLOOKUP($C413,'6. Metrics Worksheet'!$C:$K,8,FALSE)=CONCATENATE($T$4,$W$5),VLOOKUP($C413,'6. Metrics Worksheet'!$C:$K,9,FALSE),0),V413-1)</f>
        <v>0</v>
      </c>
      <c r="X413" s="139" t="str">
        <f>IF('6. Metrics Worksheet'!H413=0,"",'6. Metrics Worksheet'!H413)</f>
        <v/>
      </c>
      <c r="Y413" s="32"/>
      <c r="Z413" s="32"/>
      <c r="AA413" s="32"/>
      <c r="AB413" s="32"/>
      <c r="AC413" s="32"/>
      <c r="AD413" s="32"/>
      <c r="AE413" s="32"/>
      <c r="AF413" s="32"/>
      <c r="AG413" s="32"/>
      <c r="AH413" s="32"/>
      <c r="AI413" s="32"/>
      <c r="AJ413" s="32"/>
      <c r="AK413" s="32"/>
      <c r="AL413" s="32"/>
      <c r="AM413" s="32"/>
      <c r="AN413" s="32"/>
      <c r="AO413" s="32"/>
      <c r="AP413" s="32"/>
      <c r="AQ413" s="32"/>
      <c r="AR413" s="32"/>
      <c r="AS413" s="32"/>
      <c r="AT413" s="32"/>
      <c r="AU413" s="32"/>
      <c r="AV413" s="32"/>
      <c r="AW413" s="32"/>
      <c r="AX413" s="32"/>
      <c r="AY413" s="32"/>
      <c r="AZ413" s="32"/>
      <c r="BA413" s="32"/>
      <c r="BB413" s="32"/>
      <c r="BC413" s="32"/>
      <c r="BD413" s="32"/>
      <c r="BE413" s="33"/>
      <c r="BF413" s="6"/>
      <c r="BG413" s="6"/>
      <c r="BH413" s="6"/>
      <c r="BI413" s="6"/>
      <c r="BJ413" s="26" t="b">
        <f t="shared" si="6"/>
        <v>1</v>
      </c>
      <c r="BK413" s="6"/>
      <c r="BL413" s="6"/>
    </row>
    <row r="414" spans="1:70" ht="63.95" hidden="1" customHeight="1">
      <c r="A414" s="33"/>
      <c r="B414" s="235"/>
      <c r="C414" s="106">
        <f>WorksheetHidden2!Q15</f>
        <v>0</v>
      </c>
      <c r="D414" s="127">
        <f>IF(VLOOKUP(C414,'6. Metrics Worksheet'!$C:$K,8,FALSE)=CONCATENATE($D$4,$D$5),VLOOKUP(C414,'6. Metrics Worksheet'!$C:$K,9,FALSE),0)</f>
        <v>0</v>
      </c>
      <c r="E414" s="127">
        <f>IF(AND(D414=0,NOT(C414="N/A")),IF(VLOOKUP($C414,'6. Metrics Worksheet'!$C:$K,8,FALSE)=CONCATENATE($D$4,$E$5),VLOOKUP($C414,'6. Metrics Worksheet'!$C:$K,9,FALSE),0),D414-1)</f>
        <v>0</v>
      </c>
      <c r="F414" s="127">
        <f>IF(AND(E414=0,NOT(C414="N/A")),IF(VLOOKUP($C414,'6. Metrics Worksheet'!$C:$K,8,FALSE)=CONCATENATE($D$4,$F$5),VLOOKUP($C414,'6. Metrics Worksheet'!$C:$K,9,FALSE),0),E414-1)</f>
        <v>0</v>
      </c>
      <c r="G414" s="128">
        <f>IF(AND(F414=0,NOT(C414="N/A")),IF(VLOOKUP($C414,'6. Metrics Worksheet'!$C:$K,8,FALSE)=CONCATENATE($D$4,$G$5),VLOOKUP($C414,'6. Metrics Worksheet'!$C:$K,9,FALSE),0),F414-1)</f>
        <v>0</v>
      </c>
      <c r="H414" s="127">
        <f>IF(AND(G414=0,NOT(C414="N/A")),IF(VLOOKUP($C414,'6. Metrics Worksheet'!$C:$K,8,FALSE)=CONCATENATE($H$4,$H$5),VLOOKUP($C414,'6. Metrics Worksheet'!$C:$K,9,FALSE),0),G414-1)</f>
        <v>0</v>
      </c>
      <c r="I414" s="127">
        <f>IF(AND(H414=0,NOT(C414="N/A")),IF(VLOOKUP($C414,'6. Metrics Worksheet'!$C:$K,8,FALSE)=CONCATENATE($H$4,$I$5),VLOOKUP($C414,'6. Metrics Worksheet'!$C:$K,9,FALSE),0),H414-1)</f>
        <v>0</v>
      </c>
      <c r="J414" s="127">
        <f>IF(AND(I414=0,NOT(C414="N/A")),IF(VLOOKUP($C414,'6. Metrics Worksheet'!$C:$K,8,FALSE)=CONCATENATE($H$4,$J$5),VLOOKUP($C414,'6. Metrics Worksheet'!$C:$K,9,FALSE),0),I414-1)</f>
        <v>0</v>
      </c>
      <c r="K414" s="128">
        <f>IF(AND(J414=0,NOT(C414="N/A")),IF(VLOOKUP($C414,'6. Metrics Worksheet'!$C:$K,8,FALSE)=CONCATENATE($H$4,$K$5),VLOOKUP($C414,'6. Metrics Worksheet'!$C:$K,9,FALSE),0),J414-1)</f>
        <v>0</v>
      </c>
      <c r="L414" s="127">
        <f>IF(AND(K414=0,NOT(C414="N/A")),IF(VLOOKUP($C414,'6. Metrics Worksheet'!$C:$K,8,FALSE)=CONCATENATE($L$4,$L$5),VLOOKUP($C414,'6. Metrics Worksheet'!$C:$K,9,FALSE),0),K414-1)</f>
        <v>0</v>
      </c>
      <c r="M414" s="127">
        <f>IF(AND(L414=0,NOT(C414="N/A")),IF(VLOOKUP($C414,'6. Metrics Worksheet'!$C:$K,8,FALSE)=CONCATENATE($L$4,$M$5),VLOOKUP($C414,'6. Metrics Worksheet'!$C:$K,9,FALSE),0),L414-1)</f>
        <v>0</v>
      </c>
      <c r="N414" s="127">
        <f>IF(AND(M414=0,NOT(C414="N/A")),IF(VLOOKUP($C414,'6. Metrics Worksheet'!$C:$K,8,FALSE)=CONCATENATE($L$4,$N$5),VLOOKUP($C414,'6. Metrics Worksheet'!$C:$K,9,FALSE),0),M414-1)</f>
        <v>0</v>
      </c>
      <c r="O414" s="128">
        <f>IF(AND(N414=0,NOT(C414="N/A")),IF(VLOOKUP($C414,'6. Metrics Worksheet'!$C:$K,8,FALSE)=CONCATENATE($L$4,$O$5),VLOOKUP($C414,'6. Metrics Worksheet'!$C:$K,9,FALSE),0),N414-1)</f>
        <v>0</v>
      </c>
      <c r="P414" s="127">
        <f>IF(AND(O414=0,NOT(C414="N/A")),IF(VLOOKUP($C414,'6. Metrics Worksheet'!$C:$K,8,FALSE)=CONCATENATE($P$4,$P$5),VLOOKUP($C414,'6. Metrics Worksheet'!$C:$K,9,FALSE),0),O414-1)</f>
        <v>0</v>
      </c>
      <c r="Q414" s="127">
        <f>IF(AND(P414=0,NOT(C414="N/A")),IF(VLOOKUP($C414,'6. Metrics Worksheet'!$C:$K,8,FALSE)=CONCATENATE($P$4,$Q$5),VLOOKUP($C414,'6. Metrics Worksheet'!$C:$K,9,FALSE),0),P414-1)</f>
        <v>0</v>
      </c>
      <c r="R414" s="127">
        <f>IF(AND(Q414=0,NOT(C414="N/A")),IF(VLOOKUP($C414,'6. Metrics Worksheet'!$C:$K,8,FALSE)=CONCATENATE($P$4,$R$5),VLOOKUP($C414,'6. Metrics Worksheet'!$C:$K,9,FALSE),0),Q414-1)</f>
        <v>0</v>
      </c>
      <c r="S414" s="128">
        <f>IF(AND(R414=0,NOT(C414="N/A")),IF(VLOOKUP($C414,'6. Metrics Worksheet'!$C:$K,8,FALSE)=CONCATENATE($P$4,$S$5),VLOOKUP($C414,'6. Metrics Worksheet'!$C:$K,9,FALSE),0),R414-1)</f>
        <v>0</v>
      </c>
      <c r="T414" s="127">
        <f>IF(AND(S414=0,NOT(C414="N/A")),IF(VLOOKUP($C414,'6. Metrics Worksheet'!$C:$K,8,FALSE)=CONCATENATE($T$4,$T$5),VLOOKUP($C414,'6. Metrics Worksheet'!$C:$K,9,FALSE),0),S414-1)</f>
        <v>0</v>
      </c>
      <c r="U414" s="127">
        <f>IF(AND(T414=0,NOT(C414="N/A")),IF(VLOOKUP($C414,'6. Metrics Worksheet'!$C:$K,8,FALSE)=CONCATENATE($T$4,$U$5),VLOOKUP($C414,'6. Metrics Worksheet'!$C:$K,9,FALSE),0),T414-1)</f>
        <v>0</v>
      </c>
      <c r="V414" s="127">
        <f>IF(AND(U414=0,NOT(C414="N/A")),IF(VLOOKUP($C414,'6. Metrics Worksheet'!$C:$K,8,FALSE)=CONCATENATE($T$4,$V$5),VLOOKUP($C414,'6. Metrics Worksheet'!$C:$K,9,FALSE),0),U414-1)</f>
        <v>0</v>
      </c>
      <c r="W414" s="127">
        <f>IF(AND(V414=0,NOT(C414="N/A")),IF(VLOOKUP($C414,'6. Metrics Worksheet'!$C:$K,8,FALSE)=CONCATENATE($T$4,$W$5),VLOOKUP($C414,'6. Metrics Worksheet'!$C:$K,9,FALSE),0),V414-1)</f>
        <v>0</v>
      </c>
      <c r="X414" s="139" t="str">
        <f>IF('6. Metrics Worksheet'!H414=0,"",'6. Metrics Worksheet'!H414)</f>
        <v/>
      </c>
      <c r="Y414" s="32"/>
      <c r="Z414" s="32"/>
      <c r="AA414" s="32"/>
      <c r="AB414" s="32"/>
      <c r="AC414" s="32"/>
      <c r="AD414" s="32"/>
      <c r="AE414" s="32"/>
      <c r="AF414" s="32"/>
      <c r="AG414" s="32"/>
      <c r="AH414" s="32"/>
      <c r="AI414" s="32"/>
      <c r="AJ414" s="32"/>
      <c r="AK414" s="32"/>
      <c r="AL414" s="32"/>
      <c r="AM414" s="32"/>
      <c r="AN414" s="32"/>
      <c r="AO414" s="32"/>
      <c r="AP414" s="32"/>
      <c r="AQ414" s="32"/>
      <c r="AR414" s="32"/>
      <c r="AS414" s="32"/>
      <c r="AT414" s="32"/>
      <c r="AU414" s="32"/>
      <c r="AV414" s="32"/>
      <c r="AW414" s="32"/>
      <c r="AX414" s="32"/>
      <c r="AY414" s="32"/>
      <c r="AZ414" s="32"/>
      <c r="BA414" s="32"/>
      <c r="BB414" s="32"/>
      <c r="BC414" s="32"/>
      <c r="BD414" s="32"/>
      <c r="BE414" s="33"/>
      <c r="BF414" s="6"/>
      <c r="BG414" s="6"/>
      <c r="BH414" s="6"/>
      <c r="BI414" s="6"/>
      <c r="BJ414" s="26" t="b">
        <f t="shared" si="6"/>
        <v>1</v>
      </c>
      <c r="BK414" s="6"/>
      <c r="BL414" s="6"/>
    </row>
    <row r="415" spans="1:70" ht="63.95" hidden="1" customHeight="1">
      <c r="A415" s="33"/>
      <c r="B415" s="235"/>
      <c r="C415" s="106">
        <f>WorksheetHidden2!Q16</f>
        <v>0</v>
      </c>
      <c r="D415" s="127">
        <f>IF(VLOOKUP(C415,'6. Metrics Worksheet'!$C:$K,8,FALSE)=CONCATENATE($D$4,$D$5),VLOOKUP(C415,'6. Metrics Worksheet'!$C:$K,9,FALSE),0)</f>
        <v>0</v>
      </c>
      <c r="E415" s="127">
        <f>IF(AND(D415=0,NOT(C415="N/A")),IF(VLOOKUP($C415,'6. Metrics Worksheet'!$C:$K,8,FALSE)=CONCATENATE($D$4,$E$5),VLOOKUP($C415,'6. Metrics Worksheet'!$C:$K,9,FALSE),0),D415-1)</f>
        <v>0</v>
      </c>
      <c r="F415" s="127">
        <f>IF(AND(E415=0,NOT(C415="N/A")),IF(VLOOKUP($C415,'6. Metrics Worksheet'!$C:$K,8,FALSE)=CONCATENATE($D$4,$F$5),VLOOKUP($C415,'6. Metrics Worksheet'!$C:$K,9,FALSE),0),E415-1)</f>
        <v>0</v>
      </c>
      <c r="G415" s="128">
        <f>IF(AND(F415=0,NOT(C415="N/A")),IF(VLOOKUP($C415,'6. Metrics Worksheet'!$C:$K,8,FALSE)=CONCATENATE($D$4,$G$5),VLOOKUP($C415,'6. Metrics Worksheet'!$C:$K,9,FALSE),0),F415-1)</f>
        <v>0</v>
      </c>
      <c r="H415" s="127">
        <f>IF(AND(G415=0,NOT(C415="N/A")),IF(VLOOKUP($C415,'6. Metrics Worksheet'!$C:$K,8,FALSE)=CONCATENATE($H$4,$H$5),VLOOKUP($C415,'6. Metrics Worksheet'!$C:$K,9,FALSE),0),G415-1)</f>
        <v>0</v>
      </c>
      <c r="I415" s="127">
        <f>IF(AND(H415=0,NOT(C415="N/A")),IF(VLOOKUP($C415,'6. Metrics Worksheet'!$C:$K,8,FALSE)=CONCATENATE($H$4,$I$5),VLOOKUP($C415,'6. Metrics Worksheet'!$C:$K,9,FALSE),0),H415-1)</f>
        <v>0</v>
      </c>
      <c r="J415" s="127">
        <f>IF(AND(I415=0,NOT(C415="N/A")),IF(VLOOKUP($C415,'6. Metrics Worksheet'!$C:$K,8,FALSE)=CONCATENATE($H$4,$J$5),VLOOKUP($C415,'6. Metrics Worksheet'!$C:$K,9,FALSE),0),I415-1)</f>
        <v>0</v>
      </c>
      <c r="K415" s="128">
        <f>IF(AND(J415=0,NOT(C415="N/A")),IF(VLOOKUP($C415,'6. Metrics Worksheet'!$C:$K,8,FALSE)=CONCATENATE($H$4,$K$5),VLOOKUP($C415,'6. Metrics Worksheet'!$C:$K,9,FALSE),0),J415-1)</f>
        <v>0</v>
      </c>
      <c r="L415" s="127">
        <f>IF(AND(K415=0,NOT(C415="N/A")),IF(VLOOKUP($C415,'6. Metrics Worksheet'!$C:$K,8,FALSE)=CONCATENATE($L$4,$L$5),VLOOKUP($C415,'6. Metrics Worksheet'!$C:$K,9,FALSE),0),K415-1)</f>
        <v>0</v>
      </c>
      <c r="M415" s="127">
        <f>IF(AND(L415=0,NOT(C415="N/A")),IF(VLOOKUP($C415,'6. Metrics Worksheet'!$C:$K,8,FALSE)=CONCATENATE($L$4,$M$5),VLOOKUP($C415,'6. Metrics Worksheet'!$C:$K,9,FALSE),0),L415-1)</f>
        <v>0</v>
      </c>
      <c r="N415" s="127">
        <f>IF(AND(M415=0,NOT(C415="N/A")),IF(VLOOKUP($C415,'6. Metrics Worksheet'!$C:$K,8,FALSE)=CONCATENATE($L$4,$N$5),VLOOKUP($C415,'6. Metrics Worksheet'!$C:$K,9,FALSE),0),M415-1)</f>
        <v>0</v>
      </c>
      <c r="O415" s="128">
        <f>IF(AND(N415=0,NOT(C415="N/A")),IF(VLOOKUP($C415,'6. Metrics Worksheet'!$C:$K,8,FALSE)=CONCATENATE($L$4,$O$5),VLOOKUP($C415,'6. Metrics Worksheet'!$C:$K,9,FALSE),0),N415-1)</f>
        <v>0</v>
      </c>
      <c r="P415" s="127">
        <f>IF(AND(O415=0,NOT(C415="N/A")),IF(VLOOKUP($C415,'6. Metrics Worksheet'!$C:$K,8,FALSE)=CONCATENATE($P$4,$P$5),VLOOKUP($C415,'6. Metrics Worksheet'!$C:$K,9,FALSE),0),O415-1)</f>
        <v>0</v>
      </c>
      <c r="Q415" s="127">
        <f>IF(AND(P415=0,NOT(C415="N/A")),IF(VLOOKUP($C415,'6. Metrics Worksheet'!$C:$K,8,FALSE)=CONCATENATE($P$4,$Q$5),VLOOKUP($C415,'6. Metrics Worksheet'!$C:$K,9,FALSE),0),P415-1)</f>
        <v>0</v>
      </c>
      <c r="R415" s="127">
        <f>IF(AND(Q415=0,NOT(C415="N/A")),IF(VLOOKUP($C415,'6. Metrics Worksheet'!$C:$K,8,FALSE)=CONCATENATE($P$4,$R$5),VLOOKUP($C415,'6. Metrics Worksheet'!$C:$K,9,FALSE),0),Q415-1)</f>
        <v>0</v>
      </c>
      <c r="S415" s="128">
        <f>IF(AND(R415=0,NOT(C415="N/A")),IF(VLOOKUP($C415,'6. Metrics Worksheet'!$C:$K,8,FALSE)=CONCATENATE($P$4,$S$5),VLOOKUP($C415,'6. Metrics Worksheet'!$C:$K,9,FALSE),0),R415-1)</f>
        <v>0</v>
      </c>
      <c r="T415" s="127">
        <f>IF(AND(S415=0,NOT(C415="N/A")),IF(VLOOKUP($C415,'6. Metrics Worksheet'!$C:$K,8,FALSE)=CONCATENATE($T$4,$T$5),VLOOKUP($C415,'6. Metrics Worksheet'!$C:$K,9,FALSE),0),S415-1)</f>
        <v>0</v>
      </c>
      <c r="U415" s="127">
        <f>IF(AND(T415=0,NOT(C415="N/A")),IF(VLOOKUP($C415,'6. Metrics Worksheet'!$C:$K,8,FALSE)=CONCATENATE($T$4,$U$5),VLOOKUP($C415,'6. Metrics Worksheet'!$C:$K,9,FALSE),0),T415-1)</f>
        <v>0</v>
      </c>
      <c r="V415" s="127">
        <f>IF(AND(U415=0,NOT(C415="N/A")),IF(VLOOKUP($C415,'6. Metrics Worksheet'!$C:$K,8,FALSE)=CONCATENATE($T$4,$V$5),VLOOKUP($C415,'6. Metrics Worksheet'!$C:$K,9,FALSE),0),U415-1)</f>
        <v>0</v>
      </c>
      <c r="W415" s="127">
        <f>IF(AND(V415=0,NOT(C415="N/A")),IF(VLOOKUP($C415,'6. Metrics Worksheet'!$C:$K,8,FALSE)=CONCATENATE($T$4,$W$5),VLOOKUP($C415,'6. Metrics Worksheet'!$C:$K,9,FALSE),0),V415-1)</f>
        <v>0</v>
      </c>
      <c r="X415" s="139" t="str">
        <f>IF('6. Metrics Worksheet'!H415=0,"",'6. Metrics Worksheet'!H415)</f>
        <v/>
      </c>
      <c r="Y415" s="32"/>
      <c r="Z415" s="32"/>
      <c r="AA415" s="32"/>
      <c r="AB415" s="32"/>
      <c r="AC415" s="32"/>
      <c r="AD415" s="32"/>
      <c r="AE415" s="32"/>
      <c r="AF415" s="32"/>
      <c r="AG415" s="32"/>
      <c r="AH415" s="32"/>
      <c r="AI415" s="32"/>
      <c r="AJ415" s="32"/>
      <c r="AK415" s="32"/>
      <c r="AL415" s="32"/>
      <c r="AM415" s="32"/>
      <c r="AN415" s="32"/>
      <c r="AO415" s="32"/>
      <c r="AP415" s="32"/>
      <c r="AQ415" s="32"/>
      <c r="AR415" s="32"/>
      <c r="AS415" s="32"/>
      <c r="AT415" s="32"/>
      <c r="AU415" s="32"/>
      <c r="AV415" s="32"/>
      <c r="AW415" s="32"/>
      <c r="AX415" s="32"/>
      <c r="AY415" s="32"/>
      <c r="AZ415" s="32"/>
      <c r="BA415" s="32"/>
      <c r="BB415" s="32"/>
      <c r="BC415" s="32"/>
      <c r="BD415" s="32"/>
      <c r="BE415" s="33"/>
      <c r="BF415" s="6"/>
      <c r="BG415" s="6"/>
      <c r="BH415" s="6"/>
      <c r="BI415" s="6"/>
      <c r="BJ415" s="26" t="b">
        <f t="shared" si="6"/>
        <v>1</v>
      </c>
      <c r="BK415" s="6"/>
      <c r="BL415" s="6"/>
    </row>
    <row r="416" spans="1:70" ht="63.95" hidden="1" customHeight="1">
      <c r="A416" s="33"/>
      <c r="B416" s="235"/>
      <c r="C416" s="106">
        <f>WorksheetHidden2!Q17</f>
        <v>0</v>
      </c>
      <c r="D416" s="127">
        <f>IF(VLOOKUP(C416,'6. Metrics Worksheet'!$C:$K,8,FALSE)=CONCATENATE($D$4,$D$5),VLOOKUP(C416,'6. Metrics Worksheet'!$C:$K,9,FALSE),0)</f>
        <v>0</v>
      </c>
      <c r="E416" s="127">
        <f>IF(AND(D416=0,NOT(C416="N/A")),IF(VLOOKUP($C416,'6. Metrics Worksheet'!$C:$K,8,FALSE)=CONCATENATE($D$4,$E$5),VLOOKUP($C416,'6. Metrics Worksheet'!$C:$K,9,FALSE),0),D416-1)</f>
        <v>0</v>
      </c>
      <c r="F416" s="127">
        <f>IF(AND(E416=0,NOT(C416="N/A")),IF(VLOOKUP($C416,'6. Metrics Worksheet'!$C:$K,8,FALSE)=CONCATENATE($D$4,$F$5),VLOOKUP($C416,'6. Metrics Worksheet'!$C:$K,9,FALSE),0),E416-1)</f>
        <v>0</v>
      </c>
      <c r="G416" s="128">
        <f>IF(AND(F416=0,NOT(C416="N/A")),IF(VLOOKUP($C416,'6. Metrics Worksheet'!$C:$K,8,FALSE)=CONCATENATE($D$4,$G$5),VLOOKUP($C416,'6. Metrics Worksheet'!$C:$K,9,FALSE),0),F416-1)</f>
        <v>0</v>
      </c>
      <c r="H416" s="127">
        <f>IF(AND(G416=0,NOT(C416="N/A")),IF(VLOOKUP($C416,'6. Metrics Worksheet'!$C:$K,8,FALSE)=CONCATENATE($H$4,$H$5),VLOOKUP($C416,'6. Metrics Worksheet'!$C:$K,9,FALSE),0),G416-1)</f>
        <v>0</v>
      </c>
      <c r="I416" s="127">
        <f>IF(AND(H416=0,NOT(C416="N/A")),IF(VLOOKUP($C416,'6. Metrics Worksheet'!$C:$K,8,FALSE)=CONCATENATE($H$4,$I$5),VLOOKUP($C416,'6. Metrics Worksheet'!$C:$K,9,FALSE),0),H416-1)</f>
        <v>0</v>
      </c>
      <c r="J416" s="127">
        <f>IF(AND(I416=0,NOT(C416="N/A")),IF(VLOOKUP($C416,'6. Metrics Worksheet'!$C:$K,8,FALSE)=CONCATENATE($H$4,$J$5),VLOOKUP($C416,'6. Metrics Worksheet'!$C:$K,9,FALSE),0),I416-1)</f>
        <v>0</v>
      </c>
      <c r="K416" s="128">
        <f>IF(AND(J416=0,NOT(C416="N/A")),IF(VLOOKUP($C416,'6. Metrics Worksheet'!$C:$K,8,FALSE)=CONCATENATE($H$4,$K$5),VLOOKUP($C416,'6. Metrics Worksheet'!$C:$K,9,FALSE),0),J416-1)</f>
        <v>0</v>
      </c>
      <c r="L416" s="127">
        <f>IF(AND(K416=0,NOT(C416="N/A")),IF(VLOOKUP($C416,'6. Metrics Worksheet'!$C:$K,8,FALSE)=CONCATENATE($L$4,$L$5),VLOOKUP($C416,'6. Metrics Worksheet'!$C:$K,9,FALSE),0),K416-1)</f>
        <v>0</v>
      </c>
      <c r="M416" s="127">
        <f>IF(AND(L416=0,NOT(C416="N/A")),IF(VLOOKUP($C416,'6. Metrics Worksheet'!$C:$K,8,FALSE)=CONCATENATE($L$4,$M$5),VLOOKUP($C416,'6. Metrics Worksheet'!$C:$K,9,FALSE),0),L416-1)</f>
        <v>0</v>
      </c>
      <c r="N416" s="127">
        <f>IF(AND(M416=0,NOT(C416="N/A")),IF(VLOOKUP($C416,'6. Metrics Worksheet'!$C:$K,8,FALSE)=CONCATENATE($L$4,$N$5),VLOOKUP($C416,'6. Metrics Worksheet'!$C:$K,9,FALSE),0),M416-1)</f>
        <v>0</v>
      </c>
      <c r="O416" s="128">
        <f>IF(AND(N416=0,NOT(C416="N/A")),IF(VLOOKUP($C416,'6. Metrics Worksheet'!$C:$K,8,FALSE)=CONCATENATE($L$4,$O$5),VLOOKUP($C416,'6. Metrics Worksheet'!$C:$K,9,FALSE),0),N416-1)</f>
        <v>0</v>
      </c>
      <c r="P416" s="127">
        <f>IF(AND(O416=0,NOT(C416="N/A")),IF(VLOOKUP($C416,'6. Metrics Worksheet'!$C:$K,8,FALSE)=CONCATENATE($P$4,$P$5),VLOOKUP($C416,'6. Metrics Worksheet'!$C:$K,9,FALSE),0),O416-1)</f>
        <v>0</v>
      </c>
      <c r="Q416" s="127">
        <f>IF(AND(P416=0,NOT(C416="N/A")),IF(VLOOKUP($C416,'6. Metrics Worksheet'!$C:$K,8,FALSE)=CONCATENATE($P$4,$Q$5),VLOOKUP($C416,'6. Metrics Worksheet'!$C:$K,9,FALSE),0),P416-1)</f>
        <v>0</v>
      </c>
      <c r="R416" s="127">
        <f>IF(AND(Q416=0,NOT(C416="N/A")),IF(VLOOKUP($C416,'6. Metrics Worksheet'!$C:$K,8,FALSE)=CONCATENATE($P$4,$R$5),VLOOKUP($C416,'6. Metrics Worksheet'!$C:$K,9,FALSE),0),Q416-1)</f>
        <v>0</v>
      </c>
      <c r="S416" s="128">
        <f>IF(AND(R416=0,NOT(C416="N/A")),IF(VLOOKUP($C416,'6. Metrics Worksheet'!$C:$K,8,FALSE)=CONCATENATE($P$4,$S$5),VLOOKUP($C416,'6. Metrics Worksheet'!$C:$K,9,FALSE),0),R416-1)</f>
        <v>0</v>
      </c>
      <c r="T416" s="127">
        <f>IF(AND(S416=0,NOT(C416="N/A")),IF(VLOOKUP($C416,'6. Metrics Worksheet'!$C:$K,8,FALSE)=CONCATENATE($T$4,$T$5),VLOOKUP($C416,'6. Metrics Worksheet'!$C:$K,9,FALSE),0),S416-1)</f>
        <v>0</v>
      </c>
      <c r="U416" s="127">
        <f>IF(AND(T416=0,NOT(C416="N/A")),IF(VLOOKUP($C416,'6. Metrics Worksheet'!$C:$K,8,FALSE)=CONCATENATE($T$4,$U$5),VLOOKUP($C416,'6. Metrics Worksheet'!$C:$K,9,FALSE),0),T416-1)</f>
        <v>0</v>
      </c>
      <c r="V416" s="127">
        <f>IF(AND(U416=0,NOT(C416="N/A")),IF(VLOOKUP($C416,'6. Metrics Worksheet'!$C:$K,8,FALSE)=CONCATENATE($T$4,$V$5),VLOOKUP($C416,'6. Metrics Worksheet'!$C:$K,9,FALSE),0),U416-1)</f>
        <v>0</v>
      </c>
      <c r="W416" s="127">
        <f>IF(AND(V416=0,NOT(C416="N/A")),IF(VLOOKUP($C416,'6. Metrics Worksheet'!$C:$K,8,FALSE)=CONCATENATE($T$4,$W$5),VLOOKUP($C416,'6. Metrics Worksheet'!$C:$K,9,FALSE),0),V416-1)</f>
        <v>0</v>
      </c>
      <c r="X416" s="139" t="str">
        <f>IF('6. Metrics Worksheet'!H416=0,"",'6. Metrics Worksheet'!H416)</f>
        <v/>
      </c>
      <c r="Y416" s="32"/>
      <c r="Z416" s="32"/>
      <c r="AA416" s="32"/>
      <c r="AB416" s="32"/>
      <c r="AC416" s="32"/>
      <c r="AD416" s="32"/>
      <c r="AE416" s="32"/>
      <c r="AF416" s="32"/>
      <c r="AG416" s="32"/>
      <c r="AH416" s="32"/>
      <c r="AI416" s="32"/>
      <c r="AJ416" s="32"/>
      <c r="AK416" s="32"/>
      <c r="AL416" s="32"/>
      <c r="AM416" s="32"/>
      <c r="AN416" s="32"/>
      <c r="AO416" s="32"/>
      <c r="AP416" s="32"/>
      <c r="AQ416" s="32"/>
      <c r="AR416" s="32"/>
      <c r="AS416" s="32"/>
      <c r="AT416" s="32"/>
      <c r="AU416" s="32"/>
      <c r="AV416" s="32"/>
      <c r="AW416" s="32"/>
      <c r="AX416" s="32"/>
      <c r="AY416" s="32"/>
      <c r="AZ416" s="32"/>
      <c r="BA416" s="32"/>
      <c r="BB416" s="32"/>
      <c r="BC416" s="32"/>
      <c r="BD416" s="32"/>
      <c r="BE416" s="33"/>
      <c r="BF416" s="6"/>
      <c r="BG416" s="6"/>
      <c r="BH416" s="6"/>
      <c r="BI416" s="6"/>
      <c r="BJ416" s="26" t="b">
        <f t="shared" si="6"/>
        <v>1</v>
      </c>
      <c r="BK416" s="6"/>
      <c r="BL416" s="6"/>
    </row>
    <row r="417" spans="1:70" ht="63.95" hidden="1" customHeight="1">
      <c r="A417" s="33"/>
      <c r="B417" s="235"/>
      <c r="C417" s="106">
        <f>WorksheetHidden2!Q18</f>
        <v>0</v>
      </c>
      <c r="D417" s="127">
        <f>IF(VLOOKUP(C417,'6. Metrics Worksheet'!$C:$K,8,FALSE)=CONCATENATE($D$4,$D$5),VLOOKUP(C417,'6. Metrics Worksheet'!$C:$K,9,FALSE),0)</f>
        <v>0</v>
      </c>
      <c r="E417" s="127">
        <f>IF(AND(D417=0,NOT(C417="N/A")),IF(VLOOKUP($C417,'6. Metrics Worksheet'!$C:$K,8,FALSE)=CONCATENATE($D$4,$E$5),VLOOKUP($C417,'6. Metrics Worksheet'!$C:$K,9,FALSE),0),D417-1)</f>
        <v>0</v>
      </c>
      <c r="F417" s="127">
        <f>IF(AND(E417=0,NOT(C417="N/A")),IF(VLOOKUP($C417,'6. Metrics Worksheet'!$C:$K,8,FALSE)=CONCATENATE($D$4,$F$5),VLOOKUP($C417,'6. Metrics Worksheet'!$C:$K,9,FALSE),0),E417-1)</f>
        <v>0</v>
      </c>
      <c r="G417" s="128">
        <f>IF(AND(F417=0,NOT(C417="N/A")),IF(VLOOKUP($C417,'6. Metrics Worksheet'!$C:$K,8,FALSE)=CONCATENATE($D$4,$G$5),VLOOKUP($C417,'6. Metrics Worksheet'!$C:$K,9,FALSE),0),F417-1)</f>
        <v>0</v>
      </c>
      <c r="H417" s="127">
        <f>IF(AND(G417=0,NOT(C417="N/A")),IF(VLOOKUP($C417,'6. Metrics Worksheet'!$C:$K,8,FALSE)=CONCATENATE($H$4,$H$5),VLOOKUP($C417,'6. Metrics Worksheet'!$C:$K,9,FALSE),0),G417-1)</f>
        <v>0</v>
      </c>
      <c r="I417" s="127">
        <f>IF(AND(H417=0,NOT(C417="N/A")),IF(VLOOKUP($C417,'6. Metrics Worksheet'!$C:$K,8,FALSE)=CONCATENATE($H$4,$I$5),VLOOKUP($C417,'6. Metrics Worksheet'!$C:$K,9,FALSE),0),H417-1)</f>
        <v>0</v>
      </c>
      <c r="J417" s="127">
        <f>IF(AND(I417=0,NOT(C417="N/A")),IF(VLOOKUP($C417,'6. Metrics Worksheet'!$C:$K,8,FALSE)=CONCATENATE($H$4,$J$5),VLOOKUP($C417,'6. Metrics Worksheet'!$C:$K,9,FALSE),0),I417-1)</f>
        <v>0</v>
      </c>
      <c r="K417" s="128">
        <f>IF(AND(J417=0,NOT(C417="N/A")),IF(VLOOKUP($C417,'6. Metrics Worksheet'!$C:$K,8,FALSE)=CONCATENATE($H$4,$K$5),VLOOKUP($C417,'6. Metrics Worksheet'!$C:$K,9,FALSE),0),J417-1)</f>
        <v>0</v>
      </c>
      <c r="L417" s="127">
        <f>IF(AND(K417=0,NOT(C417="N/A")),IF(VLOOKUP($C417,'6. Metrics Worksheet'!$C:$K,8,FALSE)=CONCATENATE($L$4,$L$5),VLOOKUP($C417,'6. Metrics Worksheet'!$C:$K,9,FALSE),0),K417-1)</f>
        <v>0</v>
      </c>
      <c r="M417" s="127">
        <f>IF(AND(L417=0,NOT(C417="N/A")),IF(VLOOKUP($C417,'6. Metrics Worksheet'!$C:$K,8,FALSE)=CONCATENATE($L$4,$M$5),VLOOKUP($C417,'6. Metrics Worksheet'!$C:$K,9,FALSE),0),L417-1)</f>
        <v>0</v>
      </c>
      <c r="N417" s="127">
        <f>IF(AND(M417=0,NOT(C417="N/A")),IF(VLOOKUP($C417,'6. Metrics Worksheet'!$C:$K,8,FALSE)=CONCATENATE($L$4,$N$5),VLOOKUP($C417,'6. Metrics Worksheet'!$C:$K,9,FALSE),0),M417-1)</f>
        <v>0</v>
      </c>
      <c r="O417" s="128">
        <f>IF(AND(N417=0,NOT(C417="N/A")),IF(VLOOKUP($C417,'6. Metrics Worksheet'!$C:$K,8,FALSE)=CONCATENATE($L$4,$O$5),VLOOKUP($C417,'6. Metrics Worksheet'!$C:$K,9,FALSE),0),N417-1)</f>
        <v>0</v>
      </c>
      <c r="P417" s="127">
        <f>IF(AND(O417=0,NOT(C417="N/A")),IF(VLOOKUP($C417,'6. Metrics Worksheet'!$C:$K,8,FALSE)=CONCATENATE($P$4,$P$5),VLOOKUP($C417,'6. Metrics Worksheet'!$C:$K,9,FALSE),0),O417-1)</f>
        <v>0</v>
      </c>
      <c r="Q417" s="127">
        <f>IF(AND(P417=0,NOT(C417="N/A")),IF(VLOOKUP($C417,'6. Metrics Worksheet'!$C:$K,8,FALSE)=CONCATENATE($P$4,$Q$5),VLOOKUP($C417,'6. Metrics Worksheet'!$C:$K,9,FALSE),0),P417-1)</f>
        <v>0</v>
      </c>
      <c r="R417" s="127">
        <f>IF(AND(Q417=0,NOT(C417="N/A")),IF(VLOOKUP($C417,'6. Metrics Worksheet'!$C:$K,8,FALSE)=CONCATENATE($P$4,$R$5),VLOOKUP($C417,'6. Metrics Worksheet'!$C:$K,9,FALSE),0),Q417-1)</f>
        <v>0</v>
      </c>
      <c r="S417" s="128">
        <f>IF(AND(R417=0,NOT(C417="N/A")),IF(VLOOKUP($C417,'6. Metrics Worksheet'!$C:$K,8,FALSE)=CONCATENATE($P$4,$S$5),VLOOKUP($C417,'6. Metrics Worksheet'!$C:$K,9,FALSE),0),R417-1)</f>
        <v>0</v>
      </c>
      <c r="T417" s="127">
        <f>IF(AND(S417=0,NOT(C417="N/A")),IF(VLOOKUP($C417,'6. Metrics Worksheet'!$C:$K,8,FALSE)=CONCATENATE($T$4,$T$5),VLOOKUP($C417,'6. Metrics Worksheet'!$C:$K,9,FALSE),0),S417-1)</f>
        <v>0</v>
      </c>
      <c r="U417" s="127">
        <f>IF(AND(T417=0,NOT(C417="N/A")),IF(VLOOKUP($C417,'6. Metrics Worksheet'!$C:$K,8,FALSE)=CONCATENATE($T$4,$U$5),VLOOKUP($C417,'6. Metrics Worksheet'!$C:$K,9,FALSE),0),T417-1)</f>
        <v>0</v>
      </c>
      <c r="V417" s="127">
        <f>IF(AND(U417=0,NOT(C417="N/A")),IF(VLOOKUP($C417,'6. Metrics Worksheet'!$C:$K,8,FALSE)=CONCATENATE($T$4,$V$5),VLOOKUP($C417,'6. Metrics Worksheet'!$C:$K,9,FALSE),0),U417-1)</f>
        <v>0</v>
      </c>
      <c r="W417" s="127">
        <f>IF(AND(V417=0,NOT(C417="N/A")),IF(VLOOKUP($C417,'6. Metrics Worksheet'!$C:$K,8,FALSE)=CONCATENATE($T$4,$W$5),VLOOKUP($C417,'6. Metrics Worksheet'!$C:$K,9,FALSE),0),V417-1)</f>
        <v>0</v>
      </c>
      <c r="X417" s="139" t="str">
        <f>IF('6. Metrics Worksheet'!H417=0,"",'6. Metrics Worksheet'!H417)</f>
        <v/>
      </c>
      <c r="Y417" s="32"/>
      <c r="Z417" s="32"/>
      <c r="AA417" s="32"/>
      <c r="AB417" s="32"/>
      <c r="AC417" s="32"/>
      <c r="AD417" s="32"/>
      <c r="AE417" s="32"/>
      <c r="AF417" s="32"/>
      <c r="AG417" s="32"/>
      <c r="AH417" s="32"/>
      <c r="AI417" s="32"/>
      <c r="AJ417" s="32"/>
      <c r="AK417" s="32"/>
      <c r="AL417" s="32"/>
      <c r="AM417" s="32"/>
      <c r="AN417" s="32"/>
      <c r="AO417" s="32"/>
      <c r="AP417" s="32"/>
      <c r="AQ417" s="32"/>
      <c r="AR417" s="32"/>
      <c r="AS417" s="32"/>
      <c r="AT417" s="32"/>
      <c r="AU417" s="32"/>
      <c r="AV417" s="32"/>
      <c r="AW417" s="32"/>
      <c r="AX417" s="32"/>
      <c r="AY417" s="32"/>
      <c r="AZ417" s="32"/>
      <c r="BA417" s="32"/>
      <c r="BB417" s="32"/>
      <c r="BC417" s="32"/>
      <c r="BD417" s="32"/>
      <c r="BE417" s="33"/>
      <c r="BF417" s="6"/>
      <c r="BG417" s="6"/>
      <c r="BH417" s="6"/>
      <c r="BI417" s="6"/>
      <c r="BJ417" s="26" t="b">
        <f t="shared" si="6"/>
        <v>1</v>
      </c>
      <c r="BK417" s="6"/>
      <c r="BL417" s="6"/>
    </row>
    <row r="418" spans="1:70" ht="63.95" hidden="1" customHeight="1">
      <c r="A418" s="33"/>
      <c r="B418" s="235"/>
      <c r="C418" s="106">
        <f>WorksheetHidden2!Q19</f>
        <v>0</v>
      </c>
      <c r="D418" s="127">
        <f>IF(VLOOKUP(C418,'6. Metrics Worksheet'!$C:$K,8,FALSE)=CONCATENATE($D$4,$D$5),VLOOKUP(C418,'6. Metrics Worksheet'!$C:$K,9,FALSE),0)</f>
        <v>0</v>
      </c>
      <c r="E418" s="127">
        <f>IF(AND(D418=0,NOT(C418="N/A")),IF(VLOOKUP($C418,'6. Metrics Worksheet'!$C:$K,8,FALSE)=CONCATENATE($D$4,$E$5),VLOOKUP($C418,'6. Metrics Worksheet'!$C:$K,9,FALSE),0),D418-1)</f>
        <v>0</v>
      </c>
      <c r="F418" s="127">
        <f>IF(AND(E418=0,NOT(C418="N/A")),IF(VLOOKUP($C418,'6. Metrics Worksheet'!$C:$K,8,FALSE)=CONCATENATE($D$4,$F$5),VLOOKUP($C418,'6. Metrics Worksheet'!$C:$K,9,FALSE),0),E418-1)</f>
        <v>0</v>
      </c>
      <c r="G418" s="128">
        <f>IF(AND(F418=0,NOT(C418="N/A")),IF(VLOOKUP($C418,'6. Metrics Worksheet'!$C:$K,8,FALSE)=CONCATENATE($D$4,$G$5),VLOOKUP($C418,'6. Metrics Worksheet'!$C:$K,9,FALSE),0),F418-1)</f>
        <v>0</v>
      </c>
      <c r="H418" s="127">
        <f>IF(AND(G418=0,NOT(C418="N/A")),IF(VLOOKUP($C418,'6. Metrics Worksheet'!$C:$K,8,FALSE)=CONCATENATE($H$4,$H$5),VLOOKUP($C418,'6. Metrics Worksheet'!$C:$K,9,FALSE),0),G418-1)</f>
        <v>0</v>
      </c>
      <c r="I418" s="127">
        <f>IF(AND(H418=0,NOT(C418="N/A")),IF(VLOOKUP($C418,'6. Metrics Worksheet'!$C:$K,8,FALSE)=CONCATENATE($H$4,$I$5),VLOOKUP($C418,'6. Metrics Worksheet'!$C:$K,9,FALSE),0),H418-1)</f>
        <v>0</v>
      </c>
      <c r="J418" s="127">
        <f>IF(AND(I418=0,NOT(C418="N/A")),IF(VLOOKUP($C418,'6. Metrics Worksheet'!$C:$K,8,FALSE)=CONCATENATE($H$4,$J$5),VLOOKUP($C418,'6. Metrics Worksheet'!$C:$K,9,FALSE),0),I418-1)</f>
        <v>0</v>
      </c>
      <c r="K418" s="128">
        <f>IF(AND(J418=0,NOT(C418="N/A")),IF(VLOOKUP($C418,'6. Metrics Worksheet'!$C:$K,8,FALSE)=CONCATENATE($H$4,$K$5),VLOOKUP($C418,'6. Metrics Worksheet'!$C:$K,9,FALSE),0),J418-1)</f>
        <v>0</v>
      </c>
      <c r="L418" s="127">
        <f>IF(AND(K418=0,NOT(C418="N/A")),IF(VLOOKUP($C418,'6. Metrics Worksheet'!$C:$K,8,FALSE)=CONCATENATE($L$4,$L$5),VLOOKUP($C418,'6. Metrics Worksheet'!$C:$K,9,FALSE),0),K418-1)</f>
        <v>0</v>
      </c>
      <c r="M418" s="127">
        <f>IF(AND(L418=0,NOT(C418="N/A")),IF(VLOOKUP($C418,'6. Metrics Worksheet'!$C:$K,8,FALSE)=CONCATENATE($L$4,$M$5),VLOOKUP($C418,'6. Metrics Worksheet'!$C:$K,9,FALSE),0),L418-1)</f>
        <v>0</v>
      </c>
      <c r="N418" s="127">
        <f>IF(AND(M418=0,NOT(C418="N/A")),IF(VLOOKUP($C418,'6. Metrics Worksheet'!$C:$K,8,FALSE)=CONCATENATE($L$4,$N$5),VLOOKUP($C418,'6. Metrics Worksheet'!$C:$K,9,FALSE),0),M418-1)</f>
        <v>0</v>
      </c>
      <c r="O418" s="128">
        <f>IF(AND(N418=0,NOT(C418="N/A")),IF(VLOOKUP($C418,'6. Metrics Worksheet'!$C:$K,8,FALSE)=CONCATENATE($L$4,$O$5),VLOOKUP($C418,'6. Metrics Worksheet'!$C:$K,9,FALSE),0),N418-1)</f>
        <v>0</v>
      </c>
      <c r="P418" s="127">
        <f>IF(AND(O418=0,NOT(C418="N/A")),IF(VLOOKUP($C418,'6. Metrics Worksheet'!$C:$K,8,FALSE)=CONCATENATE($P$4,$P$5),VLOOKUP($C418,'6. Metrics Worksheet'!$C:$K,9,FALSE),0),O418-1)</f>
        <v>0</v>
      </c>
      <c r="Q418" s="127">
        <f>IF(AND(P418=0,NOT(C418="N/A")),IF(VLOOKUP($C418,'6. Metrics Worksheet'!$C:$K,8,FALSE)=CONCATENATE($P$4,$Q$5),VLOOKUP($C418,'6. Metrics Worksheet'!$C:$K,9,FALSE),0),P418-1)</f>
        <v>0</v>
      </c>
      <c r="R418" s="127">
        <f>IF(AND(Q418=0,NOT(C418="N/A")),IF(VLOOKUP($C418,'6. Metrics Worksheet'!$C:$K,8,FALSE)=CONCATENATE($P$4,$R$5),VLOOKUP($C418,'6. Metrics Worksheet'!$C:$K,9,FALSE),0),Q418-1)</f>
        <v>0</v>
      </c>
      <c r="S418" s="128">
        <f>IF(AND(R418=0,NOT(C418="N/A")),IF(VLOOKUP($C418,'6. Metrics Worksheet'!$C:$K,8,FALSE)=CONCATENATE($P$4,$S$5),VLOOKUP($C418,'6. Metrics Worksheet'!$C:$K,9,FALSE),0),R418-1)</f>
        <v>0</v>
      </c>
      <c r="T418" s="127">
        <f>IF(AND(S418=0,NOT(C418="N/A")),IF(VLOOKUP($C418,'6. Metrics Worksheet'!$C:$K,8,FALSE)=CONCATENATE($T$4,$T$5),VLOOKUP($C418,'6. Metrics Worksheet'!$C:$K,9,FALSE),0),S418-1)</f>
        <v>0</v>
      </c>
      <c r="U418" s="127">
        <f>IF(AND(T418=0,NOT(C418="N/A")),IF(VLOOKUP($C418,'6. Metrics Worksheet'!$C:$K,8,FALSE)=CONCATENATE($T$4,$U$5),VLOOKUP($C418,'6. Metrics Worksheet'!$C:$K,9,FALSE),0),T418-1)</f>
        <v>0</v>
      </c>
      <c r="V418" s="127">
        <f>IF(AND(U418=0,NOT(C418="N/A")),IF(VLOOKUP($C418,'6. Metrics Worksheet'!$C:$K,8,FALSE)=CONCATENATE($T$4,$V$5),VLOOKUP($C418,'6. Metrics Worksheet'!$C:$K,9,FALSE),0),U418-1)</f>
        <v>0</v>
      </c>
      <c r="W418" s="127">
        <f>IF(AND(V418=0,NOT(C418="N/A")),IF(VLOOKUP($C418,'6. Metrics Worksheet'!$C:$K,8,FALSE)=CONCATENATE($T$4,$W$5),VLOOKUP($C418,'6. Metrics Worksheet'!$C:$K,9,FALSE),0),V418-1)</f>
        <v>0</v>
      </c>
      <c r="X418" s="139" t="str">
        <f>IF('6. Metrics Worksheet'!H418=0,"",'6. Metrics Worksheet'!H418)</f>
        <v/>
      </c>
      <c r="Y418" s="32"/>
      <c r="Z418" s="32"/>
      <c r="AA418" s="32"/>
      <c r="AB418" s="32"/>
      <c r="AC418" s="32"/>
      <c r="AD418" s="32"/>
      <c r="AE418" s="32"/>
      <c r="AF418" s="32"/>
      <c r="AG418" s="32"/>
      <c r="AH418" s="32"/>
      <c r="AI418" s="32"/>
      <c r="AJ418" s="32"/>
      <c r="AK418" s="32"/>
      <c r="AL418" s="32"/>
      <c r="AM418" s="32"/>
      <c r="AN418" s="32"/>
      <c r="AO418" s="32"/>
      <c r="AP418" s="32"/>
      <c r="AQ418" s="32"/>
      <c r="AR418" s="32"/>
      <c r="AS418" s="32"/>
      <c r="AT418" s="32"/>
      <c r="AU418" s="32"/>
      <c r="AV418" s="32"/>
      <c r="AW418" s="32"/>
      <c r="AX418" s="32"/>
      <c r="AY418" s="32"/>
      <c r="AZ418" s="32"/>
      <c r="BA418" s="32"/>
      <c r="BB418" s="32"/>
      <c r="BC418" s="32"/>
      <c r="BD418" s="32"/>
      <c r="BE418" s="33"/>
      <c r="BF418" s="6"/>
      <c r="BG418" s="6"/>
      <c r="BH418" s="6"/>
      <c r="BI418" s="6"/>
      <c r="BJ418" s="26" t="b">
        <f t="shared" si="6"/>
        <v>1</v>
      </c>
      <c r="BK418" s="6"/>
      <c r="BL418" s="6"/>
    </row>
    <row r="419" spans="1:70" ht="63.95" hidden="1" customHeight="1">
      <c r="A419" s="33"/>
      <c r="B419" s="235"/>
      <c r="C419" s="106">
        <f>WorksheetHidden2!Q20</f>
        <v>0</v>
      </c>
      <c r="D419" s="127">
        <f>IF(VLOOKUP(C419,'6. Metrics Worksheet'!$C:$K,8,FALSE)=CONCATENATE($D$4,$D$5),VLOOKUP(C419,'6. Metrics Worksheet'!$C:$K,9,FALSE),0)</f>
        <v>0</v>
      </c>
      <c r="E419" s="127">
        <f>IF(AND(D419=0,NOT(C419="N/A")),IF(VLOOKUP($C419,'6. Metrics Worksheet'!$C:$K,8,FALSE)=CONCATENATE($D$4,$E$5),VLOOKUP($C419,'6. Metrics Worksheet'!$C:$K,9,FALSE),0),D419-1)</f>
        <v>0</v>
      </c>
      <c r="F419" s="127">
        <f>IF(AND(E419=0,NOT(C419="N/A")),IF(VLOOKUP($C419,'6. Metrics Worksheet'!$C:$K,8,FALSE)=CONCATENATE($D$4,$F$5),VLOOKUP($C419,'6. Metrics Worksheet'!$C:$K,9,FALSE),0),E419-1)</f>
        <v>0</v>
      </c>
      <c r="G419" s="128">
        <f>IF(AND(F419=0,NOT(C419="N/A")),IF(VLOOKUP($C419,'6. Metrics Worksheet'!$C:$K,8,FALSE)=CONCATENATE($D$4,$G$5),VLOOKUP($C419,'6. Metrics Worksheet'!$C:$K,9,FALSE),0),F419-1)</f>
        <v>0</v>
      </c>
      <c r="H419" s="127">
        <f>IF(AND(G419=0,NOT(C419="N/A")),IF(VLOOKUP($C419,'6. Metrics Worksheet'!$C:$K,8,FALSE)=CONCATENATE($H$4,$H$5),VLOOKUP($C419,'6. Metrics Worksheet'!$C:$K,9,FALSE),0),G419-1)</f>
        <v>0</v>
      </c>
      <c r="I419" s="127">
        <f>IF(AND(H419=0,NOT(C419="N/A")),IF(VLOOKUP($C419,'6. Metrics Worksheet'!$C:$K,8,FALSE)=CONCATENATE($H$4,$I$5),VLOOKUP($C419,'6. Metrics Worksheet'!$C:$K,9,FALSE),0),H419-1)</f>
        <v>0</v>
      </c>
      <c r="J419" s="127">
        <f>IF(AND(I419=0,NOT(C419="N/A")),IF(VLOOKUP($C419,'6. Metrics Worksheet'!$C:$K,8,FALSE)=CONCATENATE($H$4,$J$5),VLOOKUP($C419,'6. Metrics Worksheet'!$C:$K,9,FALSE),0),I419-1)</f>
        <v>0</v>
      </c>
      <c r="K419" s="128">
        <f>IF(AND(J419=0,NOT(C419="N/A")),IF(VLOOKUP($C419,'6. Metrics Worksheet'!$C:$K,8,FALSE)=CONCATENATE($H$4,$K$5),VLOOKUP($C419,'6. Metrics Worksheet'!$C:$K,9,FALSE),0),J419-1)</f>
        <v>0</v>
      </c>
      <c r="L419" s="127">
        <f>IF(AND(K419=0,NOT(C419="N/A")),IF(VLOOKUP($C419,'6. Metrics Worksheet'!$C:$K,8,FALSE)=CONCATENATE($L$4,$L$5),VLOOKUP($C419,'6. Metrics Worksheet'!$C:$K,9,FALSE),0),K419-1)</f>
        <v>0</v>
      </c>
      <c r="M419" s="127">
        <f>IF(AND(L419=0,NOT(C419="N/A")),IF(VLOOKUP($C419,'6. Metrics Worksheet'!$C:$K,8,FALSE)=CONCATENATE($L$4,$M$5),VLOOKUP($C419,'6. Metrics Worksheet'!$C:$K,9,FALSE),0),L419-1)</f>
        <v>0</v>
      </c>
      <c r="N419" s="127">
        <f>IF(AND(M419=0,NOT(C419="N/A")),IF(VLOOKUP($C419,'6. Metrics Worksheet'!$C:$K,8,FALSE)=CONCATENATE($L$4,$N$5),VLOOKUP($C419,'6. Metrics Worksheet'!$C:$K,9,FALSE),0),M419-1)</f>
        <v>0</v>
      </c>
      <c r="O419" s="128">
        <f>IF(AND(N419=0,NOT(C419="N/A")),IF(VLOOKUP($C419,'6. Metrics Worksheet'!$C:$K,8,FALSE)=CONCATENATE($L$4,$O$5),VLOOKUP($C419,'6. Metrics Worksheet'!$C:$K,9,FALSE),0),N419-1)</f>
        <v>0</v>
      </c>
      <c r="P419" s="127">
        <f>IF(AND(O419=0,NOT(C419="N/A")),IF(VLOOKUP($C419,'6. Metrics Worksheet'!$C:$K,8,FALSE)=CONCATENATE($P$4,$P$5),VLOOKUP($C419,'6. Metrics Worksheet'!$C:$K,9,FALSE),0),O419-1)</f>
        <v>0</v>
      </c>
      <c r="Q419" s="127">
        <f>IF(AND(P419=0,NOT(C419="N/A")),IF(VLOOKUP($C419,'6. Metrics Worksheet'!$C:$K,8,FALSE)=CONCATENATE($P$4,$Q$5),VLOOKUP($C419,'6. Metrics Worksheet'!$C:$K,9,FALSE),0),P419-1)</f>
        <v>0</v>
      </c>
      <c r="R419" s="127">
        <f>IF(AND(Q419=0,NOT(C419="N/A")),IF(VLOOKUP($C419,'6. Metrics Worksheet'!$C:$K,8,FALSE)=CONCATENATE($P$4,$R$5),VLOOKUP($C419,'6. Metrics Worksheet'!$C:$K,9,FALSE),0),Q419-1)</f>
        <v>0</v>
      </c>
      <c r="S419" s="128">
        <f>IF(AND(R419=0,NOT(C419="N/A")),IF(VLOOKUP($C419,'6. Metrics Worksheet'!$C:$K,8,FALSE)=CONCATENATE($P$4,$S$5),VLOOKUP($C419,'6. Metrics Worksheet'!$C:$K,9,FALSE),0),R419-1)</f>
        <v>0</v>
      </c>
      <c r="T419" s="127">
        <f>IF(AND(S419=0,NOT(C419="N/A")),IF(VLOOKUP($C419,'6. Metrics Worksheet'!$C:$K,8,FALSE)=CONCATENATE($T$4,$T$5),VLOOKUP($C419,'6. Metrics Worksheet'!$C:$K,9,FALSE),0),S419-1)</f>
        <v>0</v>
      </c>
      <c r="U419" s="127">
        <f>IF(AND(T419=0,NOT(C419="N/A")),IF(VLOOKUP($C419,'6. Metrics Worksheet'!$C:$K,8,FALSE)=CONCATENATE($T$4,$U$5),VLOOKUP($C419,'6. Metrics Worksheet'!$C:$K,9,FALSE),0),T419-1)</f>
        <v>0</v>
      </c>
      <c r="V419" s="127">
        <f>IF(AND(U419=0,NOT(C419="N/A")),IF(VLOOKUP($C419,'6. Metrics Worksheet'!$C:$K,8,FALSE)=CONCATENATE($T$4,$V$5),VLOOKUP($C419,'6. Metrics Worksheet'!$C:$K,9,FALSE),0),U419-1)</f>
        <v>0</v>
      </c>
      <c r="W419" s="127">
        <f>IF(AND(V419=0,NOT(C419="N/A")),IF(VLOOKUP($C419,'6. Metrics Worksheet'!$C:$K,8,FALSE)=CONCATENATE($T$4,$W$5),VLOOKUP($C419,'6. Metrics Worksheet'!$C:$K,9,FALSE),0),V419-1)</f>
        <v>0</v>
      </c>
      <c r="X419" s="139" t="str">
        <f>IF('6. Metrics Worksheet'!H419=0,"",'6. Metrics Worksheet'!H419)</f>
        <v/>
      </c>
      <c r="Y419" s="32"/>
      <c r="Z419" s="32"/>
      <c r="AA419" s="32"/>
      <c r="AB419" s="32"/>
      <c r="AC419" s="32"/>
      <c r="AD419" s="32"/>
      <c r="AE419" s="32"/>
      <c r="AF419" s="32"/>
      <c r="AG419" s="32"/>
      <c r="AH419" s="32"/>
      <c r="AI419" s="32"/>
      <c r="AJ419" s="32"/>
      <c r="AK419" s="32"/>
      <c r="AL419" s="32"/>
      <c r="AM419" s="32"/>
      <c r="AN419" s="32"/>
      <c r="AO419" s="32"/>
      <c r="AP419" s="32"/>
      <c r="AQ419" s="32"/>
      <c r="AR419" s="32"/>
      <c r="AS419" s="32"/>
      <c r="AT419" s="32"/>
      <c r="AU419" s="32"/>
      <c r="AV419" s="32"/>
      <c r="AW419" s="32"/>
      <c r="AX419" s="32"/>
      <c r="AY419" s="32"/>
      <c r="AZ419" s="32"/>
      <c r="BA419" s="32"/>
      <c r="BB419" s="32"/>
      <c r="BC419" s="32"/>
      <c r="BD419" s="32"/>
      <c r="BE419" s="33"/>
      <c r="BF419" s="6"/>
      <c r="BG419" s="6"/>
      <c r="BH419" s="6"/>
      <c r="BI419" s="6"/>
      <c r="BJ419" s="26" t="b">
        <f t="shared" si="6"/>
        <v>1</v>
      </c>
      <c r="BK419" s="6"/>
      <c r="BL419" s="6"/>
    </row>
    <row r="420" spans="1:70" ht="63.95" hidden="1" customHeight="1">
      <c r="A420" s="33"/>
      <c r="B420" s="235"/>
      <c r="C420" s="106">
        <f>WorksheetHidden2!Q21</f>
        <v>0</v>
      </c>
      <c r="D420" s="127">
        <f>IF(VLOOKUP(C420,'6. Metrics Worksheet'!$C:$K,8,FALSE)=CONCATENATE($D$4,$D$5),VLOOKUP(C420,'6. Metrics Worksheet'!$C:$K,9,FALSE),0)</f>
        <v>0</v>
      </c>
      <c r="E420" s="127">
        <f>IF(AND(D420=0,NOT(C420="N/A")),IF(VLOOKUP($C420,'6. Metrics Worksheet'!$C:$K,8,FALSE)=CONCATENATE($D$4,$E$5),VLOOKUP($C420,'6. Metrics Worksheet'!$C:$K,9,FALSE),0),D420-1)</f>
        <v>0</v>
      </c>
      <c r="F420" s="127">
        <f>IF(AND(E420=0,NOT(C420="N/A")),IF(VLOOKUP($C420,'6. Metrics Worksheet'!$C:$K,8,FALSE)=CONCATENATE($D$4,$F$5),VLOOKUP($C420,'6. Metrics Worksheet'!$C:$K,9,FALSE),0),E420-1)</f>
        <v>0</v>
      </c>
      <c r="G420" s="128">
        <f>IF(AND(F420=0,NOT(C420="N/A")),IF(VLOOKUP($C420,'6. Metrics Worksheet'!$C:$K,8,FALSE)=CONCATENATE($D$4,$G$5),VLOOKUP($C420,'6. Metrics Worksheet'!$C:$K,9,FALSE),0),F420-1)</f>
        <v>0</v>
      </c>
      <c r="H420" s="127">
        <f>IF(AND(G420=0,NOT(C420="N/A")),IF(VLOOKUP($C420,'6. Metrics Worksheet'!$C:$K,8,FALSE)=CONCATENATE($H$4,$H$5),VLOOKUP($C420,'6. Metrics Worksheet'!$C:$K,9,FALSE),0),G420-1)</f>
        <v>0</v>
      </c>
      <c r="I420" s="127">
        <f>IF(AND(H420=0,NOT(C420="N/A")),IF(VLOOKUP($C420,'6. Metrics Worksheet'!$C:$K,8,FALSE)=CONCATENATE($H$4,$I$5),VLOOKUP($C420,'6. Metrics Worksheet'!$C:$K,9,FALSE),0),H420-1)</f>
        <v>0</v>
      </c>
      <c r="J420" s="127">
        <f>IF(AND(I420=0,NOT(C420="N/A")),IF(VLOOKUP($C420,'6. Metrics Worksheet'!$C:$K,8,FALSE)=CONCATENATE($H$4,$J$5),VLOOKUP($C420,'6. Metrics Worksheet'!$C:$K,9,FALSE),0),I420-1)</f>
        <v>0</v>
      </c>
      <c r="K420" s="128">
        <f>IF(AND(J420=0,NOT(C420="N/A")),IF(VLOOKUP($C420,'6. Metrics Worksheet'!$C:$K,8,FALSE)=CONCATENATE($H$4,$K$5),VLOOKUP($C420,'6. Metrics Worksheet'!$C:$K,9,FALSE),0),J420-1)</f>
        <v>0</v>
      </c>
      <c r="L420" s="127">
        <f>IF(AND(K420=0,NOT(C420="N/A")),IF(VLOOKUP($C420,'6. Metrics Worksheet'!$C:$K,8,FALSE)=CONCATENATE($L$4,$L$5),VLOOKUP($C420,'6. Metrics Worksheet'!$C:$K,9,FALSE),0),K420-1)</f>
        <v>0</v>
      </c>
      <c r="M420" s="127">
        <f>IF(AND(L420=0,NOT(C420="N/A")),IF(VLOOKUP($C420,'6. Metrics Worksheet'!$C:$K,8,FALSE)=CONCATENATE($L$4,$M$5),VLOOKUP($C420,'6. Metrics Worksheet'!$C:$K,9,FALSE),0),L420-1)</f>
        <v>0</v>
      </c>
      <c r="N420" s="127">
        <f>IF(AND(M420=0,NOT(C420="N/A")),IF(VLOOKUP($C420,'6. Metrics Worksheet'!$C:$K,8,FALSE)=CONCATENATE($L$4,$N$5),VLOOKUP($C420,'6. Metrics Worksheet'!$C:$K,9,FALSE),0),M420-1)</f>
        <v>0</v>
      </c>
      <c r="O420" s="128">
        <f>IF(AND(N420=0,NOT(C420="N/A")),IF(VLOOKUP($C420,'6. Metrics Worksheet'!$C:$K,8,FALSE)=CONCATENATE($L$4,$O$5),VLOOKUP($C420,'6. Metrics Worksheet'!$C:$K,9,FALSE),0),N420-1)</f>
        <v>0</v>
      </c>
      <c r="P420" s="127">
        <f>IF(AND(O420=0,NOT(C420="N/A")),IF(VLOOKUP($C420,'6. Metrics Worksheet'!$C:$K,8,FALSE)=CONCATENATE($P$4,$P$5),VLOOKUP($C420,'6. Metrics Worksheet'!$C:$K,9,FALSE),0),O420-1)</f>
        <v>0</v>
      </c>
      <c r="Q420" s="127">
        <f>IF(AND(P420=0,NOT(C420="N/A")),IF(VLOOKUP($C420,'6. Metrics Worksheet'!$C:$K,8,FALSE)=CONCATENATE($P$4,$Q$5),VLOOKUP($C420,'6. Metrics Worksheet'!$C:$K,9,FALSE),0),P420-1)</f>
        <v>0</v>
      </c>
      <c r="R420" s="127">
        <f>IF(AND(Q420=0,NOT(C420="N/A")),IF(VLOOKUP($C420,'6. Metrics Worksheet'!$C:$K,8,FALSE)=CONCATENATE($P$4,$R$5),VLOOKUP($C420,'6. Metrics Worksheet'!$C:$K,9,FALSE),0),Q420-1)</f>
        <v>0</v>
      </c>
      <c r="S420" s="128">
        <f>IF(AND(R420=0,NOT(C420="N/A")),IF(VLOOKUP($C420,'6. Metrics Worksheet'!$C:$K,8,FALSE)=CONCATENATE($P$4,$S$5),VLOOKUP($C420,'6. Metrics Worksheet'!$C:$K,9,FALSE),0),R420-1)</f>
        <v>0</v>
      </c>
      <c r="T420" s="127">
        <f>IF(AND(S420=0,NOT(C420="N/A")),IF(VLOOKUP($C420,'6. Metrics Worksheet'!$C:$K,8,FALSE)=CONCATENATE($T$4,$T$5),VLOOKUP($C420,'6. Metrics Worksheet'!$C:$K,9,FALSE),0),S420-1)</f>
        <v>0</v>
      </c>
      <c r="U420" s="127">
        <f>IF(AND(T420=0,NOT(C420="N/A")),IF(VLOOKUP($C420,'6. Metrics Worksheet'!$C:$K,8,FALSE)=CONCATENATE($T$4,$U$5),VLOOKUP($C420,'6. Metrics Worksheet'!$C:$K,9,FALSE),0),T420-1)</f>
        <v>0</v>
      </c>
      <c r="V420" s="127">
        <f>IF(AND(U420=0,NOT(C420="N/A")),IF(VLOOKUP($C420,'6. Metrics Worksheet'!$C:$K,8,FALSE)=CONCATENATE($T$4,$V$5),VLOOKUP($C420,'6. Metrics Worksheet'!$C:$K,9,FALSE),0),U420-1)</f>
        <v>0</v>
      </c>
      <c r="W420" s="127">
        <f>IF(AND(V420=0,NOT(C420="N/A")),IF(VLOOKUP($C420,'6. Metrics Worksheet'!$C:$K,8,FALSE)=CONCATENATE($T$4,$W$5),VLOOKUP($C420,'6. Metrics Worksheet'!$C:$K,9,FALSE),0),V420-1)</f>
        <v>0</v>
      </c>
      <c r="X420" s="139" t="str">
        <f>IF('6. Metrics Worksheet'!H420=0,"",'6. Metrics Worksheet'!H420)</f>
        <v/>
      </c>
      <c r="Y420" s="32"/>
      <c r="Z420" s="32"/>
      <c r="AA420" s="32"/>
      <c r="AB420" s="32"/>
      <c r="AC420" s="32"/>
      <c r="AD420" s="32"/>
      <c r="AE420" s="32"/>
      <c r="AF420" s="32"/>
      <c r="AG420" s="32"/>
      <c r="AH420" s="32"/>
      <c r="AI420" s="32"/>
      <c r="AJ420" s="32"/>
      <c r="AK420" s="32"/>
      <c r="AL420" s="32"/>
      <c r="AM420" s="32"/>
      <c r="AN420" s="32"/>
      <c r="AO420" s="32"/>
      <c r="AP420" s="32"/>
      <c r="AQ420" s="32"/>
      <c r="AR420" s="32"/>
      <c r="AS420" s="32"/>
      <c r="AT420" s="32"/>
      <c r="AU420" s="32"/>
      <c r="AV420" s="32"/>
      <c r="AW420" s="32"/>
      <c r="AX420" s="32"/>
      <c r="AY420" s="32"/>
      <c r="AZ420" s="32"/>
      <c r="BA420" s="32"/>
      <c r="BB420" s="32"/>
      <c r="BC420" s="32"/>
      <c r="BD420" s="32"/>
      <c r="BE420" s="33"/>
      <c r="BF420" s="6"/>
      <c r="BG420" s="6"/>
      <c r="BH420" s="6"/>
      <c r="BI420" s="6"/>
      <c r="BJ420" s="26" t="b">
        <f t="shared" si="6"/>
        <v>1</v>
      </c>
      <c r="BK420" s="6"/>
      <c r="BL420" s="6"/>
    </row>
    <row r="421" spans="1:70" ht="63.95" hidden="1" customHeight="1">
      <c r="A421" s="33"/>
      <c r="B421" s="235"/>
      <c r="C421" s="106">
        <f>WorksheetHidden2!Q22</f>
        <v>0</v>
      </c>
      <c r="D421" s="127">
        <f>IF(VLOOKUP(C421,'6. Metrics Worksheet'!$C:$K,8,FALSE)=CONCATENATE($D$4,$D$5),VLOOKUP(C421,'6. Metrics Worksheet'!$C:$K,9,FALSE),0)</f>
        <v>0</v>
      </c>
      <c r="E421" s="127">
        <f>IF(AND(D421=0,NOT(C421="N/A")),IF(VLOOKUP($C421,'6. Metrics Worksheet'!$C:$K,8,FALSE)=CONCATENATE($D$4,$E$5),VLOOKUP($C421,'6. Metrics Worksheet'!$C:$K,9,FALSE),0),D421-1)</f>
        <v>0</v>
      </c>
      <c r="F421" s="127">
        <f>IF(AND(E421=0,NOT(C421="N/A")),IF(VLOOKUP($C421,'6. Metrics Worksheet'!$C:$K,8,FALSE)=CONCATENATE($D$4,$F$5),VLOOKUP($C421,'6. Metrics Worksheet'!$C:$K,9,FALSE),0),E421-1)</f>
        <v>0</v>
      </c>
      <c r="G421" s="128">
        <f>IF(AND(F421=0,NOT(C421="N/A")),IF(VLOOKUP($C421,'6. Metrics Worksheet'!$C:$K,8,FALSE)=CONCATENATE($D$4,$G$5),VLOOKUP($C421,'6. Metrics Worksheet'!$C:$K,9,FALSE),0),F421-1)</f>
        <v>0</v>
      </c>
      <c r="H421" s="127">
        <f>IF(AND(G421=0,NOT(C421="N/A")),IF(VLOOKUP($C421,'6. Metrics Worksheet'!$C:$K,8,FALSE)=CONCATENATE($H$4,$H$5),VLOOKUP($C421,'6. Metrics Worksheet'!$C:$K,9,FALSE),0),G421-1)</f>
        <v>0</v>
      </c>
      <c r="I421" s="127">
        <f>IF(AND(H421=0,NOT(C421="N/A")),IF(VLOOKUP($C421,'6. Metrics Worksheet'!$C:$K,8,FALSE)=CONCATENATE($H$4,$I$5),VLOOKUP($C421,'6. Metrics Worksheet'!$C:$K,9,FALSE),0),H421-1)</f>
        <v>0</v>
      </c>
      <c r="J421" s="127">
        <f>IF(AND(I421=0,NOT(C421="N/A")),IF(VLOOKUP($C421,'6. Metrics Worksheet'!$C:$K,8,FALSE)=CONCATENATE($H$4,$J$5),VLOOKUP($C421,'6. Metrics Worksheet'!$C:$K,9,FALSE),0),I421-1)</f>
        <v>0</v>
      </c>
      <c r="K421" s="128">
        <f>IF(AND(J421=0,NOT(C421="N/A")),IF(VLOOKUP($C421,'6. Metrics Worksheet'!$C:$K,8,FALSE)=CONCATENATE($H$4,$K$5),VLOOKUP($C421,'6. Metrics Worksheet'!$C:$K,9,FALSE),0),J421-1)</f>
        <v>0</v>
      </c>
      <c r="L421" s="127">
        <f>IF(AND(K421=0,NOT(C421="N/A")),IF(VLOOKUP($C421,'6. Metrics Worksheet'!$C:$K,8,FALSE)=CONCATENATE($L$4,$L$5),VLOOKUP($C421,'6. Metrics Worksheet'!$C:$K,9,FALSE),0),K421-1)</f>
        <v>0</v>
      </c>
      <c r="M421" s="127">
        <f>IF(AND(L421=0,NOT(C421="N/A")),IF(VLOOKUP($C421,'6. Metrics Worksheet'!$C:$K,8,FALSE)=CONCATENATE($L$4,$M$5),VLOOKUP($C421,'6. Metrics Worksheet'!$C:$K,9,FALSE),0),L421-1)</f>
        <v>0</v>
      </c>
      <c r="N421" s="127">
        <f>IF(AND(M421=0,NOT(C421="N/A")),IF(VLOOKUP($C421,'6. Metrics Worksheet'!$C:$K,8,FALSE)=CONCATENATE($L$4,$N$5),VLOOKUP($C421,'6. Metrics Worksheet'!$C:$K,9,FALSE),0),M421-1)</f>
        <v>0</v>
      </c>
      <c r="O421" s="128">
        <f>IF(AND(N421=0,NOT(C421="N/A")),IF(VLOOKUP($C421,'6. Metrics Worksheet'!$C:$K,8,FALSE)=CONCATENATE($L$4,$O$5),VLOOKUP($C421,'6. Metrics Worksheet'!$C:$K,9,FALSE),0),N421-1)</f>
        <v>0</v>
      </c>
      <c r="P421" s="127">
        <f>IF(AND(O421=0,NOT(C421="N/A")),IF(VLOOKUP($C421,'6. Metrics Worksheet'!$C:$K,8,FALSE)=CONCATENATE($P$4,$P$5),VLOOKUP($C421,'6. Metrics Worksheet'!$C:$K,9,FALSE),0),O421-1)</f>
        <v>0</v>
      </c>
      <c r="Q421" s="127">
        <f>IF(AND(P421=0,NOT(C421="N/A")),IF(VLOOKUP($C421,'6. Metrics Worksheet'!$C:$K,8,FALSE)=CONCATENATE($P$4,$Q$5),VLOOKUP($C421,'6. Metrics Worksheet'!$C:$K,9,FALSE),0),P421-1)</f>
        <v>0</v>
      </c>
      <c r="R421" s="127">
        <f>IF(AND(Q421=0,NOT(C421="N/A")),IF(VLOOKUP($C421,'6. Metrics Worksheet'!$C:$K,8,FALSE)=CONCATENATE($P$4,$R$5),VLOOKUP($C421,'6. Metrics Worksheet'!$C:$K,9,FALSE),0),Q421-1)</f>
        <v>0</v>
      </c>
      <c r="S421" s="128">
        <f>IF(AND(R421=0,NOT(C421="N/A")),IF(VLOOKUP($C421,'6. Metrics Worksheet'!$C:$K,8,FALSE)=CONCATENATE($P$4,$S$5),VLOOKUP($C421,'6. Metrics Worksheet'!$C:$K,9,FALSE),0),R421-1)</f>
        <v>0</v>
      </c>
      <c r="T421" s="127">
        <f>IF(AND(S421=0,NOT(C421="N/A")),IF(VLOOKUP($C421,'6. Metrics Worksheet'!$C:$K,8,FALSE)=CONCATENATE($T$4,$T$5),VLOOKUP($C421,'6. Metrics Worksheet'!$C:$K,9,FALSE),0),S421-1)</f>
        <v>0</v>
      </c>
      <c r="U421" s="127">
        <f>IF(AND(T421=0,NOT(C421="N/A")),IF(VLOOKUP($C421,'6. Metrics Worksheet'!$C:$K,8,FALSE)=CONCATENATE($T$4,$U$5),VLOOKUP($C421,'6. Metrics Worksheet'!$C:$K,9,FALSE),0),T421-1)</f>
        <v>0</v>
      </c>
      <c r="V421" s="127">
        <f>IF(AND(U421=0,NOT(C421="N/A")),IF(VLOOKUP($C421,'6. Metrics Worksheet'!$C:$K,8,FALSE)=CONCATENATE($T$4,$V$5),VLOOKUP($C421,'6. Metrics Worksheet'!$C:$K,9,FALSE),0),U421-1)</f>
        <v>0</v>
      </c>
      <c r="W421" s="127">
        <f>IF(AND(V421=0,NOT(C421="N/A")),IF(VLOOKUP($C421,'6. Metrics Worksheet'!$C:$K,8,FALSE)=CONCATENATE($T$4,$W$5),VLOOKUP($C421,'6. Metrics Worksheet'!$C:$K,9,FALSE),0),V421-1)</f>
        <v>0</v>
      </c>
      <c r="X421" s="139" t="str">
        <f>IF('6. Metrics Worksheet'!H421=0,"",'6. Metrics Worksheet'!H421)</f>
        <v/>
      </c>
      <c r="Y421" s="32"/>
      <c r="Z421" s="32"/>
      <c r="AA421" s="32"/>
      <c r="AB421" s="32"/>
      <c r="AC421" s="32"/>
      <c r="AD421" s="32"/>
      <c r="AE421" s="32"/>
      <c r="AF421" s="32"/>
      <c r="AG421" s="32"/>
      <c r="AH421" s="32"/>
      <c r="AI421" s="32"/>
      <c r="AJ421" s="32"/>
      <c r="AK421" s="32"/>
      <c r="AL421" s="32"/>
      <c r="AM421" s="32"/>
      <c r="AN421" s="32"/>
      <c r="AO421" s="32"/>
      <c r="AP421" s="32"/>
      <c r="AQ421" s="32"/>
      <c r="AR421" s="32"/>
      <c r="AS421" s="32"/>
      <c r="AT421" s="32"/>
      <c r="AU421" s="32"/>
      <c r="AV421" s="32"/>
      <c r="AW421" s="32"/>
      <c r="AX421" s="32"/>
      <c r="AY421" s="32"/>
      <c r="AZ421" s="32"/>
      <c r="BA421" s="32"/>
      <c r="BB421" s="32"/>
      <c r="BC421" s="32"/>
      <c r="BD421" s="32"/>
      <c r="BE421" s="33"/>
      <c r="BF421" s="6"/>
      <c r="BG421" s="6"/>
      <c r="BH421" s="6"/>
      <c r="BI421" s="6"/>
      <c r="BJ421" s="26" t="b">
        <f t="shared" si="6"/>
        <v>1</v>
      </c>
      <c r="BK421" s="6"/>
      <c r="BL421" s="6"/>
    </row>
    <row r="422" spans="1:70" ht="63.95" hidden="1" customHeight="1">
      <c r="A422" s="33"/>
      <c r="B422" s="235"/>
      <c r="C422" s="106">
        <f>WorksheetHidden2!Q23</f>
        <v>0</v>
      </c>
      <c r="D422" s="127">
        <f>IF(VLOOKUP(C422,'6. Metrics Worksheet'!$C:$K,8,FALSE)=CONCATENATE($D$4,$D$5),VLOOKUP(C422,'6. Metrics Worksheet'!$C:$K,9,FALSE),0)</f>
        <v>0</v>
      </c>
      <c r="E422" s="127">
        <f>IF(AND(D422=0,NOT(C422="N/A")),IF(VLOOKUP($C422,'6. Metrics Worksheet'!$C:$K,8,FALSE)=CONCATENATE($D$4,$E$5),VLOOKUP($C422,'6. Metrics Worksheet'!$C:$K,9,FALSE),0),D422-1)</f>
        <v>0</v>
      </c>
      <c r="F422" s="127">
        <f>IF(AND(E422=0,NOT(C422="N/A")),IF(VLOOKUP($C422,'6. Metrics Worksheet'!$C:$K,8,FALSE)=CONCATENATE($D$4,$F$5),VLOOKUP($C422,'6. Metrics Worksheet'!$C:$K,9,FALSE),0),E422-1)</f>
        <v>0</v>
      </c>
      <c r="G422" s="128">
        <f>IF(AND(F422=0,NOT(C422="N/A")),IF(VLOOKUP($C422,'6. Metrics Worksheet'!$C:$K,8,FALSE)=CONCATENATE($D$4,$G$5),VLOOKUP($C422,'6. Metrics Worksheet'!$C:$K,9,FALSE),0),F422-1)</f>
        <v>0</v>
      </c>
      <c r="H422" s="127">
        <f>IF(AND(G422=0,NOT(C422="N/A")),IF(VLOOKUP($C422,'6. Metrics Worksheet'!$C:$K,8,FALSE)=CONCATENATE($H$4,$H$5),VLOOKUP($C422,'6. Metrics Worksheet'!$C:$K,9,FALSE),0),G422-1)</f>
        <v>0</v>
      </c>
      <c r="I422" s="127">
        <f>IF(AND(H422=0,NOT(C422="N/A")),IF(VLOOKUP($C422,'6. Metrics Worksheet'!$C:$K,8,FALSE)=CONCATENATE($H$4,$I$5),VLOOKUP($C422,'6. Metrics Worksheet'!$C:$K,9,FALSE),0),H422-1)</f>
        <v>0</v>
      </c>
      <c r="J422" s="127">
        <f>IF(AND(I422=0,NOT(C422="N/A")),IF(VLOOKUP($C422,'6. Metrics Worksheet'!$C:$K,8,FALSE)=CONCATENATE($H$4,$J$5),VLOOKUP($C422,'6. Metrics Worksheet'!$C:$K,9,FALSE),0),I422-1)</f>
        <v>0</v>
      </c>
      <c r="K422" s="128">
        <f>IF(AND(J422=0,NOT(C422="N/A")),IF(VLOOKUP($C422,'6. Metrics Worksheet'!$C:$K,8,FALSE)=CONCATENATE($H$4,$K$5),VLOOKUP($C422,'6. Metrics Worksheet'!$C:$K,9,FALSE),0),J422-1)</f>
        <v>0</v>
      </c>
      <c r="L422" s="127">
        <f>IF(AND(K422=0,NOT(C422="N/A")),IF(VLOOKUP($C422,'6. Metrics Worksheet'!$C:$K,8,FALSE)=CONCATENATE($L$4,$L$5),VLOOKUP($C422,'6. Metrics Worksheet'!$C:$K,9,FALSE),0),K422-1)</f>
        <v>0</v>
      </c>
      <c r="M422" s="127">
        <f>IF(AND(L422=0,NOT(C422="N/A")),IF(VLOOKUP($C422,'6. Metrics Worksheet'!$C:$K,8,FALSE)=CONCATENATE($L$4,$M$5),VLOOKUP($C422,'6. Metrics Worksheet'!$C:$K,9,FALSE),0),L422-1)</f>
        <v>0</v>
      </c>
      <c r="N422" s="127">
        <f>IF(AND(M422=0,NOT(C422="N/A")),IF(VLOOKUP($C422,'6. Metrics Worksheet'!$C:$K,8,FALSE)=CONCATENATE($L$4,$N$5),VLOOKUP($C422,'6. Metrics Worksheet'!$C:$K,9,FALSE),0),M422-1)</f>
        <v>0</v>
      </c>
      <c r="O422" s="128">
        <f>IF(AND(N422=0,NOT(C422="N/A")),IF(VLOOKUP($C422,'6. Metrics Worksheet'!$C:$K,8,FALSE)=CONCATENATE($L$4,$O$5),VLOOKUP($C422,'6. Metrics Worksheet'!$C:$K,9,FALSE),0),N422-1)</f>
        <v>0</v>
      </c>
      <c r="P422" s="127">
        <f>IF(AND(O422=0,NOT(C422="N/A")),IF(VLOOKUP($C422,'6. Metrics Worksheet'!$C:$K,8,FALSE)=CONCATENATE($P$4,$P$5),VLOOKUP($C422,'6. Metrics Worksheet'!$C:$K,9,FALSE),0),O422-1)</f>
        <v>0</v>
      </c>
      <c r="Q422" s="127">
        <f>IF(AND(P422=0,NOT(C422="N/A")),IF(VLOOKUP($C422,'6. Metrics Worksheet'!$C:$K,8,FALSE)=CONCATENATE($P$4,$Q$5),VLOOKUP($C422,'6. Metrics Worksheet'!$C:$K,9,FALSE),0),P422-1)</f>
        <v>0</v>
      </c>
      <c r="R422" s="127">
        <f>IF(AND(Q422=0,NOT(C422="N/A")),IF(VLOOKUP($C422,'6. Metrics Worksheet'!$C:$K,8,FALSE)=CONCATENATE($P$4,$R$5),VLOOKUP($C422,'6. Metrics Worksheet'!$C:$K,9,FALSE),0),Q422-1)</f>
        <v>0</v>
      </c>
      <c r="S422" s="128">
        <f>IF(AND(R422=0,NOT(C422="N/A")),IF(VLOOKUP($C422,'6. Metrics Worksheet'!$C:$K,8,FALSE)=CONCATENATE($P$4,$S$5),VLOOKUP($C422,'6. Metrics Worksheet'!$C:$K,9,FALSE),0),R422-1)</f>
        <v>0</v>
      </c>
      <c r="T422" s="127">
        <f>IF(AND(S422=0,NOT(C422="N/A")),IF(VLOOKUP($C422,'6. Metrics Worksheet'!$C:$K,8,FALSE)=CONCATENATE($T$4,$T$5),VLOOKUP($C422,'6. Metrics Worksheet'!$C:$K,9,FALSE),0),S422-1)</f>
        <v>0</v>
      </c>
      <c r="U422" s="127">
        <f>IF(AND(T422=0,NOT(C422="N/A")),IF(VLOOKUP($C422,'6. Metrics Worksheet'!$C:$K,8,FALSE)=CONCATENATE($T$4,$U$5),VLOOKUP($C422,'6. Metrics Worksheet'!$C:$K,9,FALSE),0),T422-1)</f>
        <v>0</v>
      </c>
      <c r="V422" s="127">
        <f>IF(AND(U422=0,NOT(C422="N/A")),IF(VLOOKUP($C422,'6. Metrics Worksheet'!$C:$K,8,FALSE)=CONCATENATE($T$4,$V$5),VLOOKUP($C422,'6. Metrics Worksheet'!$C:$K,9,FALSE),0),U422-1)</f>
        <v>0</v>
      </c>
      <c r="W422" s="127">
        <f>IF(AND(V422=0,NOT(C422="N/A")),IF(VLOOKUP($C422,'6. Metrics Worksheet'!$C:$K,8,FALSE)=CONCATENATE($T$4,$W$5),VLOOKUP($C422,'6. Metrics Worksheet'!$C:$K,9,FALSE),0),V422-1)</f>
        <v>0</v>
      </c>
      <c r="X422" s="139" t="str">
        <f>IF('6. Metrics Worksheet'!H422=0,"",'6. Metrics Worksheet'!H422)</f>
        <v/>
      </c>
      <c r="Y422" s="32"/>
      <c r="Z422" s="32"/>
      <c r="AA422" s="32"/>
      <c r="AB422" s="32"/>
      <c r="AC422" s="32"/>
      <c r="AD422" s="32"/>
      <c r="AE422" s="32"/>
      <c r="AF422" s="32"/>
      <c r="AG422" s="32"/>
      <c r="AH422" s="32"/>
      <c r="AI422" s="32"/>
      <c r="AJ422" s="32"/>
      <c r="AK422" s="32"/>
      <c r="AL422" s="32"/>
      <c r="AM422" s="32"/>
      <c r="AN422" s="32"/>
      <c r="AO422" s="32"/>
      <c r="AP422" s="32"/>
      <c r="AQ422" s="32"/>
      <c r="AR422" s="32"/>
      <c r="AS422" s="32"/>
      <c r="AT422" s="32"/>
      <c r="AU422" s="32"/>
      <c r="AV422" s="32"/>
      <c r="AW422" s="32"/>
      <c r="AX422" s="32"/>
      <c r="AY422" s="32"/>
      <c r="AZ422" s="32"/>
      <c r="BA422" s="32"/>
      <c r="BB422" s="32"/>
      <c r="BC422" s="32"/>
      <c r="BD422" s="32"/>
      <c r="BE422" s="33"/>
      <c r="BF422" s="6"/>
      <c r="BG422" s="6"/>
      <c r="BH422" s="6"/>
      <c r="BI422" s="6"/>
      <c r="BJ422" s="26" t="b">
        <f t="shared" si="6"/>
        <v>1</v>
      </c>
      <c r="BK422" s="6"/>
      <c r="BL422" s="6"/>
    </row>
    <row r="423" spans="1:70" ht="63.95" hidden="1" customHeight="1">
      <c r="A423" s="33"/>
      <c r="B423" s="235"/>
      <c r="C423" s="106">
        <f>WorksheetHidden2!Q24</f>
        <v>0</v>
      </c>
      <c r="D423" s="127">
        <f>IF(VLOOKUP(C423,'6. Metrics Worksheet'!$C:$K,8,FALSE)=CONCATENATE($D$4,$D$5),VLOOKUP(C423,'6. Metrics Worksheet'!$C:$K,9,FALSE),0)</f>
        <v>0</v>
      </c>
      <c r="E423" s="127">
        <f>IF(AND(D423=0,NOT(C423="N/A")),IF(VLOOKUP($C423,'6. Metrics Worksheet'!$C:$K,8,FALSE)=CONCATENATE($D$4,$E$5),VLOOKUP($C423,'6. Metrics Worksheet'!$C:$K,9,FALSE),0),D423-1)</f>
        <v>0</v>
      </c>
      <c r="F423" s="127">
        <f>IF(AND(E423=0,NOT(C423="N/A")),IF(VLOOKUP($C423,'6. Metrics Worksheet'!$C:$K,8,FALSE)=CONCATENATE($D$4,$F$5),VLOOKUP($C423,'6. Metrics Worksheet'!$C:$K,9,FALSE),0),E423-1)</f>
        <v>0</v>
      </c>
      <c r="G423" s="128">
        <f>IF(AND(F423=0,NOT(C423="N/A")),IF(VLOOKUP($C423,'6. Metrics Worksheet'!$C:$K,8,FALSE)=CONCATENATE($D$4,$G$5),VLOOKUP($C423,'6. Metrics Worksheet'!$C:$K,9,FALSE),0),F423-1)</f>
        <v>0</v>
      </c>
      <c r="H423" s="127">
        <f>IF(AND(G423=0,NOT(C423="N/A")),IF(VLOOKUP($C423,'6. Metrics Worksheet'!$C:$K,8,FALSE)=CONCATENATE($H$4,$H$5),VLOOKUP($C423,'6. Metrics Worksheet'!$C:$K,9,FALSE),0),G423-1)</f>
        <v>0</v>
      </c>
      <c r="I423" s="127">
        <f>IF(AND(H423=0,NOT(C423="N/A")),IF(VLOOKUP($C423,'6. Metrics Worksheet'!$C:$K,8,FALSE)=CONCATENATE($H$4,$I$5),VLOOKUP($C423,'6. Metrics Worksheet'!$C:$K,9,FALSE),0),H423-1)</f>
        <v>0</v>
      </c>
      <c r="J423" s="127">
        <f>IF(AND(I423=0,NOT(C423="N/A")),IF(VLOOKUP($C423,'6. Metrics Worksheet'!$C:$K,8,FALSE)=CONCATENATE($H$4,$J$5),VLOOKUP($C423,'6. Metrics Worksheet'!$C:$K,9,FALSE),0),I423-1)</f>
        <v>0</v>
      </c>
      <c r="K423" s="128">
        <f>IF(AND(J423=0,NOT(C423="N/A")),IF(VLOOKUP($C423,'6. Metrics Worksheet'!$C:$K,8,FALSE)=CONCATENATE($H$4,$K$5),VLOOKUP($C423,'6. Metrics Worksheet'!$C:$K,9,FALSE),0),J423-1)</f>
        <v>0</v>
      </c>
      <c r="L423" s="127">
        <f>IF(AND(K423=0,NOT(C423="N/A")),IF(VLOOKUP($C423,'6. Metrics Worksheet'!$C:$K,8,FALSE)=CONCATENATE($L$4,$L$5),VLOOKUP($C423,'6. Metrics Worksheet'!$C:$K,9,FALSE),0),K423-1)</f>
        <v>0</v>
      </c>
      <c r="M423" s="127">
        <f>IF(AND(L423=0,NOT(C423="N/A")),IF(VLOOKUP($C423,'6. Metrics Worksheet'!$C:$K,8,FALSE)=CONCATENATE($L$4,$M$5),VLOOKUP($C423,'6. Metrics Worksheet'!$C:$K,9,FALSE),0),L423-1)</f>
        <v>0</v>
      </c>
      <c r="N423" s="127">
        <f>IF(AND(M423=0,NOT(C423="N/A")),IF(VLOOKUP($C423,'6. Metrics Worksheet'!$C:$K,8,FALSE)=CONCATENATE($L$4,$N$5),VLOOKUP($C423,'6. Metrics Worksheet'!$C:$K,9,FALSE),0),M423-1)</f>
        <v>0</v>
      </c>
      <c r="O423" s="128">
        <f>IF(AND(N423=0,NOT(C423="N/A")),IF(VLOOKUP($C423,'6. Metrics Worksheet'!$C:$K,8,FALSE)=CONCATENATE($L$4,$O$5),VLOOKUP($C423,'6. Metrics Worksheet'!$C:$K,9,FALSE),0),N423-1)</f>
        <v>0</v>
      </c>
      <c r="P423" s="127">
        <f>IF(AND(O423=0,NOT(C423="N/A")),IF(VLOOKUP($C423,'6. Metrics Worksheet'!$C:$K,8,FALSE)=CONCATENATE($P$4,$P$5),VLOOKUP($C423,'6. Metrics Worksheet'!$C:$K,9,FALSE),0),O423-1)</f>
        <v>0</v>
      </c>
      <c r="Q423" s="127">
        <f>IF(AND(P423=0,NOT(C423="N/A")),IF(VLOOKUP($C423,'6. Metrics Worksheet'!$C:$K,8,FALSE)=CONCATENATE($P$4,$Q$5),VLOOKUP($C423,'6. Metrics Worksheet'!$C:$K,9,FALSE),0),P423-1)</f>
        <v>0</v>
      </c>
      <c r="R423" s="127">
        <f>IF(AND(Q423=0,NOT(C423="N/A")),IF(VLOOKUP($C423,'6. Metrics Worksheet'!$C:$K,8,FALSE)=CONCATENATE($P$4,$R$5),VLOOKUP($C423,'6. Metrics Worksheet'!$C:$K,9,FALSE),0),Q423-1)</f>
        <v>0</v>
      </c>
      <c r="S423" s="128">
        <f>IF(AND(R423=0,NOT(C423="N/A")),IF(VLOOKUP($C423,'6. Metrics Worksheet'!$C:$K,8,FALSE)=CONCATENATE($P$4,$S$5),VLOOKUP($C423,'6. Metrics Worksheet'!$C:$K,9,FALSE),0),R423-1)</f>
        <v>0</v>
      </c>
      <c r="T423" s="127">
        <f>IF(AND(S423=0,NOT(C423="N/A")),IF(VLOOKUP($C423,'6. Metrics Worksheet'!$C:$K,8,FALSE)=CONCATENATE($T$4,$T$5),VLOOKUP($C423,'6. Metrics Worksheet'!$C:$K,9,FALSE),0),S423-1)</f>
        <v>0</v>
      </c>
      <c r="U423" s="127">
        <f>IF(AND(T423=0,NOT(C423="N/A")),IF(VLOOKUP($C423,'6. Metrics Worksheet'!$C:$K,8,FALSE)=CONCATENATE($T$4,$U$5),VLOOKUP($C423,'6. Metrics Worksheet'!$C:$K,9,FALSE),0),T423-1)</f>
        <v>0</v>
      </c>
      <c r="V423" s="127">
        <f>IF(AND(U423=0,NOT(C423="N/A")),IF(VLOOKUP($C423,'6. Metrics Worksheet'!$C:$K,8,FALSE)=CONCATENATE($T$4,$V$5),VLOOKUP($C423,'6. Metrics Worksheet'!$C:$K,9,FALSE),0),U423-1)</f>
        <v>0</v>
      </c>
      <c r="W423" s="127">
        <f>IF(AND(V423=0,NOT(C423="N/A")),IF(VLOOKUP($C423,'6. Metrics Worksheet'!$C:$K,8,FALSE)=CONCATENATE($T$4,$W$5),VLOOKUP($C423,'6. Metrics Worksheet'!$C:$K,9,FALSE),0),V423-1)</f>
        <v>0</v>
      </c>
      <c r="X423" s="139" t="str">
        <f>IF('6. Metrics Worksheet'!H423=0,"",'6. Metrics Worksheet'!H423)</f>
        <v/>
      </c>
      <c r="Y423" s="32"/>
      <c r="Z423" s="32"/>
      <c r="AA423" s="32"/>
      <c r="AB423" s="32"/>
      <c r="AC423" s="32"/>
      <c r="AD423" s="32"/>
      <c r="AE423" s="32"/>
      <c r="AF423" s="32"/>
      <c r="AG423" s="32"/>
      <c r="AH423" s="32"/>
      <c r="AI423" s="32"/>
      <c r="AJ423" s="32"/>
      <c r="AK423" s="32"/>
      <c r="AL423" s="32"/>
      <c r="AM423" s="32"/>
      <c r="AN423" s="32"/>
      <c r="AO423" s="32"/>
      <c r="AP423" s="32"/>
      <c r="AQ423" s="32"/>
      <c r="AR423" s="32"/>
      <c r="AS423" s="32"/>
      <c r="AT423" s="32"/>
      <c r="AU423" s="32"/>
      <c r="AV423" s="32"/>
      <c r="AW423" s="32"/>
      <c r="AX423" s="32"/>
      <c r="AY423" s="32"/>
      <c r="AZ423" s="32"/>
      <c r="BA423" s="32"/>
      <c r="BB423" s="32"/>
      <c r="BC423" s="32"/>
      <c r="BD423" s="32"/>
      <c r="BE423" s="33"/>
      <c r="BF423" s="6"/>
      <c r="BG423" s="6"/>
      <c r="BH423" s="6"/>
      <c r="BI423" s="6"/>
      <c r="BJ423" s="26" t="b">
        <f t="shared" si="6"/>
        <v>1</v>
      </c>
      <c r="BK423" s="6"/>
      <c r="BL423" s="6"/>
    </row>
    <row r="424" spans="1:70" ht="63.95" hidden="1" customHeight="1">
      <c r="A424" s="33"/>
      <c r="B424" s="235"/>
      <c r="C424" s="106">
        <f>WorksheetHidden2!Q25</f>
        <v>0</v>
      </c>
      <c r="D424" s="127">
        <f>IF(VLOOKUP(C424,'6. Metrics Worksheet'!$C:$K,8,FALSE)=CONCATENATE($D$4,$D$5),VLOOKUP(C424,'6. Metrics Worksheet'!$C:$K,9,FALSE),0)</f>
        <v>0</v>
      </c>
      <c r="E424" s="127">
        <f>IF(AND(D424=0,NOT(C424="N/A")),IF(VLOOKUP($C424,'6. Metrics Worksheet'!$C:$K,8,FALSE)=CONCATENATE($D$4,$E$5),VLOOKUP($C424,'6. Metrics Worksheet'!$C:$K,9,FALSE),0),D424-1)</f>
        <v>0</v>
      </c>
      <c r="F424" s="127">
        <f>IF(AND(E424=0,NOT(C424="N/A")),IF(VLOOKUP($C424,'6. Metrics Worksheet'!$C:$K,8,FALSE)=CONCATENATE($D$4,$F$5),VLOOKUP($C424,'6. Metrics Worksheet'!$C:$K,9,FALSE),0),E424-1)</f>
        <v>0</v>
      </c>
      <c r="G424" s="128">
        <f>IF(AND(F424=0,NOT(C424="N/A")),IF(VLOOKUP($C424,'6. Metrics Worksheet'!$C:$K,8,FALSE)=CONCATENATE($D$4,$G$5),VLOOKUP($C424,'6. Metrics Worksheet'!$C:$K,9,FALSE),0),F424-1)</f>
        <v>0</v>
      </c>
      <c r="H424" s="127">
        <f>IF(AND(G424=0,NOT(C424="N/A")),IF(VLOOKUP($C424,'6. Metrics Worksheet'!$C:$K,8,FALSE)=CONCATENATE($H$4,$H$5),VLOOKUP($C424,'6. Metrics Worksheet'!$C:$K,9,FALSE),0),G424-1)</f>
        <v>0</v>
      </c>
      <c r="I424" s="127">
        <f>IF(AND(H424=0,NOT(C424="N/A")),IF(VLOOKUP($C424,'6. Metrics Worksheet'!$C:$K,8,FALSE)=CONCATENATE($H$4,$I$5),VLOOKUP($C424,'6. Metrics Worksheet'!$C:$K,9,FALSE),0),H424-1)</f>
        <v>0</v>
      </c>
      <c r="J424" s="127">
        <f>IF(AND(I424=0,NOT(C424="N/A")),IF(VLOOKUP($C424,'6. Metrics Worksheet'!$C:$K,8,FALSE)=CONCATENATE($H$4,$J$5),VLOOKUP($C424,'6. Metrics Worksheet'!$C:$K,9,FALSE),0),I424-1)</f>
        <v>0</v>
      </c>
      <c r="K424" s="128">
        <f>IF(AND(J424=0,NOT(C424="N/A")),IF(VLOOKUP($C424,'6. Metrics Worksheet'!$C:$K,8,FALSE)=CONCATENATE($H$4,$K$5),VLOOKUP($C424,'6. Metrics Worksheet'!$C:$K,9,FALSE),0),J424-1)</f>
        <v>0</v>
      </c>
      <c r="L424" s="127">
        <f>IF(AND(K424=0,NOT(C424="N/A")),IF(VLOOKUP($C424,'6. Metrics Worksheet'!$C:$K,8,FALSE)=CONCATENATE($L$4,$L$5),VLOOKUP($C424,'6. Metrics Worksheet'!$C:$K,9,FALSE),0),K424-1)</f>
        <v>0</v>
      </c>
      <c r="M424" s="127">
        <f>IF(AND(L424=0,NOT(C424="N/A")),IF(VLOOKUP($C424,'6. Metrics Worksheet'!$C:$K,8,FALSE)=CONCATENATE($L$4,$M$5),VLOOKUP($C424,'6. Metrics Worksheet'!$C:$K,9,FALSE),0),L424-1)</f>
        <v>0</v>
      </c>
      <c r="N424" s="127">
        <f>IF(AND(M424=0,NOT(C424="N/A")),IF(VLOOKUP($C424,'6. Metrics Worksheet'!$C:$K,8,FALSE)=CONCATENATE($L$4,$N$5),VLOOKUP($C424,'6. Metrics Worksheet'!$C:$K,9,FALSE),0),M424-1)</f>
        <v>0</v>
      </c>
      <c r="O424" s="128">
        <f>IF(AND(N424=0,NOT(C424="N/A")),IF(VLOOKUP($C424,'6. Metrics Worksheet'!$C:$K,8,FALSE)=CONCATENATE($L$4,$O$5),VLOOKUP($C424,'6. Metrics Worksheet'!$C:$K,9,FALSE),0),N424-1)</f>
        <v>0</v>
      </c>
      <c r="P424" s="127">
        <f>IF(AND(O424=0,NOT(C424="N/A")),IF(VLOOKUP($C424,'6. Metrics Worksheet'!$C:$K,8,FALSE)=CONCATENATE($P$4,$P$5),VLOOKUP($C424,'6. Metrics Worksheet'!$C:$K,9,FALSE),0),O424-1)</f>
        <v>0</v>
      </c>
      <c r="Q424" s="127">
        <f>IF(AND(P424=0,NOT(C424="N/A")),IF(VLOOKUP($C424,'6. Metrics Worksheet'!$C:$K,8,FALSE)=CONCATENATE($P$4,$Q$5),VLOOKUP($C424,'6. Metrics Worksheet'!$C:$K,9,FALSE),0),P424-1)</f>
        <v>0</v>
      </c>
      <c r="R424" s="127">
        <f>IF(AND(Q424=0,NOT(C424="N/A")),IF(VLOOKUP($C424,'6. Metrics Worksheet'!$C:$K,8,FALSE)=CONCATENATE($P$4,$R$5),VLOOKUP($C424,'6. Metrics Worksheet'!$C:$K,9,FALSE),0),Q424-1)</f>
        <v>0</v>
      </c>
      <c r="S424" s="128">
        <f>IF(AND(R424=0,NOT(C424="N/A")),IF(VLOOKUP($C424,'6. Metrics Worksheet'!$C:$K,8,FALSE)=CONCATENATE($P$4,$S$5),VLOOKUP($C424,'6. Metrics Worksheet'!$C:$K,9,FALSE),0),R424-1)</f>
        <v>0</v>
      </c>
      <c r="T424" s="127">
        <f>IF(AND(S424=0,NOT(C424="N/A")),IF(VLOOKUP($C424,'6. Metrics Worksheet'!$C:$K,8,FALSE)=CONCATENATE($T$4,$T$5),VLOOKUP($C424,'6. Metrics Worksheet'!$C:$K,9,FALSE),0),S424-1)</f>
        <v>0</v>
      </c>
      <c r="U424" s="127">
        <f>IF(AND(T424=0,NOT(C424="N/A")),IF(VLOOKUP($C424,'6. Metrics Worksheet'!$C:$K,8,FALSE)=CONCATENATE($T$4,$U$5),VLOOKUP($C424,'6. Metrics Worksheet'!$C:$K,9,FALSE),0),T424-1)</f>
        <v>0</v>
      </c>
      <c r="V424" s="127">
        <f>IF(AND(U424=0,NOT(C424="N/A")),IF(VLOOKUP($C424,'6. Metrics Worksheet'!$C:$K,8,FALSE)=CONCATENATE($T$4,$V$5),VLOOKUP($C424,'6. Metrics Worksheet'!$C:$K,9,FALSE),0),U424-1)</f>
        <v>0</v>
      </c>
      <c r="W424" s="127">
        <f>IF(AND(V424=0,NOT(C424="N/A")),IF(VLOOKUP($C424,'6. Metrics Worksheet'!$C:$K,8,FALSE)=CONCATENATE($T$4,$W$5),VLOOKUP($C424,'6. Metrics Worksheet'!$C:$K,9,FALSE),0),V424-1)</f>
        <v>0</v>
      </c>
      <c r="X424" s="139" t="str">
        <f>IF('6. Metrics Worksheet'!H424=0,"",'6. Metrics Worksheet'!H424)</f>
        <v/>
      </c>
      <c r="Y424" s="32"/>
      <c r="Z424" s="32"/>
      <c r="AA424" s="32"/>
      <c r="AB424" s="32"/>
      <c r="AC424" s="32"/>
      <c r="AD424" s="32"/>
      <c r="AE424" s="32"/>
      <c r="AF424" s="32"/>
      <c r="AG424" s="32"/>
      <c r="AH424" s="32"/>
      <c r="AI424" s="32"/>
      <c r="AJ424" s="32"/>
      <c r="AK424" s="32"/>
      <c r="AL424" s="32"/>
      <c r="AM424" s="32"/>
      <c r="AN424" s="32"/>
      <c r="AO424" s="32"/>
      <c r="AP424" s="32"/>
      <c r="AQ424" s="32"/>
      <c r="AR424" s="32"/>
      <c r="AS424" s="32"/>
      <c r="AT424" s="32"/>
      <c r="AU424" s="32"/>
      <c r="AV424" s="32"/>
      <c r="AW424" s="32"/>
      <c r="AX424" s="32"/>
      <c r="AY424" s="32"/>
      <c r="AZ424" s="32"/>
      <c r="BA424" s="32"/>
      <c r="BB424" s="32"/>
      <c r="BC424" s="32"/>
      <c r="BD424" s="32"/>
      <c r="BE424" s="33"/>
      <c r="BF424" s="6"/>
      <c r="BG424" s="6"/>
      <c r="BH424" s="6"/>
      <c r="BI424" s="6"/>
      <c r="BJ424" s="26" t="b">
        <f t="shared" si="6"/>
        <v>1</v>
      </c>
      <c r="BK424" s="6"/>
      <c r="BL424" s="6"/>
    </row>
    <row r="425" spans="1:70" ht="63.95" hidden="1" customHeight="1">
      <c r="A425" s="33"/>
      <c r="B425" s="235"/>
      <c r="C425" s="106">
        <f>WorksheetHidden2!Q26</f>
        <v>0</v>
      </c>
      <c r="D425" s="127">
        <f>IF(VLOOKUP(C425,'6. Metrics Worksheet'!$C:$K,8,FALSE)=CONCATENATE($D$4,$D$5),VLOOKUP(C425,'6. Metrics Worksheet'!$C:$K,9,FALSE),0)</f>
        <v>0</v>
      </c>
      <c r="E425" s="127">
        <f>IF(AND(D425=0,NOT(C425="N/A")),IF(VLOOKUP($C425,'6. Metrics Worksheet'!$C:$K,8,FALSE)=CONCATENATE($D$4,$E$5),VLOOKUP($C425,'6. Metrics Worksheet'!$C:$K,9,FALSE),0),D425-1)</f>
        <v>0</v>
      </c>
      <c r="F425" s="127">
        <f>IF(AND(E425=0,NOT(C425="N/A")),IF(VLOOKUP($C425,'6. Metrics Worksheet'!$C:$K,8,FALSE)=CONCATENATE($D$4,$F$5),VLOOKUP($C425,'6. Metrics Worksheet'!$C:$K,9,FALSE),0),E425-1)</f>
        <v>0</v>
      </c>
      <c r="G425" s="128">
        <f>IF(AND(F425=0,NOT(C425="N/A")),IF(VLOOKUP($C425,'6. Metrics Worksheet'!$C:$K,8,FALSE)=CONCATENATE($D$4,$G$5),VLOOKUP($C425,'6. Metrics Worksheet'!$C:$K,9,FALSE),0),F425-1)</f>
        <v>0</v>
      </c>
      <c r="H425" s="127">
        <f>IF(AND(G425=0,NOT(C425="N/A")),IF(VLOOKUP($C425,'6. Metrics Worksheet'!$C:$K,8,FALSE)=CONCATENATE($H$4,$H$5),VLOOKUP($C425,'6. Metrics Worksheet'!$C:$K,9,FALSE),0),G425-1)</f>
        <v>0</v>
      </c>
      <c r="I425" s="127">
        <f>IF(AND(H425=0,NOT(C425="N/A")),IF(VLOOKUP($C425,'6. Metrics Worksheet'!$C:$K,8,FALSE)=CONCATENATE($H$4,$I$5),VLOOKUP($C425,'6. Metrics Worksheet'!$C:$K,9,FALSE),0),H425-1)</f>
        <v>0</v>
      </c>
      <c r="J425" s="127">
        <f>IF(AND(I425=0,NOT(C425="N/A")),IF(VLOOKUP($C425,'6. Metrics Worksheet'!$C:$K,8,FALSE)=CONCATENATE($H$4,$J$5),VLOOKUP($C425,'6. Metrics Worksheet'!$C:$K,9,FALSE),0),I425-1)</f>
        <v>0</v>
      </c>
      <c r="K425" s="128">
        <f>IF(AND(J425=0,NOT(C425="N/A")),IF(VLOOKUP($C425,'6. Metrics Worksheet'!$C:$K,8,FALSE)=CONCATENATE($H$4,$K$5),VLOOKUP($C425,'6. Metrics Worksheet'!$C:$K,9,FALSE),0),J425-1)</f>
        <v>0</v>
      </c>
      <c r="L425" s="127">
        <f>IF(AND(K425=0,NOT(C425="N/A")),IF(VLOOKUP($C425,'6. Metrics Worksheet'!$C:$K,8,FALSE)=CONCATENATE($L$4,$L$5),VLOOKUP($C425,'6. Metrics Worksheet'!$C:$K,9,FALSE),0),K425-1)</f>
        <v>0</v>
      </c>
      <c r="M425" s="127">
        <f>IF(AND(L425=0,NOT(C425="N/A")),IF(VLOOKUP($C425,'6. Metrics Worksheet'!$C:$K,8,FALSE)=CONCATENATE($L$4,$M$5),VLOOKUP($C425,'6. Metrics Worksheet'!$C:$K,9,FALSE),0),L425-1)</f>
        <v>0</v>
      </c>
      <c r="N425" s="127">
        <f>IF(AND(M425=0,NOT(C425="N/A")),IF(VLOOKUP($C425,'6. Metrics Worksheet'!$C:$K,8,FALSE)=CONCATENATE($L$4,$N$5),VLOOKUP($C425,'6. Metrics Worksheet'!$C:$K,9,FALSE),0),M425-1)</f>
        <v>0</v>
      </c>
      <c r="O425" s="128">
        <f>IF(AND(N425=0,NOT(C425="N/A")),IF(VLOOKUP($C425,'6. Metrics Worksheet'!$C:$K,8,FALSE)=CONCATENATE($L$4,$O$5),VLOOKUP($C425,'6. Metrics Worksheet'!$C:$K,9,FALSE),0),N425-1)</f>
        <v>0</v>
      </c>
      <c r="P425" s="127">
        <f>IF(AND(O425=0,NOT(C425="N/A")),IF(VLOOKUP($C425,'6. Metrics Worksheet'!$C:$K,8,FALSE)=CONCATENATE($P$4,$P$5),VLOOKUP($C425,'6. Metrics Worksheet'!$C:$K,9,FALSE),0),O425-1)</f>
        <v>0</v>
      </c>
      <c r="Q425" s="127">
        <f>IF(AND(P425=0,NOT(C425="N/A")),IF(VLOOKUP($C425,'6. Metrics Worksheet'!$C:$K,8,FALSE)=CONCATENATE($P$4,$Q$5),VLOOKUP($C425,'6. Metrics Worksheet'!$C:$K,9,FALSE),0),P425-1)</f>
        <v>0</v>
      </c>
      <c r="R425" s="127">
        <f>IF(AND(Q425=0,NOT(C425="N/A")),IF(VLOOKUP($C425,'6. Metrics Worksheet'!$C:$K,8,FALSE)=CONCATENATE($P$4,$R$5),VLOOKUP($C425,'6. Metrics Worksheet'!$C:$K,9,FALSE),0),Q425-1)</f>
        <v>0</v>
      </c>
      <c r="S425" s="128">
        <f>IF(AND(R425=0,NOT(C425="N/A")),IF(VLOOKUP($C425,'6. Metrics Worksheet'!$C:$K,8,FALSE)=CONCATENATE($P$4,$S$5),VLOOKUP($C425,'6. Metrics Worksheet'!$C:$K,9,FALSE),0),R425-1)</f>
        <v>0</v>
      </c>
      <c r="T425" s="127">
        <f>IF(AND(S425=0,NOT(C425="N/A")),IF(VLOOKUP($C425,'6. Metrics Worksheet'!$C:$K,8,FALSE)=CONCATENATE($T$4,$T$5),VLOOKUP($C425,'6. Metrics Worksheet'!$C:$K,9,FALSE),0),S425-1)</f>
        <v>0</v>
      </c>
      <c r="U425" s="127">
        <f>IF(AND(T425=0,NOT(C425="N/A")),IF(VLOOKUP($C425,'6. Metrics Worksheet'!$C:$K,8,FALSE)=CONCATENATE($T$4,$U$5),VLOOKUP($C425,'6. Metrics Worksheet'!$C:$K,9,FALSE),0),T425-1)</f>
        <v>0</v>
      </c>
      <c r="V425" s="127">
        <f>IF(AND(U425=0,NOT(C425="N/A")),IF(VLOOKUP($C425,'6. Metrics Worksheet'!$C:$K,8,FALSE)=CONCATENATE($T$4,$V$5),VLOOKUP($C425,'6. Metrics Worksheet'!$C:$K,9,FALSE),0),U425-1)</f>
        <v>0</v>
      </c>
      <c r="W425" s="127">
        <f>IF(AND(V425=0,NOT(C425="N/A")),IF(VLOOKUP($C425,'6. Metrics Worksheet'!$C:$K,8,FALSE)=CONCATENATE($T$4,$W$5),VLOOKUP($C425,'6. Metrics Worksheet'!$C:$K,9,FALSE),0),V425-1)</f>
        <v>0</v>
      </c>
      <c r="X425" s="139" t="str">
        <f>IF('6. Metrics Worksheet'!H425=0,"",'6. Metrics Worksheet'!H425)</f>
        <v/>
      </c>
      <c r="Y425" s="32"/>
      <c r="Z425" s="32"/>
      <c r="AA425" s="32"/>
      <c r="AB425" s="32"/>
      <c r="AC425" s="32"/>
      <c r="AD425" s="32"/>
      <c r="AE425" s="32"/>
      <c r="AF425" s="32"/>
      <c r="AG425" s="32"/>
      <c r="AH425" s="32"/>
      <c r="AI425" s="32"/>
      <c r="AJ425" s="32"/>
      <c r="AK425" s="32"/>
      <c r="AL425" s="32"/>
      <c r="AM425" s="32"/>
      <c r="AN425" s="32"/>
      <c r="AO425" s="32"/>
      <c r="AP425" s="32"/>
      <c r="AQ425" s="32"/>
      <c r="AR425" s="32"/>
      <c r="AS425" s="32"/>
      <c r="AT425" s="32"/>
      <c r="AU425" s="32"/>
      <c r="AV425" s="32"/>
      <c r="AW425" s="32"/>
      <c r="AX425" s="32"/>
      <c r="AY425" s="32"/>
      <c r="AZ425" s="32"/>
      <c r="BA425" s="32"/>
      <c r="BB425" s="32"/>
      <c r="BC425" s="32"/>
      <c r="BD425" s="32"/>
      <c r="BE425" s="33"/>
      <c r="BF425" s="6"/>
      <c r="BG425" s="6"/>
      <c r="BH425" s="6"/>
      <c r="BI425" s="6"/>
      <c r="BJ425" s="26" t="b">
        <f t="shared" si="6"/>
        <v>1</v>
      </c>
      <c r="BK425" s="6"/>
      <c r="BL425" s="6"/>
    </row>
    <row r="426" spans="1:70" ht="63.95" hidden="1" customHeight="1">
      <c r="A426" s="33"/>
      <c r="B426" s="235"/>
      <c r="C426" s="106">
        <f>WorksheetHidden2!Q27</f>
        <v>0</v>
      </c>
      <c r="D426" s="127">
        <f>IF(VLOOKUP(C426,'6. Metrics Worksheet'!$C:$K,8,FALSE)=CONCATENATE($D$4,$D$5),VLOOKUP(C426,'6. Metrics Worksheet'!$C:$K,9,FALSE),0)</f>
        <v>0</v>
      </c>
      <c r="E426" s="127">
        <f>IF(AND(D426=0,NOT(C426="N/A")),IF(VLOOKUP($C426,'6. Metrics Worksheet'!$C:$K,8,FALSE)=CONCATENATE($D$4,$E$5),VLOOKUP($C426,'6. Metrics Worksheet'!$C:$K,9,FALSE),0),D426-1)</f>
        <v>0</v>
      </c>
      <c r="F426" s="127">
        <f>IF(AND(E426=0,NOT(C426="N/A")),IF(VLOOKUP($C426,'6. Metrics Worksheet'!$C:$K,8,FALSE)=CONCATENATE($D$4,$F$5),VLOOKUP($C426,'6. Metrics Worksheet'!$C:$K,9,FALSE),0),E426-1)</f>
        <v>0</v>
      </c>
      <c r="G426" s="128">
        <f>IF(AND(F426=0,NOT(C426="N/A")),IF(VLOOKUP($C426,'6. Metrics Worksheet'!$C:$K,8,FALSE)=CONCATENATE($D$4,$G$5),VLOOKUP($C426,'6. Metrics Worksheet'!$C:$K,9,FALSE),0),F426-1)</f>
        <v>0</v>
      </c>
      <c r="H426" s="127">
        <f>IF(AND(G426=0,NOT(C426="N/A")),IF(VLOOKUP($C426,'6. Metrics Worksheet'!$C:$K,8,FALSE)=CONCATENATE($H$4,$H$5),VLOOKUP($C426,'6. Metrics Worksheet'!$C:$K,9,FALSE),0),G426-1)</f>
        <v>0</v>
      </c>
      <c r="I426" s="127">
        <f>IF(AND(H426=0,NOT(C426="N/A")),IF(VLOOKUP($C426,'6. Metrics Worksheet'!$C:$K,8,FALSE)=CONCATENATE($H$4,$I$5),VLOOKUP($C426,'6. Metrics Worksheet'!$C:$K,9,FALSE),0),H426-1)</f>
        <v>0</v>
      </c>
      <c r="J426" s="127">
        <f>IF(AND(I426=0,NOT(C426="N/A")),IF(VLOOKUP($C426,'6. Metrics Worksheet'!$C:$K,8,FALSE)=CONCATENATE($H$4,$J$5),VLOOKUP($C426,'6. Metrics Worksheet'!$C:$K,9,FALSE),0),I426-1)</f>
        <v>0</v>
      </c>
      <c r="K426" s="128">
        <f>IF(AND(J426=0,NOT(C426="N/A")),IF(VLOOKUP($C426,'6. Metrics Worksheet'!$C:$K,8,FALSE)=CONCATENATE($H$4,$K$5),VLOOKUP($C426,'6. Metrics Worksheet'!$C:$K,9,FALSE),0),J426-1)</f>
        <v>0</v>
      </c>
      <c r="L426" s="127">
        <f>IF(AND(K426=0,NOT(C426="N/A")),IF(VLOOKUP($C426,'6. Metrics Worksheet'!$C:$K,8,FALSE)=CONCATENATE($L$4,$L$5),VLOOKUP($C426,'6. Metrics Worksheet'!$C:$K,9,FALSE),0),K426-1)</f>
        <v>0</v>
      </c>
      <c r="M426" s="127">
        <f>IF(AND(L426=0,NOT(C426="N/A")),IF(VLOOKUP($C426,'6. Metrics Worksheet'!$C:$K,8,FALSE)=CONCATENATE($L$4,$M$5),VLOOKUP($C426,'6. Metrics Worksheet'!$C:$K,9,FALSE),0),L426-1)</f>
        <v>0</v>
      </c>
      <c r="N426" s="127">
        <f>IF(AND(M426=0,NOT(C426="N/A")),IF(VLOOKUP($C426,'6. Metrics Worksheet'!$C:$K,8,FALSE)=CONCATENATE($L$4,$N$5),VLOOKUP($C426,'6. Metrics Worksheet'!$C:$K,9,FALSE),0),M426-1)</f>
        <v>0</v>
      </c>
      <c r="O426" s="128">
        <f>IF(AND(N426=0,NOT(C426="N/A")),IF(VLOOKUP($C426,'6. Metrics Worksheet'!$C:$K,8,FALSE)=CONCATENATE($L$4,$O$5),VLOOKUP($C426,'6. Metrics Worksheet'!$C:$K,9,FALSE),0),N426-1)</f>
        <v>0</v>
      </c>
      <c r="P426" s="127">
        <f>IF(AND(O426=0,NOT(C426="N/A")),IF(VLOOKUP($C426,'6. Metrics Worksheet'!$C:$K,8,FALSE)=CONCATENATE($P$4,$P$5),VLOOKUP($C426,'6. Metrics Worksheet'!$C:$K,9,FALSE),0),O426-1)</f>
        <v>0</v>
      </c>
      <c r="Q426" s="127">
        <f>IF(AND(P426=0,NOT(C426="N/A")),IF(VLOOKUP($C426,'6. Metrics Worksheet'!$C:$K,8,FALSE)=CONCATENATE($P$4,$Q$5),VLOOKUP($C426,'6. Metrics Worksheet'!$C:$K,9,FALSE),0),P426-1)</f>
        <v>0</v>
      </c>
      <c r="R426" s="127">
        <f>IF(AND(Q426=0,NOT(C426="N/A")),IF(VLOOKUP($C426,'6. Metrics Worksheet'!$C:$K,8,FALSE)=CONCATENATE($P$4,$R$5),VLOOKUP($C426,'6. Metrics Worksheet'!$C:$K,9,FALSE),0),Q426-1)</f>
        <v>0</v>
      </c>
      <c r="S426" s="128">
        <f>IF(AND(R426=0,NOT(C426="N/A")),IF(VLOOKUP($C426,'6. Metrics Worksheet'!$C:$K,8,FALSE)=CONCATENATE($P$4,$S$5),VLOOKUP($C426,'6. Metrics Worksheet'!$C:$K,9,FALSE),0),R426-1)</f>
        <v>0</v>
      </c>
      <c r="T426" s="127">
        <f>IF(AND(S426=0,NOT(C426="N/A")),IF(VLOOKUP($C426,'6. Metrics Worksheet'!$C:$K,8,FALSE)=CONCATENATE($T$4,$T$5),VLOOKUP($C426,'6. Metrics Worksheet'!$C:$K,9,FALSE),0),S426-1)</f>
        <v>0</v>
      </c>
      <c r="U426" s="127">
        <f>IF(AND(T426=0,NOT(C426="N/A")),IF(VLOOKUP($C426,'6. Metrics Worksheet'!$C:$K,8,FALSE)=CONCATENATE($T$4,$U$5),VLOOKUP($C426,'6. Metrics Worksheet'!$C:$K,9,FALSE),0),T426-1)</f>
        <v>0</v>
      </c>
      <c r="V426" s="127">
        <f>IF(AND(U426=0,NOT(C426="N/A")),IF(VLOOKUP($C426,'6. Metrics Worksheet'!$C:$K,8,FALSE)=CONCATENATE($T$4,$V$5),VLOOKUP($C426,'6. Metrics Worksheet'!$C:$K,9,FALSE),0),U426-1)</f>
        <v>0</v>
      </c>
      <c r="W426" s="127">
        <f>IF(AND(V426=0,NOT(C426="N/A")),IF(VLOOKUP($C426,'6. Metrics Worksheet'!$C:$K,8,FALSE)=CONCATENATE($T$4,$W$5),VLOOKUP($C426,'6. Metrics Worksheet'!$C:$K,9,FALSE),0),V426-1)</f>
        <v>0</v>
      </c>
      <c r="X426" s="139" t="str">
        <f>IF('6. Metrics Worksheet'!H426=0,"",'6. Metrics Worksheet'!H426)</f>
        <v/>
      </c>
      <c r="Y426" s="32"/>
      <c r="Z426" s="32"/>
      <c r="AA426" s="32"/>
      <c r="AB426" s="32"/>
      <c r="AC426" s="32"/>
      <c r="AD426" s="32"/>
      <c r="AE426" s="32"/>
      <c r="AF426" s="32"/>
      <c r="AG426" s="32"/>
      <c r="AH426" s="32"/>
      <c r="AI426" s="32"/>
      <c r="AJ426" s="32"/>
      <c r="AK426" s="32"/>
      <c r="AL426" s="32"/>
      <c r="AM426" s="32"/>
      <c r="AN426" s="32"/>
      <c r="AO426" s="32"/>
      <c r="AP426" s="32"/>
      <c r="AQ426" s="32"/>
      <c r="AR426" s="32"/>
      <c r="AS426" s="32"/>
      <c r="AT426" s="32"/>
      <c r="AU426" s="32"/>
      <c r="AV426" s="32"/>
      <c r="AW426" s="32"/>
      <c r="AX426" s="32"/>
      <c r="AY426" s="32"/>
      <c r="AZ426" s="32"/>
      <c r="BA426" s="32"/>
      <c r="BB426" s="32"/>
      <c r="BC426" s="32"/>
      <c r="BD426" s="32"/>
      <c r="BE426" s="33"/>
      <c r="BF426" s="6"/>
      <c r="BG426" s="6"/>
      <c r="BH426" s="6"/>
      <c r="BI426" s="6"/>
      <c r="BJ426" s="26" t="b">
        <f t="shared" si="6"/>
        <v>1</v>
      </c>
      <c r="BK426" s="6"/>
      <c r="BL426" s="6"/>
    </row>
    <row r="427" spans="1:70" ht="63.95" hidden="1" customHeight="1">
      <c r="A427" s="33"/>
      <c r="B427" s="235"/>
      <c r="C427" s="106">
        <f>WorksheetHidden2!Q28</f>
        <v>0</v>
      </c>
      <c r="D427" s="127">
        <f>IF(VLOOKUP(C427,'6. Metrics Worksheet'!$C:$K,8,FALSE)=CONCATENATE($D$4,$D$5),VLOOKUP(C427,'6. Metrics Worksheet'!$C:$K,9,FALSE),0)</f>
        <v>0</v>
      </c>
      <c r="E427" s="127">
        <f>IF(AND(D427=0,NOT(C427="N/A")),IF(VLOOKUP($C427,'6. Metrics Worksheet'!$C:$K,8,FALSE)=CONCATENATE($D$4,$E$5),VLOOKUP($C427,'6. Metrics Worksheet'!$C:$K,9,FALSE),0),D427-1)</f>
        <v>0</v>
      </c>
      <c r="F427" s="127">
        <f>IF(AND(E427=0,NOT(C427="N/A")),IF(VLOOKUP($C427,'6. Metrics Worksheet'!$C:$K,8,FALSE)=CONCATENATE($D$4,$F$5),VLOOKUP($C427,'6. Metrics Worksheet'!$C:$K,9,FALSE),0),E427-1)</f>
        <v>0</v>
      </c>
      <c r="G427" s="128">
        <f>IF(AND(F427=0,NOT(C427="N/A")),IF(VLOOKUP($C427,'6. Metrics Worksheet'!$C:$K,8,FALSE)=CONCATENATE($D$4,$G$5),VLOOKUP($C427,'6. Metrics Worksheet'!$C:$K,9,FALSE),0),F427-1)</f>
        <v>0</v>
      </c>
      <c r="H427" s="127">
        <f>IF(AND(G427=0,NOT(C427="N/A")),IF(VLOOKUP($C427,'6. Metrics Worksheet'!$C:$K,8,FALSE)=CONCATENATE($H$4,$H$5),VLOOKUP($C427,'6. Metrics Worksheet'!$C:$K,9,FALSE),0),G427-1)</f>
        <v>0</v>
      </c>
      <c r="I427" s="127">
        <f>IF(AND(H427=0,NOT(C427="N/A")),IF(VLOOKUP($C427,'6. Metrics Worksheet'!$C:$K,8,FALSE)=CONCATENATE($H$4,$I$5),VLOOKUP($C427,'6. Metrics Worksheet'!$C:$K,9,FALSE),0),H427-1)</f>
        <v>0</v>
      </c>
      <c r="J427" s="127">
        <f>IF(AND(I427=0,NOT(C427="N/A")),IF(VLOOKUP($C427,'6. Metrics Worksheet'!$C:$K,8,FALSE)=CONCATENATE($H$4,$J$5),VLOOKUP($C427,'6. Metrics Worksheet'!$C:$K,9,FALSE),0),I427-1)</f>
        <v>0</v>
      </c>
      <c r="K427" s="128">
        <f>IF(AND(J427=0,NOT(C427="N/A")),IF(VLOOKUP($C427,'6. Metrics Worksheet'!$C:$K,8,FALSE)=CONCATENATE($H$4,$K$5),VLOOKUP($C427,'6. Metrics Worksheet'!$C:$K,9,FALSE),0),J427-1)</f>
        <v>0</v>
      </c>
      <c r="L427" s="127">
        <f>IF(AND(K427=0,NOT(C427="N/A")),IF(VLOOKUP($C427,'6. Metrics Worksheet'!$C:$K,8,FALSE)=CONCATENATE($L$4,$L$5),VLOOKUP($C427,'6. Metrics Worksheet'!$C:$K,9,FALSE),0),K427-1)</f>
        <v>0</v>
      </c>
      <c r="M427" s="127">
        <f>IF(AND(L427=0,NOT(C427="N/A")),IF(VLOOKUP($C427,'6. Metrics Worksheet'!$C:$K,8,FALSE)=CONCATENATE($L$4,$M$5),VLOOKUP($C427,'6. Metrics Worksheet'!$C:$K,9,FALSE),0),L427-1)</f>
        <v>0</v>
      </c>
      <c r="N427" s="127">
        <f>IF(AND(M427=0,NOT(C427="N/A")),IF(VLOOKUP($C427,'6. Metrics Worksheet'!$C:$K,8,FALSE)=CONCATENATE($L$4,$N$5),VLOOKUP($C427,'6. Metrics Worksheet'!$C:$K,9,FALSE),0),M427-1)</f>
        <v>0</v>
      </c>
      <c r="O427" s="128">
        <f>IF(AND(N427=0,NOT(C427="N/A")),IF(VLOOKUP($C427,'6. Metrics Worksheet'!$C:$K,8,FALSE)=CONCATENATE($L$4,$O$5),VLOOKUP($C427,'6. Metrics Worksheet'!$C:$K,9,FALSE),0),N427-1)</f>
        <v>0</v>
      </c>
      <c r="P427" s="127">
        <f>IF(AND(O427=0,NOT(C427="N/A")),IF(VLOOKUP($C427,'6. Metrics Worksheet'!$C:$K,8,FALSE)=CONCATENATE($P$4,$P$5),VLOOKUP($C427,'6. Metrics Worksheet'!$C:$K,9,FALSE),0),O427-1)</f>
        <v>0</v>
      </c>
      <c r="Q427" s="127">
        <f>IF(AND(P427=0,NOT(C427="N/A")),IF(VLOOKUP($C427,'6. Metrics Worksheet'!$C:$K,8,FALSE)=CONCATENATE($P$4,$Q$5),VLOOKUP($C427,'6. Metrics Worksheet'!$C:$K,9,FALSE),0),P427-1)</f>
        <v>0</v>
      </c>
      <c r="R427" s="127">
        <f>IF(AND(Q427=0,NOT(C427="N/A")),IF(VLOOKUP($C427,'6. Metrics Worksheet'!$C:$K,8,FALSE)=CONCATENATE($P$4,$R$5),VLOOKUP($C427,'6. Metrics Worksheet'!$C:$K,9,FALSE),0),Q427-1)</f>
        <v>0</v>
      </c>
      <c r="S427" s="128">
        <f>IF(AND(R427=0,NOT(C427="N/A")),IF(VLOOKUP($C427,'6. Metrics Worksheet'!$C:$K,8,FALSE)=CONCATENATE($P$4,$S$5),VLOOKUP($C427,'6. Metrics Worksheet'!$C:$K,9,FALSE),0),R427-1)</f>
        <v>0</v>
      </c>
      <c r="T427" s="127">
        <f>IF(AND(S427=0,NOT(C427="N/A")),IF(VLOOKUP($C427,'6. Metrics Worksheet'!$C:$K,8,FALSE)=CONCATENATE($T$4,$T$5),VLOOKUP($C427,'6. Metrics Worksheet'!$C:$K,9,FALSE),0),S427-1)</f>
        <v>0</v>
      </c>
      <c r="U427" s="127">
        <f>IF(AND(T427=0,NOT(C427="N/A")),IF(VLOOKUP($C427,'6. Metrics Worksheet'!$C:$K,8,FALSE)=CONCATENATE($T$4,$U$5),VLOOKUP($C427,'6. Metrics Worksheet'!$C:$K,9,FALSE),0),T427-1)</f>
        <v>0</v>
      </c>
      <c r="V427" s="127">
        <f>IF(AND(U427=0,NOT(C427="N/A")),IF(VLOOKUP($C427,'6. Metrics Worksheet'!$C:$K,8,FALSE)=CONCATENATE($T$4,$V$5),VLOOKUP($C427,'6. Metrics Worksheet'!$C:$K,9,FALSE),0),U427-1)</f>
        <v>0</v>
      </c>
      <c r="W427" s="127">
        <f>IF(AND(V427=0,NOT(C427="N/A")),IF(VLOOKUP($C427,'6. Metrics Worksheet'!$C:$K,8,FALSE)=CONCATENATE($T$4,$W$5),VLOOKUP($C427,'6. Metrics Worksheet'!$C:$K,9,FALSE),0),V427-1)</f>
        <v>0</v>
      </c>
      <c r="X427" s="139" t="str">
        <f>IF('6. Metrics Worksheet'!H427=0,"",'6. Metrics Worksheet'!H427)</f>
        <v/>
      </c>
      <c r="Y427" s="32"/>
      <c r="Z427" s="32"/>
      <c r="AA427" s="32"/>
      <c r="AB427" s="32"/>
      <c r="AC427" s="32"/>
      <c r="AD427" s="32"/>
      <c r="AE427" s="32"/>
      <c r="AF427" s="32"/>
      <c r="AG427" s="32"/>
      <c r="AH427" s="32"/>
      <c r="AI427" s="32"/>
      <c r="AJ427" s="32"/>
      <c r="AK427" s="32"/>
      <c r="AL427" s="32"/>
      <c r="AM427" s="32"/>
      <c r="AN427" s="32"/>
      <c r="AO427" s="32"/>
      <c r="AP427" s="32"/>
      <c r="AQ427" s="32"/>
      <c r="AR427" s="32"/>
      <c r="AS427" s="32"/>
      <c r="AT427" s="32"/>
      <c r="AU427" s="32"/>
      <c r="AV427" s="32"/>
      <c r="AW427" s="32"/>
      <c r="AX427" s="32"/>
      <c r="AY427" s="32"/>
      <c r="AZ427" s="32"/>
      <c r="BA427" s="32"/>
      <c r="BB427" s="32"/>
      <c r="BC427" s="32"/>
      <c r="BD427" s="32"/>
      <c r="BE427" s="33"/>
      <c r="BF427" s="6"/>
      <c r="BG427" s="6"/>
      <c r="BH427" s="6"/>
      <c r="BI427" s="6"/>
      <c r="BJ427" s="26" t="b">
        <f t="shared" si="6"/>
        <v>1</v>
      </c>
      <c r="BK427" s="6"/>
      <c r="BL427" s="6"/>
    </row>
    <row r="428" spans="1:70" ht="63.95" hidden="1" customHeight="1">
      <c r="A428" s="33"/>
      <c r="B428" s="235"/>
      <c r="C428" s="106">
        <f>WorksheetHidden2!Q29</f>
        <v>0</v>
      </c>
      <c r="D428" s="127">
        <f>IF(VLOOKUP(C428,'6. Metrics Worksheet'!$C:$K,8,FALSE)=CONCATENATE($D$4,$D$5),VLOOKUP(C428,'6. Metrics Worksheet'!$C:$K,9,FALSE),0)</f>
        <v>0</v>
      </c>
      <c r="E428" s="127">
        <f>IF(AND(D428=0,NOT(C428="N/A")),IF(VLOOKUP($C428,'6. Metrics Worksheet'!$C:$K,8,FALSE)=CONCATENATE($D$4,$E$5),VLOOKUP($C428,'6. Metrics Worksheet'!$C:$K,9,FALSE),0),D428-1)</f>
        <v>0</v>
      </c>
      <c r="F428" s="127">
        <f>IF(AND(E428=0,NOT(C428="N/A")),IF(VLOOKUP($C428,'6. Metrics Worksheet'!$C:$K,8,FALSE)=CONCATENATE($D$4,$F$5),VLOOKUP($C428,'6. Metrics Worksheet'!$C:$K,9,FALSE),0),E428-1)</f>
        <v>0</v>
      </c>
      <c r="G428" s="128">
        <f>IF(AND(F428=0,NOT(C428="N/A")),IF(VLOOKUP($C428,'6. Metrics Worksheet'!$C:$K,8,FALSE)=CONCATENATE($D$4,$G$5),VLOOKUP($C428,'6. Metrics Worksheet'!$C:$K,9,FALSE),0),F428-1)</f>
        <v>0</v>
      </c>
      <c r="H428" s="127">
        <f>IF(AND(G428=0,NOT(C428="N/A")),IF(VLOOKUP($C428,'6. Metrics Worksheet'!$C:$K,8,FALSE)=CONCATENATE($H$4,$H$5),VLOOKUP($C428,'6. Metrics Worksheet'!$C:$K,9,FALSE),0),G428-1)</f>
        <v>0</v>
      </c>
      <c r="I428" s="127">
        <f>IF(AND(H428=0,NOT(C428="N/A")),IF(VLOOKUP($C428,'6. Metrics Worksheet'!$C:$K,8,FALSE)=CONCATENATE($H$4,$I$5),VLOOKUP($C428,'6. Metrics Worksheet'!$C:$K,9,FALSE),0),H428-1)</f>
        <v>0</v>
      </c>
      <c r="J428" s="127">
        <f>IF(AND(I428=0,NOT(C428="N/A")),IF(VLOOKUP($C428,'6. Metrics Worksheet'!$C:$K,8,FALSE)=CONCATENATE($H$4,$J$5),VLOOKUP($C428,'6. Metrics Worksheet'!$C:$K,9,FALSE),0),I428-1)</f>
        <v>0</v>
      </c>
      <c r="K428" s="128">
        <f>IF(AND(J428=0,NOT(C428="N/A")),IF(VLOOKUP($C428,'6. Metrics Worksheet'!$C:$K,8,FALSE)=CONCATENATE($H$4,$K$5),VLOOKUP($C428,'6. Metrics Worksheet'!$C:$K,9,FALSE),0),J428-1)</f>
        <v>0</v>
      </c>
      <c r="L428" s="127">
        <f>IF(AND(K428=0,NOT(C428="N/A")),IF(VLOOKUP($C428,'6. Metrics Worksheet'!$C:$K,8,FALSE)=CONCATENATE($L$4,$L$5),VLOOKUP($C428,'6. Metrics Worksheet'!$C:$K,9,FALSE),0),K428-1)</f>
        <v>0</v>
      </c>
      <c r="M428" s="127">
        <f>IF(AND(L428=0,NOT(C428="N/A")),IF(VLOOKUP($C428,'6. Metrics Worksheet'!$C:$K,8,FALSE)=CONCATENATE($L$4,$M$5),VLOOKUP($C428,'6. Metrics Worksheet'!$C:$K,9,FALSE),0),L428-1)</f>
        <v>0</v>
      </c>
      <c r="N428" s="127">
        <f>IF(AND(M428=0,NOT(C428="N/A")),IF(VLOOKUP($C428,'6. Metrics Worksheet'!$C:$K,8,FALSE)=CONCATENATE($L$4,$N$5),VLOOKUP($C428,'6. Metrics Worksheet'!$C:$K,9,FALSE),0),M428-1)</f>
        <v>0</v>
      </c>
      <c r="O428" s="128">
        <f>IF(AND(N428=0,NOT(C428="N/A")),IF(VLOOKUP($C428,'6. Metrics Worksheet'!$C:$K,8,FALSE)=CONCATENATE($L$4,$O$5),VLOOKUP($C428,'6. Metrics Worksheet'!$C:$K,9,FALSE),0),N428-1)</f>
        <v>0</v>
      </c>
      <c r="P428" s="127">
        <f>IF(AND(O428=0,NOT(C428="N/A")),IF(VLOOKUP($C428,'6. Metrics Worksheet'!$C:$K,8,FALSE)=CONCATENATE($P$4,$P$5),VLOOKUP($C428,'6. Metrics Worksheet'!$C:$K,9,FALSE),0),O428-1)</f>
        <v>0</v>
      </c>
      <c r="Q428" s="127">
        <f>IF(AND(P428=0,NOT(C428="N/A")),IF(VLOOKUP($C428,'6. Metrics Worksheet'!$C:$K,8,FALSE)=CONCATENATE($P$4,$Q$5),VLOOKUP($C428,'6. Metrics Worksheet'!$C:$K,9,FALSE),0),P428-1)</f>
        <v>0</v>
      </c>
      <c r="R428" s="127">
        <f>IF(AND(Q428=0,NOT(C428="N/A")),IF(VLOOKUP($C428,'6. Metrics Worksheet'!$C:$K,8,FALSE)=CONCATENATE($P$4,$R$5),VLOOKUP($C428,'6. Metrics Worksheet'!$C:$K,9,FALSE),0),Q428-1)</f>
        <v>0</v>
      </c>
      <c r="S428" s="128">
        <f>IF(AND(R428=0,NOT(C428="N/A")),IF(VLOOKUP($C428,'6. Metrics Worksheet'!$C:$K,8,FALSE)=CONCATENATE($P$4,$S$5),VLOOKUP($C428,'6. Metrics Worksheet'!$C:$K,9,FALSE),0),R428-1)</f>
        <v>0</v>
      </c>
      <c r="T428" s="127">
        <f>IF(AND(S428=0,NOT(C428="N/A")),IF(VLOOKUP($C428,'6. Metrics Worksheet'!$C:$K,8,FALSE)=CONCATENATE($T$4,$T$5),VLOOKUP($C428,'6. Metrics Worksheet'!$C:$K,9,FALSE),0),S428-1)</f>
        <v>0</v>
      </c>
      <c r="U428" s="127">
        <f>IF(AND(T428=0,NOT(C428="N/A")),IF(VLOOKUP($C428,'6. Metrics Worksheet'!$C:$K,8,FALSE)=CONCATENATE($T$4,$U$5),VLOOKUP($C428,'6. Metrics Worksheet'!$C:$K,9,FALSE),0),T428-1)</f>
        <v>0</v>
      </c>
      <c r="V428" s="127">
        <f>IF(AND(U428=0,NOT(C428="N/A")),IF(VLOOKUP($C428,'6. Metrics Worksheet'!$C:$K,8,FALSE)=CONCATENATE($T$4,$V$5),VLOOKUP($C428,'6. Metrics Worksheet'!$C:$K,9,FALSE),0),U428-1)</f>
        <v>0</v>
      </c>
      <c r="W428" s="127">
        <f>IF(AND(V428=0,NOT(C428="N/A")),IF(VLOOKUP($C428,'6. Metrics Worksheet'!$C:$K,8,FALSE)=CONCATENATE($T$4,$W$5),VLOOKUP($C428,'6. Metrics Worksheet'!$C:$K,9,FALSE),0),V428-1)</f>
        <v>0</v>
      </c>
      <c r="X428" s="139" t="str">
        <f>IF('6. Metrics Worksheet'!H428=0,"",'6. Metrics Worksheet'!H428)</f>
        <v/>
      </c>
      <c r="Y428" s="32"/>
      <c r="Z428" s="32"/>
      <c r="AA428" s="32"/>
      <c r="AB428" s="32"/>
      <c r="AC428" s="32"/>
      <c r="AD428" s="32"/>
      <c r="AE428" s="32"/>
      <c r="AF428" s="32"/>
      <c r="AG428" s="32"/>
      <c r="AH428" s="32"/>
      <c r="AI428" s="32"/>
      <c r="AJ428" s="32"/>
      <c r="AK428" s="32"/>
      <c r="AL428" s="32"/>
      <c r="AM428" s="32"/>
      <c r="AN428" s="32"/>
      <c r="AO428" s="32"/>
      <c r="AP428" s="32"/>
      <c r="AQ428" s="32"/>
      <c r="AR428" s="32"/>
      <c r="AS428" s="32"/>
      <c r="AT428" s="32"/>
      <c r="AU428" s="32"/>
      <c r="AV428" s="32"/>
      <c r="AW428" s="32"/>
      <c r="AX428" s="32"/>
      <c r="AY428" s="32"/>
      <c r="AZ428" s="32"/>
      <c r="BA428" s="32"/>
      <c r="BB428" s="32"/>
      <c r="BC428" s="32"/>
      <c r="BD428" s="32"/>
      <c r="BE428" s="33"/>
      <c r="BF428" s="6"/>
      <c r="BG428" s="6"/>
      <c r="BH428" s="6"/>
      <c r="BI428" s="6"/>
      <c r="BJ428" s="26" t="b">
        <f t="shared" si="6"/>
        <v>1</v>
      </c>
      <c r="BK428" s="6"/>
      <c r="BL428" s="6"/>
    </row>
    <row r="429" spans="1:70" ht="63.95" hidden="1" customHeight="1" thickBot="1">
      <c r="A429" s="33"/>
      <c r="B429" s="236"/>
      <c r="C429" s="130">
        <f>WorksheetHidden2!Q30</f>
        <v>0</v>
      </c>
      <c r="D429" s="133">
        <f>IF(VLOOKUP(C429,'6. Metrics Worksheet'!$C:$K,8,FALSE)=CONCATENATE($D$4,$D$5),VLOOKUP(C429,'6. Metrics Worksheet'!$C:$K,9,FALSE),0)</f>
        <v>0</v>
      </c>
      <c r="E429" s="131">
        <f>IF(AND(D429=0,NOT(C429="N/A")),IF(VLOOKUP($C429,'6. Metrics Worksheet'!$C:$K,8,FALSE)=CONCATENATE($D$4,$E$5),VLOOKUP($C429,'6. Metrics Worksheet'!$C:$K,9,FALSE),0),D429-1)</f>
        <v>0</v>
      </c>
      <c r="F429" s="131">
        <f>IF(AND(E429=0,NOT(C429="N/A")),IF(VLOOKUP($C429,'6. Metrics Worksheet'!$C:$K,8,FALSE)=CONCATENATE($D$4,$F$5),VLOOKUP($C429,'6. Metrics Worksheet'!$C:$K,9,FALSE),0),E429-1)</f>
        <v>0</v>
      </c>
      <c r="G429" s="132">
        <f>IF(AND(F429=0,NOT(C429="N/A")),IF(VLOOKUP($C429,'6. Metrics Worksheet'!$C:$K,8,FALSE)=CONCATENATE($D$4,$G$5),VLOOKUP($C429,'6. Metrics Worksheet'!$C:$K,9,FALSE),0),F429-1)</f>
        <v>0</v>
      </c>
      <c r="H429" s="131">
        <f>IF(AND(G429=0,NOT(C429="N/A")),IF(VLOOKUP($C429,'6. Metrics Worksheet'!$C:$K,8,FALSE)=CONCATENATE($H$4,$H$5),VLOOKUP($C429,'6. Metrics Worksheet'!$C:$K,9,FALSE),0),G429-1)</f>
        <v>0</v>
      </c>
      <c r="I429" s="131">
        <f>IF(AND(H429=0,NOT(C429="N/A")),IF(VLOOKUP($C429,'6. Metrics Worksheet'!$C:$K,8,FALSE)=CONCATENATE($H$4,$I$5),VLOOKUP($C429,'6. Metrics Worksheet'!$C:$K,9,FALSE),0),H429-1)</f>
        <v>0</v>
      </c>
      <c r="J429" s="131">
        <f>IF(AND(I429=0,NOT(C429="N/A")),IF(VLOOKUP($C429,'6. Metrics Worksheet'!$C:$K,8,FALSE)=CONCATENATE($H$4,$J$5),VLOOKUP($C429,'6. Metrics Worksheet'!$C:$K,9,FALSE),0),I429-1)</f>
        <v>0</v>
      </c>
      <c r="K429" s="132">
        <f>IF(AND(J429=0,NOT(C429="N/A")),IF(VLOOKUP($C429,'6. Metrics Worksheet'!$C:$K,8,FALSE)=CONCATENATE($H$4,$K$5),VLOOKUP($C429,'6. Metrics Worksheet'!$C:$K,9,FALSE),0),J429-1)</f>
        <v>0</v>
      </c>
      <c r="L429" s="131">
        <f>IF(AND(K429=0,NOT(C429="N/A")),IF(VLOOKUP($C429,'6. Metrics Worksheet'!$C:$K,8,FALSE)=CONCATENATE($L$4,$L$5),VLOOKUP($C429,'6. Metrics Worksheet'!$C:$K,9,FALSE),0),K429-1)</f>
        <v>0</v>
      </c>
      <c r="M429" s="131">
        <f>IF(AND(L429=0,NOT(C429="N/A")),IF(VLOOKUP($C429,'6. Metrics Worksheet'!$C:$K,8,FALSE)=CONCATENATE($L$4,$M$5),VLOOKUP($C429,'6. Metrics Worksheet'!$C:$K,9,FALSE),0),L429-1)</f>
        <v>0</v>
      </c>
      <c r="N429" s="131">
        <f>IF(AND(M429=0,NOT(C429="N/A")),IF(VLOOKUP($C429,'6. Metrics Worksheet'!$C:$K,8,FALSE)=CONCATENATE($L$4,$N$5),VLOOKUP($C429,'6. Metrics Worksheet'!$C:$K,9,FALSE),0),M429-1)</f>
        <v>0</v>
      </c>
      <c r="O429" s="132">
        <f>IF(AND(N429=0,NOT(C429="N/A")),IF(VLOOKUP($C429,'6. Metrics Worksheet'!$C:$K,8,FALSE)=CONCATENATE($L$4,$O$5),VLOOKUP($C429,'6. Metrics Worksheet'!$C:$K,9,FALSE),0),N429-1)</f>
        <v>0</v>
      </c>
      <c r="P429" s="131">
        <f>IF(AND(O429=0,NOT(C429="N/A")),IF(VLOOKUP($C429,'6. Metrics Worksheet'!$C:$K,8,FALSE)=CONCATENATE($P$4,$P$5),VLOOKUP($C429,'6. Metrics Worksheet'!$C:$K,9,FALSE),0),O429-1)</f>
        <v>0</v>
      </c>
      <c r="Q429" s="131">
        <f>IF(AND(P429=0,NOT(C429="N/A")),IF(VLOOKUP($C429,'6. Metrics Worksheet'!$C:$K,8,FALSE)=CONCATENATE($P$4,$Q$5),VLOOKUP($C429,'6. Metrics Worksheet'!$C:$K,9,FALSE),0),P429-1)</f>
        <v>0</v>
      </c>
      <c r="R429" s="131">
        <f>IF(AND(Q429=0,NOT(C429="N/A")),IF(VLOOKUP($C429,'6. Metrics Worksheet'!$C:$K,8,FALSE)=CONCATENATE($P$4,$R$5),VLOOKUP($C429,'6. Metrics Worksheet'!$C:$K,9,FALSE),0),Q429-1)</f>
        <v>0</v>
      </c>
      <c r="S429" s="132">
        <f>IF(AND(R429=0,NOT(C429="N/A")),IF(VLOOKUP($C429,'6. Metrics Worksheet'!$C:$K,8,FALSE)=CONCATENATE($P$4,$S$5),VLOOKUP($C429,'6. Metrics Worksheet'!$C:$K,9,FALSE),0),R429-1)</f>
        <v>0</v>
      </c>
      <c r="T429" s="131">
        <f>IF(AND(S429=0,NOT(C429="N/A")),IF(VLOOKUP($C429,'6. Metrics Worksheet'!$C:$K,8,FALSE)=CONCATENATE($T$4,$T$5),VLOOKUP($C429,'6. Metrics Worksheet'!$C:$K,9,FALSE),0),S429-1)</f>
        <v>0</v>
      </c>
      <c r="U429" s="131">
        <f>IF(AND(T429=0,NOT(C429="N/A")),IF(VLOOKUP($C429,'6. Metrics Worksheet'!$C:$K,8,FALSE)=CONCATENATE($T$4,$U$5),VLOOKUP($C429,'6. Metrics Worksheet'!$C:$K,9,FALSE),0),T429-1)</f>
        <v>0</v>
      </c>
      <c r="V429" s="131">
        <f>IF(AND(U429=0,NOT(C429="N/A")),IF(VLOOKUP($C429,'6. Metrics Worksheet'!$C:$K,8,FALSE)=CONCATENATE($T$4,$V$5),VLOOKUP($C429,'6. Metrics Worksheet'!$C:$K,9,FALSE),0),U429-1)</f>
        <v>0</v>
      </c>
      <c r="W429" s="132">
        <f>IF(AND(V429=0,NOT(C429="N/A")),IF(VLOOKUP($C429,'6. Metrics Worksheet'!$C:$K,8,FALSE)=CONCATENATE($T$4,$W$5),VLOOKUP($C429,'6. Metrics Worksheet'!$C:$K,9,FALSE),0),V429-1)</f>
        <v>0</v>
      </c>
      <c r="X429" s="139" t="str">
        <f>IF('6. Metrics Worksheet'!H429=0,"",'6. Metrics Worksheet'!H429)</f>
        <v/>
      </c>
      <c r="Y429" s="32"/>
      <c r="Z429" s="32"/>
      <c r="AA429" s="32"/>
      <c r="AB429" s="32"/>
      <c r="AC429" s="32"/>
      <c r="AD429" s="32"/>
      <c r="AE429" s="32"/>
      <c r="AF429" s="32"/>
      <c r="AG429" s="32"/>
      <c r="AH429" s="32"/>
      <c r="AI429" s="32"/>
      <c r="AJ429" s="32"/>
      <c r="AK429" s="32"/>
      <c r="AL429" s="32"/>
      <c r="AM429" s="32"/>
      <c r="AN429" s="32"/>
      <c r="AO429" s="32"/>
      <c r="AP429" s="32"/>
      <c r="AQ429" s="32"/>
      <c r="AR429" s="32"/>
      <c r="AS429" s="32"/>
      <c r="AT429" s="32"/>
      <c r="AU429" s="32"/>
      <c r="AV429" s="32"/>
      <c r="AW429" s="32"/>
      <c r="AX429" s="32"/>
      <c r="AY429" s="32"/>
      <c r="AZ429" s="32"/>
      <c r="BA429" s="32"/>
      <c r="BB429" s="32"/>
      <c r="BC429" s="32"/>
      <c r="BD429" s="32"/>
      <c r="BE429" s="33"/>
      <c r="BF429" s="6"/>
      <c r="BG429" s="6"/>
      <c r="BH429" s="6"/>
      <c r="BI429" s="6"/>
      <c r="BJ429" s="26" t="b">
        <f t="shared" si="6"/>
        <v>1</v>
      </c>
      <c r="BK429" s="6"/>
      <c r="BL429" s="6"/>
    </row>
    <row r="430" spans="1:70" ht="15.75" hidden="1" thickBot="1">
      <c r="A430" s="33"/>
      <c r="B430" s="83"/>
      <c r="C430" s="129"/>
      <c r="D430" s="32"/>
      <c r="E430" s="32"/>
      <c r="F430" s="32"/>
      <c r="G430" s="32"/>
      <c r="H430" s="32"/>
      <c r="I430" s="32"/>
      <c r="J430" s="127"/>
      <c r="K430" s="32"/>
      <c r="L430" s="32"/>
      <c r="M430" s="32"/>
      <c r="N430" s="32"/>
      <c r="O430" s="32"/>
      <c r="P430" s="32"/>
      <c r="Q430" s="32"/>
      <c r="R430" s="32"/>
      <c r="S430" s="32"/>
      <c r="T430" s="32"/>
      <c r="U430" s="32"/>
      <c r="V430" s="32"/>
      <c r="W430" s="32"/>
      <c r="X430" s="32"/>
      <c r="Y430" s="32"/>
      <c r="Z430" s="32"/>
      <c r="AA430" s="32"/>
      <c r="AB430" s="32"/>
      <c r="AC430" s="32"/>
      <c r="AD430" s="32"/>
      <c r="AE430" s="32"/>
      <c r="AF430" s="32"/>
      <c r="AG430" s="32"/>
      <c r="AH430" s="32"/>
      <c r="AI430" s="32"/>
      <c r="AJ430" s="32"/>
      <c r="AK430" s="32"/>
      <c r="AL430" s="32"/>
      <c r="AM430" s="32"/>
      <c r="AN430" s="32"/>
      <c r="AO430" s="32"/>
      <c r="AP430" s="32"/>
      <c r="AQ430" s="32"/>
      <c r="AR430" s="32"/>
      <c r="AS430" s="32"/>
      <c r="AT430" s="32"/>
      <c r="AU430" s="32"/>
      <c r="AV430" s="32"/>
      <c r="AW430" s="32"/>
      <c r="AX430" s="32"/>
      <c r="AY430" s="32"/>
      <c r="AZ430" s="32"/>
      <c r="BA430" s="32"/>
      <c r="BB430" s="32"/>
      <c r="BC430" s="32"/>
      <c r="BD430" s="32"/>
      <c r="BE430" s="33"/>
      <c r="BF430" s="6"/>
      <c r="BG430" s="6"/>
      <c r="BH430" s="6"/>
      <c r="BI430" s="6"/>
      <c r="BJ430" s="26" t="b">
        <f t="shared" si="6"/>
        <v>1</v>
      </c>
      <c r="BK430" s="6"/>
      <c r="BL430" s="6"/>
    </row>
    <row r="431" spans="1:70">
      <c r="A431" s="170"/>
      <c r="B431" s="175"/>
      <c r="C431" s="175"/>
      <c r="D431" s="176"/>
      <c r="E431" s="176"/>
      <c r="F431" s="176"/>
      <c r="G431" s="176"/>
      <c r="H431" s="176"/>
      <c r="I431" s="176"/>
      <c r="J431" s="135"/>
      <c r="K431" s="176"/>
      <c r="L431" s="176"/>
      <c r="M431" s="176"/>
      <c r="N431" s="176"/>
      <c r="O431" s="176"/>
      <c r="P431" s="176"/>
      <c r="Q431" s="176"/>
      <c r="R431" s="176"/>
      <c r="S431" s="176"/>
      <c r="T431" s="176"/>
      <c r="U431" s="176"/>
      <c r="V431" s="176"/>
      <c r="W431" s="176"/>
      <c r="X431" s="176"/>
      <c r="Y431" s="171"/>
      <c r="Z431" s="171"/>
      <c r="AA431" s="171"/>
      <c r="AB431" s="171"/>
      <c r="AC431" s="171"/>
      <c r="AD431" s="171"/>
      <c r="AE431" s="171"/>
      <c r="AF431" s="171"/>
      <c r="AG431" s="171"/>
      <c r="AH431" s="171"/>
      <c r="AI431" s="171"/>
      <c r="AJ431" s="171"/>
      <c r="AK431" s="171"/>
      <c r="AL431" s="171"/>
      <c r="AM431" s="171"/>
      <c r="AN431" s="171"/>
      <c r="AO431" s="171"/>
      <c r="AP431" s="171"/>
      <c r="AQ431" s="171"/>
      <c r="AR431" s="171"/>
      <c r="AS431" s="171"/>
      <c r="AT431" s="171"/>
      <c r="AU431" s="171"/>
      <c r="AV431" s="171"/>
      <c r="AW431" s="171"/>
      <c r="AX431" s="171"/>
      <c r="AY431" s="171"/>
      <c r="AZ431" s="32"/>
      <c r="BA431" s="32"/>
      <c r="BB431" s="32"/>
      <c r="BC431" s="32"/>
      <c r="BD431" s="32"/>
      <c r="BE431" s="33"/>
      <c r="BF431" s="6"/>
      <c r="BG431" s="6"/>
      <c r="BH431" s="6"/>
      <c r="BI431" s="6"/>
      <c r="BJ431" s="26"/>
      <c r="BK431" s="6"/>
      <c r="BL431" s="6"/>
      <c r="BM431" s="157"/>
      <c r="BN431" s="157"/>
      <c r="BO431" s="157"/>
      <c r="BP431" s="157"/>
      <c r="BQ431" s="157"/>
      <c r="BR431" s="157"/>
    </row>
    <row r="432" spans="1:70">
      <c r="A432" s="170"/>
      <c r="B432" s="155"/>
      <c r="C432" s="155"/>
      <c r="D432" s="171"/>
      <c r="E432" s="171"/>
      <c r="F432" s="171"/>
      <c r="G432" s="171"/>
      <c r="H432" s="171"/>
      <c r="I432" s="171"/>
      <c r="J432" s="171"/>
      <c r="K432" s="171"/>
      <c r="L432" s="171"/>
      <c r="M432" s="171"/>
      <c r="N432" s="171"/>
      <c r="O432" s="171"/>
      <c r="P432" s="171"/>
      <c r="Q432" s="171"/>
      <c r="R432" s="171"/>
      <c r="S432" s="171"/>
      <c r="T432" s="171"/>
      <c r="U432" s="171"/>
      <c r="V432" s="171"/>
      <c r="W432" s="171"/>
      <c r="X432" s="171"/>
      <c r="Y432" s="171"/>
      <c r="Z432" s="171"/>
      <c r="AA432" s="171"/>
      <c r="AB432" s="171"/>
      <c r="AC432" s="171"/>
      <c r="AD432" s="171"/>
      <c r="AE432" s="171"/>
      <c r="AF432" s="171"/>
      <c r="AG432" s="171"/>
      <c r="AH432" s="171"/>
      <c r="AI432" s="171"/>
      <c r="AJ432" s="171"/>
      <c r="AK432" s="171"/>
      <c r="AL432" s="171"/>
      <c r="AM432" s="171"/>
      <c r="AN432" s="171"/>
      <c r="AO432" s="171"/>
      <c r="AP432" s="171"/>
      <c r="AQ432" s="171"/>
      <c r="AR432" s="171"/>
      <c r="AS432" s="171"/>
      <c r="AT432" s="171"/>
      <c r="AU432" s="171"/>
      <c r="AV432" s="171"/>
      <c r="AW432" s="171"/>
      <c r="AX432" s="171"/>
      <c r="AY432" s="171"/>
      <c r="AZ432" s="32"/>
      <c r="BA432" s="32"/>
      <c r="BB432" s="32"/>
      <c r="BC432" s="32"/>
      <c r="BD432" s="32"/>
      <c r="BE432" s="33"/>
      <c r="BF432" s="6"/>
      <c r="BG432" s="6"/>
      <c r="BH432" s="6"/>
      <c r="BI432" s="6"/>
      <c r="BJ432" s="26"/>
      <c r="BK432" s="6"/>
      <c r="BL432" s="6"/>
      <c r="BM432" s="157"/>
      <c r="BN432" s="157"/>
      <c r="BO432" s="157"/>
      <c r="BP432" s="157"/>
      <c r="BQ432" s="157"/>
      <c r="BR432" s="157"/>
    </row>
    <row r="433" spans="1:70">
      <c r="A433" s="170"/>
      <c r="B433" s="155"/>
      <c r="C433" s="155"/>
      <c r="D433" s="171"/>
      <c r="E433" s="171"/>
      <c r="F433" s="171"/>
      <c r="G433" s="171"/>
      <c r="H433" s="171"/>
      <c r="I433" s="171"/>
      <c r="J433" s="171"/>
      <c r="K433" s="171"/>
      <c r="L433" s="171"/>
      <c r="M433" s="171"/>
      <c r="N433" s="171"/>
      <c r="O433" s="171"/>
      <c r="P433" s="171"/>
      <c r="Q433" s="171"/>
      <c r="R433" s="171"/>
      <c r="S433" s="171"/>
      <c r="T433" s="171"/>
      <c r="U433" s="171"/>
      <c r="V433" s="171"/>
      <c r="W433" s="171"/>
      <c r="X433" s="171"/>
      <c r="Y433" s="171"/>
      <c r="Z433" s="171"/>
      <c r="AA433" s="171"/>
      <c r="AB433" s="171"/>
      <c r="AC433" s="171"/>
      <c r="AD433" s="171"/>
      <c r="AE433" s="171"/>
      <c r="AF433" s="171"/>
      <c r="AG433" s="171"/>
      <c r="AH433" s="171"/>
      <c r="AI433" s="171"/>
      <c r="AJ433" s="171"/>
      <c r="AK433" s="171"/>
      <c r="AL433" s="171"/>
      <c r="AM433" s="171"/>
      <c r="AN433" s="171"/>
      <c r="AO433" s="171"/>
      <c r="AP433" s="171"/>
      <c r="AQ433" s="171"/>
      <c r="AR433" s="171"/>
      <c r="AS433" s="171"/>
      <c r="AT433" s="171"/>
      <c r="AU433" s="171"/>
      <c r="AV433" s="171"/>
      <c r="AW433" s="171"/>
      <c r="AX433" s="171"/>
      <c r="AY433" s="171"/>
      <c r="AZ433" s="32"/>
      <c r="BA433" s="32"/>
      <c r="BB433" s="32"/>
      <c r="BC433" s="32"/>
      <c r="BD433" s="32"/>
      <c r="BE433" s="33"/>
      <c r="BF433" s="6"/>
      <c r="BG433" s="6"/>
      <c r="BH433" s="6"/>
      <c r="BI433" s="6"/>
      <c r="BJ433" s="26"/>
      <c r="BK433" s="6"/>
      <c r="BL433" s="6"/>
      <c r="BM433" s="157"/>
      <c r="BN433" s="157"/>
      <c r="BO433" s="157"/>
      <c r="BP433" s="157"/>
      <c r="BQ433" s="157"/>
      <c r="BR433" s="157"/>
    </row>
    <row r="434" spans="1:70">
      <c r="A434" s="170"/>
      <c r="B434" s="155"/>
      <c r="C434" s="155"/>
      <c r="D434" s="171"/>
      <c r="E434" s="171"/>
      <c r="F434" s="171"/>
      <c r="G434" s="171"/>
      <c r="H434" s="171"/>
      <c r="I434" s="171"/>
      <c r="J434" s="171"/>
      <c r="K434" s="171"/>
      <c r="L434" s="171"/>
      <c r="M434" s="171"/>
      <c r="N434" s="171"/>
      <c r="O434" s="171"/>
      <c r="P434" s="171"/>
      <c r="Q434" s="171"/>
      <c r="R434" s="171"/>
      <c r="S434" s="171"/>
      <c r="T434" s="171"/>
      <c r="U434" s="171"/>
      <c r="V434" s="171"/>
      <c r="W434" s="171"/>
      <c r="X434" s="171"/>
      <c r="Y434" s="171"/>
      <c r="Z434" s="171"/>
      <c r="AA434" s="171"/>
      <c r="AB434" s="171"/>
      <c r="AC434" s="171"/>
      <c r="AD434" s="171"/>
      <c r="AE434" s="171"/>
      <c r="AF434" s="171"/>
      <c r="AG434" s="171"/>
      <c r="AH434" s="171"/>
      <c r="AI434" s="171"/>
      <c r="AJ434" s="171"/>
      <c r="AK434" s="171"/>
      <c r="AL434" s="171"/>
      <c r="AM434" s="171"/>
      <c r="AN434" s="171"/>
      <c r="AO434" s="171"/>
      <c r="AP434" s="171"/>
      <c r="AQ434" s="171"/>
      <c r="AR434" s="171"/>
      <c r="AS434" s="171"/>
      <c r="AT434" s="171"/>
      <c r="AU434" s="171"/>
      <c r="AV434" s="171"/>
      <c r="AW434" s="171"/>
      <c r="AX434" s="171"/>
      <c r="AY434" s="171"/>
      <c r="AZ434" s="32"/>
      <c r="BA434" s="32"/>
      <c r="BB434" s="32"/>
      <c r="BC434" s="32"/>
      <c r="BD434" s="32"/>
      <c r="BE434" s="33"/>
      <c r="BF434" s="6"/>
      <c r="BG434" s="6"/>
      <c r="BH434" s="6"/>
      <c r="BI434" s="6"/>
      <c r="BJ434" s="26"/>
      <c r="BK434" s="6"/>
      <c r="BL434" s="6"/>
      <c r="BM434" s="157"/>
      <c r="BN434" s="157"/>
      <c r="BO434" s="157"/>
      <c r="BP434" s="157"/>
      <c r="BQ434" s="157"/>
      <c r="BR434" s="157"/>
    </row>
    <row r="435" spans="1:70">
      <c r="A435" s="170"/>
      <c r="B435" s="155"/>
      <c r="C435" s="155"/>
      <c r="D435" s="155"/>
      <c r="E435" s="155"/>
      <c r="F435" s="155"/>
      <c r="G435" s="155"/>
      <c r="H435" s="155"/>
      <c r="I435" s="155"/>
      <c r="J435" s="155"/>
      <c r="K435" s="171"/>
      <c r="L435" s="171"/>
      <c r="M435" s="171"/>
      <c r="N435" s="171"/>
      <c r="O435" s="171"/>
      <c r="P435" s="171"/>
      <c r="Q435" s="171"/>
      <c r="R435" s="171"/>
      <c r="S435" s="171"/>
      <c r="T435" s="171"/>
      <c r="U435" s="171"/>
      <c r="V435" s="171"/>
      <c r="W435" s="171"/>
      <c r="X435" s="171"/>
      <c r="Y435" s="171"/>
      <c r="Z435" s="171"/>
      <c r="AA435" s="171"/>
      <c r="AB435" s="171"/>
      <c r="AC435" s="171"/>
      <c r="AD435" s="171"/>
      <c r="AE435" s="171"/>
      <c r="AF435" s="171"/>
      <c r="AG435" s="171"/>
      <c r="AH435" s="171"/>
      <c r="AI435" s="171"/>
      <c r="AJ435" s="171"/>
      <c r="AK435" s="171"/>
      <c r="AL435" s="171"/>
      <c r="AM435" s="171"/>
      <c r="AN435" s="171"/>
      <c r="AO435" s="171"/>
      <c r="AP435" s="171"/>
      <c r="AQ435" s="171"/>
      <c r="AR435" s="171"/>
      <c r="AS435" s="171"/>
      <c r="AT435" s="171"/>
      <c r="AU435" s="171"/>
      <c r="AV435" s="171"/>
      <c r="AW435" s="171"/>
      <c r="AX435" s="171"/>
      <c r="AY435" s="171"/>
      <c r="AZ435" s="32"/>
      <c r="BA435" s="32"/>
      <c r="BB435" s="32"/>
      <c r="BC435" s="32"/>
      <c r="BD435" s="32"/>
      <c r="BE435" s="32"/>
      <c r="BF435" s="32"/>
      <c r="BG435" s="32"/>
      <c r="BH435" s="32"/>
      <c r="BI435" s="32"/>
      <c r="BJ435" s="32"/>
      <c r="BK435" s="32"/>
      <c r="BL435" s="32"/>
      <c r="BM435" s="170"/>
      <c r="BN435" s="157"/>
      <c r="BO435" s="157"/>
      <c r="BP435" s="157"/>
      <c r="BQ435" s="157"/>
      <c r="BR435" s="26"/>
    </row>
    <row r="436" spans="1:70">
      <c r="A436" s="170"/>
      <c r="B436" s="155"/>
      <c r="C436" s="155"/>
      <c r="D436" s="155"/>
      <c r="E436" s="155"/>
      <c r="F436" s="155"/>
      <c r="G436" s="155"/>
      <c r="H436" s="155"/>
      <c r="I436" s="155"/>
      <c r="J436" s="155"/>
      <c r="K436" s="171"/>
      <c r="L436" s="171"/>
      <c r="M436" s="171"/>
      <c r="N436" s="171"/>
      <c r="O436" s="171"/>
      <c r="P436" s="171"/>
      <c r="Q436" s="171"/>
      <c r="R436" s="171"/>
      <c r="S436" s="171"/>
      <c r="T436" s="171"/>
      <c r="U436" s="171"/>
      <c r="V436" s="171"/>
      <c r="W436" s="171"/>
      <c r="X436" s="171"/>
      <c r="Y436" s="171"/>
      <c r="Z436" s="171"/>
      <c r="AA436" s="171"/>
      <c r="AB436" s="171"/>
      <c r="AC436" s="171"/>
      <c r="AD436" s="171"/>
      <c r="AE436" s="171"/>
      <c r="AF436" s="171"/>
      <c r="AG436" s="171"/>
      <c r="AH436" s="171"/>
      <c r="AI436" s="171"/>
      <c r="AJ436" s="171"/>
      <c r="AK436" s="171"/>
      <c r="AL436" s="171"/>
      <c r="AM436" s="171"/>
      <c r="AN436" s="171"/>
      <c r="AO436" s="171"/>
      <c r="AP436" s="171"/>
      <c r="AQ436" s="171"/>
      <c r="AR436" s="171"/>
      <c r="AS436" s="171"/>
      <c r="AT436" s="171"/>
      <c r="AU436" s="171"/>
      <c r="AV436" s="171"/>
      <c r="AW436" s="171"/>
      <c r="AX436" s="171"/>
      <c r="AY436" s="171"/>
      <c r="AZ436" s="32"/>
      <c r="BA436" s="32"/>
      <c r="BB436" s="32"/>
      <c r="BC436" s="32"/>
      <c r="BD436" s="32"/>
      <c r="BE436" s="32"/>
      <c r="BF436" s="32"/>
      <c r="BG436" s="32"/>
      <c r="BH436" s="32"/>
      <c r="BI436" s="32"/>
      <c r="BJ436" s="32"/>
      <c r="BK436" s="32"/>
      <c r="BL436" s="32"/>
      <c r="BM436" s="170"/>
      <c r="BN436" s="157"/>
      <c r="BO436" s="157"/>
      <c r="BP436" s="157"/>
      <c r="BQ436" s="157"/>
      <c r="BR436" s="26"/>
    </row>
    <row r="437" spans="1:70">
      <c r="A437" s="170"/>
      <c r="B437" s="155"/>
      <c r="C437" s="155"/>
      <c r="D437" s="155"/>
      <c r="E437" s="155"/>
      <c r="F437" s="155"/>
      <c r="G437" s="155"/>
      <c r="H437" s="155"/>
      <c r="I437" s="155"/>
      <c r="J437" s="155"/>
      <c r="K437" s="171"/>
      <c r="L437" s="171"/>
      <c r="M437" s="171"/>
      <c r="N437" s="171"/>
      <c r="O437" s="171"/>
      <c r="P437" s="171"/>
      <c r="Q437" s="171"/>
      <c r="R437" s="171"/>
      <c r="S437" s="171"/>
      <c r="T437" s="171"/>
      <c r="U437" s="171"/>
      <c r="V437" s="171"/>
      <c r="W437" s="171"/>
      <c r="X437" s="171"/>
      <c r="Y437" s="171"/>
      <c r="Z437" s="171"/>
      <c r="AA437" s="171"/>
      <c r="AB437" s="171"/>
      <c r="AC437" s="171"/>
      <c r="AD437" s="171"/>
      <c r="AE437" s="171"/>
      <c r="AF437" s="171"/>
      <c r="AG437" s="171"/>
      <c r="AH437" s="171"/>
      <c r="AI437" s="171"/>
      <c r="AJ437" s="171"/>
      <c r="AK437" s="171"/>
      <c r="AL437" s="171"/>
      <c r="AM437" s="171"/>
      <c r="AN437" s="171"/>
      <c r="AO437" s="171"/>
      <c r="AP437" s="171"/>
      <c r="AQ437" s="171"/>
      <c r="AR437" s="171"/>
      <c r="AS437" s="171"/>
      <c r="AT437" s="171"/>
      <c r="AU437" s="171"/>
      <c r="AV437" s="171"/>
      <c r="AW437" s="171"/>
      <c r="AX437" s="171"/>
      <c r="AY437" s="171"/>
      <c r="AZ437" s="32"/>
      <c r="BA437" s="32"/>
      <c r="BB437" s="32"/>
      <c r="BC437" s="32"/>
      <c r="BD437" s="32"/>
      <c r="BE437" s="32"/>
      <c r="BF437" s="32"/>
      <c r="BG437" s="32"/>
      <c r="BH437" s="32"/>
      <c r="BI437" s="32"/>
      <c r="BJ437" s="32"/>
      <c r="BK437" s="32"/>
      <c r="BL437" s="32"/>
      <c r="BM437" s="170"/>
      <c r="BN437" s="157"/>
      <c r="BO437" s="157"/>
      <c r="BP437" s="157"/>
      <c r="BQ437" s="157"/>
      <c r="BR437" s="26"/>
    </row>
    <row r="438" spans="1:70">
      <c r="A438" s="170"/>
      <c r="B438" s="155"/>
      <c r="C438" s="155"/>
      <c r="D438" s="155"/>
      <c r="E438" s="155"/>
      <c r="F438" s="155"/>
      <c r="G438" s="155"/>
      <c r="H438" s="155"/>
      <c r="I438" s="155"/>
      <c r="J438" s="155"/>
      <c r="K438" s="171"/>
      <c r="L438" s="171"/>
      <c r="M438" s="171"/>
      <c r="N438" s="171"/>
      <c r="O438" s="171"/>
      <c r="P438" s="171"/>
      <c r="Q438" s="171"/>
      <c r="R438" s="171"/>
      <c r="S438" s="171"/>
      <c r="T438" s="171"/>
      <c r="U438" s="171"/>
      <c r="V438" s="171"/>
      <c r="W438" s="171"/>
      <c r="X438" s="171"/>
      <c r="Y438" s="171"/>
      <c r="Z438" s="171"/>
      <c r="AA438" s="171"/>
      <c r="AB438" s="171"/>
      <c r="AC438" s="171"/>
      <c r="AD438" s="171"/>
      <c r="AE438" s="171"/>
      <c r="AF438" s="171"/>
      <c r="AG438" s="171"/>
      <c r="AH438" s="171"/>
      <c r="AI438" s="171"/>
      <c r="AJ438" s="171"/>
      <c r="AK438" s="171"/>
      <c r="AL438" s="171"/>
      <c r="AM438" s="171"/>
      <c r="AN438" s="171"/>
      <c r="AO438" s="171"/>
      <c r="AP438" s="171"/>
      <c r="AQ438" s="171"/>
      <c r="AR438" s="171"/>
      <c r="AS438" s="171"/>
      <c r="AT438" s="171"/>
      <c r="AU438" s="171"/>
      <c r="AV438" s="171"/>
      <c r="AW438" s="171"/>
      <c r="AX438" s="171"/>
      <c r="AY438" s="171"/>
      <c r="AZ438" s="32"/>
      <c r="BA438" s="32"/>
      <c r="BB438" s="32"/>
      <c r="BC438" s="32"/>
      <c r="BD438" s="32"/>
      <c r="BE438" s="32"/>
      <c r="BF438" s="32"/>
      <c r="BG438" s="32"/>
      <c r="BH438" s="32"/>
      <c r="BI438" s="32"/>
      <c r="BJ438" s="32"/>
      <c r="BK438" s="32"/>
      <c r="BL438" s="32"/>
      <c r="BM438" s="170"/>
      <c r="BN438" s="157"/>
      <c r="BO438" s="157"/>
      <c r="BP438" s="157"/>
      <c r="BQ438" s="157"/>
      <c r="BR438" s="26"/>
    </row>
    <row r="439" spans="1:70">
      <c r="A439" s="170"/>
      <c r="B439" s="155"/>
      <c r="C439" s="155"/>
      <c r="D439" s="155"/>
      <c r="E439" s="155"/>
      <c r="F439" s="155"/>
      <c r="G439" s="155"/>
      <c r="H439" s="155"/>
      <c r="I439" s="155"/>
      <c r="J439" s="155"/>
      <c r="K439" s="171"/>
      <c r="L439" s="171"/>
      <c r="M439" s="171"/>
      <c r="N439" s="171"/>
      <c r="O439" s="171"/>
      <c r="P439" s="171"/>
      <c r="Q439" s="171"/>
      <c r="R439" s="171"/>
      <c r="S439" s="171"/>
      <c r="T439" s="171"/>
      <c r="U439" s="171"/>
      <c r="V439" s="171"/>
      <c r="W439" s="171"/>
      <c r="X439" s="171"/>
      <c r="Y439" s="171"/>
      <c r="Z439" s="171"/>
      <c r="AA439" s="171"/>
      <c r="AB439" s="171"/>
      <c r="AC439" s="171"/>
      <c r="AD439" s="171"/>
      <c r="AE439" s="171"/>
      <c r="AF439" s="171"/>
      <c r="AG439" s="171"/>
      <c r="AH439" s="171"/>
      <c r="AI439" s="171"/>
      <c r="AJ439" s="171"/>
      <c r="AK439" s="171"/>
      <c r="AL439" s="171"/>
      <c r="AM439" s="171"/>
      <c r="AN439" s="171"/>
      <c r="AO439" s="171"/>
      <c r="AP439" s="171"/>
      <c r="AQ439" s="171"/>
      <c r="AR439" s="171"/>
      <c r="AS439" s="171"/>
      <c r="AT439" s="171"/>
      <c r="AU439" s="171"/>
      <c r="AV439" s="171"/>
      <c r="AW439" s="171"/>
      <c r="AX439" s="171"/>
      <c r="AY439" s="171"/>
      <c r="AZ439" s="32"/>
      <c r="BA439" s="32"/>
      <c r="BB439" s="32"/>
      <c r="BC439" s="32"/>
      <c r="BD439" s="32"/>
      <c r="BE439" s="32"/>
      <c r="BF439" s="32"/>
      <c r="BG439" s="32"/>
      <c r="BH439" s="32"/>
      <c r="BI439" s="32"/>
      <c r="BJ439" s="32"/>
      <c r="BK439" s="32"/>
      <c r="BL439" s="32"/>
      <c r="BM439" s="170"/>
      <c r="BN439" s="157"/>
      <c r="BO439" s="157"/>
      <c r="BP439" s="157"/>
      <c r="BQ439" s="157"/>
      <c r="BR439" s="26"/>
    </row>
    <row r="440" spans="1:70">
      <c r="A440" s="170"/>
      <c r="B440" s="155"/>
      <c r="C440" s="155"/>
      <c r="D440" s="155"/>
      <c r="E440" s="155"/>
      <c r="F440" s="155"/>
      <c r="G440" s="155"/>
      <c r="H440" s="155"/>
      <c r="I440" s="155"/>
      <c r="J440" s="155"/>
      <c r="K440" s="171"/>
      <c r="L440" s="171"/>
      <c r="M440" s="171"/>
      <c r="N440" s="171"/>
      <c r="O440" s="171"/>
      <c r="P440" s="171"/>
      <c r="Q440" s="171"/>
      <c r="R440" s="171"/>
      <c r="S440" s="171"/>
      <c r="T440" s="171"/>
      <c r="U440" s="171"/>
      <c r="V440" s="171"/>
      <c r="W440" s="171"/>
      <c r="X440" s="171"/>
      <c r="Y440" s="171"/>
      <c r="Z440" s="171"/>
      <c r="AA440" s="171"/>
      <c r="AB440" s="171"/>
      <c r="AC440" s="171"/>
      <c r="AD440" s="171"/>
      <c r="AE440" s="171"/>
      <c r="AF440" s="171"/>
      <c r="AG440" s="171"/>
      <c r="AH440" s="171"/>
      <c r="AI440" s="171"/>
      <c r="AJ440" s="171"/>
      <c r="AK440" s="171"/>
      <c r="AL440" s="171"/>
      <c r="AM440" s="171"/>
      <c r="AN440" s="171"/>
      <c r="AO440" s="171"/>
      <c r="AP440" s="171"/>
      <c r="AQ440" s="171"/>
      <c r="AR440" s="171"/>
      <c r="AS440" s="171"/>
      <c r="AT440" s="171"/>
      <c r="AU440" s="171"/>
      <c r="AV440" s="171"/>
      <c r="AW440" s="171"/>
      <c r="AX440" s="171"/>
      <c r="AY440" s="171"/>
      <c r="AZ440" s="32"/>
      <c r="BA440" s="32"/>
      <c r="BB440" s="32"/>
      <c r="BC440" s="32"/>
      <c r="BD440" s="32"/>
      <c r="BE440" s="32"/>
      <c r="BF440" s="32"/>
      <c r="BG440" s="32"/>
      <c r="BH440" s="32"/>
      <c r="BI440" s="32"/>
      <c r="BJ440" s="32"/>
      <c r="BK440" s="32"/>
      <c r="BL440" s="32"/>
      <c r="BM440" s="170"/>
      <c r="BN440" s="157"/>
      <c r="BO440" s="157"/>
      <c r="BP440" s="157"/>
      <c r="BQ440" s="157"/>
      <c r="BR440" s="26"/>
    </row>
    <row r="441" spans="1:70">
      <c r="A441" s="170"/>
      <c r="B441" s="155"/>
      <c r="C441" s="155"/>
      <c r="D441" s="155"/>
      <c r="E441" s="155"/>
      <c r="F441" s="155"/>
      <c r="G441" s="155"/>
      <c r="H441" s="155"/>
      <c r="I441" s="155"/>
      <c r="J441" s="155"/>
      <c r="K441" s="171"/>
      <c r="L441" s="171"/>
      <c r="M441" s="171"/>
      <c r="N441" s="171"/>
      <c r="O441" s="171"/>
      <c r="P441" s="171"/>
      <c r="Q441" s="171"/>
      <c r="R441" s="171"/>
      <c r="S441" s="171"/>
      <c r="T441" s="171"/>
      <c r="U441" s="171"/>
      <c r="V441" s="171"/>
      <c r="W441" s="171"/>
      <c r="X441" s="171"/>
      <c r="Y441" s="171"/>
      <c r="Z441" s="171"/>
      <c r="AA441" s="171"/>
      <c r="AB441" s="171"/>
      <c r="AC441" s="171"/>
      <c r="AD441" s="171"/>
      <c r="AE441" s="171"/>
      <c r="AF441" s="171"/>
      <c r="AG441" s="171"/>
      <c r="AH441" s="171"/>
      <c r="AI441" s="171"/>
      <c r="AJ441" s="171"/>
      <c r="AK441" s="171"/>
      <c r="AL441" s="171"/>
      <c r="AM441" s="171"/>
      <c r="AN441" s="171"/>
      <c r="AO441" s="171"/>
      <c r="AP441" s="171"/>
      <c r="AQ441" s="171"/>
      <c r="AR441" s="171"/>
      <c r="AS441" s="171"/>
      <c r="AT441" s="171"/>
      <c r="AU441" s="171"/>
      <c r="AV441" s="171"/>
      <c r="AW441" s="171"/>
      <c r="AX441" s="171"/>
      <c r="AY441" s="171"/>
      <c r="AZ441" s="32"/>
      <c r="BA441" s="32"/>
      <c r="BB441" s="32"/>
      <c r="BC441" s="32"/>
      <c r="BD441" s="32"/>
      <c r="BE441" s="32"/>
      <c r="BF441" s="32"/>
      <c r="BG441" s="32"/>
      <c r="BH441" s="32"/>
      <c r="BI441" s="32"/>
      <c r="BJ441" s="32"/>
      <c r="BK441" s="32"/>
      <c r="BL441" s="32"/>
      <c r="BM441" s="170"/>
      <c r="BN441" s="157"/>
      <c r="BO441" s="157"/>
      <c r="BP441" s="157"/>
      <c r="BQ441" s="157"/>
      <c r="BR441" s="26"/>
    </row>
    <row r="442" spans="1:70">
      <c r="A442" s="170"/>
      <c r="B442" s="155"/>
      <c r="C442" s="155"/>
      <c r="D442" s="155"/>
      <c r="E442" s="155"/>
      <c r="F442" s="155"/>
      <c r="G442" s="155"/>
      <c r="H442" s="155"/>
      <c r="I442" s="155"/>
      <c r="J442" s="155"/>
      <c r="K442" s="171"/>
      <c r="L442" s="171"/>
      <c r="M442" s="171"/>
      <c r="N442" s="171"/>
      <c r="O442" s="171"/>
      <c r="P442" s="171"/>
      <c r="Q442" s="171"/>
      <c r="R442" s="171"/>
      <c r="S442" s="171"/>
      <c r="T442" s="171"/>
      <c r="U442" s="171"/>
      <c r="V442" s="171"/>
      <c r="W442" s="171"/>
      <c r="X442" s="171"/>
      <c r="Y442" s="171"/>
      <c r="Z442" s="171"/>
      <c r="AA442" s="171"/>
      <c r="AB442" s="171"/>
      <c r="AC442" s="171"/>
      <c r="AD442" s="171"/>
      <c r="AE442" s="171"/>
      <c r="AF442" s="171"/>
      <c r="AG442" s="171"/>
      <c r="AH442" s="171"/>
      <c r="AI442" s="171"/>
      <c r="AJ442" s="171"/>
      <c r="AK442" s="171"/>
      <c r="AL442" s="171"/>
      <c r="AM442" s="171"/>
      <c r="AN442" s="171"/>
      <c r="AO442" s="171"/>
      <c r="AP442" s="171"/>
      <c r="AQ442" s="171"/>
      <c r="AR442" s="171"/>
      <c r="AS442" s="171"/>
      <c r="AT442" s="171"/>
      <c r="AU442" s="171"/>
      <c r="AV442" s="171"/>
      <c r="AW442" s="171"/>
      <c r="AX442" s="171"/>
      <c r="AY442" s="171"/>
      <c r="AZ442" s="32"/>
      <c r="BA442" s="32"/>
      <c r="BB442" s="32"/>
      <c r="BC442" s="32"/>
      <c r="BD442" s="32"/>
      <c r="BE442" s="32"/>
      <c r="BF442" s="32"/>
      <c r="BG442" s="32"/>
      <c r="BH442" s="32"/>
      <c r="BI442" s="32"/>
      <c r="BJ442" s="32"/>
      <c r="BK442" s="32"/>
      <c r="BL442" s="32"/>
      <c r="BM442" s="170"/>
      <c r="BN442" s="157"/>
      <c r="BO442" s="157"/>
      <c r="BP442" s="157"/>
      <c r="BQ442" s="157"/>
      <c r="BR442" s="26"/>
    </row>
    <row r="443" spans="1:70">
      <c r="A443" s="170"/>
      <c r="B443" s="155"/>
      <c r="C443" s="155"/>
      <c r="D443" s="155"/>
      <c r="E443" s="155"/>
      <c r="F443" s="155"/>
      <c r="G443" s="155"/>
      <c r="H443" s="155"/>
      <c r="I443" s="155"/>
      <c r="J443" s="155"/>
      <c r="K443" s="171"/>
      <c r="L443" s="171"/>
      <c r="M443" s="171"/>
      <c r="N443" s="171"/>
      <c r="O443" s="171"/>
      <c r="P443" s="171"/>
      <c r="Q443" s="171"/>
      <c r="R443" s="171"/>
      <c r="S443" s="171"/>
      <c r="T443" s="171"/>
      <c r="U443" s="171"/>
      <c r="V443" s="171"/>
      <c r="W443" s="171"/>
      <c r="X443" s="171"/>
      <c r="Y443" s="171"/>
      <c r="Z443" s="171"/>
      <c r="AA443" s="171"/>
      <c r="AB443" s="171"/>
      <c r="AC443" s="171"/>
      <c r="AD443" s="171"/>
      <c r="AE443" s="171"/>
      <c r="AF443" s="171"/>
      <c r="AG443" s="171"/>
      <c r="AH443" s="171"/>
      <c r="AI443" s="171"/>
      <c r="AJ443" s="171"/>
      <c r="AK443" s="171"/>
      <c r="AL443" s="171"/>
      <c r="AM443" s="171"/>
      <c r="AN443" s="171"/>
      <c r="AO443" s="171"/>
      <c r="AP443" s="171"/>
      <c r="AQ443" s="171"/>
      <c r="AR443" s="171"/>
      <c r="AS443" s="171"/>
      <c r="AT443" s="171"/>
      <c r="AU443" s="171"/>
      <c r="AV443" s="171"/>
      <c r="AW443" s="171"/>
      <c r="AX443" s="171"/>
      <c r="AY443" s="171"/>
      <c r="AZ443" s="32"/>
      <c r="BA443" s="32"/>
      <c r="BB443" s="32"/>
      <c r="BC443" s="32"/>
      <c r="BD443" s="32"/>
      <c r="BE443" s="32"/>
      <c r="BF443" s="32"/>
      <c r="BG443" s="32"/>
      <c r="BH443" s="32"/>
      <c r="BI443" s="32"/>
      <c r="BJ443" s="32"/>
      <c r="BK443" s="32"/>
      <c r="BL443" s="32"/>
      <c r="BM443" s="170"/>
      <c r="BN443" s="157"/>
      <c r="BO443" s="157"/>
      <c r="BP443" s="157"/>
      <c r="BQ443" s="157"/>
      <c r="BR443" s="26"/>
    </row>
    <row r="444" spans="1:70">
      <c r="A444" s="170"/>
      <c r="B444" s="155"/>
      <c r="C444" s="155"/>
      <c r="D444" s="155"/>
      <c r="E444" s="155"/>
      <c r="F444" s="155"/>
      <c r="G444" s="155"/>
      <c r="H444" s="155"/>
      <c r="I444" s="155"/>
      <c r="J444" s="155"/>
      <c r="K444" s="171"/>
      <c r="L444" s="171"/>
      <c r="M444" s="171"/>
      <c r="N444" s="171"/>
      <c r="O444" s="171"/>
      <c r="P444" s="171"/>
      <c r="Q444" s="171"/>
      <c r="R444" s="171"/>
      <c r="S444" s="171"/>
      <c r="T444" s="171"/>
      <c r="U444" s="171"/>
      <c r="V444" s="171"/>
      <c r="W444" s="171"/>
      <c r="X444" s="171"/>
      <c r="Y444" s="171"/>
      <c r="Z444" s="171"/>
      <c r="AA444" s="171"/>
      <c r="AB444" s="171"/>
      <c r="AC444" s="171"/>
      <c r="AD444" s="171"/>
      <c r="AE444" s="171"/>
      <c r="AF444" s="171"/>
      <c r="AG444" s="171"/>
      <c r="AH444" s="171"/>
      <c r="AI444" s="171"/>
      <c r="AJ444" s="171"/>
      <c r="AK444" s="171"/>
      <c r="AL444" s="171"/>
      <c r="AM444" s="171"/>
      <c r="AN444" s="171"/>
      <c r="AO444" s="171"/>
      <c r="AP444" s="171"/>
      <c r="AQ444" s="171"/>
      <c r="AR444" s="171"/>
      <c r="AS444" s="171"/>
      <c r="AT444" s="171"/>
      <c r="AU444" s="171"/>
      <c r="AV444" s="171"/>
      <c r="AW444" s="171"/>
      <c r="AX444" s="171"/>
      <c r="AY444" s="171"/>
      <c r="AZ444" s="32"/>
      <c r="BA444" s="32"/>
      <c r="BB444" s="32"/>
      <c r="BC444" s="32"/>
      <c r="BD444" s="32"/>
      <c r="BE444" s="32"/>
      <c r="BF444" s="32"/>
      <c r="BG444" s="32"/>
      <c r="BH444" s="32"/>
      <c r="BI444" s="32"/>
      <c r="BJ444" s="32"/>
      <c r="BK444" s="32"/>
      <c r="BL444" s="32"/>
      <c r="BM444" s="170"/>
      <c r="BN444" s="157"/>
      <c r="BO444" s="157"/>
      <c r="BP444" s="157"/>
      <c r="BQ444" s="157"/>
      <c r="BR444" s="26"/>
    </row>
    <row r="445" spans="1:70">
      <c r="A445" s="157"/>
      <c r="B445" s="177"/>
      <c r="C445" s="177"/>
      <c r="D445" s="177"/>
      <c r="E445" s="177"/>
      <c r="F445" s="177"/>
      <c r="G445" s="177"/>
      <c r="H445" s="177"/>
      <c r="I445" s="177"/>
      <c r="J445" s="177"/>
      <c r="K445" s="167"/>
      <c r="L445" s="167"/>
      <c r="M445" s="167"/>
      <c r="N445" s="167"/>
      <c r="O445" s="167"/>
      <c r="P445" s="167"/>
      <c r="Q445" s="167"/>
      <c r="R445" s="167"/>
      <c r="S445" s="167"/>
      <c r="T445" s="167"/>
      <c r="U445" s="167"/>
      <c r="V445" s="167"/>
      <c r="W445" s="167"/>
      <c r="X445" s="167"/>
      <c r="Y445" s="167"/>
      <c r="Z445" s="167"/>
      <c r="AA445" s="167"/>
      <c r="AB445" s="167"/>
      <c r="AC445" s="167"/>
      <c r="AD445" s="167"/>
      <c r="AE445" s="167"/>
      <c r="AF445" s="167"/>
      <c r="AG445" s="167"/>
      <c r="AH445" s="167"/>
      <c r="AI445" s="167"/>
      <c r="AJ445" s="167"/>
      <c r="AK445" s="167"/>
      <c r="AL445" s="167"/>
      <c r="AM445" s="167"/>
      <c r="AN445" s="167"/>
      <c r="AO445" s="167"/>
      <c r="AP445" s="167"/>
      <c r="AQ445" s="167"/>
      <c r="AR445" s="167"/>
      <c r="AS445" s="167"/>
      <c r="AT445" s="167"/>
      <c r="AU445" s="167"/>
      <c r="AV445" s="167"/>
      <c r="AW445" s="167"/>
      <c r="AX445" s="167"/>
      <c r="AY445" s="167"/>
      <c r="BM445" s="157"/>
      <c r="BN445" s="157"/>
      <c r="BO445" s="157"/>
      <c r="BP445" s="157"/>
      <c r="BQ445" s="157"/>
      <c r="BR445" s="26"/>
    </row>
    <row r="446" spans="1:70">
      <c r="A446" s="157"/>
      <c r="B446" s="177"/>
      <c r="C446" s="177"/>
      <c r="D446" s="177"/>
      <c r="E446" s="177"/>
      <c r="F446" s="177"/>
      <c r="G446" s="177"/>
      <c r="H446" s="177"/>
      <c r="I446" s="177"/>
      <c r="J446" s="177"/>
      <c r="K446" s="167"/>
      <c r="L446" s="167"/>
      <c r="M446" s="167"/>
      <c r="N446" s="167"/>
      <c r="O446" s="167"/>
      <c r="P446" s="167"/>
      <c r="Q446" s="167"/>
      <c r="R446" s="167"/>
      <c r="S446" s="167"/>
      <c r="T446" s="167"/>
      <c r="U446" s="167"/>
      <c r="V446" s="167"/>
      <c r="W446" s="167"/>
      <c r="X446" s="167"/>
      <c r="Y446" s="167"/>
      <c r="Z446" s="167"/>
      <c r="AA446" s="167"/>
      <c r="AB446" s="167"/>
      <c r="AC446" s="167"/>
      <c r="AD446" s="167"/>
      <c r="AE446" s="167"/>
      <c r="AF446" s="167"/>
      <c r="AG446" s="167"/>
      <c r="AH446" s="167"/>
      <c r="AI446" s="167"/>
      <c r="AJ446" s="167"/>
      <c r="AK446" s="167"/>
      <c r="AL446" s="167"/>
      <c r="AM446" s="167"/>
      <c r="AN446" s="167"/>
      <c r="AO446" s="167"/>
      <c r="AP446" s="167"/>
      <c r="AQ446" s="167"/>
      <c r="AR446" s="167"/>
      <c r="AS446" s="167"/>
      <c r="AT446" s="167"/>
      <c r="AU446" s="167"/>
      <c r="AV446" s="167"/>
      <c r="AW446" s="167"/>
      <c r="AX446" s="167"/>
      <c r="AY446" s="167"/>
      <c r="BM446" s="157"/>
      <c r="BN446" s="157"/>
      <c r="BO446" s="157"/>
      <c r="BP446" s="157"/>
      <c r="BQ446" s="157"/>
      <c r="BR446" s="26"/>
    </row>
    <row r="447" spans="1:70">
      <c r="A447" s="157"/>
      <c r="B447" s="177"/>
      <c r="C447" s="177"/>
      <c r="D447" s="177"/>
      <c r="E447" s="177"/>
      <c r="F447" s="177"/>
      <c r="G447" s="177"/>
      <c r="H447" s="177"/>
      <c r="I447" s="177"/>
      <c r="J447" s="177"/>
      <c r="K447" s="167"/>
      <c r="L447" s="167"/>
      <c r="M447" s="167"/>
      <c r="N447" s="167"/>
      <c r="O447" s="167"/>
      <c r="P447" s="167"/>
      <c r="Q447" s="167"/>
      <c r="R447" s="167"/>
      <c r="S447" s="167"/>
      <c r="T447" s="167"/>
      <c r="U447" s="167"/>
      <c r="V447" s="167"/>
      <c r="W447" s="167"/>
      <c r="X447" s="167"/>
      <c r="Y447" s="167"/>
      <c r="Z447" s="167"/>
      <c r="AA447" s="167"/>
      <c r="AB447" s="167"/>
      <c r="AC447" s="167"/>
      <c r="AD447" s="167"/>
      <c r="AE447" s="167"/>
      <c r="AF447" s="167"/>
      <c r="AG447" s="167"/>
      <c r="AH447" s="167"/>
      <c r="AI447" s="167"/>
      <c r="AJ447" s="167"/>
      <c r="AK447" s="167"/>
      <c r="AL447" s="167"/>
      <c r="AM447" s="167"/>
      <c r="AN447" s="167"/>
      <c r="AO447" s="167"/>
      <c r="AP447" s="167"/>
      <c r="AQ447" s="167"/>
      <c r="AR447" s="167"/>
      <c r="AS447" s="167"/>
      <c r="AT447" s="167"/>
      <c r="AU447" s="167"/>
      <c r="AV447" s="167"/>
      <c r="AW447" s="167"/>
      <c r="AX447" s="167"/>
      <c r="AY447" s="167"/>
      <c r="BM447" s="157"/>
      <c r="BN447" s="157"/>
      <c r="BO447" s="157"/>
      <c r="BP447" s="157"/>
      <c r="BQ447" s="157"/>
      <c r="BR447" s="26"/>
    </row>
    <row r="448" spans="1:70">
      <c r="A448" s="157"/>
      <c r="B448" s="177"/>
      <c r="C448" s="177"/>
      <c r="D448" s="177"/>
      <c r="E448" s="177"/>
      <c r="F448" s="177"/>
      <c r="G448" s="177"/>
      <c r="H448" s="177"/>
      <c r="I448" s="177"/>
      <c r="J448" s="177"/>
      <c r="K448" s="167"/>
      <c r="L448" s="167"/>
      <c r="M448" s="167"/>
      <c r="N448" s="167"/>
      <c r="O448" s="167"/>
      <c r="P448" s="167"/>
      <c r="Q448" s="167"/>
      <c r="R448" s="167"/>
      <c r="S448" s="167"/>
      <c r="T448" s="167"/>
      <c r="U448" s="167"/>
      <c r="V448" s="167"/>
      <c r="W448" s="167"/>
      <c r="X448" s="167"/>
      <c r="Y448" s="167"/>
      <c r="Z448" s="167"/>
      <c r="AA448" s="167"/>
      <c r="AB448" s="167"/>
      <c r="AC448" s="167"/>
      <c r="AD448" s="167"/>
      <c r="AE448" s="167"/>
      <c r="AF448" s="167"/>
      <c r="AG448" s="167"/>
      <c r="AH448" s="167"/>
      <c r="AI448" s="167"/>
      <c r="AJ448" s="167"/>
      <c r="AK448" s="167"/>
      <c r="AL448" s="167"/>
      <c r="AM448" s="167"/>
      <c r="AN448" s="167"/>
      <c r="AO448" s="167"/>
      <c r="AP448" s="167"/>
      <c r="AQ448" s="167"/>
      <c r="AR448" s="167"/>
      <c r="AS448" s="167"/>
      <c r="AT448" s="167"/>
      <c r="AU448" s="167"/>
      <c r="AV448" s="167"/>
      <c r="AW448" s="167"/>
      <c r="AX448" s="167"/>
      <c r="AY448" s="167"/>
      <c r="BM448" s="157"/>
      <c r="BN448" s="157"/>
      <c r="BO448" s="157"/>
      <c r="BP448" s="157"/>
      <c r="BQ448" s="157"/>
      <c r="BR448" s="26"/>
    </row>
    <row r="449" spans="1:70">
      <c r="A449" s="157"/>
      <c r="B449" s="177"/>
      <c r="C449" s="177"/>
      <c r="D449" s="177"/>
      <c r="E449" s="177"/>
      <c r="F449" s="177"/>
      <c r="G449" s="177"/>
      <c r="H449" s="177"/>
      <c r="I449" s="177"/>
      <c r="J449" s="177"/>
      <c r="K449" s="167"/>
      <c r="L449" s="167"/>
      <c r="M449" s="167"/>
      <c r="N449" s="167"/>
      <c r="O449" s="167"/>
      <c r="P449" s="167"/>
      <c r="Q449" s="167"/>
      <c r="R449" s="167"/>
      <c r="S449" s="167"/>
      <c r="T449" s="167"/>
      <c r="U449" s="167"/>
      <c r="V449" s="167"/>
      <c r="W449" s="167"/>
      <c r="X449" s="167"/>
      <c r="Y449" s="167"/>
      <c r="Z449" s="167"/>
      <c r="AA449" s="167"/>
      <c r="AB449" s="167"/>
      <c r="AC449" s="167"/>
      <c r="AD449" s="167"/>
      <c r="AE449" s="167"/>
      <c r="AF449" s="167"/>
      <c r="AG449" s="167"/>
      <c r="AH449" s="167"/>
      <c r="AI449" s="167"/>
      <c r="AJ449" s="167"/>
      <c r="AK449" s="167"/>
      <c r="AL449" s="167"/>
      <c r="AM449" s="167"/>
      <c r="AN449" s="167"/>
      <c r="AO449" s="167"/>
      <c r="AP449" s="167"/>
      <c r="AQ449" s="167"/>
      <c r="AR449" s="167"/>
      <c r="AS449" s="167"/>
      <c r="AT449" s="167"/>
      <c r="AU449" s="167"/>
      <c r="AV449" s="167"/>
      <c r="AW449" s="167"/>
      <c r="AX449" s="167"/>
      <c r="AY449" s="167"/>
      <c r="BM449" s="157"/>
      <c r="BN449" s="157"/>
      <c r="BO449" s="157"/>
      <c r="BP449" s="157"/>
      <c r="BQ449" s="157"/>
      <c r="BR449" s="26"/>
    </row>
    <row r="450" spans="1:70">
      <c r="A450" s="157"/>
      <c r="B450" s="177"/>
      <c r="C450" s="177"/>
      <c r="D450" s="177"/>
      <c r="E450" s="177"/>
      <c r="F450" s="177"/>
      <c r="G450" s="177"/>
      <c r="H450" s="177"/>
      <c r="I450" s="177"/>
      <c r="J450" s="177"/>
      <c r="K450" s="167"/>
      <c r="L450" s="167"/>
      <c r="M450" s="167"/>
      <c r="N450" s="167"/>
      <c r="O450" s="167"/>
      <c r="P450" s="167"/>
      <c r="Q450" s="167"/>
      <c r="R450" s="167"/>
      <c r="S450" s="167"/>
      <c r="T450" s="167"/>
      <c r="U450" s="167"/>
      <c r="V450" s="167"/>
      <c r="W450" s="167"/>
      <c r="X450" s="167"/>
      <c r="Y450" s="167"/>
      <c r="Z450" s="167"/>
      <c r="AA450" s="167"/>
      <c r="AB450" s="167"/>
      <c r="AC450" s="167"/>
      <c r="AD450" s="167"/>
      <c r="AE450" s="167"/>
      <c r="AF450" s="167"/>
      <c r="AG450" s="167"/>
      <c r="AH450" s="167"/>
      <c r="AI450" s="167"/>
      <c r="AJ450" s="167"/>
      <c r="AK450" s="167"/>
      <c r="AL450" s="167"/>
      <c r="AM450" s="167"/>
      <c r="AN450" s="167"/>
      <c r="AO450" s="167"/>
      <c r="AP450" s="167"/>
      <c r="AQ450" s="167"/>
      <c r="AR450" s="167"/>
      <c r="AS450" s="167"/>
      <c r="AT450" s="167"/>
      <c r="AU450" s="167"/>
      <c r="AV450" s="167"/>
      <c r="AW450" s="167"/>
      <c r="AX450" s="167"/>
      <c r="AY450" s="167"/>
      <c r="BM450" s="157"/>
      <c r="BN450" s="157"/>
      <c r="BO450" s="157"/>
      <c r="BP450" s="157"/>
      <c r="BQ450" s="157"/>
      <c r="BR450" s="26"/>
    </row>
    <row r="451" spans="1:70">
      <c r="A451" s="157"/>
      <c r="B451" s="177"/>
      <c r="C451" s="177"/>
      <c r="D451" s="177"/>
      <c r="E451" s="177"/>
      <c r="F451" s="177"/>
      <c r="G451" s="177"/>
      <c r="H451" s="177"/>
      <c r="I451" s="177"/>
      <c r="J451" s="177"/>
      <c r="K451" s="167"/>
      <c r="L451" s="167"/>
      <c r="M451" s="167"/>
      <c r="N451" s="167"/>
      <c r="O451" s="167"/>
      <c r="P451" s="167"/>
      <c r="Q451" s="167"/>
      <c r="R451" s="167"/>
      <c r="S451" s="167"/>
      <c r="T451" s="167"/>
      <c r="U451" s="167"/>
      <c r="V451" s="167"/>
      <c r="W451" s="167"/>
      <c r="X451" s="167"/>
      <c r="Y451" s="167"/>
      <c r="Z451" s="167"/>
      <c r="AA451" s="167"/>
      <c r="AB451" s="167"/>
      <c r="AC451" s="167"/>
      <c r="AD451" s="167"/>
      <c r="AE451" s="167"/>
      <c r="AF451" s="167"/>
      <c r="AG451" s="167"/>
      <c r="AH451" s="167"/>
      <c r="AI451" s="167"/>
      <c r="AJ451" s="167"/>
      <c r="AK451" s="167"/>
      <c r="AL451" s="167"/>
      <c r="AM451" s="167"/>
      <c r="AN451" s="167"/>
      <c r="AO451" s="167"/>
      <c r="AP451" s="167"/>
      <c r="AQ451" s="167"/>
      <c r="AR451" s="167"/>
      <c r="AS451" s="167"/>
      <c r="AT451" s="167"/>
      <c r="AU451" s="167"/>
      <c r="AV451" s="167"/>
      <c r="AW451" s="167"/>
      <c r="AX451" s="167"/>
      <c r="AY451" s="167"/>
      <c r="BM451" s="157"/>
      <c r="BN451" s="157"/>
      <c r="BO451" s="157"/>
      <c r="BP451" s="157"/>
      <c r="BQ451" s="157"/>
      <c r="BR451" s="26"/>
    </row>
    <row r="452" spans="1:70">
      <c r="A452" s="157"/>
      <c r="B452" s="177"/>
      <c r="C452" s="177"/>
      <c r="D452" s="177"/>
      <c r="E452" s="177"/>
      <c r="F452" s="177"/>
      <c r="G452" s="177"/>
      <c r="H452" s="177"/>
      <c r="I452" s="177"/>
      <c r="J452" s="177"/>
      <c r="K452" s="167"/>
      <c r="L452" s="167"/>
      <c r="M452" s="167"/>
      <c r="N452" s="167"/>
      <c r="O452" s="167"/>
      <c r="P452" s="167"/>
      <c r="Q452" s="167"/>
      <c r="R452" s="167"/>
      <c r="S452" s="167"/>
      <c r="T452" s="167"/>
      <c r="U452" s="167"/>
      <c r="V452" s="167"/>
      <c r="W452" s="167"/>
      <c r="X452" s="167"/>
      <c r="Y452" s="167"/>
      <c r="Z452" s="167"/>
      <c r="AA452" s="167"/>
      <c r="AB452" s="167"/>
      <c r="AC452" s="167"/>
      <c r="AD452" s="167"/>
      <c r="AE452" s="167"/>
      <c r="AF452" s="167"/>
      <c r="AG452" s="167"/>
      <c r="AH452" s="167"/>
      <c r="AI452" s="167"/>
      <c r="AJ452" s="167"/>
      <c r="AK452" s="167"/>
      <c r="AL452" s="167"/>
      <c r="AM452" s="167"/>
      <c r="AN452" s="167"/>
      <c r="AO452" s="167"/>
      <c r="AP452" s="167"/>
      <c r="AQ452" s="167"/>
      <c r="AR452" s="167"/>
      <c r="AS452" s="167"/>
      <c r="AT452" s="167"/>
      <c r="AU452" s="167"/>
      <c r="AV452" s="167"/>
      <c r="AW452" s="167"/>
      <c r="AX452" s="167"/>
      <c r="AY452" s="167"/>
      <c r="BM452" s="157"/>
      <c r="BN452" s="157"/>
      <c r="BO452" s="157"/>
      <c r="BP452" s="157"/>
      <c r="BQ452" s="157"/>
      <c r="BR452" s="26"/>
    </row>
    <row r="453" spans="1:70">
      <c r="A453" s="157"/>
      <c r="B453" s="177"/>
      <c r="C453" s="177"/>
      <c r="D453" s="177"/>
      <c r="E453" s="177"/>
      <c r="F453" s="177"/>
      <c r="G453" s="177"/>
      <c r="H453" s="177"/>
      <c r="I453" s="177"/>
      <c r="J453" s="177"/>
      <c r="K453" s="167"/>
      <c r="L453" s="167"/>
      <c r="M453" s="167"/>
      <c r="N453" s="167"/>
      <c r="O453" s="167"/>
      <c r="P453" s="167"/>
      <c r="Q453" s="167"/>
      <c r="R453" s="167"/>
      <c r="S453" s="167"/>
      <c r="T453" s="167"/>
      <c r="U453" s="167"/>
      <c r="V453" s="167"/>
      <c r="W453" s="167"/>
      <c r="X453" s="167"/>
      <c r="Y453" s="167"/>
      <c r="Z453" s="167"/>
      <c r="AA453" s="167"/>
      <c r="AB453" s="167"/>
      <c r="AC453" s="167"/>
      <c r="AD453" s="167"/>
      <c r="AE453" s="167"/>
      <c r="AF453" s="167"/>
      <c r="AG453" s="167"/>
      <c r="AH453" s="167"/>
      <c r="AI453" s="167"/>
      <c r="AJ453" s="167"/>
      <c r="AK453" s="167"/>
      <c r="AL453" s="167"/>
      <c r="AM453" s="167"/>
      <c r="AN453" s="167"/>
      <c r="AO453" s="167"/>
      <c r="AP453" s="167"/>
      <c r="AQ453" s="167"/>
      <c r="AR453" s="167"/>
      <c r="AS453" s="167"/>
      <c r="AT453" s="167"/>
      <c r="AU453" s="167"/>
      <c r="AV453" s="167"/>
      <c r="AW453" s="167"/>
      <c r="AX453" s="167"/>
      <c r="AY453" s="167"/>
      <c r="BM453" s="157"/>
      <c r="BN453" s="157"/>
      <c r="BO453" s="157"/>
      <c r="BP453" s="157"/>
      <c r="BQ453" s="157"/>
      <c r="BR453" s="26"/>
    </row>
    <row r="454" spans="1:70">
      <c r="A454" s="157"/>
      <c r="B454" s="177"/>
      <c r="C454" s="177"/>
      <c r="D454" s="177"/>
      <c r="E454" s="177"/>
      <c r="F454" s="177"/>
      <c r="G454" s="177"/>
      <c r="H454" s="177"/>
      <c r="I454" s="177"/>
      <c r="J454" s="177"/>
      <c r="K454" s="167"/>
      <c r="L454" s="167"/>
      <c r="M454" s="167"/>
      <c r="N454" s="167"/>
      <c r="O454" s="167"/>
      <c r="P454" s="167"/>
      <c r="Q454" s="167"/>
      <c r="R454" s="167"/>
      <c r="S454" s="167"/>
      <c r="T454" s="167"/>
      <c r="U454" s="167"/>
      <c r="V454" s="167"/>
      <c r="W454" s="167"/>
      <c r="X454" s="167"/>
      <c r="Y454" s="167"/>
      <c r="Z454" s="167"/>
      <c r="AA454" s="167"/>
      <c r="AB454" s="167"/>
      <c r="AC454" s="167"/>
      <c r="AD454" s="167"/>
      <c r="AE454" s="167"/>
      <c r="AF454" s="167"/>
      <c r="AG454" s="167"/>
      <c r="AH454" s="167"/>
      <c r="AI454" s="167"/>
      <c r="AJ454" s="167"/>
      <c r="AK454" s="167"/>
      <c r="AL454" s="167"/>
      <c r="AM454" s="167"/>
      <c r="AN454" s="167"/>
      <c r="AO454" s="167"/>
      <c r="AP454" s="167"/>
      <c r="AQ454" s="167"/>
      <c r="AR454" s="167"/>
      <c r="AS454" s="167"/>
      <c r="AT454" s="167"/>
      <c r="AU454" s="167"/>
      <c r="AV454" s="167"/>
      <c r="AW454" s="167"/>
      <c r="AX454" s="167"/>
      <c r="AY454" s="167"/>
      <c r="BM454" s="157"/>
      <c r="BN454" s="157"/>
      <c r="BO454" s="157"/>
      <c r="BP454" s="157"/>
      <c r="BQ454" s="157"/>
      <c r="BR454" s="26"/>
    </row>
    <row r="455" spans="1:70">
      <c r="A455" s="157"/>
      <c r="B455" s="177"/>
      <c r="C455" s="177"/>
      <c r="D455" s="177"/>
      <c r="E455" s="177"/>
      <c r="F455" s="177"/>
      <c r="G455" s="177"/>
      <c r="H455" s="177"/>
      <c r="I455" s="177"/>
      <c r="J455" s="177"/>
      <c r="K455" s="167"/>
      <c r="L455" s="167"/>
      <c r="M455" s="167"/>
      <c r="N455" s="167"/>
      <c r="O455" s="167"/>
      <c r="P455" s="167"/>
      <c r="Q455" s="167"/>
      <c r="R455" s="167"/>
      <c r="S455" s="167"/>
      <c r="T455" s="167"/>
      <c r="U455" s="167"/>
      <c r="V455" s="167"/>
      <c r="W455" s="167"/>
      <c r="X455" s="167"/>
      <c r="Y455" s="167"/>
      <c r="Z455" s="167"/>
      <c r="AA455" s="167"/>
      <c r="AB455" s="167"/>
      <c r="AC455" s="167"/>
      <c r="AD455" s="167"/>
      <c r="AE455" s="167"/>
      <c r="AF455" s="167"/>
      <c r="AG455" s="167"/>
      <c r="AH455" s="167"/>
      <c r="AI455" s="167"/>
      <c r="AJ455" s="167"/>
      <c r="AK455" s="167"/>
      <c r="AL455" s="167"/>
      <c r="AM455" s="167"/>
      <c r="AN455" s="167"/>
      <c r="AO455" s="167"/>
      <c r="AP455" s="167"/>
      <c r="AQ455" s="167"/>
      <c r="AR455" s="167"/>
      <c r="AS455" s="167"/>
      <c r="AT455" s="167"/>
      <c r="AU455" s="167"/>
      <c r="AV455" s="167"/>
      <c r="AW455" s="167"/>
      <c r="AX455" s="167"/>
      <c r="AY455" s="167"/>
      <c r="BM455" s="157"/>
      <c r="BN455" s="157"/>
      <c r="BO455" s="157"/>
      <c r="BP455" s="157"/>
      <c r="BQ455" s="157"/>
      <c r="BR455" s="26"/>
    </row>
    <row r="456" spans="1:70">
      <c r="A456" s="157"/>
      <c r="B456" s="177"/>
      <c r="C456" s="177"/>
      <c r="D456" s="177"/>
      <c r="E456" s="177"/>
      <c r="F456" s="177"/>
      <c r="G456" s="177"/>
      <c r="H456" s="177"/>
      <c r="I456" s="177"/>
      <c r="J456" s="177"/>
      <c r="K456" s="167"/>
      <c r="L456" s="167"/>
      <c r="M456" s="167"/>
      <c r="N456" s="167"/>
      <c r="O456" s="167"/>
      <c r="P456" s="167"/>
      <c r="Q456" s="167"/>
      <c r="R456" s="167"/>
      <c r="S456" s="167"/>
      <c r="T456" s="167"/>
      <c r="U456" s="167"/>
      <c r="V456" s="167"/>
      <c r="W456" s="167"/>
      <c r="X456" s="167"/>
      <c r="Y456" s="167"/>
      <c r="Z456" s="167"/>
      <c r="AA456" s="167"/>
      <c r="AB456" s="167"/>
      <c r="AC456" s="167"/>
      <c r="AD456" s="167"/>
      <c r="AE456" s="167"/>
      <c r="AF456" s="167"/>
      <c r="AG456" s="167"/>
      <c r="AH456" s="167"/>
      <c r="AI456" s="167"/>
      <c r="AJ456" s="167"/>
      <c r="AK456" s="167"/>
      <c r="AL456" s="167"/>
      <c r="AM456" s="167"/>
      <c r="AN456" s="167"/>
      <c r="AO456" s="167"/>
      <c r="AP456" s="167"/>
      <c r="AQ456" s="167"/>
      <c r="AR456" s="167"/>
      <c r="AS456" s="167"/>
      <c r="AT456" s="167"/>
      <c r="AU456" s="167"/>
      <c r="AV456" s="167"/>
      <c r="AW456" s="167"/>
      <c r="AX456" s="167"/>
      <c r="AY456" s="167"/>
      <c r="BM456" s="157"/>
      <c r="BN456" s="157"/>
      <c r="BO456" s="157"/>
      <c r="BP456" s="157"/>
      <c r="BQ456" s="157"/>
      <c r="BR456" s="26"/>
    </row>
    <row r="457" spans="1:70">
      <c r="A457" s="157"/>
      <c r="B457" s="177"/>
      <c r="C457" s="177"/>
      <c r="D457" s="177"/>
      <c r="E457" s="177"/>
      <c r="F457" s="177"/>
      <c r="G457" s="177"/>
      <c r="H457" s="177"/>
      <c r="I457" s="177"/>
      <c r="J457" s="177"/>
      <c r="K457" s="167"/>
      <c r="L457" s="167"/>
      <c r="M457" s="167"/>
      <c r="N457" s="167"/>
      <c r="O457" s="167"/>
      <c r="P457" s="167"/>
      <c r="Q457" s="167"/>
      <c r="R457" s="167"/>
      <c r="S457" s="167"/>
      <c r="T457" s="167"/>
      <c r="U457" s="167"/>
      <c r="V457" s="167"/>
      <c r="W457" s="167"/>
      <c r="X457" s="167"/>
      <c r="Y457" s="167"/>
      <c r="Z457" s="167"/>
      <c r="AA457" s="167"/>
      <c r="AB457" s="167"/>
      <c r="AC457" s="167"/>
      <c r="AD457" s="167"/>
      <c r="AE457" s="167"/>
      <c r="AF457" s="167"/>
      <c r="AG457" s="167"/>
      <c r="AH457" s="167"/>
      <c r="AI457" s="167"/>
      <c r="AJ457" s="167"/>
      <c r="AK457" s="167"/>
      <c r="AL457" s="167"/>
      <c r="AM457" s="167"/>
      <c r="AN457" s="167"/>
      <c r="AO457" s="167"/>
      <c r="AP457" s="167"/>
      <c r="AQ457" s="167"/>
      <c r="AR457" s="167"/>
      <c r="AS457" s="167"/>
      <c r="AT457" s="167"/>
      <c r="AU457" s="167"/>
      <c r="AV457" s="167"/>
      <c r="AW457" s="167"/>
      <c r="AX457" s="167"/>
      <c r="AY457" s="167"/>
      <c r="BM457" s="157"/>
      <c r="BN457" s="157"/>
      <c r="BO457" s="157"/>
      <c r="BP457" s="157"/>
      <c r="BQ457" s="157"/>
      <c r="BR457" s="26"/>
    </row>
    <row r="458" spans="1:70">
      <c r="A458" s="157"/>
      <c r="B458" s="177"/>
      <c r="C458" s="177"/>
      <c r="D458" s="177"/>
      <c r="E458" s="177"/>
      <c r="F458" s="177"/>
      <c r="G458" s="177"/>
      <c r="H458" s="177"/>
      <c r="I458" s="177"/>
      <c r="J458" s="177"/>
      <c r="K458" s="167"/>
      <c r="L458" s="167"/>
      <c r="M458" s="167"/>
      <c r="N458" s="167"/>
      <c r="O458" s="167"/>
      <c r="P458" s="167"/>
      <c r="Q458" s="167"/>
      <c r="R458" s="167"/>
      <c r="S458" s="167"/>
      <c r="T458" s="167"/>
      <c r="U458" s="167"/>
      <c r="V458" s="167"/>
      <c r="W458" s="167"/>
      <c r="X458" s="167"/>
      <c r="Y458" s="167"/>
      <c r="Z458" s="167"/>
      <c r="AA458" s="167"/>
      <c r="AB458" s="167"/>
      <c r="AC458" s="167"/>
      <c r="AD458" s="167"/>
      <c r="AE458" s="167"/>
      <c r="AF458" s="167"/>
      <c r="AG458" s="167"/>
      <c r="AH458" s="167"/>
      <c r="AI458" s="167"/>
      <c r="AJ458" s="167"/>
      <c r="AK458" s="167"/>
      <c r="AL458" s="167"/>
      <c r="AM458" s="167"/>
      <c r="AN458" s="167"/>
      <c r="AO458" s="167"/>
      <c r="AP458" s="167"/>
      <c r="AQ458" s="167"/>
      <c r="AR458" s="167"/>
      <c r="AS458" s="167"/>
      <c r="AT458" s="167"/>
      <c r="AU458" s="167"/>
      <c r="AV458" s="167"/>
      <c r="AW458" s="167"/>
      <c r="AX458" s="167"/>
      <c r="AY458" s="167"/>
      <c r="BM458" s="157"/>
      <c r="BN458" s="157"/>
      <c r="BO458" s="157"/>
      <c r="BP458" s="157"/>
      <c r="BQ458" s="157"/>
      <c r="BR458" s="26"/>
    </row>
    <row r="459" spans="1:70">
      <c r="A459" s="157"/>
      <c r="B459" s="177"/>
      <c r="C459" s="177"/>
      <c r="D459" s="177"/>
      <c r="E459" s="177"/>
      <c r="F459" s="177"/>
      <c r="G459" s="177"/>
      <c r="H459" s="177"/>
      <c r="I459" s="177"/>
      <c r="J459" s="177"/>
      <c r="K459" s="167"/>
      <c r="L459" s="167"/>
      <c r="M459" s="167"/>
      <c r="N459" s="167"/>
      <c r="O459" s="167"/>
      <c r="P459" s="167"/>
      <c r="Q459" s="167"/>
      <c r="R459" s="167"/>
      <c r="S459" s="167"/>
      <c r="T459" s="167"/>
      <c r="U459" s="167"/>
      <c r="V459" s="167"/>
      <c r="W459" s="167"/>
      <c r="X459" s="167"/>
      <c r="Y459" s="167"/>
      <c r="Z459" s="167"/>
      <c r="AA459" s="167"/>
      <c r="AB459" s="167"/>
      <c r="AC459" s="167"/>
      <c r="AD459" s="167"/>
      <c r="AE459" s="167"/>
      <c r="AF459" s="167"/>
      <c r="AG459" s="167"/>
      <c r="AH459" s="167"/>
      <c r="AI459" s="167"/>
      <c r="AJ459" s="167"/>
      <c r="AK459" s="167"/>
      <c r="AL459" s="167"/>
      <c r="AM459" s="167"/>
      <c r="AN459" s="167"/>
      <c r="AO459" s="167"/>
      <c r="AP459" s="167"/>
      <c r="AQ459" s="167"/>
      <c r="AR459" s="167"/>
      <c r="AS459" s="167"/>
      <c r="AT459" s="167"/>
      <c r="AU459" s="167"/>
      <c r="AV459" s="167"/>
      <c r="AW459" s="167"/>
      <c r="AX459" s="167"/>
      <c r="AY459" s="167"/>
      <c r="BM459" s="157"/>
      <c r="BN459" s="157"/>
      <c r="BO459" s="157"/>
      <c r="BP459" s="157"/>
      <c r="BQ459" s="157"/>
      <c r="BR459" s="26"/>
    </row>
    <row r="460" spans="1:70">
      <c r="A460" s="157"/>
      <c r="B460" s="177"/>
      <c r="C460" s="177"/>
      <c r="D460" s="177"/>
      <c r="E460" s="177"/>
      <c r="F460" s="177"/>
      <c r="G460" s="177"/>
      <c r="H460" s="177"/>
      <c r="I460" s="177"/>
      <c r="J460" s="177"/>
      <c r="K460" s="167"/>
      <c r="L460" s="167"/>
      <c r="M460" s="167"/>
      <c r="N460" s="167"/>
      <c r="O460" s="167"/>
      <c r="P460" s="167"/>
      <c r="Q460" s="167"/>
      <c r="R460" s="167"/>
      <c r="S460" s="167"/>
      <c r="T460" s="167"/>
      <c r="U460" s="167"/>
      <c r="V460" s="167"/>
      <c r="W460" s="167"/>
      <c r="X460" s="167"/>
      <c r="Y460" s="167"/>
      <c r="Z460" s="167"/>
      <c r="AA460" s="167"/>
      <c r="AB460" s="167"/>
      <c r="AC460" s="167"/>
      <c r="AD460" s="167"/>
      <c r="AE460" s="167"/>
      <c r="AF460" s="167"/>
      <c r="AG460" s="167"/>
      <c r="AH460" s="167"/>
      <c r="AI460" s="167"/>
      <c r="AJ460" s="167"/>
      <c r="AK460" s="167"/>
      <c r="AL460" s="167"/>
      <c r="AM460" s="167"/>
      <c r="AN460" s="167"/>
      <c r="AO460" s="167"/>
      <c r="AP460" s="167"/>
      <c r="AQ460" s="167"/>
      <c r="AR460" s="167"/>
      <c r="AS460" s="167"/>
      <c r="AT460" s="167"/>
      <c r="AU460" s="167"/>
      <c r="AV460" s="167"/>
      <c r="AW460" s="167"/>
      <c r="AX460" s="167"/>
      <c r="AY460" s="167"/>
      <c r="BM460" s="157"/>
      <c r="BN460" s="157"/>
      <c r="BO460" s="157"/>
      <c r="BP460" s="157"/>
      <c r="BQ460" s="157"/>
      <c r="BR460" s="26"/>
    </row>
    <row r="461" spans="1:70">
      <c r="A461" s="157"/>
      <c r="B461" s="177"/>
      <c r="C461" s="177"/>
      <c r="D461" s="177"/>
      <c r="E461" s="177"/>
      <c r="F461" s="177"/>
      <c r="G461" s="177"/>
      <c r="H461" s="177"/>
      <c r="I461" s="177"/>
      <c r="J461" s="177"/>
      <c r="K461" s="167"/>
      <c r="L461" s="167"/>
      <c r="M461" s="167"/>
      <c r="N461" s="167"/>
      <c r="O461" s="167"/>
      <c r="P461" s="167"/>
      <c r="Q461" s="167"/>
      <c r="R461" s="167"/>
      <c r="S461" s="167"/>
      <c r="T461" s="167"/>
      <c r="U461" s="167"/>
      <c r="V461" s="167"/>
      <c r="W461" s="167"/>
      <c r="X461" s="167"/>
      <c r="Y461" s="167"/>
      <c r="Z461" s="167"/>
      <c r="AA461" s="167"/>
      <c r="AB461" s="167"/>
      <c r="AC461" s="167"/>
      <c r="AD461" s="167"/>
      <c r="AE461" s="167"/>
      <c r="AF461" s="167"/>
      <c r="AG461" s="167"/>
      <c r="AH461" s="167"/>
      <c r="AI461" s="167"/>
      <c r="AJ461" s="167"/>
      <c r="AK461" s="167"/>
      <c r="AL461" s="167"/>
      <c r="AM461" s="167"/>
      <c r="AN461" s="167"/>
      <c r="AO461" s="167"/>
      <c r="AP461" s="167"/>
      <c r="AQ461" s="167"/>
      <c r="AR461" s="167"/>
      <c r="AS461" s="167"/>
      <c r="AT461" s="167"/>
      <c r="AU461" s="167"/>
      <c r="AV461" s="167"/>
      <c r="AW461" s="167"/>
      <c r="AX461" s="167"/>
      <c r="AY461" s="167"/>
      <c r="BM461" s="157"/>
      <c r="BN461" s="157"/>
      <c r="BO461" s="157"/>
      <c r="BP461" s="157"/>
      <c r="BQ461" s="157"/>
      <c r="BR461" s="26"/>
    </row>
    <row r="462" spans="1:70">
      <c r="A462" s="157"/>
      <c r="B462" s="177"/>
      <c r="C462" s="177"/>
      <c r="D462" s="177"/>
      <c r="E462" s="177"/>
      <c r="F462" s="177"/>
      <c r="G462" s="177"/>
      <c r="H462" s="177"/>
      <c r="I462" s="177"/>
      <c r="J462" s="177"/>
      <c r="K462" s="167"/>
      <c r="L462" s="167"/>
      <c r="M462" s="167"/>
      <c r="N462" s="167"/>
      <c r="O462" s="167"/>
      <c r="P462" s="167"/>
      <c r="Q462" s="167"/>
      <c r="R462" s="167"/>
      <c r="S462" s="167"/>
      <c r="T462" s="167"/>
      <c r="U462" s="167"/>
      <c r="V462" s="167"/>
      <c r="W462" s="167"/>
      <c r="X462" s="167"/>
      <c r="Y462" s="167"/>
      <c r="Z462" s="167"/>
      <c r="AA462" s="167"/>
      <c r="AB462" s="167"/>
      <c r="AC462" s="167"/>
      <c r="AD462" s="167"/>
      <c r="AE462" s="167"/>
      <c r="AF462" s="167"/>
      <c r="AG462" s="167"/>
      <c r="AH462" s="167"/>
      <c r="AI462" s="167"/>
      <c r="AJ462" s="167"/>
      <c r="AK462" s="167"/>
      <c r="AL462" s="167"/>
      <c r="AM462" s="167"/>
      <c r="AN462" s="167"/>
      <c r="AO462" s="167"/>
      <c r="AP462" s="167"/>
      <c r="AQ462" s="167"/>
      <c r="AR462" s="167"/>
      <c r="AS462" s="167"/>
      <c r="AT462" s="167"/>
      <c r="AU462" s="167"/>
      <c r="AV462" s="167"/>
      <c r="AW462" s="167"/>
      <c r="AX462" s="167"/>
      <c r="AY462" s="167"/>
      <c r="BM462" s="157"/>
      <c r="BN462" s="157"/>
      <c r="BO462" s="157"/>
      <c r="BP462" s="157"/>
      <c r="BQ462" s="157"/>
      <c r="BR462" s="26"/>
    </row>
    <row r="463" spans="1:70">
      <c r="A463" s="157"/>
      <c r="B463" s="177"/>
      <c r="C463" s="177"/>
      <c r="D463" s="177"/>
      <c r="E463" s="177"/>
      <c r="F463" s="177"/>
      <c r="G463" s="177"/>
      <c r="H463" s="177"/>
      <c r="I463" s="177"/>
      <c r="J463" s="177"/>
      <c r="K463" s="167"/>
      <c r="L463" s="167"/>
      <c r="M463" s="167"/>
      <c r="N463" s="167"/>
      <c r="O463" s="167"/>
      <c r="P463" s="167"/>
      <c r="Q463" s="167"/>
      <c r="R463" s="167"/>
      <c r="S463" s="167"/>
      <c r="T463" s="167"/>
      <c r="U463" s="167"/>
      <c r="V463" s="167"/>
      <c r="W463" s="167"/>
      <c r="X463" s="167"/>
      <c r="Y463" s="167"/>
      <c r="Z463" s="167"/>
      <c r="AA463" s="167"/>
      <c r="AB463" s="167"/>
      <c r="AC463" s="167"/>
      <c r="AD463" s="167"/>
      <c r="AE463" s="167"/>
      <c r="AF463" s="167"/>
      <c r="AG463" s="167"/>
      <c r="AH463" s="167"/>
      <c r="AI463" s="167"/>
      <c r="AJ463" s="167"/>
      <c r="AK463" s="167"/>
      <c r="AL463" s="167"/>
      <c r="AM463" s="167"/>
      <c r="AN463" s="167"/>
      <c r="AO463" s="167"/>
      <c r="AP463" s="167"/>
      <c r="AQ463" s="167"/>
      <c r="AR463" s="167"/>
      <c r="AS463" s="167"/>
      <c r="AT463" s="167"/>
      <c r="AU463" s="167"/>
      <c r="AV463" s="167"/>
      <c r="AW463" s="167"/>
      <c r="AX463" s="167"/>
      <c r="AY463" s="167"/>
      <c r="BM463" s="157"/>
      <c r="BN463" s="157"/>
      <c r="BO463" s="157"/>
      <c r="BP463" s="157"/>
      <c r="BQ463" s="157"/>
      <c r="BR463" s="26"/>
    </row>
    <row r="464" spans="1:70">
      <c r="A464" s="157"/>
      <c r="B464" s="177"/>
      <c r="C464" s="177"/>
      <c r="D464" s="177"/>
      <c r="E464" s="177"/>
      <c r="F464" s="177"/>
      <c r="G464" s="177"/>
      <c r="H464" s="177"/>
      <c r="I464" s="177"/>
      <c r="J464" s="177"/>
      <c r="K464" s="167"/>
      <c r="L464" s="167"/>
      <c r="M464" s="167"/>
      <c r="N464" s="167"/>
      <c r="O464" s="167"/>
      <c r="P464" s="167"/>
      <c r="Q464" s="167"/>
      <c r="R464" s="167"/>
      <c r="S464" s="167"/>
      <c r="T464" s="167"/>
      <c r="U464" s="167"/>
      <c r="V464" s="167"/>
      <c r="W464" s="167"/>
      <c r="X464" s="167"/>
      <c r="Y464" s="167"/>
      <c r="Z464" s="167"/>
      <c r="AA464" s="167"/>
      <c r="AB464" s="167"/>
      <c r="AC464" s="167"/>
      <c r="AD464" s="167"/>
      <c r="AE464" s="167"/>
      <c r="AF464" s="167"/>
      <c r="AG464" s="167"/>
      <c r="AH464" s="167"/>
      <c r="AI464" s="167"/>
      <c r="AJ464" s="167"/>
      <c r="AK464" s="167"/>
      <c r="AL464" s="167"/>
      <c r="AM464" s="167"/>
      <c r="AN464" s="167"/>
      <c r="AO464" s="167"/>
      <c r="AP464" s="167"/>
      <c r="AQ464" s="167"/>
      <c r="AR464" s="167"/>
      <c r="AS464" s="167"/>
      <c r="AT464" s="167"/>
      <c r="AU464" s="167"/>
      <c r="AV464" s="167"/>
      <c r="AW464" s="167"/>
      <c r="AX464" s="167"/>
      <c r="AY464" s="167"/>
      <c r="BM464" s="157"/>
      <c r="BN464" s="157"/>
      <c r="BO464" s="157"/>
      <c r="BP464" s="157"/>
      <c r="BQ464" s="157"/>
      <c r="BR464" s="26"/>
    </row>
    <row r="465" spans="1:70">
      <c r="A465" s="157"/>
      <c r="B465" s="177"/>
      <c r="C465" s="177"/>
      <c r="D465" s="177"/>
      <c r="E465" s="177"/>
      <c r="F465" s="177"/>
      <c r="G465" s="177"/>
      <c r="H465" s="177"/>
      <c r="I465" s="177"/>
      <c r="J465" s="177"/>
      <c r="K465" s="167"/>
      <c r="L465" s="167"/>
      <c r="M465" s="167"/>
      <c r="N465" s="167"/>
      <c r="O465" s="167"/>
      <c r="P465" s="167"/>
      <c r="Q465" s="167"/>
      <c r="R465" s="167"/>
      <c r="S465" s="167"/>
      <c r="T465" s="167"/>
      <c r="U465" s="167"/>
      <c r="V465" s="167"/>
      <c r="W465" s="167"/>
      <c r="X465" s="167"/>
      <c r="Y465" s="167"/>
      <c r="Z465" s="167"/>
      <c r="AA465" s="167"/>
      <c r="AB465" s="167"/>
      <c r="AC465" s="167"/>
      <c r="AD465" s="167"/>
      <c r="AE465" s="167"/>
      <c r="AF465" s="167"/>
      <c r="AG465" s="167"/>
      <c r="AH465" s="167"/>
      <c r="AI465" s="167"/>
      <c r="AJ465" s="167"/>
      <c r="AK465" s="167"/>
      <c r="AL465" s="167"/>
      <c r="AM465" s="167"/>
      <c r="AN465" s="167"/>
      <c r="AO465" s="167"/>
      <c r="AP465" s="167"/>
      <c r="AQ465" s="167"/>
      <c r="AR465" s="167"/>
      <c r="AS465" s="167"/>
      <c r="AT465" s="167"/>
      <c r="AU465" s="167"/>
      <c r="AV465" s="167"/>
      <c r="AW465" s="167"/>
      <c r="AX465" s="167"/>
      <c r="AY465" s="167"/>
      <c r="BM465" s="157"/>
      <c r="BN465" s="157"/>
      <c r="BO465" s="157"/>
      <c r="BP465" s="157"/>
      <c r="BQ465" s="157"/>
      <c r="BR465" s="26"/>
    </row>
    <row r="466" spans="1:70">
      <c r="A466" s="157"/>
      <c r="B466" s="177"/>
      <c r="C466" s="177"/>
      <c r="D466" s="177"/>
      <c r="E466" s="177"/>
      <c r="F466" s="177"/>
      <c r="G466" s="177"/>
      <c r="H466" s="177"/>
      <c r="I466" s="177"/>
      <c r="J466" s="177"/>
      <c r="K466" s="167"/>
      <c r="L466" s="167"/>
      <c r="M466" s="167"/>
      <c r="N466" s="167"/>
      <c r="O466" s="167"/>
      <c r="P466" s="167"/>
      <c r="Q466" s="167"/>
      <c r="R466" s="167"/>
      <c r="S466" s="167"/>
      <c r="T466" s="167"/>
      <c r="U466" s="167"/>
      <c r="V466" s="167"/>
      <c r="W466" s="167"/>
      <c r="X466" s="167"/>
      <c r="Y466" s="167"/>
      <c r="Z466" s="167"/>
      <c r="AA466" s="167"/>
      <c r="AB466" s="167"/>
      <c r="AC466" s="167"/>
      <c r="AD466" s="167"/>
      <c r="AE466" s="167"/>
      <c r="AF466" s="167"/>
      <c r="AG466" s="167"/>
      <c r="AH466" s="167"/>
      <c r="AI466" s="167"/>
      <c r="AJ466" s="167"/>
      <c r="AK466" s="167"/>
      <c r="AL466" s="167"/>
      <c r="AM466" s="167"/>
      <c r="AN466" s="167"/>
      <c r="AO466" s="167"/>
      <c r="AP466" s="167"/>
      <c r="AQ466" s="167"/>
      <c r="AR466" s="167"/>
      <c r="AS466" s="167"/>
      <c r="AT466" s="167"/>
      <c r="AU466" s="167"/>
      <c r="AV466" s="167"/>
      <c r="AW466" s="167"/>
      <c r="AX466" s="167"/>
      <c r="AY466" s="167"/>
      <c r="BM466" s="157"/>
      <c r="BN466" s="157"/>
      <c r="BO466" s="157"/>
      <c r="BP466" s="157"/>
      <c r="BQ466" s="157"/>
      <c r="BR466" s="26"/>
    </row>
    <row r="467" spans="1:70">
      <c r="A467" s="157"/>
      <c r="B467" s="177"/>
      <c r="C467" s="177"/>
      <c r="D467" s="177"/>
      <c r="E467" s="177"/>
      <c r="F467" s="177"/>
      <c r="G467" s="177"/>
      <c r="H467" s="177"/>
      <c r="I467" s="177"/>
      <c r="J467" s="177"/>
      <c r="K467" s="167"/>
      <c r="L467" s="167"/>
      <c r="M467" s="167"/>
      <c r="N467" s="167"/>
      <c r="O467" s="167"/>
      <c r="P467" s="167"/>
      <c r="Q467" s="167"/>
      <c r="R467" s="167"/>
      <c r="S467" s="167"/>
      <c r="T467" s="167"/>
      <c r="U467" s="167"/>
      <c r="V467" s="167"/>
      <c r="W467" s="167"/>
      <c r="X467" s="167"/>
      <c r="Y467" s="167"/>
      <c r="Z467" s="167"/>
      <c r="AA467" s="167"/>
      <c r="AB467" s="167"/>
      <c r="AC467" s="167"/>
      <c r="AD467" s="167"/>
      <c r="AE467" s="167"/>
      <c r="AF467" s="167"/>
      <c r="AG467" s="167"/>
      <c r="AH467" s="167"/>
      <c r="AI467" s="167"/>
      <c r="AJ467" s="167"/>
      <c r="AK467" s="167"/>
      <c r="AL467" s="167"/>
      <c r="AM467" s="167"/>
      <c r="AN467" s="167"/>
      <c r="AO467" s="167"/>
      <c r="AP467" s="167"/>
      <c r="AQ467" s="167"/>
      <c r="AR467" s="167"/>
      <c r="AS467" s="167"/>
      <c r="AT467" s="167"/>
      <c r="AU467" s="167"/>
      <c r="AV467" s="167"/>
      <c r="AW467" s="167"/>
      <c r="AX467" s="167"/>
      <c r="AY467" s="167"/>
      <c r="BM467" s="157"/>
      <c r="BN467" s="157"/>
      <c r="BO467" s="157"/>
      <c r="BP467" s="157"/>
      <c r="BQ467" s="157"/>
      <c r="BR467" s="26"/>
    </row>
    <row r="468" spans="1:70">
      <c r="A468" s="157"/>
      <c r="B468" s="177"/>
      <c r="C468" s="177"/>
      <c r="D468" s="177"/>
      <c r="E468" s="177"/>
      <c r="F468" s="177"/>
      <c r="G468" s="177"/>
      <c r="H468" s="177"/>
      <c r="I468" s="177"/>
      <c r="J468" s="177"/>
      <c r="K468" s="167"/>
      <c r="L468" s="167"/>
      <c r="M468" s="167"/>
      <c r="N468" s="167"/>
      <c r="O468" s="167"/>
      <c r="P468" s="167"/>
      <c r="Q468" s="167"/>
      <c r="R468" s="167"/>
      <c r="S468" s="167"/>
      <c r="T468" s="167"/>
      <c r="U468" s="167"/>
      <c r="V468" s="167"/>
      <c r="W468" s="167"/>
      <c r="X468" s="167"/>
      <c r="Y468" s="167"/>
      <c r="Z468" s="167"/>
      <c r="AA468" s="167"/>
      <c r="AB468" s="167"/>
      <c r="AC468" s="167"/>
      <c r="AD468" s="167"/>
      <c r="AE468" s="167"/>
      <c r="AF468" s="167"/>
      <c r="AG468" s="167"/>
      <c r="AH468" s="167"/>
      <c r="AI468" s="167"/>
      <c r="AJ468" s="167"/>
      <c r="AK468" s="167"/>
      <c r="AL468" s="167"/>
      <c r="AM468" s="167"/>
      <c r="AN468" s="167"/>
      <c r="AO468" s="167"/>
      <c r="AP468" s="167"/>
      <c r="AQ468" s="167"/>
      <c r="AR468" s="167"/>
      <c r="AS468" s="167"/>
      <c r="AT468" s="167"/>
      <c r="AU468" s="167"/>
      <c r="AV468" s="167"/>
      <c r="AW468" s="167"/>
      <c r="AX468" s="167"/>
      <c r="AY468" s="167"/>
      <c r="BM468" s="157"/>
      <c r="BN468" s="157"/>
      <c r="BO468" s="157"/>
      <c r="BP468" s="157"/>
      <c r="BQ468" s="157"/>
      <c r="BR468" s="26"/>
    </row>
    <row r="469" spans="1:70">
      <c r="A469" s="157"/>
      <c r="B469" s="177"/>
      <c r="C469" s="177"/>
      <c r="D469" s="177"/>
      <c r="E469" s="177"/>
      <c r="F469" s="177"/>
      <c r="G469" s="177"/>
      <c r="H469" s="177"/>
      <c r="I469" s="177"/>
      <c r="J469" s="177"/>
      <c r="K469" s="167"/>
      <c r="L469" s="167"/>
      <c r="M469" s="167"/>
      <c r="N469" s="167"/>
      <c r="O469" s="167"/>
      <c r="P469" s="167"/>
      <c r="Q469" s="167"/>
      <c r="R469" s="167"/>
      <c r="S469" s="167"/>
      <c r="T469" s="167"/>
      <c r="U469" s="167"/>
      <c r="V469" s="167"/>
      <c r="W469" s="167"/>
      <c r="X469" s="167"/>
      <c r="Y469" s="167"/>
      <c r="Z469" s="167"/>
      <c r="AA469" s="167"/>
      <c r="AB469" s="167"/>
      <c r="AC469" s="167"/>
      <c r="AD469" s="167"/>
      <c r="AE469" s="167"/>
      <c r="AF469" s="167"/>
      <c r="AG469" s="167"/>
      <c r="AH469" s="167"/>
      <c r="AI469" s="167"/>
      <c r="AJ469" s="167"/>
      <c r="AK469" s="167"/>
      <c r="AL469" s="167"/>
      <c r="AM469" s="167"/>
      <c r="AN469" s="167"/>
      <c r="AO469" s="167"/>
      <c r="AP469" s="167"/>
      <c r="AQ469" s="167"/>
      <c r="AR469" s="167"/>
      <c r="AS469" s="167"/>
      <c r="AT469" s="167"/>
      <c r="AU469" s="167"/>
      <c r="AV469" s="167"/>
      <c r="AW469" s="167"/>
      <c r="AX469" s="167"/>
      <c r="AY469" s="167"/>
      <c r="BM469" s="157"/>
      <c r="BN469" s="157"/>
      <c r="BO469" s="157"/>
      <c r="BP469" s="157"/>
      <c r="BQ469" s="157"/>
      <c r="BR469" s="26"/>
    </row>
    <row r="470" spans="1:70">
      <c r="A470" s="157"/>
      <c r="B470" s="177"/>
      <c r="C470" s="177"/>
      <c r="D470" s="177"/>
      <c r="E470" s="177"/>
      <c r="F470" s="177"/>
      <c r="G470" s="177"/>
      <c r="H470" s="177"/>
      <c r="I470" s="177"/>
      <c r="J470" s="177"/>
      <c r="K470" s="167"/>
      <c r="L470" s="167"/>
      <c r="M470" s="167"/>
      <c r="N470" s="167"/>
      <c r="O470" s="167"/>
      <c r="P470" s="167"/>
      <c r="Q470" s="167"/>
      <c r="R470" s="167"/>
      <c r="S470" s="167"/>
      <c r="T470" s="167"/>
      <c r="U470" s="167"/>
      <c r="V470" s="167"/>
      <c r="W470" s="167"/>
      <c r="X470" s="167"/>
      <c r="Y470" s="167"/>
      <c r="Z470" s="167"/>
      <c r="AA470" s="167"/>
      <c r="AB470" s="167"/>
      <c r="AC470" s="167"/>
      <c r="AD470" s="167"/>
      <c r="AE470" s="167"/>
      <c r="AF470" s="167"/>
      <c r="AG470" s="167"/>
      <c r="AH470" s="167"/>
      <c r="AI470" s="167"/>
      <c r="AJ470" s="167"/>
      <c r="AK470" s="167"/>
      <c r="AL470" s="167"/>
      <c r="AM470" s="167"/>
      <c r="AN470" s="167"/>
      <c r="AO470" s="167"/>
      <c r="AP470" s="167"/>
      <c r="AQ470" s="167"/>
      <c r="AR470" s="167"/>
      <c r="AS470" s="167"/>
      <c r="AT470" s="167"/>
      <c r="AU470" s="167"/>
      <c r="AV470" s="167"/>
      <c r="AW470" s="167"/>
      <c r="AX470" s="167"/>
      <c r="AY470" s="167"/>
      <c r="BM470" s="157"/>
      <c r="BN470" s="157"/>
      <c r="BO470" s="157"/>
      <c r="BP470" s="157"/>
      <c r="BQ470" s="157"/>
      <c r="BR470" s="26"/>
    </row>
    <row r="471" spans="1:70">
      <c r="A471" s="157"/>
      <c r="B471" s="177"/>
      <c r="C471" s="177"/>
      <c r="D471" s="177"/>
      <c r="E471" s="177"/>
      <c r="F471" s="177"/>
      <c r="G471" s="177"/>
      <c r="H471" s="177"/>
      <c r="I471" s="177"/>
      <c r="J471" s="177"/>
      <c r="K471" s="167"/>
      <c r="L471" s="167"/>
      <c r="M471" s="167"/>
      <c r="N471" s="167"/>
      <c r="O471" s="167"/>
      <c r="P471" s="167"/>
      <c r="Q471" s="167"/>
      <c r="R471" s="167"/>
      <c r="S471" s="167"/>
      <c r="T471" s="167"/>
      <c r="U471" s="167"/>
      <c r="V471" s="167"/>
      <c r="W471" s="167"/>
      <c r="X471" s="167"/>
      <c r="Y471" s="167"/>
      <c r="Z471" s="167"/>
      <c r="AA471" s="167"/>
      <c r="AB471" s="167"/>
      <c r="AC471" s="167"/>
      <c r="AD471" s="167"/>
      <c r="AE471" s="167"/>
      <c r="AF471" s="167"/>
      <c r="AG471" s="167"/>
      <c r="AH471" s="167"/>
      <c r="AI471" s="167"/>
      <c r="AJ471" s="167"/>
      <c r="AK471" s="167"/>
      <c r="AL471" s="167"/>
      <c r="AM471" s="167"/>
      <c r="AN471" s="167"/>
      <c r="AO471" s="167"/>
      <c r="AP471" s="167"/>
      <c r="AQ471" s="167"/>
      <c r="AR471" s="167"/>
      <c r="AS471" s="167"/>
      <c r="AT471" s="167"/>
      <c r="AU471" s="167"/>
      <c r="AV471" s="167"/>
      <c r="AW471" s="167"/>
      <c r="AX471" s="167"/>
      <c r="AY471" s="167"/>
      <c r="BM471" s="157"/>
      <c r="BN471" s="157"/>
      <c r="BO471" s="157"/>
      <c r="BP471" s="157"/>
      <c r="BQ471" s="157"/>
      <c r="BR471" s="26"/>
    </row>
    <row r="472" spans="1:70">
      <c r="A472" s="157"/>
      <c r="B472" s="177"/>
      <c r="C472" s="177"/>
      <c r="D472" s="177"/>
      <c r="E472" s="177"/>
      <c r="F472" s="177"/>
      <c r="G472" s="177"/>
      <c r="H472" s="177"/>
      <c r="I472" s="177"/>
      <c r="J472" s="177"/>
      <c r="K472" s="167"/>
      <c r="L472" s="167"/>
      <c r="M472" s="167"/>
      <c r="N472" s="167"/>
      <c r="O472" s="167"/>
      <c r="P472" s="167"/>
      <c r="Q472" s="167"/>
      <c r="R472" s="167"/>
      <c r="S472" s="167"/>
      <c r="T472" s="167"/>
      <c r="U472" s="167"/>
      <c r="V472" s="167"/>
      <c r="W472" s="167"/>
      <c r="X472" s="167"/>
      <c r="Y472" s="167"/>
      <c r="Z472" s="167"/>
      <c r="AA472" s="167"/>
      <c r="AB472" s="167"/>
      <c r="AC472" s="167"/>
      <c r="AD472" s="167"/>
      <c r="AE472" s="167"/>
      <c r="AF472" s="167"/>
      <c r="AG472" s="167"/>
      <c r="AH472" s="167"/>
      <c r="AI472" s="167"/>
      <c r="AJ472" s="167"/>
      <c r="AK472" s="167"/>
      <c r="AL472" s="167"/>
      <c r="AM472" s="167"/>
      <c r="AN472" s="167"/>
      <c r="AO472" s="167"/>
      <c r="AP472" s="167"/>
      <c r="AQ472" s="167"/>
      <c r="AR472" s="167"/>
      <c r="AS472" s="167"/>
      <c r="AT472" s="167"/>
      <c r="AU472" s="167"/>
      <c r="AV472" s="167"/>
      <c r="AW472" s="167"/>
      <c r="AX472" s="167"/>
      <c r="AY472" s="167"/>
      <c r="BM472" s="157"/>
      <c r="BN472" s="157"/>
      <c r="BO472" s="157"/>
      <c r="BP472" s="157"/>
      <c r="BQ472" s="157"/>
      <c r="BR472" s="26"/>
    </row>
    <row r="473" spans="1:70">
      <c r="A473" s="157"/>
      <c r="B473" s="177"/>
      <c r="C473" s="177"/>
      <c r="D473" s="177"/>
      <c r="E473" s="177"/>
      <c r="F473" s="177"/>
      <c r="G473" s="177"/>
      <c r="H473" s="177"/>
      <c r="I473" s="177"/>
      <c r="J473" s="177"/>
      <c r="K473" s="167"/>
      <c r="L473" s="167"/>
      <c r="M473" s="167"/>
      <c r="N473" s="167"/>
      <c r="O473" s="167"/>
      <c r="P473" s="167"/>
      <c r="Q473" s="167"/>
      <c r="R473" s="167"/>
      <c r="S473" s="167"/>
      <c r="T473" s="167"/>
      <c r="U473" s="167"/>
      <c r="V473" s="167"/>
      <c r="W473" s="167"/>
      <c r="X473" s="167"/>
      <c r="Y473" s="167"/>
      <c r="Z473" s="167"/>
      <c r="AA473" s="167"/>
      <c r="AB473" s="167"/>
      <c r="AC473" s="167"/>
      <c r="AD473" s="167"/>
      <c r="AE473" s="167"/>
      <c r="AF473" s="167"/>
      <c r="AG473" s="167"/>
      <c r="AH473" s="167"/>
      <c r="AI473" s="167"/>
      <c r="AJ473" s="167"/>
      <c r="AK473" s="167"/>
      <c r="AL473" s="167"/>
      <c r="AM473" s="167"/>
      <c r="AN473" s="167"/>
      <c r="AO473" s="167"/>
      <c r="AP473" s="167"/>
      <c r="AQ473" s="167"/>
      <c r="AR473" s="167"/>
      <c r="AS473" s="167"/>
      <c r="AT473" s="167"/>
      <c r="AU473" s="167"/>
      <c r="AV473" s="167"/>
      <c r="AW473" s="167"/>
      <c r="AX473" s="167"/>
      <c r="AY473" s="167"/>
      <c r="BM473" s="157"/>
      <c r="BN473" s="157"/>
      <c r="BO473" s="157"/>
      <c r="BP473" s="157"/>
      <c r="BQ473" s="157"/>
      <c r="BR473" s="26"/>
    </row>
    <row r="474" spans="1:70">
      <c r="A474" s="157"/>
      <c r="B474" s="177"/>
      <c r="C474" s="177"/>
      <c r="D474" s="177"/>
      <c r="E474" s="177"/>
      <c r="F474" s="177"/>
      <c r="G474" s="177"/>
      <c r="H474" s="177"/>
      <c r="I474" s="177"/>
      <c r="J474" s="177"/>
      <c r="K474" s="167"/>
      <c r="L474" s="167"/>
      <c r="M474" s="167"/>
      <c r="N474" s="167"/>
      <c r="O474" s="167"/>
      <c r="P474" s="167"/>
      <c r="Q474" s="167"/>
      <c r="R474" s="167"/>
      <c r="S474" s="167"/>
      <c r="T474" s="167"/>
      <c r="U474" s="167"/>
      <c r="V474" s="167"/>
      <c r="W474" s="167"/>
      <c r="X474" s="167"/>
      <c r="Y474" s="167"/>
      <c r="Z474" s="167"/>
      <c r="AA474" s="167"/>
      <c r="AB474" s="167"/>
      <c r="AC474" s="167"/>
      <c r="AD474" s="167"/>
      <c r="AE474" s="167"/>
      <c r="AF474" s="167"/>
      <c r="AG474" s="167"/>
      <c r="AH474" s="167"/>
      <c r="AI474" s="167"/>
      <c r="AJ474" s="167"/>
      <c r="AK474" s="167"/>
      <c r="AL474" s="167"/>
      <c r="AM474" s="167"/>
      <c r="AN474" s="167"/>
      <c r="AO474" s="167"/>
      <c r="AP474" s="167"/>
      <c r="AQ474" s="167"/>
      <c r="AR474" s="167"/>
      <c r="AS474" s="167"/>
      <c r="AT474" s="167"/>
      <c r="AU474" s="167"/>
      <c r="AV474" s="167"/>
      <c r="AW474" s="167"/>
      <c r="AX474" s="167"/>
      <c r="AY474" s="167"/>
      <c r="BM474" s="157"/>
      <c r="BN474" s="157"/>
      <c r="BO474" s="157"/>
      <c r="BP474" s="157"/>
      <c r="BQ474" s="157"/>
      <c r="BR474" s="26"/>
    </row>
    <row r="475" spans="1:70">
      <c r="A475" s="157"/>
      <c r="B475" s="177"/>
      <c r="C475" s="177"/>
      <c r="D475" s="177"/>
      <c r="E475" s="177"/>
      <c r="F475" s="177"/>
      <c r="G475" s="177"/>
      <c r="H475" s="177"/>
      <c r="I475" s="177"/>
      <c r="J475" s="177"/>
      <c r="K475" s="167"/>
      <c r="L475" s="167"/>
      <c r="M475" s="167"/>
      <c r="N475" s="167"/>
      <c r="O475" s="167"/>
      <c r="P475" s="167"/>
      <c r="Q475" s="167"/>
      <c r="R475" s="167"/>
      <c r="S475" s="167"/>
      <c r="T475" s="167"/>
      <c r="U475" s="167"/>
      <c r="V475" s="167"/>
      <c r="W475" s="167"/>
      <c r="X475" s="167"/>
      <c r="Y475" s="167"/>
      <c r="Z475" s="167"/>
      <c r="AA475" s="167"/>
      <c r="AB475" s="167"/>
      <c r="AC475" s="167"/>
      <c r="AD475" s="167"/>
      <c r="AE475" s="167"/>
      <c r="AF475" s="167"/>
      <c r="AG475" s="167"/>
      <c r="AH475" s="167"/>
      <c r="AI475" s="167"/>
      <c r="AJ475" s="167"/>
      <c r="AK475" s="167"/>
      <c r="AL475" s="167"/>
      <c r="AM475" s="167"/>
      <c r="AN475" s="167"/>
      <c r="AO475" s="167"/>
      <c r="AP475" s="167"/>
      <c r="AQ475" s="167"/>
      <c r="AR475" s="167"/>
      <c r="AS475" s="167"/>
      <c r="AT475" s="167"/>
      <c r="AU475" s="167"/>
      <c r="AV475" s="167"/>
      <c r="AW475" s="167"/>
      <c r="AX475" s="167"/>
      <c r="AY475" s="167"/>
      <c r="BM475" s="157"/>
      <c r="BN475" s="157"/>
      <c r="BO475" s="157"/>
      <c r="BP475" s="157"/>
      <c r="BQ475" s="157"/>
      <c r="BR475" s="26"/>
    </row>
    <row r="476" spans="1:70">
      <c r="A476" s="157"/>
      <c r="B476" s="177"/>
      <c r="C476" s="177"/>
      <c r="D476" s="177"/>
      <c r="E476" s="177"/>
      <c r="F476" s="177"/>
      <c r="G476" s="177"/>
      <c r="H476" s="177"/>
      <c r="I476" s="177"/>
      <c r="J476" s="177"/>
      <c r="K476" s="167"/>
      <c r="L476" s="167"/>
      <c r="M476" s="167"/>
      <c r="N476" s="167"/>
      <c r="O476" s="167"/>
      <c r="P476" s="167"/>
      <c r="Q476" s="167"/>
      <c r="R476" s="167"/>
      <c r="S476" s="167"/>
      <c r="T476" s="167"/>
      <c r="U476" s="167"/>
      <c r="V476" s="167"/>
      <c r="W476" s="167"/>
      <c r="X476" s="167"/>
      <c r="Y476" s="167"/>
      <c r="Z476" s="167"/>
      <c r="AA476" s="167"/>
      <c r="AB476" s="167"/>
      <c r="AC476" s="167"/>
      <c r="AD476" s="167"/>
      <c r="AE476" s="167"/>
      <c r="AF476" s="167"/>
      <c r="AG476" s="167"/>
      <c r="AH476" s="167"/>
      <c r="AI476" s="167"/>
      <c r="AJ476" s="167"/>
      <c r="AK476" s="167"/>
      <c r="AL476" s="167"/>
      <c r="AM476" s="167"/>
      <c r="AN476" s="167"/>
      <c r="AO476" s="167"/>
      <c r="AP476" s="167"/>
      <c r="AQ476" s="167"/>
      <c r="AR476" s="167"/>
      <c r="AS476" s="167"/>
      <c r="AT476" s="167"/>
      <c r="AU476" s="167"/>
      <c r="AV476" s="167"/>
      <c r="AW476" s="167"/>
      <c r="AX476" s="167"/>
      <c r="AY476" s="167"/>
      <c r="BM476" s="157"/>
      <c r="BN476" s="157"/>
      <c r="BO476" s="157"/>
      <c r="BP476" s="157"/>
      <c r="BQ476" s="157"/>
      <c r="BR476" s="26"/>
    </row>
    <row r="477" spans="1:70">
      <c r="A477" s="157"/>
      <c r="B477" s="177"/>
      <c r="C477" s="177"/>
      <c r="D477" s="177"/>
      <c r="E477" s="177"/>
      <c r="F477" s="177"/>
      <c r="G477" s="177"/>
      <c r="H477" s="177"/>
      <c r="I477" s="177"/>
      <c r="J477" s="177"/>
      <c r="K477" s="167"/>
      <c r="L477" s="167"/>
      <c r="M477" s="167"/>
      <c r="N477" s="167"/>
      <c r="O477" s="167"/>
      <c r="P477" s="167"/>
      <c r="Q477" s="167"/>
      <c r="R477" s="167"/>
      <c r="S477" s="167"/>
      <c r="T477" s="167"/>
      <c r="U477" s="167"/>
      <c r="V477" s="167"/>
      <c r="W477" s="167"/>
      <c r="X477" s="167"/>
      <c r="Y477" s="167"/>
      <c r="Z477" s="167"/>
      <c r="AA477" s="167"/>
      <c r="AB477" s="167"/>
      <c r="AC477" s="167"/>
      <c r="AD477" s="167"/>
      <c r="AE477" s="167"/>
      <c r="AF477" s="167"/>
      <c r="AG477" s="167"/>
      <c r="AH477" s="167"/>
      <c r="AI477" s="167"/>
      <c r="AJ477" s="167"/>
      <c r="AK477" s="167"/>
      <c r="AL477" s="167"/>
      <c r="AM477" s="167"/>
      <c r="AN477" s="167"/>
      <c r="AO477" s="167"/>
      <c r="AP477" s="167"/>
      <c r="AQ477" s="167"/>
      <c r="AR477" s="167"/>
      <c r="AS477" s="167"/>
      <c r="AT477" s="167"/>
      <c r="AU477" s="167"/>
      <c r="AV477" s="167"/>
      <c r="AW477" s="167"/>
      <c r="AX477" s="167"/>
      <c r="AY477" s="167"/>
      <c r="BM477" s="157"/>
      <c r="BN477" s="157"/>
      <c r="BO477" s="157"/>
      <c r="BP477" s="157"/>
      <c r="BQ477" s="157"/>
      <c r="BR477" s="26"/>
    </row>
    <row r="478" spans="1:70">
      <c r="A478" s="157"/>
      <c r="B478" s="177"/>
      <c r="C478" s="177"/>
      <c r="D478" s="177"/>
      <c r="E478" s="177"/>
      <c r="F478" s="177"/>
      <c r="G478" s="177"/>
      <c r="H478" s="177"/>
      <c r="I478" s="177"/>
      <c r="J478" s="177"/>
      <c r="K478" s="167"/>
      <c r="L478" s="167"/>
      <c r="M478" s="167"/>
      <c r="N478" s="167"/>
      <c r="O478" s="167"/>
      <c r="P478" s="167"/>
      <c r="Q478" s="167"/>
      <c r="R478" s="167"/>
      <c r="S478" s="167"/>
      <c r="T478" s="167"/>
      <c r="U478" s="167"/>
      <c r="V478" s="167"/>
      <c r="W478" s="167"/>
      <c r="X478" s="167"/>
      <c r="Y478" s="167"/>
      <c r="Z478" s="167"/>
      <c r="AA478" s="167"/>
      <c r="AB478" s="167"/>
      <c r="AC478" s="167"/>
      <c r="AD478" s="167"/>
      <c r="AE478" s="167"/>
      <c r="AF478" s="167"/>
      <c r="AG478" s="167"/>
      <c r="AH478" s="167"/>
      <c r="AI478" s="167"/>
      <c r="AJ478" s="167"/>
      <c r="AK478" s="167"/>
      <c r="AL478" s="167"/>
      <c r="AM478" s="167"/>
      <c r="AN478" s="167"/>
      <c r="AO478" s="167"/>
      <c r="AP478" s="167"/>
      <c r="AQ478" s="167"/>
      <c r="AR478" s="167"/>
      <c r="AS478" s="167"/>
      <c r="AT478" s="167"/>
      <c r="AU478" s="167"/>
      <c r="AV478" s="167"/>
      <c r="AW478" s="167"/>
      <c r="AX478" s="167"/>
      <c r="AY478" s="167"/>
      <c r="BM478" s="157"/>
      <c r="BN478" s="157"/>
      <c r="BO478" s="157"/>
      <c r="BP478" s="157"/>
      <c r="BQ478" s="157"/>
      <c r="BR478" s="157"/>
    </row>
    <row r="479" spans="1:70">
      <c r="A479" s="157"/>
      <c r="B479" s="177"/>
      <c r="C479" s="177"/>
      <c r="D479" s="177"/>
      <c r="E479" s="177"/>
      <c r="F479" s="177"/>
      <c r="G479" s="177"/>
      <c r="H479" s="177"/>
      <c r="I479" s="177"/>
      <c r="J479" s="177"/>
      <c r="K479" s="167"/>
      <c r="L479" s="167"/>
      <c r="M479" s="167"/>
      <c r="N479" s="167"/>
      <c r="O479" s="167"/>
      <c r="P479" s="167"/>
      <c r="Q479" s="167"/>
      <c r="R479" s="167"/>
      <c r="S479" s="167"/>
      <c r="T479" s="167"/>
      <c r="U479" s="167"/>
      <c r="V479" s="167"/>
      <c r="W479" s="167"/>
      <c r="X479" s="167"/>
      <c r="Y479" s="167"/>
      <c r="Z479" s="167"/>
      <c r="AA479" s="167"/>
      <c r="AB479" s="167"/>
      <c r="AC479" s="167"/>
      <c r="AD479" s="167"/>
      <c r="AE479" s="167"/>
      <c r="AF479" s="167"/>
      <c r="AG479" s="167"/>
      <c r="AH479" s="167"/>
      <c r="AI479" s="167"/>
      <c r="AJ479" s="167"/>
      <c r="AK479" s="167"/>
      <c r="AL479" s="167"/>
      <c r="AM479" s="167"/>
      <c r="AN479" s="167"/>
      <c r="AO479" s="167"/>
      <c r="AP479" s="167"/>
      <c r="AQ479" s="167"/>
      <c r="AR479" s="167"/>
      <c r="AS479" s="167"/>
      <c r="AT479" s="167"/>
      <c r="AU479" s="167"/>
      <c r="AV479" s="167"/>
      <c r="AW479" s="167"/>
      <c r="AX479" s="167"/>
      <c r="AY479" s="167"/>
      <c r="BM479" s="157"/>
      <c r="BN479" s="157"/>
      <c r="BO479" s="157"/>
      <c r="BP479" s="157"/>
      <c r="BQ479" s="157"/>
      <c r="BR479" s="157"/>
    </row>
    <row r="480" spans="1:70">
      <c r="A480" s="157"/>
      <c r="B480" s="177"/>
      <c r="C480" s="177"/>
      <c r="D480" s="177"/>
      <c r="E480" s="177"/>
      <c r="F480" s="177"/>
      <c r="G480" s="177"/>
      <c r="H480" s="177"/>
      <c r="I480" s="177"/>
      <c r="J480" s="177"/>
      <c r="K480" s="167"/>
      <c r="L480" s="167"/>
      <c r="M480" s="167"/>
      <c r="N480" s="167"/>
      <c r="O480" s="167"/>
      <c r="P480" s="167"/>
      <c r="Q480" s="167"/>
      <c r="R480" s="167"/>
      <c r="S480" s="167"/>
      <c r="T480" s="167"/>
      <c r="U480" s="167"/>
      <c r="V480" s="167"/>
      <c r="W480" s="167"/>
      <c r="X480" s="167"/>
      <c r="Y480" s="167"/>
      <c r="Z480" s="167"/>
      <c r="AA480" s="167"/>
      <c r="AB480" s="167"/>
      <c r="AC480" s="167"/>
      <c r="AD480" s="167"/>
      <c r="AE480" s="167"/>
      <c r="AF480" s="167"/>
      <c r="AG480" s="167"/>
      <c r="AH480" s="167"/>
      <c r="AI480" s="167"/>
      <c r="AJ480" s="167"/>
      <c r="AK480" s="167"/>
      <c r="AL480" s="167"/>
      <c r="AM480" s="167"/>
      <c r="AN480" s="167"/>
      <c r="AO480" s="167"/>
      <c r="AP480" s="167"/>
      <c r="AQ480" s="167"/>
      <c r="AR480" s="167"/>
      <c r="AS480" s="167"/>
      <c r="AT480" s="167"/>
      <c r="AU480" s="167"/>
      <c r="AV480" s="167"/>
      <c r="AW480" s="167"/>
      <c r="AX480" s="167"/>
      <c r="AY480" s="167"/>
      <c r="BM480" s="157"/>
      <c r="BN480" s="157"/>
      <c r="BO480" s="157"/>
      <c r="BP480" s="157"/>
      <c r="BQ480" s="157"/>
      <c r="BR480" s="157"/>
    </row>
    <row r="481" spans="1:70" s="8" customFormat="1">
      <c r="A481" s="157"/>
      <c r="B481" s="177"/>
      <c r="C481" s="177"/>
      <c r="D481" s="177"/>
      <c r="E481" s="177"/>
      <c r="F481" s="177"/>
      <c r="G481" s="177"/>
      <c r="H481" s="177"/>
      <c r="I481" s="177"/>
      <c r="J481" s="177"/>
      <c r="K481" s="167"/>
      <c r="L481" s="167"/>
      <c r="M481" s="167"/>
      <c r="N481" s="167"/>
      <c r="O481" s="167"/>
      <c r="P481" s="167"/>
      <c r="Q481" s="167"/>
      <c r="R481" s="167"/>
      <c r="S481" s="167"/>
      <c r="T481" s="167"/>
      <c r="U481" s="167"/>
      <c r="V481" s="167"/>
      <c r="W481" s="167"/>
      <c r="X481" s="167"/>
      <c r="Y481" s="167"/>
      <c r="Z481" s="167"/>
      <c r="AA481" s="167"/>
      <c r="AB481" s="167"/>
      <c r="AC481" s="167"/>
      <c r="AD481" s="167"/>
      <c r="AE481" s="167"/>
      <c r="AF481" s="167"/>
      <c r="AG481" s="167"/>
      <c r="AH481" s="167"/>
      <c r="AI481" s="167"/>
      <c r="AJ481" s="167"/>
      <c r="AK481" s="167"/>
      <c r="AL481" s="167"/>
      <c r="AM481" s="167"/>
      <c r="AN481" s="167"/>
      <c r="AO481" s="167"/>
      <c r="AP481" s="167"/>
      <c r="AQ481" s="167"/>
      <c r="AR481" s="167"/>
      <c r="AS481" s="167"/>
      <c r="AT481" s="167"/>
      <c r="AU481" s="167"/>
      <c r="AV481" s="167"/>
      <c r="AW481" s="167"/>
      <c r="AX481" s="167"/>
      <c r="AY481" s="167"/>
      <c r="BM481" s="157"/>
      <c r="BN481" s="157"/>
      <c r="BO481" s="157"/>
      <c r="BP481" s="157"/>
      <c r="BQ481" s="157"/>
      <c r="BR481" s="157"/>
    </row>
    <row r="482" spans="1:70" s="8" customFormat="1">
      <c r="A482" s="157"/>
      <c r="B482" s="177"/>
      <c r="C482" s="177"/>
      <c r="D482" s="177"/>
      <c r="E482" s="177"/>
      <c r="F482" s="177"/>
      <c r="G482" s="177"/>
      <c r="H482" s="177"/>
      <c r="I482" s="177"/>
      <c r="J482" s="177"/>
      <c r="K482" s="167"/>
      <c r="L482" s="167"/>
      <c r="M482" s="167"/>
      <c r="N482" s="167"/>
      <c r="O482" s="167"/>
      <c r="P482" s="167"/>
      <c r="Q482" s="167"/>
      <c r="R482" s="167"/>
      <c r="S482" s="167"/>
      <c r="T482" s="167"/>
      <c r="U482" s="167"/>
      <c r="V482" s="167"/>
      <c r="W482" s="167"/>
      <c r="X482" s="167"/>
      <c r="Y482" s="167"/>
      <c r="Z482" s="167"/>
      <c r="AA482" s="167"/>
      <c r="AB482" s="167"/>
      <c r="AC482" s="167"/>
      <c r="AD482" s="167"/>
      <c r="AE482" s="167"/>
      <c r="AF482" s="167"/>
      <c r="AG482" s="167"/>
      <c r="AH482" s="167"/>
      <c r="AI482" s="167"/>
      <c r="AJ482" s="167"/>
      <c r="AK482" s="167"/>
      <c r="AL482" s="167"/>
      <c r="AM482" s="167"/>
      <c r="AN482" s="167"/>
      <c r="AO482" s="167"/>
      <c r="AP482" s="167"/>
      <c r="AQ482" s="167"/>
      <c r="AR482" s="167"/>
      <c r="AS482" s="167"/>
      <c r="AT482" s="167"/>
      <c r="AU482" s="167"/>
      <c r="AV482" s="167"/>
      <c r="AW482" s="167"/>
      <c r="AX482" s="167"/>
      <c r="AY482" s="167"/>
      <c r="BM482" s="157"/>
      <c r="BN482" s="157"/>
      <c r="BO482" s="157"/>
      <c r="BP482" s="157"/>
      <c r="BQ482" s="157"/>
      <c r="BR482" s="157"/>
    </row>
    <row r="483" spans="1:70" s="8" customFormat="1">
      <c r="A483" s="157"/>
      <c r="B483" s="177"/>
      <c r="C483" s="177"/>
      <c r="D483" s="177"/>
      <c r="E483" s="177"/>
      <c r="F483" s="177"/>
      <c r="G483" s="177"/>
      <c r="H483" s="177"/>
      <c r="I483" s="177"/>
      <c r="J483" s="177"/>
      <c r="K483" s="167"/>
      <c r="L483" s="167"/>
      <c r="M483" s="167"/>
      <c r="N483" s="167"/>
      <c r="O483" s="167"/>
      <c r="P483" s="167"/>
      <c r="Q483" s="167"/>
      <c r="R483" s="167"/>
      <c r="S483" s="167"/>
      <c r="T483" s="167"/>
      <c r="U483" s="167"/>
      <c r="V483" s="167"/>
      <c r="W483" s="167"/>
      <c r="X483" s="167"/>
      <c r="Y483" s="167"/>
      <c r="Z483" s="167"/>
      <c r="AA483" s="167"/>
      <c r="AB483" s="167"/>
      <c r="AC483" s="167"/>
      <c r="AD483" s="167"/>
      <c r="AE483" s="167"/>
      <c r="AF483" s="167"/>
      <c r="AG483" s="167"/>
      <c r="AH483" s="167"/>
      <c r="AI483" s="167"/>
      <c r="AJ483" s="167"/>
      <c r="AK483" s="167"/>
      <c r="AL483" s="167"/>
      <c r="AM483" s="167"/>
      <c r="AN483" s="167"/>
      <c r="AO483" s="167"/>
      <c r="AP483" s="167"/>
      <c r="AQ483" s="167"/>
      <c r="AR483" s="167"/>
      <c r="AS483" s="167"/>
      <c r="AT483" s="167"/>
      <c r="AU483" s="167"/>
      <c r="AV483" s="167"/>
      <c r="AW483" s="167"/>
      <c r="AX483" s="167"/>
      <c r="AY483" s="167"/>
      <c r="BM483" s="157"/>
      <c r="BN483" s="157"/>
      <c r="BO483" s="157"/>
      <c r="BP483" s="157"/>
      <c r="BQ483" s="157"/>
      <c r="BR483" s="157"/>
    </row>
    <row r="484" spans="1:70" s="8" customFormat="1">
      <c r="A484" s="157"/>
      <c r="B484" s="177"/>
      <c r="C484" s="177"/>
      <c r="D484" s="177"/>
      <c r="E484" s="177"/>
      <c r="F484" s="177"/>
      <c r="G484" s="177"/>
      <c r="H484" s="177"/>
      <c r="I484" s="177"/>
      <c r="J484" s="177"/>
      <c r="K484" s="167"/>
      <c r="L484" s="167"/>
      <c r="M484" s="167"/>
      <c r="N484" s="167"/>
      <c r="O484" s="167"/>
      <c r="P484" s="167"/>
      <c r="Q484" s="167"/>
      <c r="R484" s="167"/>
      <c r="S484" s="167"/>
      <c r="T484" s="167"/>
      <c r="U484" s="167"/>
      <c r="V484" s="167"/>
      <c r="W484" s="167"/>
      <c r="X484" s="167"/>
      <c r="Y484" s="167"/>
      <c r="Z484" s="167"/>
      <c r="AA484" s="167"/>
      <c r="AB484" s="167"/>
      <c r="AC484" s="167"/>
      <c r="AD484" s="167"/>
      <c r="AE484" s="167"/>
      <c r="AF484" s="167"/>
      <c r="AG484" s="167"/>
      <c r="AH484" s="167"/>
      <c r="AI484" s="167"/>
      <c r="AJ484" s="167"/>
      <c r="AK484" s="167"/>
      <c r="AL484" s="167"/>
      <c r="AM484" s="167"/>
      <c r="AN484" s="167"/>
      <c r="AO484" s="167"/>
      <c r="AP484" s="167"/>
      <c r="AQ484" s="167"/>
      <c r="AR484" s="167"/>
      <c r="AS484" s="167"/>
      <c r="AT484" s="167"/>
      <c r="AU484" s="167"/>
      <c r="AV484" s="167"/>
      <c r="AW484" s="167"/>
      <c r="AX484" s="167"/>
      <c r="AY484" s="167"/>
      <c r="BM484" s="157"/>
      <c r="BN484" s="157"/>
      <c r="BO484" s="157"/>
      <c r="BP484" s="157"/>
      <c r="BQ484" s="157"/>
      <c r="BR484" s="157"/>
    </row>
    <row r="485" spans="1:70" s="8" customFormat="1">
      <c r="A485" s="157"/>
      <c r="B485" s="177"/>
      <c r="C485" s="177"/>
      <c r="D485" s="177"/>
      <c r="E485" s="177"/>
      <c r="F485" s="177"/>
      <c r="G485" s="177"/>
      <c r="H485" s="177"/>
      <c r="I485" s="177"/>
      <c r="J485" s="177"/>
      <c r="K485" s="167"/>
      <c r="L485" s="167"/>
      <c r="M485" s="167"/>
      <c r="N485" s="167"/>
      <c r="O485" s="167"/>
      <c r="P485" s="167"/>
      <c r="Q485" s="167"/>
      <c r="R485" s="167"/>
      <c r="S485" s="167"/>
      <c r="T485" s="167"/>
      <c r="U485" s="167"/>
      <c r="V485" s="167"/>
      <c r="W485" s="167"/>
      <c r="X485" s="167"/>
      <c r="Y485" s="167"/>
      <c r="Z485" s="167"/>
      <c r="AA485" s="167"/>
      <c r="AB485" s="167"/>
      <c r="AC485" s="167"/>
      <c r="AD485" s="167"/>
      <c r="AE485" s="167"/>
      <c r="AF485" s="167"/>
      <c r="AG485" s="167"/>
      <c r="AH485" s="167"/>
      <c r="AI485" s="167"/>
      <c r="AJ485" s="167"/>
      <c r="AK485" s="167"/>
      <c r="AL485" s="167"/>
      <c r="AM485" s="167"/>
      <c r="AN485" s="167"/>
      <c r="AO485" s="167"/>
      <c r="AP485" s="167"/>
      <c r="AQ485" s="167"/>
      <c r="AR485" s="167"/>
      <c r="AS485" s="167"/>
      <c r="AT485" s="167"/>
      <c r="AU485" s="167"/>
      <c r="AV485" s="167"/>
      <c r="AW485" s="167"/>
      <c r="AX485" s="167"/>
      <c r="AY485" s="167"/>
      <c r="BM485" s="157"/>
      <c r="BN485" s="157"/>
      <c r="BO485" s="157"/>
      <c r="BP485" s="157"/>
      <c r="BQ485" s="157"/>
      <c r="BR485" s="157"/>
    </row>
    <row r="486" spans="1:70" s="8" customFormat="1">
      <c r="A486" s="157"/>
      <c r="B486" s="177"/>
      <c r="C486" s="177"/>
      <c r="D486" s="177"/>
      <c r="E486" s="177"/>
      <c r="F486" s="177"/>
      <c r="G486" s="177"/>
      <c r="H486" s="177"/>
      <c r="I486" s="177"/>
      <c r="J486" s="177"/>
      <c r="K486" s="167"/>
      <c r="L486" s="167"/>
      <c r="M486" s="167"/>
      <c r="N486" s="167"/>
      <c r="O486" s="167"/>
      <c r="P486" s="167"/>
      <c r="Q486" s="167"/>
      <c r="R486" s="167"/>
      <c r="S486" s="167"/>
      <c r="T486" s="167"/>
      <c r="U486" s="167"/>
      <c r="V486" s="167"/>
      <c r="W486" s="167"/>
      <c r="X486" s="167"/>
      <c r="Y486" s="167"/>
      <c r="Z486" s="167"/>
      <c r="AA486" s="167"/>
      <c r="AB486" s="167"/>
      <c r="AC486" s="167"/>
      <c r="AD486" s="167"/>
      <c r="AE486" s="167"/>
      <c r="AF486" s="167"/>
      <c r="AG486" s="167"/>
      <c r="AH486" s="167"/>
      <c r="AI486" s="167"/>
      <c r="AJ486" s="167"/>
      <c r="AK486" s="167"/>
      <c r="AL486" s="167"/>
      <c r="AM486" s="167"/>
      <c r="AN486" s="167"/>
      <c r="AO486" s="167"/>
      <c r="AP486" s="167"/>
      <c r="AQ486" s="167"/>
      <c r="AR486" s="167"/>
      <c r="AS486" s="167"/>
      <c r="AT486" s="167"/>
      <c r="AU486" s="167"/>
      <c r="AV486" s="167"/>
      <c r="AW486" s="167"/>
      <c r="AX486" s="167"/>
      <c r="AY486" s="167"/>
      <c r="BM486" s="157"/>
      <c r="BN486" s="157"/>
      <c r="BO486" s="157"/>
      <c r="BP486" s="157"/>
      <c r="BQ486" s="157"/>
      <c r="BR486" s="157"/>
    </row>
    <row r="487" spans="1:70" s="8" customFormat="1">
      <c r="A487" s="157"/>
      <c r="B487" s="177"/>
      <c r="C487" s="177"/>
      <c r="D487" s="177"/>
      <c r="E487" s="177"/>
      <c r="F487" s="177"/>
      <c r="G487" s="177"/>
      <c r="H487" s="177"/>
      <c r="I487" s="177"/>
      <c r="J487" s="177"/>
      <c r="K487" s="167"/>
      <c r="L487" s="167"/>
      <c r="M487" s="167"/>
      <c r="N487" s="167"/>
      <c r="O487" s="167"/>
      <c r="P487" s="167"/>
      <c r="Q487" s="167"/>
      <c r="R487" s="167"/>
      <c r="S487" s="167"/>
      <c r="T487" s="167"/>
      <c r="U487" s="167"/>
      <c r="V487" s="167"/>
      <c r="W487" s="167"/>
      <c r="X487" s="167"/>
      <c r="Y487" s="167"/>
      <c r="Z487" s="167"/>
      <c r="AA487" s="167"/>
      <c r="AB487" s="167"/>
      <c r="AC487" s="167"/>
      <c r="AD487" s="167"/>
      <c r="AE487" s="167"/>
      <c r="AF487" s="167"/>
      <c r="AG487" s="167"/>
      <c r="AH487" s="167"/>
      <c r="AI487" s="167"/>
      <c r="AJ487" s="167"/>
      <c r="AK487" s="167"/>
      <c r="AL487" s="167"/>
      <c r="AM487" s="167"/>
      <c r="AN487" s="167"/>
      <c r="AO487" s="167"/>
      <c r="AP487" s="167"/>
      <c r="AQ487" s="167"/>
      <c r="AR487" s="167"/>
      <c r="AS487" s="167"/>
      <c r="AT487" s="167"/>
      <c r="AU487" s="167"/>
      <c r="AV487" s="167"/>
      <c r="AW487" s="167"/>
      <c r="AX487" s="167"/>
      <c r="AY487" s="167"/>
      <c r="BM487" s="157"/>
      <c r="BN487" s="157"/>
      <c r="BO487" s="157"/>
      <c r="BP487" s="157"/>
      <c r="BQ487" s="157"/>
      <c r="BR487" s="157"/>
    </row>
    <row r="488" spans="1:70" s="8" customFormat="1">
      <c r="A488" s="157"/>
      <c r="B488" s="177"/>
      <c r="C488" s="177"/>
      <c r="D488" s="177"/>
      <c r="E488" s="177"/>
      <c r="F488" s="177"/>
      <c r="G488" s="177"/>
      <c r="H488" s="177"/>
      <c r="I488" s="177"/>
      <c r="J488" s="177"/>
      <c r="K488" s="167"/>
      <c r="L488" s="167"/>
      <c r="M488" s="167"/>
      <c r="N488" s="167"/>
      <c r="O488" s="167"/>
      <c r="P488" s="167"/>
      <c r="Q488" s="167"/>
      <c r="R488" s="167"/>
      <c r="S488" s="167"/>
      <c r="T488" s="167"/>
      <c r="U488" s="167"/>
      <c r="V488" s="167"/>
      <c r="W488" s="167"/>
      <c r="X488" s="167"/>
      <c r="Y488" s="167"/>
      <c r="Z488" s="167"/>
      <c r="AA488" s="167"/>
      <c r="AB488" s="167"/>
      <c r="AC488" s="167"/>
      <c r="AD488" s="167"/>
      <c r="AE488" s="167"/>
      <c r="AF488" s="167"/>
      <c r="AG488" s="167"/>
      <c r="AH488" s="167"/>
      <c r="AI488" s="167"/>
      <c r="AJ488" s="167"/>
      <c r="AK488" s="167"/>
      <c r="AL488" s="167"/>
      <c r="AM488" s="167"/>
      <c r="AN488" s="167"/>
      <c r="AO488" s="167"/>
      <c r="AP488" s="167"/>
      <c r="AQ488" s="167"/>
      <c r="AR488" s="167"/>
      <c r="AS488" s="167"/>
      <c r="AT488" s="167"/>
      <c r="AU488" s="167"/>
      <c r="AV488" s="167"/>
      <c r="AW488" s="167"/>
      <c r="AX488" s="167"/>
      <c r="AY488" s="167"/>
      <c r="BM488" s="157"/>
      <c r="BN488" s="157"/>
      <c r="BO488" s="157"/>
      <c r="BP488" s="157"/>
      <c r="BQ488" s="157"/>
      <c r="BR488" s="157"/>
    </row>
    <row r="489" spans="1:70" s="8" customFormat="1">
      <c r="A489" s="157"/>
      <c r="B489" s="177"/>
      <c r="C489" s="177"/>
      <c r="D489" s="177"/>
      <c r="E489" s="177"/>
      <c r="F489" s="177"/>
      <c r="G489" s="177"/>
      <c r="H489" s="177"/>
      <c r="I489" s="177"/>
      <c r="J489" s="177"/>
      <c r="K489" s="167"/>
      <c r="L489" s="167"/>
      <c r="M489" s="167"/>
      <c r="N489" s="167"/>
      <c r="O489" s="167"/>
      <c r="P489" s="167"/>
      <c r="Q489" s="167"/>
      <c r="R489" s="167"/>
      <c r="S489" s="167"/>
      <c r="T489" s="167"/>
      <c r="U489" s="167"/>
      <c r="V489" s="167"/>
      <c r="W489" s="167"/>
      <c r="X489" s="167"/>
      <c r="Y489" s="167"/>
      <c r="Z489" s="167"/>
      <c r="AA489" s="167"/>
      <c r="AB489" s="167"/>
      <c r="AC489" s="167"/>
      <c r="AD489" s="167"/>
      <c r="AE489" s="167"/>
      <c r="AF489" s="167"/>
      <c r="AG489" s="167"/>
      <c r="AH489" s="167"/>
      <c r="AI489" s="167"/>
      <c r="AJ489" s="167"/>
      <c r="AK489" s="167"/>
      <c r="AL489" s="167"/>
      <c r="AM489" s="167"/>
      <c r="AN489" s="167"/>
      <c r="AO489" s="167"/>
      <c r="AP489" s="167"/>
      <c r="AQ489" s="167"/>
      <c r="AR489" s="167"/>
      <c r="AS489" s="167"/>
      <c r="AT489" s="167"/>
      <c r="AU489" s="167"/>
      <c r="AV489" s="167"/>
      <c r="AW489" s="167"/>
      <c r="AX489" s="167"/>
      <c r="AY489" s="167"/>
      <c r="BM489" s="157"/>
      <c r="BN489" s="157"/>
      <c r="BO489" s="157"/>
      <c r="BP489" s="157"/>
      <c r="BQ489" s="157"/>
      <c r="BR489" s="157"/>
    </row>
    <row r="490" spans="1:70" s="8" customFormat="1">
      <c r="A490" s="157"/>
      <c r="B490" s="177"/>
      <c r="C490" s="177"/>
      <c r="D490" s="177"/>
      <c r="E490" s="177"/>
      <c r="F490" s="177"/>
      <c r="G490" s="177"/>
      <c r="H490" s="177"/>
      <c r="I490" s="177"/>
      <c r="J490" s="177"/>
      <c r="K490" s="167"/>
      <c r="L490" s="167"/>
      <c r="M490" s="167"/>
      <c r="N490" s="167"/>
      <c r="O490" s="167"/>
      <c r="P490" s="167"/>
      <c r="Q490" s="167"/>
      <c r="R490" s="167"/>
      <c r="S490" s="167"/>
      <c r="T490" s="167"/>
      <c r="U490" s="167"/>
      <c r="V490" s="167"/>
      <c r="W490" s="167"/>
      <c r="X490" s="167"/>
      <c r="Y490" s="167"/>
      <c r="Z490" s="167"/>
      <c r="AA490" s="167"/>
      <c r="AB490" s="167"/>
      <c r="AC490" s="167"/>
      <c r="AD490" s="167"/>
      <c r="AE490" s="167"/>
      <c r="AF490" s="167"/>
      <c r="AG490" s="167"/>
      <c r="AH490" s="167"/>
      <c r="AI490" s="167"/>
      <c r="AJ490" s="167"/>
      <c r="AK490" s="167"/>
      <c r="AL490" s="167"/>
      <c r="AM490" s="167"/>
      <c r="AN490" s="167"/>
      <c r="AO490" s="167"/>
      <c r="AP490" s="167"/>
      <c r="AQ490" s="167"/>
      <c r="AR490" s="167"/>
      <c r="AS490" s="167"/>
      <c r="AT490" s="167"/>
      <c r="AU490" s="167"/>
      <c r="AV490" s="167"/>
      <c r="AW490" s="167"/>
      <c r="AX490" s="167"/>
      <c r="AY490" s="167"/>
      <c r="BM490" s="157"/>
      <c r="BN490" s="157"/>
      <c r="BO490" s="157"/>
      <c r="BP490" s="157"/>
      <c r="BQ490" s="157"/>
      <c r="BR490" s="157"/>
    </row>
    <row r="491" spans="1:70" s="8" customFormat="1">
      <c r="A491" s="157"/>
      <c r="B491" s="177"/>
      <c r="C491" s="177"/>
      <c r="D491" s="177"/>
      <c r="E491" s="177"/>
      <c r="F491" s="177"/>
      <c r="G491" s="177"/>
      <c r="H491" s="177"/>
      <c r="I491" s="177"/>
      <c r="J491" s="177"/>
      <c r="K491" s="167"/>
      <c r="L491" s="167"/>
      <c r="M491" s="167"/>
      <c r="N491" s="167"/>
      <c r="O491" s="167"/>
      <c r="P491" s="167"/>
      <c r="Q491" s="167"/>
      <c r="R491" s="167"/>
      <c r="S491" s="167"/>
      <c r="T491" s="167"/>
      <c r="U491" s="167"/>
      <c r="V491" s="167"/>
      <c r="W491" s="167"/>
      <c r="X491" s="167"/>
      <c r="Y491" s="167"/>
      <c r="Z491" s="167"/>
      <c r="AA491" s="167"/>
      <c r="AB491" s="167"/>
      <c r="AC491" s="167"/>
      <c r="AD491" s="167"/>
      <c r="AE491" s="167"/>
      <c r="AF491" s="167"/>
      <c r="AG491" s="167"/>
      <c r="AH491" s="167"/>
      <c r="AI491" s="167"/>
      <c r="AJ491" s="167"/>
      <c r="AK491" s="167"/>
      <c r="AL491" s="167"/>
      <c r="AM491" s="167"/>
      <c r="AN491" s="167"/>
      <c r="AO491" s="167"/>
      <c r="AP491" s="167"/>
      <c r="AQ491" s="167"/>
      <c r="AR491" s="167"/>
      <c r="AS491" s="167"/>
      <c r="AT491" s="167"/>
      <c r="AU491" s="167"/>
      <c r="AV491" s="167"/>
      <c r="AW491" s="167"/>
      <c r="AX491" s="167"/>
      <c r="AY491" s="167"/>
      <c r="BM491" s="157"/>
      <c r="BN491" s="157"/>
      <c r="BO491" s="157"/>
      <c r="BP491" s="157"/>
      <c r="BQ491" s="157"/>
      <c r="BR491" s="157"/>
    </row>
    <row r="492" spans="1:70" s="8" customFormat="1">
      <c r="A492" s="157"/>
      <c r="B492" s="177"/>
      <c r="C492" s="177"/>
      <c r="D492" s="177"/>
      <c r="E492" s="177"/>
      <c r="F492" s="177"/>
      <c r="G492" s="177"/>
      <c r="H492" s="177"/>
      <c r="I492" s="177"/>
      <c r="J492" s="177"/>
      <c r="K492" s="167"/>
      <c r="L492" s="167"/>
      <c r="M492" s="167"/>
      <c r="N492" s="167"/>
      <c r="O492" s="167"/>
      <c r="P492" s="167"/>
      <c r="Q492" s="167"/>
      <c r="R492" s="167"/>
      <c r="S492" s="167"/>
      <c r="T492" s="167"/>
      <c r="U492" s="167"/>
      <c r="V492" s="167"/>
      <c r="W492" s="167"/>
      <c r="X492" s="167"/>
      <c r="Y492" s="167"/>
      <c r="Z492" s="167"/>
      <c r="AA492" s="167"/>
      <c r="AB492" s="167"/>
      <c r="AC492" s="167"/>
      <c r="AD492" s="167"/>
      <c r="AE492" s="167"/>
      <c r="AF492" s="167"/>
      <c r="AG492" s="167"/>
      <c r="AH492" s="167"/>
      <c r="AI492" s="167"/>
      <c r="AJ492" s="167"/>
      <c r="AK492" s="167"/>
      <c r="AL492" s="167"/>
      <c r="AM492" s="167"/>
      <c r="AN492" s="167"/>
      <c r="AO492" s="167"/>
      <c r="AP492" s="167"/>
      <c r="AQ492" s="167"/>
      <c r="AR492" s="167"/>
      <c r="AS492" s="167"/>
      <c r="AT492" s="167"/>
      <c r="AU492" s="167"/>
      <c r="AV492" s="167"/>
      <c r="AW492" s="167"/>
      <c r="AX492" s="167"/>
      <c r="AY492" s="167"/>
      <c r="BM492" s="157"/>
      <c r="BN492" s="157"/>
      <c r="BO492" s="157"/>
      <c r="BP492" s="157"/>
      <c r="BQ492" s="157"/>
      <c r="BR492" s="157"/>
    </row>
    <row r="493" spans="1:70" s="8" customFormat="1">
      <c r="A493" s="157"/>
      <c r="B493" s="177"/>
      <c r="C493" s="177"/>
      <c r="D493" s="177"/>
      <c r="E493" s="177"/>
      <c r="F493" s="177"/>
      <c r="G493" s="177"/>
      <c r="H493" s="177"/>
      <c r="I493" s="177"/>
      <c r="J493" s="177"/>
      <c r="K493" s="167"/>
      <c r="L493" s="167"/>
      <c r="M493" s="167"/>
      <c r="N493" s="167"/>
      <c r="O493" s="167"/>
      <c r="P493" s="167"/>
      <c r="Q493" s="167"/>
      <c r="R493" s="167"/>
      <c r="S493" s="167"/>
      <c r="T493" s="167"/>
      <c r="U493" s="167"/>
      <c r="V493" s="167"/>
      <c r="W493" s="167"/>
      <c r="X493" s="167"/>
      <c r="Y493" s="167"/>
      <c r="Z493" s="167"/>
      <c r="AA493" s="167"/>
      <c r="AB493" s="167"/>
      <c r="AC493" s="167"/>
      <c r="AD493" s="167"/>
      <c r="AE493" s="167"/>
      <c r="AF493" s="167"/>
      <c r="AG493" s="167"/>
      <c r="AH493" s="167"/>
      <c r="AI493" s="167"/>
      <c r="AJ493" s="167"/>
      <c r="AK493" s="167"/>
      <c r="AL493" s="167"/>
      <c r="AM493" s="167"/>
      <c r="AN493" s="167"/>
      <c r="AO493" s="167"/>
      <c r="AP493" s="167"/>
      <c r="AQ493" s="167"/>
      <c r="AR493" s="167"/>
      <c r="AS493" s="167"/>
      <c r="AT493" s="167"/>
      <c r="AU493" s="167"/>
      <c r="AV493" s="167"/>
      <c r="AW493" s="167"/>
      <c r="AX493" s="167"/>
      <c r="AY493" s="167"/>
      <c r="BM493" s="157"/>
      <c r="BN493" s="157"/>
      <c r="BO493" s="157"/>
      <c r="BP493" s="157"/>
      <c r="BQ493" s="157"/>
      <c r="BR493" s="157"/>
    </row>
    <row r="494" spans="1:70" s="8" customFormat="1">
      <c r="A494" s="157"/>
      <c r="B494" s="177"/>
      <c r="C494" s="177"/>
      <c r="D494" s="177"/>
      <c r="E494" s="177"/>
      <c r="F494" s="177"/>
      <c r="G494" s="177"/>
      <c r="H494" s="177"/>
      <c r="I494" s="177"/>
      <c r="J494" s="177"/>
      <c r="K494" s="167"/>
      <c r="L494" s="167"/>
      <c r="M494" s="167"/>
      <c r="N494" s="167"/>
      <c r="O494" s="167"/>
      <c r="P494" s="167"/>
      <c r="Q494" s="167"/>
      <c r="R494" s="167"/>
      <c r="S494" s="167"/>
      <c r="T494" s="167"/>
      <c r="U494" s="167"/>
      <c r="V494" s="167"/>
      <c r="W494" s="167"/>
      <c r="X494" s="167"/>
      <c r="Y494" s="167"/>
      <c r="Z494" s="167"/>
      <c r="AA494" s="167"/>
      <c r="AB494" s="167"/>
      <c r="AC494" s="167"/>
      <c r="AD494" s="167"/>
      <c r="AE494" s="167"/>
      <c r="AF494" s="167"/>
      <c r="AG494" s="167"/>
      <c r="AH494" s="167"/>
      <c r="AI494" s="167"/>
      <c r="AJ494" s="167"/>
      <c r="AK494" s="167"/>
      <c r="AL494" s="167"/>
      <c r="AM494" s="167"/>
      <c r="AN494" s="167"/>
      <c r="AO494" s="167"/>
      <c r="AP494" s="167"/>
      <c r="AQ494" s="167"/>
      <c r="AR494" s="167"/>
      <c r="AS494" s="167"/>
      <c r="AT494" s="167"/>
      <c r="AU494" s="167"/>
      <c r="AV494" s="167"/>
      <c r="AW494" s="167"/>
      <c r="AX494" s="167"/>
      <c r="AY494" s="167"/>
      <c r="BM494" s="157"/>
      <c r="BN494" s="157"/>
      <c r="BO494" s="157"/>
      <c r="BP494" s="157"/>
      <c r="BQ494" s="157"/>
      <c r="BR494" s="157"/>
    </row>
    <row r="495" spans="1:70" s="8" customFormat="1">
      <c r="A495" s="157"/>
      <c r="B495" s="177"/>
      <c r="C495" s="177"/>
      <c r="D495" s="177"/>
      <c r="E495" s="177"/>
      <c r="F495" s="177"/>
      <c r="G495" s="177"/>
      <c r="H495" s="177"/>
      <c r="I495" s="177"/>
      <c r="J495" s="177"/>
      <c r="K495" s="167"/>
      <c r="L495" s="167"/>
      <c r="M495" s="167"/>
      <c r="N495" s="167"/>
      <c r="O495" s="167"/>
      <c r="P495" s="167"/>
      <c r="Q495" s="167"/>
      <c r="R495" s="167"/>
      <c r="S495" s="167"/>
      <c r="T495" s="167"/>
      <c r="U495" s="167"/>
      <c r="V495" s="167"/>
      <c r="W495" s="167"/>
      <c r="X495" s="167"/>
      <c r="Y495" s="167"/>
      <c r="Z495" s="167"/>
      <c r="AA495" s="167"/>
      <c r="AB495" s="167"/>
      <c r="AC495" s="167"/>
      <c r="AD495" s="167"/>
      <c r="AE495" s="167"/>
      <c r="AF495" s="167"/>
      <c r="AG495" s="167"/>
      <c r="AH495" s="167"/>
      <c r="AI495" s="167"/>
      <c r="AJ495" s="167"/>
      <c r="AK495" s="167"/>
      <c r="AL495" s="167"/>
      <c r="AM495" s="167"/>
      <c r="AN495" s="167"/>
      <c r="AO495" s="167"/>
      <c r="AP495" s="167"/>
      <c r="AQ495" s="167"/>
      <c r="AR495" s="167"/>
      <c r="AS495" s="167"/>
      <c r="AT495" s="167"/>
      <c r="AU495" s="167"/>
      <c r="AV495" s="167"/>
      <c r="AW495" s="167"/>
      <c r="AX495" s="167"/>
      <c r="AY495" s="167"/>
      <c r="BM495" s="157"/>
      <c r="BN495" s="157"/>
      <c r="BO495" s="157"/>
      <c r="BP495" s="157"/>
      <c r="BQ495" s="157"/>
      <c r="BR495" s="157"/>
    </row>
    <row r="496" spans="1:70" s="8" customFormat="1">
      <c r="A496" s="157"/>
      <c r="B496" s="177"/>
      <c r="C496" s="177"/>
      <c r="D496" s="177"/>
      <c r="E496" s="177"/>
      <c r="F496" s="177"/>
      <c r="G496" s="177"/>
      <c r="H496" s="177"/>
      <c r="I496" s="177"/>
      <c r="J496" s="177"/>
      <c r="K496" s="167"/>
      <c r="L496" s="167"/>
      <c r="M496" s="167"/>
      <c r="N496" s="167"/>
      <c r="O496" s="167"/>
      <c r="P496" s="167"/>
      <c r="Q496" s="167"/>
      <c r="R496" s="167"/>
      <c r="S496" s="167"/>
      <c r="T496" s="167"/>
      <c r="U496" s="167"/>
      <c r="V496" s="167"/>
      <c r="W496" s="167"/>
      <c r="X496" s="167"/>
      <c r="Y496" s="167"/>
      <c r="Z496" s="167"/>
      <c r="AA496" s="167"/>
      <c r="AB496" s="167"/>
      <c r="AC496" s="167"/>
      <c r="AD496" s="167"/>
      <c r="AE496" s="167"/>
      <c r="AF496" s="167"/>
      <c r="AG496" s="167"/>
      <c r="AH496" s="167"/>
      <c r="AI496" s="167"/>
      <c r="AJ496" s="167"/>
      <c r="AK496" s="167"/>
      <c r="AL496" s="167"/>
      <c r="AM496" s="167"/>
      <c r="AN496" s="167"/>
      <c r="AO496" s="167"/>
      <c r="AP496" s="167"/>
      <c r="AQ496" s="167"/>
      <c r="AR496" s="167"/>
      <c r="AS496" s="167"/>
      <c r="AT496" s="167"/>
      <c r="AU496" s="167"/>
      <c r="AV496" s="167"/>
      <c r="AW496" s="167"/>
      <c r="AX496" s="167"/>
      <c r="AY496" s="167"/>
      <c r="BM496" s="157"/>
      <c r="BN496" s="157"/>
      <c r="BO496" s="157"/>
      <c r="BP496" s="157"/>
      <c r="BQ496" s="157"/>
      <c r="BR496" s="157"/>
    </row>
    <row r="497" spans="1:70" s="8" customFormat="1">
      <c r="A497" s="157"/>
      <c r="B497" s="177"/>
      <c r="C497" s="177"/>
      <c r="D497" s="177"/>
      <c r="E497" s="177"/>
      <c r="F497" s="177"/>
      <c r="G497" s="177"/>
      <c r="H497" s="177"/>
      <c r="I497" s="177"/>
      <c r="J497" s="177"/>
      <c r="K497" s="167"/>
      <c r="L497" s="167"/>
      <c r="M497" s="167"/>
      <c r="N497" s="167"/>
      <c r="O497" s="167"/>
      <c r="P497" s="167"/>
      <c r="Q497" s="167"/>
      <c r="R497" s="167"/>
      <c r="S497" s="167"/>
      <c r="T497" s="167"/>
      <c r="U497" s="167"/>
      <c r="V497" s="167"/>
      <c r="W497" s="167"/>
      <c r="X497" s="167"/>
      <c r="Y497" s="167"/>
      <c r="Z497" s="167"/>
      <c r="AA497" s="167"/>
      <c r="AB497" s="167"/>
      <c r="AC497" s="167"/>
      <c r="AD497" s="167"/>
      <c r="AE497" s="167"/>
      <c r="AF497" s="167"/>
      <c r="AG497" s="167"/>
      <c r="AH497" s="167"/>
      <c r="AI497" s="167"/>
      <c r="AJ497" s="167"/>
      <c r="AK497" s="167"/>
      <c r="AL497" s="167"/>
      <c r="AM497" s="167"/>
      <c r="AN497" s="167"/>
      <c r="AO497" s="167"/>
      <c r="AP497" s="167"/>
      <c r="AQ497" s="167"/>
      <c r="AR497" s="167"/>
      <c r="AS497" s="167"/>
      <c r="AT497" s="167"/>
      <c r="AU497" s="167"/>
      <c r="AV497" s="167"/>
      <c r="AW497" s="167"/>
      <c r="AX497" s="167"/>
      <c r="AY497" s="167"/>
      <c r="BM497" s="157"/>
      <c r="BN497" s="157"/>
      <c r="BO497" s="157"/>
      <c r="BP497" s="157"/>
      <c r="BQ497" s="157"/>
      <c r="BR497" s="157"/>
    </row>
    <row r="498" spans="1:70" s="8" customFormat="1">
      <c r="A498" s="157"/>
      <c r="B498" s="177"/>
      <c r="C498" s="177"/>
      <c r="D498" s="177"/>
      <c r="E498" s="177"/>
      <c r="F498" s="177"/>
      <c r="G498" s="177"/>
      <c r="H498" s="177"/>
      <c r="I498" s="177"/>
      <c r="J498" s="177"/>
      <c r="K498" s="167"/>
      <c r="L498" s="167"/>
      <c r="M498" s="167"/>
      <c r="N498" s="167"/>
      <c r="O498" s="167"/>
      <c r="P498" s="167"/>
      <c r="Q498" s="167"/>
      <c r="R498" s="167"/>
      <c r="S498" s="167"/>
      <c r="T498" s="167"/>
      <c r="U498" s="167"/>
      <c r="V498" s="167"/>
      <c r="W498" s="167"/>
      <c r="X498" s="167"/>
      <c r="Y498" s="167"/>
      <c r="Z498" s="167"/>
      <c r="AA498" s="167"/>
      <c r="AB498" s="167"/>
      <c r="AC498" s="167"/>
      <c r="AD498" s="167"/>
      <c r="AE498" s="167"/>
      <c r="AF498" s="167"/>
      <c r="AG498" s="167"/>
      <c r="AH498" s="167"/>
      <c r="AI498" s="167"/>
      <c r="AJ498" s="167"/>
      <c r="AK498" s="167"/>
      <c r="AL498" s="167"/>
      <c r="AM498" s="167"/>
      <c r="AN498" s="167"/>
      <c r="AO498" s="167"/>
      <c r="AP498" s="167"/>
      <c r="AQ498" s="167"/>
      <c r="AR498" s="167"/>
      <c r="AS498" s="167"/>
      <c r="AT498" s="167"/>
      <c r="AU498" s="167"/>
      <c r="AV498" s="167"/>
      <c r="AW498" s="167"/>
      <c r="AX498" s="167"/>
      <c r="AY498" s="167"/>
      <c r="BM498" s="157"/>
      <c r="BN498" s="157"/>
      <c r="BO498" s="157"/>
      <c r="BP498" s="157"/>
      <c r="BQ498" s="157"/>
      <c r="BR498" s="157"/>
    </row>
    <row r="499" spans="1:70" s="8" customFormat="1">
      <c r="A499" s="157"/>
      <c r="B499" s="177"/>
      <c r="C499" s="177"/>
      <c r="D499" s="177"/>
      <c r="E499" s="177"/>
      <c r="F499" s="177"/>
      <c r="G499" s="177"/>
      <c r="H499" s="177"/>
      <c r="I499" s="177"/>
      <c r="J499" s="177"/>
      <c r="K499" s="167"/>
      <c r="L499" s="167"/>
      <c r="M499" s="167"/>
      <c r="N499" s="167"/>
      <c r="O499" s="167"/>
      <c r="P499" s="167"/>
      <c r="Q499" s="167"/>
      <c r="R499" s="167"/>
      <c r="S499" s="167"/>
      <c r="T499" s="167"/>
      <c r="U499" s="167"/>
      <c r="V499" s="167"/>
      <c r="W499" s="167"/>
      <c r="X499" s="167"/>
      <c r="Y499" s="167"/>
      <c r="Z499" s="167"/>
      <c r="AA499" s="167"/>
      <c r="AB499" s="167"/>
      <c r="AC499" s="167"/>
      <c r="AD499" s="167"/>
      <c r="AE499" s="167"/>
      <c r="AF499" s="167"/>
      <c r="AG499" s="167"/>
      <c r="AH499" s="167"/>
      <c r="AI499" s="167"/>
      <c r="AJ499" s="167"/>
      <c r="AK499" s="167"/>
      <c r="AL499" s="167"/>
      <c r="AM499" s="167"/>
      <c r="AN499" s="167"/>
      <c r="AO499" s="167"/>
      <c r="AP499" s="167"/>
      <c r="AQ499" s="167"/>
      <c r="AR499" s="167"/>
      <c r="AS499" s="167"/>
      <c r="AT499" s="167"/>
      <c r="AU499" s="167"/>
      <c r="AV499" s="167"/>
      <c r="AW499" s="167"/>
      <c r="AX499" s="167"/>
      <c r="AY499" s="167"/>
      <c r="BM499" s="157"/>
      <c r="BN499" s="157"/>
      <c r="BO499" s="157"/>
      <c r="BP499" s="157"/>
      <c r="BQ499" s="157"/>
      <c r="BR499" s="157"/>
    </row>
    <row r="500" spans="1:70" s="8" customFormat="1">
      <c r="A500" s="157"/>
      <c r="B500" s="177"/>
      <c r="C500" s="177"/>
      <c r="D500" s="177"/>
      <c r="E500" s="177"/>
      <c r="F500" s="177"/>
      <c r="G500" s="177"/>
      <c r="H500" s="177"/>
      <c r="I500" s="177"/>
      <c r="J500" s="177"/>
      <c r="K500" s="167"/>
      <c r="L500" s="167"/>
      <c r="M500" s="167"/>
      <c r="N500" s="167"/>
      <c r="O500" s="167"/>
      <c r="P500" s="167"/>
      <c r="Q500" s="167"/>
      <c r="R500" s="167"/>
      <c r="S500" s="167"/>
      <c r="T500" s="167"/>
      <c r="U500" s="167"/>
      <c r="V500" s="167"/>
      <c r="W500" s="167"/>
      <c r="X500" s="167"/>
      <c r="Y500" s="167"/>
      <c r="Z500" s="167"/>
      <c r="AA500" s="167"/>
      <c r="AB500" s="167"/>
      <c r="AC500" s="167"/>
      <c r="AD500" s="167"/>
      <c r="AE500" s="167"/>
      <c r="AF500" s="167"/>
      <c r="AG500" s="167"/>
      <c r="AH500" s="167"/>
      <c r="AI500" s="167"/>
      <c r="AJ500" s="167"/>
      <c r="AK500" s="167"/>
      <c r="AL500" s="167"/>
      <c r="AM500" s="167"/>
      <c r="AN500" s="167"/>
      <c r="AO500" s="167"/>
      <c r="AP500" s="167"/>
      <c r="AQ500" s="167"/>
      <c r="AR500" s="167"/>
      <c r="AS500" s="167"/>
      <c r="AT500" s="167"/>
      <c r="AU500" s="167"/>
      <c r="AV500" s="167"/>
      <c r="AW500" s="167"/>
      <c r="AX500" s="167"/>
      <c r="AY500" s="167"/>
      <c r="BM500" s="157"/>
      <c r="BN500" s="157"/>
      <c r="BO500" s="157"/>
      <c r="BP500" s="157"/>
      <c r="BQ500" s="157"/>
      <c r="BR500" s="157"/>
    </row>
    <row r="501" spans="1:70" s="8" customFormat="1">
      <c r="A501" s="157"/>
      <c r="B501" s="177"/>
      <c r="C501" s="177"/>
      <c r="D501" s="177"/>
      <c r="E501" s="177"/>
      <c r="F501" s="177"/>
      <c r="G501" s="177"/>
      <c r="H501" s="177"/>
      <c r="I501" s="177"/>
      <c r="J501" s="177"/>
      <c r="K501" s="167"/>
      <c r="L501" s="167"/>
      <c r="M501" s="167"/>
      <c r="N501" s="167"/>
      <c r="O501" s="167"/>
      <c r="P501" s="167"/>
      <c r="Q501" s="167"/>
      <c r="R501" s="167"/>
      <c r="S501" s="167"/>
      <c r="T501" s="167"/>
      <c r="U501" s="167"/>
      <c r="V501" s="167"/>
      <c r="W501" s="167"/>
      <c r="X501" s="167"/>
      <c r="Y501" s="167"/>
      <c r="Z501" s="167"/>
      <c r="AA501" s="167"/>
      <c r="AB501" s="167"/>
      <c r="AC501" s="167"/>
      <c r="AD501" s="167"/>
      <c r="AE501" s="167"/>
      <c r="AF501" s="167"/>
      <c r="AG501" s="167"/>
      <c r="AH501" s="167"/>
      <c r="AI501" s="167"/>
      <c r="AJ501" s="167"/>
      <c r="AK501" s="167"/>
      <c r="AL501" s="167"/>
      <c r="AM501" s="167"/>
      <c r="AN501" s="167"/>
      <c r="AO501" s="167"/>
      <c r="AP501" s="167"/>
      <c r="AQ501" s="167"/>
      <c r="AR501" s="167"/>
      <c r="AS501" s="167"/>
      <c r="AT501" s="167"/>
      <c r="AU501" s="167"/>
      <c r="AV501" s="167"/>
      <c r="AW501" s="167"/>
      <c r="AX501" s="167"/>
      <c r="AY501" s="167"/>
      <c r="BM501" s="157"/>
      <c r="BN501" s="157"/>
      <c r="BO501" s="157"/>
      <c r="BP501" s="157"/>
      <c r="BQ501" s="157"/>
      <c r="BR501" s="157"/>
    </row>
    <row r="502" spans="1:70" s="8" customFormat="1">
      <c r="A502" s="157"/>
      <c r="B502" s="177"/>
      <c r="C502" s="177"/>
      <c r="D502" s="177"/>
      <c r="E502" s="177"/>
      <c r="F502" s="177"/>
      <c r="G502" s="177"/>
      <c r="H502" s="177"/>
      <c r="I502" s="177"/>
      <c r="J502" s="177"/>
      <c r="K502" s="167"/>
      <c r="L502" s="167"/>
      <c r="M502" s="167"/>
      <c r="N502" s="167"/>
      <c r="O502" s="167"/>
      <c r="P502" s="167"/>
      <c r="Q502" s="167"/>
      <c r="R502" s="167"/>
      <c r="S502" s="167"/>
      <c r="T502" s="167"/>
      <c r="U502" s="167"/>
      <c r="V502" s="167"/>
      <c r="W502" s="167"/>
      <c r="X502" s="167"/>
      <c r="Y502" s="167"/>
      <c r="Z502" s="167"/>
      <c r="AA502" s="167"/>
      <c r="AB502" s="167"/>
      <c r="AC502" s="167"/>
      <c r="AD502" s="167"/>
      <c r="AE502" s="167"/>
      <c r="AF502" s="167"/>
      <c r="AG502" s="167"/>
      <c r="AH502" s="167"/>
      <c r="AI502" s="167"/>
      <c r="AJ502" s="167"/>
      <c r="AK502" s="167"/>
      <c r="AL502" s="167"/>
      <c r="AM502" s="167"/>
      <c r="AN502" s="167"/>
      <c r="AO502" s="167"/>
      <c r="AP502" s="167"/>
      <c r="AQ502" s="167"/>
      <c r="AR502" s="167"/>
      <c r="AS502" s="167"/>
      <c r="AT502" s="167"/>
      <c r="AU502" s="167"/>
      <c r="AV502" s="167"/>
      <c r="AW502" s="167"/>
      <c r="AX502" s="167"/>
      <c r="AY502" s="167"/>
      <c r="BM502" s="157"/>
      <c r="BN502" s="157"/>
      <c r="BO502" s="157"/>
      <c r="BP502" s="157"/>
      <c r="BQ502" s="157"/>
      <c r="BR502" s="157"/>
    </row>
    <row r="503" spans="1:70" s="8" customFormat="1">
      <c r="A503" s="157"/>
      <c r="B503" s="177"/>
      <c r="C503" s="177"/>
      <c r="D503" s="177"/>
      <c r="E503" s="177"/>
      <c r="F503" s="177"/>
      <c r="G503" s="177"/>
      <c r="H503" s="177"/>
      <c r="I503" s="177"/>
      <c r="J503" s="177"/>
      <c r="K503" s="167"/>
      <c r="L503" s="167"/>
      <c r="M503" s="167"/>
      <c r="N503" s="167"/>
      <c r="O503" s="167"/>
      <c r="P503" s="167"/>
      <c r="Q503" s="167"/>
      <c r="R503" s="167"/>
      <c r="S503" s="167"/>
      <c r="T503" s="167"/>
      <c r="U503" s="167"/>
      <c r="V503" s="167"/>
      <c r="W503" s="167"/>
      <c r="X503" s="167"/>
      <c r="Y503" s="167"/>
      <c r="Z503" s="167"/>
      <c r="AA503" s="167"/>
      <c r="AB503" s="167"/>
      <c r="AC503" s="167"/>
      <c r="AD503" s="167"/>
      <c r="AE503" s="167"/>
      <c r="AF503" s="167"/>
      <c r="AG503" s="167"/>
      <c r="AH503" s="167"/>
      <c r="AI503" s="167"/>
      <c r="AJ503" s="167"/>
      <c r="AK503" s="167"/>
      <c r="AL503" s="167"/>
      <c r="AM503" s="167"/>
      <c r="AN503" s="167"/>
      <c r="AO503" s="167"/>
      <c r="AP503" s="167"/>
      <c r="AQ503" s="167"/>
      <c r="AR503" s="167"/>
      <c r="AS503" s="167"/>
      <c r="AT503" s="167"/>
      <c r="AU503" s="167"/>
      <c r="AV503" s="167"/>
      <c r="AW503" s="167"/>
      <c r="AX503" s="167"/>
      <c r="AY503" s="167"/>
      <c r="BM503" s="157"/>
      <c r="BN503" s="157"/>
      <c r="BO503" s="157"/>
      <c r="BP503" s="157"/>
      <c r="BQ503" s="157"/>
      <c r="BR503" s="157"/>
    </row>
    <row r="504" spans="1:70" s="8" customFormat="1">
      <c r="A504" s="157"/>
      <c r="B504" s="177"/>
      <c r="C504" s="177"/>
      <c r="D504" s="177"/>
      <c r="E504" s="177"/>
      <c r="F504" s="177"/>
      <c r="G504" s="177"/>
      <c r="H504" s="177"/>
      <c r="I504" s="177"/>
      <c r="J504" s="177"/>
      <c r="K504" s="167"/>
      <c r="L504" s="167"/>
      <c r="M504" s="167"/>
      <c r="N504" s="167"/>
      <c r="O504" s="167"/>
      <c r="P504" s="167"/>
      <c r="Q504" s="167"/>
      <c r="R504" s="167"/>
      <c r="S504" s="167"/>
      <c r="T504" s="167"/>
      <c r="U504" s="167"/>
      <c r="V504" s="167"/>
      <c r="W504" s="167"/>
      <c r="X504" s="167"/>
      <c r="Y504" s="167"/>
      <c r="Z504" s="167"/>
      <c r="AA504" s="167"/>
      <c r="AB504" s="167"/>
      <c r="AC504" s="167"/>
      <c r="AD504" s="167"/>
      <c r="AE504" s="167"/>
      <c r="AF504" s="167"/>
      <c r="AG504" s="167"/>
      <c r="AH504" s="167"/>
      <c r="AI504" s="167"/>
      <c r="AJ504" s="167"/>
      <c r="AK504" s="167"/>
      <c r="AL504" s="167"/>
      <c r="AM504" s="167"/>
      <c r="AN504" s="167"/>
      <c r="AO504" s="167"/>
      <c r="AP504" s="167"/>
      <c r="AQ504" s="167"/>
      <c r="AR504" s="167"/>
      <c r="AS504" s="167"/>
      <c r="AT504" s="167"/>
      <c r="AU504" s="167"/>
      <c r="AV504" s="167"/>
      <c r="AW504" s="167"/>
      <c r="AX504" s="167"/>
      <c r="AY504" s="167"/>
      <c r="BM504" s="157"/>
      <c r="BN504" s="157"/>
      <c r="BO504" s="157"/>
      <c r="BP504" s="157"/>
      <c r="BQ504" s="157"/>
      <c r="BR504" s="157"/>
    </row>
    <row r="505" spans="1:70" s="8" customFormat="1">
      <c r="A505" s="157"/>
      <c r="B505" s="177"/>
      <c r="C505" s="177"/>
      <c r="D505" s="177"/>
      <c r="E505" s="177"/>
      <c r="F505" s="177"/>
      <c r="G505" s="177"/>
      <c r="H505" s="177"/>
      <c r="I505" s="177"/>
      <c r="J505" s="177"/>
      <c r="K505" s="167"/>
      <c r="L505" s="167"/>
      <c r="M505" s="167"/>
      <c r="N505" s="167"/>
      <c r="O505" s="167"/>
      <c r="P505" s="167"/>
      <c r="Q505" s="167"/>
      <c r="R505" s="167"/>
      <c r="S505" s="167"/>
      <c r="T505" s="167"/>
      <c r="U505" s="167"/>
      <c r="V505" s="167"/>
      <c r="W505" s="167"/>
      <c r="X505" s="167"/>
      <c r="Y505" s="167"/>
      <c r="Z505" s="167"/>
      <c r="AA505" s="167"/>
      <c r="AB505" s="167"/>
      <c r="AC505" s="167"/>
      <c r="AD505" s="167"/>
      <c r="AE505" s="167"/>
      <c r="AF505" s="167"/>
      <c r="AG505" s="167"/>
      <c r="AH505" s="167"/>
      <c r="AI505" s="167"/>
      <c r="AJ505" s="167"/>
      <c r="AK505" s="167"/>
      <c r="AL505" s="167"/>
      <c r="AM505" s="167"/>
      <c r="AN505" s="167"/>
      <c r="AO505" s="167"/>
      <c r="AP505" s="167"/>
      <c r="AQ505" s="167"/>
      <c r="AR505" s="167"/>
      <c r="AS505" s="167"/>
      <c r="AT505" s="167"/>
      <c r="AU505" s="167"/>
      <c r="AV505" s="167"/>
      <c r="AW505" s="167"/>
      <c r="AX505" s="167"/>
      <c r="AY505" s="167"/>
      <c r="BM505" s="157"/>
      <c r="BN505" s="157"/>
      <c r="BO505" s="157"/>
      <c r="BP505" s="157"/>
      <c r="BQ505" s="157"/>
      <c r="BR505" s="157"/>
    </row>
    <row r="506" spans="1:70" s="8" customFormat="1">
      <c r="A506" s="157"/>
      <c r="B506" s="177"/>
      <c r="C506" s="177"/>
      <c r="D506" s="177"/>
      <c r="E506" s="177"/>
      <c r="F506" s="177"/>
      <c r="G506" s="177"/>
      <c r="H506" s="177"/>
      <c r="I506" s="177"/>
      <c r="J506" s="177"/>
      <c r="K506" s="167"/>
      <c r="L506" s="167"/>
      <c r="M506" s="167"/>
      <c r="N506" s="167"/>
      <c r="O506" s="167"/>
      <c r="P506" s="167"/>
      <c r="Q506" s="167"/>
      <c r="R506" s="167"/>
      <c r="S506" s="167"/>
      <c r="T506" s="167"/>
      <c r="U506" s="167"/>
      <c r="V506" s="167"/>
      <c r="W506" s="167"/>
      <c r="X506" s="167"/>
      <c r="Y506" s="167"/>
      <c r="Z506" s="167"/>
      <c r="AA506" s="167"/>
      <c r="AB506" s="167"/>
      <c r="AC506" s="167"/>
      <c r="AD506" s="167"/>
      <c r="AE506" s="167"/>
      <c r="AF506" s="167"/>
      <c r="AG506" s="167"/>
      <c r="AH506" s="167"/>
      <c r="AI506" s="167"/>
      <c r="AJ506" s="167"/>
      <c r="AK506" s="167"/>
      <c r="AL506" s="167"/>
      <c r="AM506" s="167"/>
      <c r="AN506" s="167"/>
      <c r="AO506" s="167"/>
      <c r="AP506" s="167"/>
      <c r="AQ506" s="167"/>
      <c r="AR506" s="167"/>
      <c r="AS506" s="167"/>
      <c r="AT506" s="167"/>
      <c r="AU506" s="167"/>
      <c r="AV506" s="167"/>
      <c r="AW506" s="167"/>
      <c r="AX506" s="167"/>
      <c r="AY506" s="167"/>
      <c r="BM506" s="157"/>
      <c r="BN506" s="157"/>
      <c r="BO506" s="157"/>
      <c r="BP506" s="157"/>
      <c r="BQ506" s="157"/>
      <c r="BR506" s="157"/>
    </row>
    <row r="507" spans="1:70" s="8" customFormat="1">
      <c r="A507" s="157"/>
      <c r="B507" s="177"/>
      <c r="C507" s="177"/>
      <c r="D507" s="177"/>
      <c r="E507" s="177"/>
      <c r="F507" s="177"/>
      <c r="G507" s="177"/>
      <c r="H507" s="177"/>
      <c r="I507" s="177"/>
      <c r="J507" s="177"/>
      <c r="K507" s="167"/>
      <c r="L507" s="167"/>
      <c r="M507" s="167"/>
      <c r="N507" s="167"/>
      <c r="O507" s="167"/>
      <c r="P507" s="167"/>
      <c r="Q507" s="167"/>
      <c r="R507" s="167"/>
      <c r="S507" s="167"/>
      <c r="T507" s="167"/>
      <c r="U507" s="167"/>
      <c r="V507" s="167"/>
      <c r="W507" s="167"/>
      <c r="X507" s="167"/>
      <c r="Y507" s="167"/>
      <c r="Z507" s="167"/>
      <c r="AA507" s="167"/>
      <c r="AB507" s="167"/>
      <c r="AC507" s="167"/>
      <c r="AD507" s="167"/>
      <c r="AE507" s="167"/>
      <c r="AF507" s="167"/>
      <c r="AG507" s="167"/>
      <c r="AH507" s="167"/>
      <c r="AI507" s="167"/>
      <c r="AJ507" s="167"/>
      <c r="AK507" s="167"/>
      <c r="AL507" s="167"/>
      <c r="AM507" s="167"/>
      <c r="AN507" s="167"/>
      <c r="AO507" s="167"/>
      <c r="AP507" s="167"/>
      <c r="AQ507" s="167"/>
      <c r="AR507" s="167"/>
      <c r="AS507" s="167"/>
      <c r="AT507" s="167"/>
      <c r="AU507" s="167"/>
      <c r="AV507" s="167"/>
      <c r="AW507" s="167"/>
      <c r="AX507" s="167"/>
      <c r="AY507" s="167"/>
      <c r="BM507" s="157"/>
      <c r="BN507" s="157"/>
      <c r="BO507" s="157"/>
      <c r="BP507" s="157"/>
      <c r="BQ507" s="157"/>
      <c r="BR507" s="157"/>
    </row>
    <row r="508" spans="1:70" s="8" customFormat="1">
      <c r="A508" s="157"/>
      <c r="B508" s="177"/>
      <c r="C508" s="177"/>
      <c r="D508" s="177"/>
      <c r="E508" s="177"/>
      <c r="F508" s="177"/>
      <c r="G508" s="177"/>
      <c r="H508" s="177"/>
      <c r="I508" s="177"/>
      <c r="J508" s="177"/>
      <c r="K508" s="167"/>
      <c r="L508" s="167"/>
      <c r="M508" s="167"/>
      <c r="N508" s="167"/>
      <c r="O508" s="167"/>
      <c r="P508" s="167"/>
      <c r="Q508" s="167"/>
      <c r="R508" s="167"/>
      <c r="S508" s="167"/>
      <c r="T508" s="167"/>
      <c r="U508" s="167"/>
      <c r="V508" s="167"/>
      <c r="W508" s="167"/>
      <c r="X508" s="167"/>
      <c r="Y508" s="167"/>
      <c r="Z508" s="167"/>
      <c r="AA508" s="167"/>
      <c r="AB508" s="167"/>
      <c r="AC508" s="167"/>
      <c r="AD508" s="167"/>
      <c r="AE508" s="167"/>
      <c r="AF508" s="167"/>
      <c r="AG508" s="167"/>
      <c r="AH508" s="167"/>
      <c r="AI508" s="167"/>
      <c r="AJ508" s="167"/>
      <c r="AK508" s="167"/>
      <c r="AL508" s="167"/>
      <c r="AM508" s="167"/>
      <c r="AN508" s="167"/>
      <c r="AO508" s="167"/>
      <c r="AP508" s="167"/>
      <c r="AQ508" s="167"/>
      <c r="AR508" s="167"/>
      <c r="AS508" s="167"/>
      <c r="AT508" s="167"/>
      <c r="AU508" s="167"/>
      <c r="AV508" s="167"/>
      <c r="AW508" s="167"/>
      <c r="AX508" s="167"/>
      <c r="AY508" s="167"/>
      <c r="BM508" s="157"/>
      <c r="BN508" s="157"/>
      <c r="BO508" s="157"/>
      <c r="BP508" s="157"/>
      <c r="BQ508" s="157"/>
      <c r="BR508" s="157"/>
    </row>
    <row r="509" spans="1:70" s="8" customFormat="1">
      <c r="A509" s="157"/>
      <c r="B509" s="177"/>
      <c r="C509" s="177"/>
      <c r="D509" s="177"/>
      <c r="E509" s="177"/>
      <c r="F509" s="177"/>
      <c r="G509" s="177"/>
      <c r="H509" s="177"/>
      <c r="I509" s="177"/>
      <c r="J509" s="177"/>
      <c r="K509" s="167"/>
      <c r="L509" s="167"/>
      <c r="M509" s="167"/>
      <c r="N509" s="167"/>
      <c r="O509" s="167"/>
      <c r="P509" s="167"/>
      <c r="Q509" s="167"/>
      <c r="R509" s="167"/>
      <c r="S509" s="167"/>
      <c r="T509" s="167"/>
      <c r="U509" s="167"/>
      <c r="V509" s="167"/>
      <c r="W509" s="167"/>
      <c r="X509" s="167"/>
      <c r="Y509" s="167"/>
      <c r="Z509" s="167"/>
      <c r="AA509" s="167"/>
      <c r="AB509" s="167"/>
      <c r="AC509" s="167"/>
      <c r="AD509" s="167"/>
      <c r="AE509" s="167"/>
      <c r="AF509" s="167"/>
      <c r="AG509" s="167"/>
      <c r="AH509" s="167"/>
      <c r="AI509" s="167"/>
      <c r="AJ509" s="167"/>
      <c r="AK509" s="167"/>
      <c r="AL509" s="167"/>
      <c r="AM509" s="167"/>
      <c r="AN509" s="167"/>
      <c r="AO509" s="167"/>
      <c r="AP509" s="167"/>
      <c r="AQ509" s="167"/>
      <c r="AR509" s="167"/>
      <c r="AS509" s="167"/>
      <c r="AT509" s="167"/>
      <c r="AU509" s="167"/>
      <c r="AV509" s="167"/>
      <c r="AW509" s="167"/>
      <c r="AX509" s="167"/>
      <c r="AY509" s="167"/>
      <c r="BM509" s="157"/>
      <c r="BN509" s="157"/>
      <c r="BO509" s="157"/>
      <c r="BP509" s="157"/>
      <c r="BQ509" s="157"/>
      <c r="BR509" s="157"/>
    </row>
    <row r="510" spans="1:70" s="8" customFormat="1">
      <c r="A510" s="157"/>
      <c r="B510" s="177"/>
      <c r="C510" s="177"/>
      <c r="D510" s="177"/>
      <c r="E510" s="177"/>
      <c r="F510" s="177"/>
      <c r="G510" s="177"/>
      <c r="H510" s="177"/>
      <c r="I510" s="177"/>
      <c r="J510" s="177"/>
      <c r="K510" s="167"/>
      <c r="L510" s="167"/>
      <c r="M510" s="167"/>
      <c r="N510" s="167"/>
      <c r="O510" s="167"/>
      <c r="P510" s="167"/>
      <c r="Q510" s="167"/>
      <c r="R510" s="167"/>
      <c r="S510" s="167"/>
      <c r="T510" s="167"/>
      <c r="U510" s="167"/>
      <c r="V510" s="167"/>
      <c r="W510" s="167"/>
      <c r="X510" s="167"/>
      <c r="Y510" s="167"/>
      <c r="Z510" s="167"/>
      <c r="AA510" s="167"/>
      <c r="AB510" s="167"/>
      <c r="AC510" s="167"/>
      <c r="AD510" s="167"/>
      <c r="AE510" s="167"/>
      <c r="AF510" s="167"/>
      <c r="AG510" s="167"/>
      <c r="AH510" s="167"/>
      <c r="AI510" s="167"/>
      <c r="AJ510" s="167"/>
      <c r="AK510" s="167"/>
      <c r="AL510" s="167"/>
      <c r="AM510" s="167"/>
      <c r="AN510" s="167"/>
      <c r="AO510" s="167"/>
      <c r="AP510" s="167"/>
      <c r="AQ510" s="167"/>
      <c r="AR510" s="167"/>
      <c r="AS510" s="167"/>
      <c r="AT510" s="167"/>
      <c r="AU510" s="167"/>
      <c r="AV510" s="167"/>
      <c r="AW510" s="167"/>
      <c r="AX510" s="167"/>
      <c r="AY510" s="167"/>
      <c r="BM510" s="157"/>
      <c r="BN510" s="157"/>
      <c r="BO510" s="157"/>
      <c r="BP510" s="157"/>
      <c r="BQ510" s="157"/>
      <c r="BR510" s="157"/>
    </row>
    <row r="511" spans="1:70" s="8" customFormat="1">
      <c r="A511" s="157"/>
      <c r="B511" s="177"/>
      <c r="C511" s="177"/>
      <c r="D511" s="177"/>
      <c r="E511" s="177"/>
      <c r="F511" s="177"/>
      <c r="G511" s="177"/>
      <c r="H511" s="177"/>
      <c r="I511" s="177"/>
      <c r="J511" s="177"/>
      <c r="K511" s="167"/>
      <c r="L511" s="167"/>
      <c r="M511" s="167"/>
      <c r="N511" s="167"/>
      <c r="O511" s="167"/>
      <c r="P511" s="167"/>
      <c r="Q511" s="167"/>
      <c r="R511" s="167"/>
      <c r="S511" s="167"/>
      <c r="T511" s="167"/>
      <c r="U511" s="167"/>
      <c r="V511" s="167"/>
      <c r="W511" s="167"/>
      <c r="X511" s="167"/>
      <c r="Y511" s="167"/>
      <c r="Z511" s="167"/>
      <c r="AA511" s="167"/>
      <c r="AB511" s="167"/>
      <c r="AC511" s="167"/>
      <c r="AD511" s="167"/>
      <c r="AE511" s="167"/>
      <c r="AF511" s="167"/>
      <c r="AG511" s="167"/>
      <c r="AH511" s="167"/>
      <c r="AI511" s="167"/>
      <c r="AJ511" s="167"/>
      <c r="AK511" s="167"/>
      <c r="AL511" s="167"/>
      <c r="AM511" s="167"/>
      <c r="AN511" s="167"/>
      <c r="AO511" s="167"/>
      <c r="AP511" s="167"/>
      <c r="AQ511" s="167"/>
      <c r="AR511" s="167"/>
      <c r="AS511" s="167"/>
      <c r="AT511" s="167"/>
      <c r="AU511" s="167"/>
      <c r="AV511" s="167"/>
      <c r="AW511" s="167"/>
      <c r="AX511" s="167"/>
      <c r="AY511" s="167"/>
      <c r="BM511" s="157"/>
      <c r="BN511" s="157"/>
      <c r="BO511" s="157"/>
      <c r="BP511" s="157"/>
      <c r="BQ511" s="157"/>
      <c r="BR511" s="157"/>
    </row>
    <row r="512" spans="1:70" s="8" customFormat="1">
      <c r="A512" s="157"/>
      <c r="B512" s="177"/>
      <c r="C512" s="177"/>
      <c r="D512" s="177"/>
      <c r="E512" s="177"/>
      <c r="F512" s="177"/>
      <c r="G512" s="177"/>
      <c r="H512" s="177"/>
      <c r="I512" s="177"/>
      <c r="J512" s="177"/>
      <c r="K512" s="167"/>
      <c r="L512" s="167"/>
      <c r="M512" s="167"/>
      <c r="N512" s="167"/>
      <c r="O512" s="167"/>
      <c r="P512" s="167"/>
      <c r="Q512" s="167"/>
      <c r="R512" s="167"/>
      <c r="S512" s="167"/>
      <c r="T512" s="167"/>
      <c r="U512" s="167"/>
      <c r="V512" s="167"/>
      <c r="W512" s="167"/>
      <c r="X512" s="167"/>
      <c r="Y512" s="167"/>
      <c r="Z512" s="167"/>
      <c r="AA512" s="167"/>
      <c r="AB512" s="167"/>
      <c r="AC512" s="167"/>
      <c r="AD512" s="167"/>
      <c r="AE512" s="167"/>
      <c r="AF512" s="167"/>
      <c r="AG512" s="167"/>
      <c r="AH512" s="167"/>
      <c r="AI512" s="167"/>
      <c r="AJ512" s="167"/>
      <c r="AK512" s="167"/>
      <c r="AL512" s="167"/>
      <c r="AM512" s="167"/>
      <c r="AN512" s="167"/>
      <c r="AO512" s="167"/>
      <c r="AP512" s="167"/>
      <c r="AQ512" s="167"/>
      <c r="AR512" s="167"/>
      <c r="AS512" s="167"/>
      <c r="AT512" s="167"/>
      <c r="AU512" s="167"/>
      <c r="AV512" s="167"/>
      <c r="AW512" s="167"/>
      <c r="AX512" s="167"/>
      <c r="AY512" s="167"/>
      <c r="BM512" s="157"/>
      <c r="BN512" s="157"/>
      <c r="BO512" s="157"/>
      <c r="BP512" s="157"/>
      <c r="BQ512" s="157"/>
      <c r="BR512" s="157"/>
    </row>
    <row r="513" spans="1:70" s="8" customFormat="1">
      <c r="A513" s="157"/>
      <c r="B513" s="177"/>
      <c r="C513" s="177"/>
      <c r="D513" s="177"/>
      <c r="E513" s="177"/>
      <c r="F513" s="177"/>
      <c r="G513" s="177"/>
      <c r="H513" s="177"/>
      <c r="I513" s="177"/>
      <c r="J513" s="177"/>
      <c r="K513" s="167"/>
      <c r="L513" s="167"/>
      <c r="M513" s="167"/>
      <c r="N513" s="167"/>
      <c r="O513" s="167"/>
      <c r="P513" s="167"/>
      <c r="Q513" s="167"/>
      <c r="R513" s="167"/>
      <c r="S513" s="167"/>
      <c r="T513" s="167"/>
      <c r="U513" s="167"/>
      <c r="V513" s="167"/>
      <c r="W513" s="167"/>
      <c r="X513" s="167"/>
      <c r="Y513" s="167"/>
      <c r="Z513" s="167"/>
      <c r="AA513" s="167"/>
      <c r="AB513" s="167"/>
      <c r="AC513" s="167"/>
      <c r="AD513" s="167"/>
      <c r="AE513" s="167"/>
      <c r="AF513" s="167"/>
      <c r="AG513" s="167"/>
      <c r="AH513" s="167"/>
      <c r="AI513" s="167"/>
      <c r="AJ513" s="167"/>
      <c r="AK513" s="167"/>
      <c r="AL513" s="167"/>
      <c r="AM513" s="167"/>
      <c r="AN513" s="167"/>
      <c r="AO513" s="167"/>
      <c r="AP513" s="167"/>
      <c r="AQ513" s="167"/>
      <c r="AR513" s="167"/>
      <c r="AS513" s="167"/>
      <c r="AT513" s="167"/>
      <c r="AU513" s="167"/>
      <c r="AV513" s="167"/>
      <c r="AW513" s="167"/>
      <c r="AX513" s="167"/>
      <c r="AY513" s="167"/>
      <c r="BM513" s="157"/>
      <c r="BN513" s="157"/>
      <c r="BO513" s="157"/>
      <c r="BP513" s="157"/>
      <c r="BQ513" s="157"/>
      <c r="BR513" s="157"/>
    </row>
    <row r="514" spans="1:70" s="8" customFormat="1">
      <c r="A514" s="157"/>
      <c r="B514" s="177"/>
      <c r="C514" s="177"/>
      <c r="D514" s="177"/>
      <c r="E514" s="177"/>
      <c r="F514" s="177"/>
      <c r="G514" s="177"/>
      <c r="H514" s="177"/>
      <c r="I514" s="177"/>
      <c r="J514" s="177"/>
      <c r="K514" s="167"/>
      <c r="L514" s="167"/>
      <c r="M514" s="167"/>
      <c r="N514" s="167"/>
      <c r="O514" s="167"/>
      <c r="P514" s="167"/>
      <c r="Q514" s="167"/>
      <c r="R514" s="167"/>
      <c r="S514" s="167"/>
      <c r="T514" s="167"/>
      <c r="U514" s="167"/>
      <c r="V514" s="167"/>
      <c r="W514" s="167"/>
      <c r="X514" s="167"/>
      <c r="Y514" s="167"/>
      <c r="Z514" s="167"/>
      <c r="AA514" s="167"/>
      <c r="AB514" s="167"/>
      <c r="AC514" s="167"/>
      <c r="AD514" s="167"/>
      <c r="AE514" s="167"/>
      <c r="AF514" s="167"/>
      <c r="AG514" s="167"/>
      <c r="AH514" s="167"/>
      <c r="AI514" s="167"/>
      <c r="AJ514" s="167"/>
      <c r="AK514" s="167"/>
      <c r="AL514" s="167"/>
      <c r="AM514" s="167"/>
      <c r="AN514" s="167"/>
      <c r="AO514" s="167"/>
      <c r="AP514" s="167"/>
      <c r="AQ514" s="167"/>
      <c r="AR514" s="167"/>
      <c r="AS514" s="167"/>
      <c r="AT514" s="167"/>
      <c r="AU514" s="167"/>
      <c r="AV514" s="167"/>
      <c r="AW514" s="167"/>
      <c r="AX514" s="167"/>
      <c r="AY514" s="167"/>
      <c r="BM514" s="157"/>
      <c r="BN514" s="157"/>
      <c r="BO514" s="157"/>
      <c r="BP514" s="157"/>
      <c r="BQ514" s="157"/>
      <c r="BR514" s="157"/>
    </row>
    <row r="515" spans="1:70" s="8" customFormat="1">
      <c r="A515" s="157"/>
      <c r="B515" s="177"/>
      <c r="C515" s="177"/>
      <c r="D515" s="177"/>
      <c r="E515" s="177"/>
      <c r="F515" s="177"/>
      <c r="G515" s="177"/>
      <c r="H515" s="177"/>
      <c r="I515" s="177"/>
      <c r="J515" s="177"/>
      <c r="K515" s="167"/>
      <c r="L515" s="167"/>
      <c r="M515" s="167"/>
      <c r="N515" s="167"/>
      <c r="O515" s="167"/>
      <c r="P515" s="167"/>
      <c r="Q515" s="167"/>
      <c r="R515" s="167"/>
      <c r="S515" s="167"/>
      <c r="T515" s="167"/>
      <c r="U515" s="167"/>
      <c r="V515" s="167"/>
      <c r="W515" s="167"/>
      <c r="X515" s="167"/>
      <c r="Y515" s="167"/>
      <c r="Z515" s="167"/>
      <c r="AA515" s="167"/>
      <c r="AB515" s="167"/>
      <c r="AC515" s="167"/>
      <c r="AD515" s="167"/>
      <c r="AE515" s="167"/>
      <c r="AF515" s="167"/>
      <c r="AG515" s="167"/>
      <c r="AH515" s="167"/>
      <c r="AI515" s="167"/>
      <c r="AJ515" s="167"/>
      <c r="AK515" s="167"/>
      <c r="AL515" s="167"/>
      <c r="AM515" s="167"/>
      <c r="AN515" s="167"/>
      <c r="AO515" s="167"/>
      <c r="AP515" s="167"/>
      <c r="AQ515" s="167"/>
      <c r="AR515" s="167"/>
      <c r="AS515" s="167"/>
      <c r="AT515" s="167"/>
      <c r="AU515" s="167"/>
      <c r="AV515" s="167"/>
      <c r="AW515" s="167"/>
      <c r="AX515" s="167"/>
      <c r="AY515" s="167"/>
      <c r="BM515" s="157"/>
      <c r="BN515" s="157"/>
      <c r="BO515" s="157"/>
      <c r="BP515" s="157"/>
      <c r="BQ515" s="157"/>
      <c r="BR515" s="157"/>
    </row>
    <row r="516" spans="1:70" s="8" customFormat="1">
      <c r="A516" s="157"/>
      <c r="B516" s="177"/>
      <c r="C516" s="177"/>
      <c r="D516" s="177"/>
      <c r="E516" s="177"/>
      <c r="F516" s="177"/>
      <c r="G516" s="177"/>
      <c r="H516" s="177"/>
      <c r="I516" s="177"/>
      <c r="J516" s="177"/>
      <c r="K516" s="167"/>
      <c r="L516" s="167"/>
      <c r="M516" s="167"/>
      <c r="N516" s="167"/>
      <c r="O516" s="167"/>
      <c r="P516" s="167"/>
      <c r="Q516" s="167"/>
      <c r="R516" s="167"/>
      <c r="S516" s="167"/>
      <c r="T516" s="167"/>
      <c r="U516" s="167"/>
      <c r="V516" s="167"/>
      <c r="W516" s="167"/>
      <c r="X516" s="167"/>
      <c r="Y516" s="167"/>
      <c r="Z516" s="167"/>
      <c r="AA516" s="167"/>
      <c r="AB516" s="167"/>
      <c r="AC516" s="167"/>
      <c r="AD516" s="167"/>
      <c r="AE516" s="167"/>
      <c r="AF516" s="167"/>
      <c r="AG516" s="167"/>
      <c r="AH516" s="167"/>
      <c r="AI516" s="167"/>
      <c r="AJ516" s="167"/>
      <c r="AK516" s="167"/>
      <c r="AL516" s="167"/>
      <c r="AM516" s="167"/>
      <c r="AN516" s="167"/>
      <c r="AO516" s="167"/>
      <c r="AP516" s="167"/>
      <c r="AQ516" s="167"/>
      <c r="AR516" s="167"/>
      <c r="AS516" s="167"/>
      <c r="AT516" s="167"/>
      <c r="AU516" s="167"/>
      <c r="AV516" s="167"/>
      <c r="AW516" s="167"/>
      <c r="AX516" s="167"/>
      <c r="AY516" s="167"/>
      <c r="BM516" s="157"/>
      <c r="BN516" s="157"/>
      <c r="BO516" s="157"/>
      <c r="BP516" s="157"/>
      <c r="BQ516" s="157"/>
      <c r="BR516" s="157"/>
    </row>
    <row r="517" spans="1:70" s="8" customFormat="1">
      <c r="A517" s="157"/>
      <c r="B517" s="177"/>
      <c r="C517" s="177"/>
      <c r="D517" s="177"/>
      <c r="E517" s="177"/>
      <c r="F517" s="177"/>
      <c r="G517" s="177"/>
      <c r="H517" s="177"/>
      <c r="I517" s="177"/>
      <c r="J517" s="177"/>
      <c r="K517" s="167"/>
      <c r="L517" s="167"/>
      <c r="M517" s="167"/>
      <c r="N517" s="167"/>
      <c r="O517" s="167"/>
      <c r="P517" s="167"/>
      <c r="Q517" s="167"/>
      <c r="R517" s="167"/>
      <c r="S517" s="167"/>
      <c r="T517" s="167"/>
      <c r="U517" s="167"/>
      <c r="V517" s="167"/>
      <c r="W517" s="167"/>
      <c r="X517" s="167"/>
      <c r="Y517" s="167"/>
      <c r="Z517" s="167"/>
      <c r="AA517" s="167"/>
      <c r="AB517" s="167"/>
      <c r="AC517" s="167"/>
      <c r="AD517" s="167"/>
      <c r="AE517" s="167"/>
      <c r="AF517" s="167"/>
      <c r="AG517" s="167"/>
      <c r="AH517" s="167"/>
      <c r="AI517" s="167"/>
      <c r="AJ517" s="167"/>
      <c r="AK517" s="167"/>
      <c r="AL517" s="167"/>
      <c r="AM517" s="167"/>
      <c r="AN517" s="167"/>
      <c r="AO517" s="167"/>
      <c r="AP517" s="167"/>
      <c r="AQ517" s="167"/>
      <c r="AR517" s="167"/>
      <c r="AS517" s="167"/>
      <c r="AT517" s="167"/>
      <c r="AU517" s="167"/>
      <c r="AV517" s="167"/>
      <c r="AW517" s="167"/>
      <c r="AX517" s="167"/>
      <c r="AY517" s="167"/>
      <c r="BM517" s="157"/>
      <c r="BN517" s="157"/>
      <c r="BO517" s="157"/>
      <c r="BP517" s="157"/>
      <c r="BQ517" s="157"/>
      <c r="BR517" s="157"/>
    </row>
    <row r="518" spans="1:70" s="8" customFormat="1">
      <c r="A518" s="157"/>
      <c r="B518" s="177"/>
      <c r="C518" s="177"/>
      <c r="D518" s="177"/>
      <c r="E518" s="177"/>
      <c r="F518" s="177"/>
      <c r="G518" s="177"/>
      <c r="H518" s="177"/>
      <c r="I518" s="177"/>
      <c r="J518" s="177"/>
      <c r="K518" s="167"/>
      <c r="L518" s="167"/>
      <c r="M518" s="167"/>
      <c r="N518" s="167"/>
      <c r="O518" s="167"/>
      <c r="P518" s="167"/>
      <c r="Q518" s="167"/>
      <c r="R518" s="167"/>
      <c r="S518" s="167"/>
      <c r="T518" s="167"/>
      <c r="U518" s="167"/>
      <c r="V518" s="167"/>
      <c r="W518" s="167"/>
      <c r="X518" s="167"/>
      <c r="Y518" s="167"/>
      <c r="Z518" s="167"/>
      <c r="AA518" s="167"/>
      <c r="AB518" s="167"/>
      <c r="AC518" s="167"/>
      <c r="AD518" s="167"/>
      <c r="AE518" s="167"/>
      <c r="AF518" s="167"/>
      <c r="AG518" s="167"/>
      <c r="AH518" s="167"/>
      <c r="AI518" s="167"/>
      <c r="AJ518" s="167"/>
      <c r="AK518" s="167"/>
      <c r="AL518" s="167"/>
      <c r="AM518" s="167"/>
      <c r="AN518" s="167"/>
      <c r="AO518" s="167"/>
      <c r="AP518" s="167"/>
      <c r="AQ518" s="167"/>
      <c r="AR518" s="167"/>
      <c r="AS518" s="167"/>
      <c r="AT518" s="167"/>
      <c r="AU518" s="167"/>
      <c r="AV518" s="167"/>
      <c r="AW518" s="167"/>
      <c r="AX518" s="167"/>
      <c r="AY518" s="167"/>
      <c r="BM518" s="157"/>
      <c r="BN518" s="157"/>
      <c r="BO518" s="157"/>
      <c r="BP518" s="157"/>
      <c r="BQ518" s="157"/>
      <c r="BR518" s="157"/>
    </row>
    <row r="519" spans="1:70" s="8" customFormat="1">
      <c r="A519" s="157"/>
      <c r="B519" s="177"/>
      <c r="C519" s="177"/>
      <c r="D519" s="177"/>
      <c r="E519" s="177"/>
      <c r="F519" s="177"/>
      <c r="G519" s="177"/>
      <c r="H519" s="177"/>
      <c r="I519" s="177"/>
      <c r="J519" s="177"/>
      <c r="K519" s="167"/>
      <c r="L519" s="167"/>
      <c r="M519" s="167"/>
      <c r="N519" s="167"/>
      <c r="O519" s="167"/>
      <c r="P519" s="167"/>
      <c r="Q519" s="167"/>
      <c r="R519" s="167"/>
      <c r="S519" s="167"/>
      <c r="T519" s="167"/>
      <c r="U519" s="167"/>
      <c r="V519" s="167"/>
      <c r="W519" s="167"/>
      <c r="X519" s="167"/>
      <c r="Y519" s="167"/>
      <c r="Z519" s="167"/>
      <c r="AA519" s="167"/>
      <c r="AB519" s="167"/>
      <c r="AC519" s="167"/>
      <c r="AD519" s="167"/>
      <c r="AE519" s="167"/>
      <c r="AF519" s="167"/>
      <c r="AG519" s="167"/>
      <c r="AH519" s="167"/>
      <c r="AI519" s="167"/>
      <c r="AJ519" s="167"/>
      <c r="AK519" s="167"/>
      <c r="AL519" s="167"/>
      <c r="AM519" s="167"/>
      <c r="AN519" s="167"/>
      <c r="AO519" s="167"/>
      <c r="AP519" s="167"/>
      <c r="AQ519" s="167"/>
      <c r="AR519" s="167"/>
      <c r="AS519" s="167"/>
      <c r="AT519" s="167"/>
      <c r="AU519" s="167"/>
      <c r="AV519" s="167"/>
      <c r="AW519" s="167"/>
      <c r="AX519" s="167"/>
      <c r="AY519" s="167"/>
      <c r="BM519" s="157"/>
      <c r="BN519" s="157"/>
      <c r="BO519" s="157"/>
      <c r="BP519" s="157"/>
      <c r="BQ519" s="157"/>
      <c r="BR519" s="157"/>
    </row>
    <row r="520" spans="1:70" s="8" customFormat="1">
      <c r="A520" s="157"/>
      <c r="B520" s="177"/>
      <c r="C520" s="177"/>
      <c r="D520" s="177"/>
      <c r="E520" s="177"/>
      <c r="F520" s="177"/>
      <c r="G520" s="177"/>
      <c r="H520" s="177"/>
      <c r="I520" s="177"/>
      <c r="J520" s="177"/>
      <c r="K520" s="167"/>
      <c r="L520" s="167"/>
      <c r="M520" s="167"/>
      <c r="N520" s="167"/>
      <c r="O520" s="167"/>
      <c r="P520" s="167"/>
      <c r="Q520" s="167"/>
      <c r="R520" s="167"/>
      <c r="S520" s="167"/>
      <c r="T520" s="167"/>
      <c r="U520" s="167"/>
      <c r="V520" s="167"/>
      <c r="W520" s="167"/>
      <c r="X520" s="167"/>
      <c r="Y520" s="167"/>
      <c r="Z520" s="167"/>
      <c r="AA520" s="167"/>
      <c r="AB520" s="167"/>
      <c r="AC520" s="167"/>
      <c r="AD520" s="167"/>
      <c r="AE520" s="167"/>
      <c r="AF520" s="167"/>
      <c r="AG520" s="167"/>
      <c r="AH520" s="167"/>
      <c r="AI520" s="167"/>
      <c r="AJ520" s="167"/>
      <c r="AK520" s="167"/>
      <c r="AL520" s="167"/>
      <c r="AM520" s="167"/>
      <c r="AN520" s="167"/>
      <c r="AO520" s="167"/>
      <c r="AP520" s="167"/>
      <c r="AQ520" s="167"/>
      <c r="AR520" s="167"/>
      <c r="AS520" s="167"/>
      <c r="AT520" s="167"/>
      <c r="AU520" s="167"/>
      <c r="AV520" s="167"/>
      <c r="AW520" s="167"/>
      <c r="AX520" s="167"/>
      <c r="AY520" s="167"/>
      <c r="BM520" s="157"/>
      <c r="BN520" s="157"/>
      <c r="BO520" s="157"/>
      <c r="BP520" s="157"/>
      <c r="BQ520" s="157"/>
      <c r="BR520" s="157"/>
    </row>
    <row r="521" spans="1:70" s="8" customFormat="1">
      <c r="A521" s="157"/>
      <c r="B521" s="177"/>
      <c r="C521" s="177"/>
      <c r="D521" s="177"/>
      <c r="E521" s="177"/>
      <c r="F521" s="177"/>
      <c r="G521" s="177"/>
      <c r="H521" s="177"/>
      <c r="I521" s="177"/>
      <c r="J521" s="177"/>
      <c r="K521" s="167"/>
      <c r="L521" s="167"/>
      <c r="M521" s="167"/>
      <c r="N521" s="167"/>
      <c r="O521" s="167"/>
      <c r="P521" s="167"/>
      <c r="Q521" s="167"/>
      <c r="R521" s="167"/>
      <c r="S521" s="167"/>
      <c r="T521" s="167"/>
      <c r="U521" s="167"/>
      <c r="V521" s="167"/>
      <c r="W521" s="167"/>
      <c r="X521" s="167"/>
      <c r="Y521" s="167"/>
      <c r="Z521" s="167"/>
      <c r="AA521" s="167"/>
      <c r="AB521" s="167"/>
      <c r="AC521" s="167"/>
      <c r="AD521" s="167"/>
      <c r="AE521" s="167"/>
      <c r="AF521" s="167"/>
      <c r="AG521" s="167"/>
      <c r="AH521" s="167"/>
      <c r="AI521" s="167"/>
      <c r="AJ521" s="167"/>
      <c r="AK521" s="167"/>
      <c r="AL521" s="167"/>
      <c r="AM521" s="167"/>
      <c r="AN521" s="167"/>
      <c r="AO521" s="167"/>
      <c r="AP521" s="167"/>
      <c r="AQ521" s="167"/>
      <c r="AR521" s="167"/>
      <c r="AS521" s="167"/>
      <c r="AT521" s="167"/>
      <c r="AU521" s="167"/>
      <c r="AV521" s="167"/>
      <c r="AW521" s="167"/>
      <c r="AX521" s="167"/>
      <c r="AY521" s="167"/>
      <c r="BM521" s="157"/>
      <c r="BN521" s="157"/>
      <c r="BO521" s="157"/>
      <c r="BP521" s="157"/>
      <c r="BQ521" s="157"/>
      <c r="BR521" s="157"/>
    </row>
    <row r="522" spans="1:70" s="8" customFormat="1">
      <c r="A522" s="157"/>
      <c r="B522" s="177"/>
      <c r="C522" s="177"/>
      <c r="D522" s="177"/>
      <c r="E522" s="177"/>
      <c r="F522" s="177"/>
      <c r="G522" s="177"/>
      <c r="H522" s="177"/>
      <c r="I522" s="177"/>
      <c r="J522" s="177"/>
      <c r="K522" s="167"/>
      <c r="L522" s="167"/>
      <c r="M522" s="167"/>
      <c r="N522" s="167"/>
      <c r="O522" s="167"/>
      <c r="P522" s="167"/>
      <c r="Q522" s="167"/>
      <c r="R522" s="167"/>
      <c r="S522" s="167"/>
      <c r="T522" s="167"/>
      <c r="U522" s="167"/>
      <c r="V522" s="167"/>
      <c r="W522" s="167"/>
      <c r="X522" s="167"/>
      <c r="Y522" s="167"/>
      <c r="Z522" s="167"/>
      <c r="AA522" s="167"/>
      <c r="AB522" s="167"/>
      <c r="AC522" s="167"/>
      <c r="AD522" s="167"/>
      <c r="AE522" s="167"/>
      <c r="AF522" s="167"/>
      <c r="AG522" s="167"/>
      <c r="AH522" s="167"/>
      <c r="AI522" s="167"/>
      <c r="AJ522" s="167"/>
      <c r="AK522" s="167"/>
      <c r="AL522" s="167"/>
      <c r="AM522" s="167"/>
      <c r="AN522" s="167"/>
      <c r="AO522" s="167"/>
      <c r="AP522" s="167"/>
      <c r="AQ522" s="167"/>
      <c r="AR522" s="167"/>
      <c r="AS522" s="167"/>
      <c r="AT522" s="167"/>
      <c r="AU522" s="167"/>
      <c r="AV522" s="167"/>
      <c r="AW522" s="167"/>
      <c r="AX522" s="167"/>
      <c r="AY522" s="167"/>
      <c r="BM522" s="157"/>
      <c r="BN522" s="157"/>
      <c r="BO522" s="157"/>
      <c r="BP522" s="157"/>
      <c r="BQ522" s="157"/>
      <c r="BR522" s="157"/>
    </row>
    <row r="523" spans="1:70" s="8" customFormat="1">
      <c r="A523" s="157"/>
      <c r="B523" s="177"/>
      <c r="C523" s="177"/>
      <c r="D523" s="177"/>
      <c r="E523" s="177"/>
      <c r="F523" s="177"/>
      <c r="G523" s="177"/>
      <c r="H523" s="177"/>
      <c r="I523" s="177"/>
      <c r="J523" s="177"/>
      <c r="K523" s="167"/>
      <c r="L523" s="167"/>
      <c r="M523" s="167"/>
      <c r="N523" s="167"/>
      <c r="O523" s="167"/>
      <c r="P523" s="167"/>
      <c r="Q523" s="167"/>
      <c r="R523" s="167"/>
      <c r="S523" s="167"/>
      <c r="T523" s="167"/>
      <c r="U523" s="167"/>
      <c r="V523" s="167"/>
      <c r="W523" s="167"/>
      <c r="X523" s="167"/>
      <c r="Y523" s="167"/>
      <c r="Z523" s="167"/>
      <c r="AA523" s="167"/>
      <c r="AB523" s="167"/>
      <c r="AC523" s="167"/>
      <c r="AD523" s="167"/>
      <c r="AE523" s="167"/>
      <c r="AF523" s="167"/>
      <c r="AG523" s="167"/>
      <c r="AH523" s="167"/>
      <c r="AI523" s="167"/>
      <c r="AJ523" s="167"/>
      <c r="AK523" s="167"/>
      <c r="AL523" s="167"/>
      <c r="AM523" s="167"/>
      <c r="AN523" s="167"/>
      <c r="AO523" s="167"/>
      <c r="AP523" s="167"/>
      <c r="AQ523" s="167"/>
      <c r="AR523" s="167"/>
      <c r="AS523" s="167"/>
      <c r="AT523" s="167"/>
      <c r="AU523" s="167"/>
      <c r="AV523" s="167"/>
      <c r="AW523" s="167"/>
      <c r="AX523" s="167"/>
      <c r="AY523" s="167"/>
      <c r="BM523" s="157"/>
      <c r="BN523" s="157"/>
      <c r="BO523" s="157"/>
      <c r="BP523" s="157"/>
      <c r="BQ523" s="157"/>
      <c r="BR523" s="157"/>
    </row>
    <row r="524" spans="1:70" s="8" customFormat="1">
      <c r="A524" s="157"/>
      <c r="B524" s="177"/>
      <c r="C524" s="177"/>
      <c r="D524" s="177"/>
      <c r="E524" s="177"/>
      <c r="F524" s="177"/>
      <c r="G524" s="177"/>
      <c r="H524" s="177"/>
      <c r="I524" s="177"/>
      <c r="J524" s="177"/>
      <c r="K524" s="167"/>
      <c r="L524" s="167"/>
      <c r="M524" s="167"/>
      <c r="N524" s="167"/>
      <c r="O524" s="167"/>
      <c r="P524" s="167"/>
      <c r="Q524" s="167"/>
      <c r="R524" s="167"/>
      <c r="S524" s="167"/>
      <c r="T524" s="167"/>
      <c r="U524" s="167"/>
      <c r="V524" s="167"/>
      <c r="W524" s="167"/>
      <c r="X524" s="167"/>
      <c r="Y524" s="167"/>
      <c r="Z524" s="167"/>
      <c r="AA524" s="167"/>
      <c r="AB524" s="167"/>
      <c r="AC524" s="167"/>
      <c r="AD524" s="167"/>
      <c r="AE524" s="167"/>
      <c r="AF524" s="167"/>
      <c r="AG524" s="167"/>
      <c r="AH524" s="167"/>
      <c r="AI524" s="167"/>
      <c r="AJ524" s="167"/>
      <c r="AK524" s="167"/>
      <c r="AL524" s="167"/>
      <c r="AM524" s="167"/>
      <c r="AN524" s="167"/>
      <c r="AO524" s="167"/>
      <c r="AP524" s="167"/>
      <c r="AQ524" s="167"/>
      <c r="AR524" s="167"/>
      <c r="AS524" s="167"/>
      <c r="AT524" s="167"/>
      <c r="AU524" s="167"/>
      <c r="AV524" s="167"/>
      <c r="AW524" s="167"/>
      <c r="AX524" s="167"/>
      <c r="AY524" s="167"/>
      <c r="BM524" s="157"/>
      <c r="BN524" s="157"/>
      <c r="BO524" s="157"/>
      <c r="BP524" s="157"/>
      <c r="BQ524" s="157"/>
      <c r="BR524" s="157"/>
    </row>
    <row r="525" spans="1:70" s="8" customFormat="1">
      <c r="A525" s="157"/>
      <c r="B525" s="177"/>
      <c r="C525" s="177"/>
      <c r="D525" s="177"/>
      <c r="E525" s="177"/>
      <c r="F525" s="177"/>
      <c r="G525" s="177"/>
      <c r="H525" s="177"/>
      <c r="I525" s="177"/>
      <c r="J525" s="177"/>
      <c r="K525" s="167"/>
      <c r="L525" s="167"/>
      <c r="M525" s="167"/>
      <c r="N525" s="167"/>
      <c r="O525" s="167"/>
      <c r="P525" s="167"/>
      <c r="Q525" s="167"/>
      <c r="R525" s="167"/>
      <c r="S525" s="167"/>
      <c r="T525" s="167"/>
      <c r="U525" s="167"/>
      <c r="V525" s="167"/>
      <c r="W525" s="167"/>
      <c r="X525" s="167"/>
      <c r="Y525" s="167"/>
      <c r="Z525" s="167"/>
      <c r="AA525" s="167"/>
      <c r="AB525" s="167"/>
      <c r="AC525" s="167"/>
      <c r="AD525" s="167"/>
      <c r="AE525" s="167"/>
      <c r="AF525" s="167"/>
      <c r="AG525" s="167"/>
      <c r="AH525" s="167"/>
      <c r="AI525" s="167"/>
      <c r="AJ525" s="167"/>
      <c r="AK525" s="167"/>
      <c r="AL525" s="167"/>
      <c r="AM525" s="167"/>
      <c r="AN525" s="167"/>
      <c r="AO525" s="167"/>
      <c r="AP525" s="167"/>
      <c r="AQ525" s="167"/>
      <c r="AR525" s="167"/>
      <c r="AS525" s="167"/>
      <c r="AT525" s="167"/>
      <c r="AU525" s="167"/>
      <c r="AV525" s="167"/>
      <c r="AW525" s="167"/>
      <c r="AX525" s="167"/>
      <c r="AY525" s="167"/>
      <c r="BM525" s="157"/>
      <c r="BN525" s="157"/>
      <c r="BO525" s="157"/>
      <c r="BP525" s="157"/>
      <c r="BQ525" s="157"/>
      <c r="BR525" s="157"/>
    </row>
    <row r="526" spans="1:70" s="8" customFormat="1">
      <c r="A526" s="157"/>
      <c r="B526" s="177"/>
      <c r="C526" s="177"/>
      <c r="D526" s="177"/>
      <c r="E526" s="177"/>
      <c r="F526" s="177"/>
      <c r="G526" s="177"/>
      <c r="H526" s="177"/>
      <c r="I526" s="177"/>
      <c r="J526" s="177"/>
      <c r="K526" s="167"/>
      <c r="L526" s="167"/>
      <c r="M526" s="167"/>
      <c r="N526" s="167"/>
      <c r="O526" s="167"/>
      <c r="P526" s="167"/>
      <c r="Q526" s="167"/>
      <c r="R526" s="167"/>
      <c r="S526" s="167"/>
      <c r="T526" s="167"/>
      <c r="U526" s="167"/>
      <c r="V526" s="167"/>
      <c r="W526" s="167"/>
      <c r="X526" s="167"/>
      <c r="Y526" s="167"/>
      <c r="Z526" s="167"/>
      <c r="AA526" s="167"/>
      <c r="AB526" s="167"/>
      <c r="AC526" s="167"/>
      <c r="AD526" s="167"/>
      <c r="AE526" s="167"/>
      <c r="AF526" s="167"/>
      <c r="AG526" s="167"/>
      <c r="AH526" s="167"/>
      <c r="AI526" s="167"/>
      <c r="AJ526" s="167"/>
      <c r="AK526" s="167"/>
      <c r="AL526" s="167"/>
      <c r="AM526" s="167"/>
      <c r="AN526" s="167"/>
      <c r="AO526" s="167"/>
      <c r="AP526" s="167"/>
      <c r="AQ526" s="167"/>
      <c r="AR526" s="167"/>
      <c r="AS526" s="167"/>
      <c r="AT526" s="167"/>
      <c r="AU526" s="167"/>
      <c r="AV526" s="167"/>
      <c r="AW526" s="167"/>
      <c r="AX526" s="167"/>
      <c r="AY526" s="167"/>
      <c r="BM526" s="157"/>
      <c r="BN526" s="157"/>
      <c r="BO526" s="157"/>
      <c r="BP526" s="157"/>
      <c r="BQ526" s="157"/>
      <c r="BR526" s="157"/>
    </row>
    <row r="527" spans="1:70" s="8" customFormat="1">
      <c r="A527" s="157"/>
      <c r="B527" s="177"/>
      <c r="C527" s="177"/>
      <c r="D527" s="177"/>
      <c r="E527" s="177"/>
      <c r="F527" s="177"/>
      <c r="G527" s="177"/>
      <c r="H527" s="177"/>
      <c r="I527" s="177"/>
      <c r="J527" s="177"/>
      <c r="K527" s="167"/>
      <c r="L527" s="167"/>
      <c r="M527" s="167"/>
      <c r="N527" s="167"/>
      <c r="O527" s="167"/>
      <c r="P527" s="167"/>
      <c r="Q527" s="167"/>
      <c r="R527" s="167"/>
      <c r="S527" s="167"/>
      <c r="T527" s="167"/>
      <c r="U527" s="167"/>
      <c r="V527" s="167"/>
      <c r="W527" s="167"/>
      <c r="X527" s="167"/>
      <c r="Y527" s="167"/>
      <c r="Z527" s="167"/>
      <c r="AA527" s="167"/>
      <c r="AB527" s="167"/>
      <c r="AC527" s="167"/>
      <c r="AD527" s="167"/>
      <c r="AE527" s="167"/>
      <c r="AF527" s="167"/>
      <c r="AG527" s="167"/>
      <c r="AH527" s="167"/>
      <c r="AI527" s="167"/>
      <c r="AJ527" s="167"/>
      <c r="AK527" s="167"/>
      <c r="AL527" s="167"/>
      <c r="AM527" s="167"/>
      <c r="AN527" s="167"/>
      <c r="AO527" s="167"/>
      <c r="AP527" s="167"/>
      <c r="AQ527" s="167"/>
      <c r="AR527" s="167"/>
      <c r="AS527" s="167"/>
      <c r="AT527" s="167"/>
      <c r="AU527" s="167"/>
      <c r="AV527" s="167"/>
      <c r="AW527" s="167"/>
      <c r="AX527" s="167"/>
      <c r="AY527" s="167"/>
      <c r="BM527" s="157"/>
      <c r="BN527" s="157"/>
      <c r="BO527" s="157"/>
      <c r="BP527" s="157"/>
      <c r="BQ527" s="157"/>
      <c r="BR527" s="157"/>
    </row>
    <row r="528" spans="1:70" s="8" customFormat="1">
      <c r="A528" s="157"/>
      <c r="B528" s="177"/>
      <c r="C528" s="177"/>
      <c r="D528" s="177"/>
      <c r="E528" s="177"/>
      <c r="F528" s="177"/>
      <c r="G528" s="177"/>
      <c r="H528" s="177"/>
      <c r="I528" s="177"/>
      <c r="J528" s="177"/>
      <c r="K528" s="167"/>
      <c r="L528" s="167"/>
      <c r="M528" s="167"/>
      <c r="N528" s="167"/>
      <c r="O528" s="167"/>
      <c r="P528" s="167"/>
      <c r="Q528" s="167"/>
      <c r="R528" s="167"/>
      <c r="S528" s="167"/>
      <c r="T528" s="167"/>
      <c r="U528" s="167"/>
      <c r="V528" s="167"/>
      <c r="W528" s="167"/>
      <c r="X528" s="167"/>
      <c r="Y528" s="167"/>
      <c r="Z528" s="167"/>
      <c r="AA528" s="167"/>
      <c r="AB528" s="167"/>
      <c r="AC528" s="167"/>
      <c r="AD528" s="167"/>
      <c r="AE528" s="167"/>
      <c r="AF528" s="167"/>
      <c r="AG528" s="167"/>
      <c r="AH528" s="167"/>
      <c r="AI528" s="167"/>
      <c r="AJ528" s="167"/>
      <c r="AK528" s="167"/>
      <c r="AL528" s="167"/>
      <c r="AM528" s="167"/>
      <c r="AN528" s="167"/>
      <c r="AO528" s="167"/>
      <c r="AP528" s="167"/>
      <c r="AQ528" s="167"/>
      <c r="AR528" s="167"/>
      <c r="AS528" s="167"/>
      <c r="AT528" s="167"/>
      <c r="AU528" s="167"/>
      <c r="AV528" s="167"/>
      <c r="AW528" s="167"/>
      <c r="AX528" s="167"/>
      <c r="AY528" s="167"/>
      <c r="BM528" s="157"/>
      <c r="BN528" s="157"/>
      <c r="BO528" s="157"/>
      <c r="BP528" s="157"/>
      <c r="BQ528" s="157"/>
      <c r="BR528" s="157"/>
    </row>
    <row r="529" spans="1:70" s="8" customFormat="1">
      <c r="A529" s="157"/>
      <c r="B529" s="177"/>
      <c r="C529" s="177"/>
      <c r="D529" s="177"/>
      <c r="E529" s="177"/>
      <c r="F529" s="177"/>
      <c r="G529" s="177"/>
      <c r="H529" s="177"/>
      <c r="I529" s="177"/>
      <c r="J529" s="177"/>
      <c r="K529" s="167"/>
      <c r="L529" s="167"/>
      <c r="M529" s="167"/>
      <c r="N529" s="167"/>
      <c r="O529" s="167"/>
      <c r="P529" s="167"/>
      <c r="Q529" s="167"/>
      <c r="R529" s="167"/>
      <c r="S529" s="167"/>
      <c r="T529" s="167"/>
      <c r="U529" s="167"/>
      <c r="V529" s="167"/>
      <c r="W529" s="167"/>
      <c r="X529" s="167"/>
      <c r="Y529" s="167"/>
      <c r="Z529" s="167"/>
      <c r="AA529" s="167"/>
      <c r="AB529" s="167"/>
      <c r="AC529" s="167"/>
      <c r="AD529" s="167"/>
      <c r="AE529" s="167"/>
      <c r="AF529" s="167"/>
      <c r="AG529" s="167"/>
      <c r="AH529" s="167"/>
      <c r="AI529" s="167"/>
      <c r="AJ529" s="167"/>
      <c r="AK529" s="167"/>
      <c r="AL529" s="167"/>
      <c r="AM529" s="167"/>
      <c r="AN529" s="167"/>
      <c r="AO529" s="167"/>
      <c r="AP529" s="167"/>
      <c r="AQ529" s="167"/>
      <c r="AR529" s="167"/>
      <c r="AS529" s="167"/>
      <c r="AT529" s="167"/>
      <c r="AU529" s="167"/>
      <c r="AV529" s="167"/>
      <c r="AW529" s="167"/>
      <c r="AX529" s="167"/>
      <c r="AY529" s="167"/>
      <c r="BM529" s="157"/>
      <c r="BN529" s="157"/>
      <c r="BO529" s="157"/>
      <c r="BP529" s="157"/>
      <c r="BQ529" s="157"/>
      <c r="BR529" s="157"/>
    </row>
    <row r="530" spans="1:70" s="8" customFormat="1">
      <c r="A530" s="157"/>
      <c r="B530" s="177"/>
      <c r="C530" s="177"/>
      <c r="D530" s="177"/>
      <c r="E530" s="177"/>
      <c r="F530" s="177"/>
      <c r="G530" s="177"/>
      <c r="H530" s="177"/>
      <c r="I530" s="177"/>
      <c r="J530" s="177"/>
      <c r="K530" s="167"/>
      <c r="L530" s="167"/>
      <c r="M530" s="167"/>
      <c r="N530" s="167"/>
      <c r="O530" s="167"/>
      <c r="P530" s="167"/>
      <c r="Q530" s="167"/>
      <c r="R530" s="167"/>
      <c r="S530" s="167"/>
      <c r="T530" s="167"/>
      <c r="U530" s="167"/>
      <c r="V530" s="167"/>
      <c r="W530" s="167"/>
      <c r="X530" s="167"/>
      <c r="Y530" s="167"/>
      <c r="Z530" s="167"/>
      <c r="AA530" s="167"/>
      <c r="AB530" s="167"/>
      <c r="AC530" s="167"/>
      <c r="AD530" s="167"/>
      <c r="AE530" s="167"/>
      <c r="AF530" s="167"/>
      <c r="AG530" s="167"/>
      <c r="AH530" s="167"/>
      <c r="AI530" s="167"/>
      <c r="AJ530" s="167"/>
      <c r="AK530" s="167"/>
      <c r="AL530" s="167"/>
      <c r="AM530" s="167"/>
      <c r="AN530" s="167"/>
      <c r="AO530" s="167"/>
      <c r="AP530" s="167"/>
      <c r="AQ530" s="167"/>
      <c r="AR530" s="167"/>
      <c r="AS530" s="167"/>
      <c r="AT530" s="167"/>
      <c r="AU530" s="167"/>
      <c r="AV530" s="167"/>
      <c r="AW530" s="167"/>
      <c r="AX530" s="167"/>
      <c r="AY530" s="167"/>
      <c r="BM530" s="157"/>
      <c r="BN530" s="157"/>
      <c r="BO530" s="157"/>
      <c r="BP530" s="157"/>
      <c r="BQ530" s="157"/>
      <c r="BR530" s="157"/>
    </row>
    <row r="531" spans="1:70" s="8" customFormat="1">
      <c r="A531" s="157"/>
      <c r="B531" s="177"/>
      <c r="C531" s="177"/>
      <c r="D531" s="177"/>
      <c r="E531" s="177"/>
      <c r="F531" s="177"/>
      <c r="G531" s="177"/>
      <c r="H531" s="177"/>
      <c r="I531" s="177"/>
      <c r="J531" s="177"/>
      <c r="K531" s="167"/>
      <c r="L531" s="167"/>
      <c r="M531" s="167"/>
      <c r="N531" s="167"/>
      <c r="O531" s="167"/>
      <c r="P531" s="167"/>
      <c r="Q531" s="167"/>
      <c r="R531" s="167"/>
      <c r="S531" s="167"/>
      <c r="T531" s="167"/>
      <c r="U531" s="167"/>
      <c r="V531" s="167"/>
      <c r="W531" s="167"/>
      <c r="X531" s="167"/>
      <c r="Y531" s="167"/>
      <c r="Z531" s="167"/>
      <c r="AA531" s="167"/>
      <c r="AB531" s="167"/>
      <c r="AC531" s="167"/>
      <c r="AD531" s="167"/>
      <c r="AE531" s="167"/>
      <c r="AF531" s="167"/>
      <c r="AG531" s="167"/>
      <c r="AH531" s="167"/>
      <c r="AI531" s="167"/>
      <c r="AJ531" s="167"/>
      <c r="AK531" s="167"/>
      <c r="AL531" s="167"/>
      <c r="AM531" s="167"/>
      <c r="AN531" s="167"/>
      <c r="AO531" s="167"/>
      <c r="AP531" s="167"/>
      <c r="AQ531" s="167"/>
      <c r="AR531" s="167"/>
      <c r="AS531" s="167"/>
      <c r="AT531" s="167"/>
      <c r="AU531" s="167"/>
      <c r="AV531" s="167"/>
      <c r="AW531" s="167"/>
      <c r="AX531" s="167"/>
      <c r="AY531" s="167"/>
      <c r="BM531" s="157"/>
      <c r="BN531" s="157"/>
      <c r="BO531" s="157"/>
      <c r="BP531" s="157"/>
      <c r="BQ531" s="157"/>
      <c r="BR531" s="157"/>
    </row>
    <row r="532" spans="1:70" s="8" customFormat="1">
      <c r="A532" s="157"/>
      <c r="B532" s="177"/>
      <c r="C532" s="177"/>
      <c r="D532" s="177"/>
      <c r="E532" s="177"/>
      <c r="F532" s="177"/>
      <c r="G532" s="177"/>
      <c r="H532" s="177"/>
      <c r="I532" s="177"/>
      <c r="J532" s="177"/>
      <c r="K532" s="167"/>
      <c r="L532" s="167"/>
      <c r="M532" s="167"/>
      <c r="N532" s="167"/>
      <c r="O532" s="167"/>
      <c r="P532" s="167"/>
      <c r="Q532" s="167"/>
      <c r="R532" s="167"/>
      <c r="S532" s="167"/>
      <c r="T532" s="167"/>
      <c r="U532" s="167"/>
      <c r="V532" s="167"/>
      <c r="W532" s="167"/>
      <c r="X532" s="167"/>
      <c r="Y532" s="167"/>
      <c r="Z532" s="167"/>
      <c r="AA532" s="167"/>
      <c r="AB532" s="167"/>
      <c r="AC532" s="167"/>
      <c r="AD532" s="167"/>
      <c r="AE532" s="167"/>
      <c r="AF532" s="167"/>
      <c r="AG532" s="167"/>
      <c r="AH532" s="167"/>
      <c r="AI532" s="167"/>
      <c r="AJ532" s="167"/>
      <c r="AK532" s="167"/>
      <c r="AL532" s="167"/>
      <c r="AM532" s="167"/>
      <c r="AN532" s="167"/>
      <c r="AO532" s="167"/>
      <c r="AP532" s="167"/>
      <c r="AQ532" s="167"/>
      <c r="AR532" s="167"/>
      <c r="AS532" s="167"/>
      <c r="AT532" s="167"/>
      <c r="AU532" s="167"/>
      <c r="AV532" s="167"/>
      <c r="AW532" s="167"/>
      <c r="AX532" s="167"/>
      <c r="AY532" s="167"/>
      <c r="BM532" s="157"/>
      <c r="BN532" s="157"/>
      <c r="BO532" s="157"/>
      <c r="BP532" s="157"/>
      <c r="BQ532" s="157"/>
      <c r="BR532" s="157"/>
    </row>
    <row r="533" spans="1:70" s="8" customFormat="1">
      <c r="A533" s="157"/>
      <c r="B533" s="177"/>
      <c r="C533" s="177"/>
      <c r="D533" s="177"/>
      <c r="E533" s="177"/>
      <c r="F533" s="177"/>
      <c r="G533" s="177"/>
      <c r="H533" s="177"/>
      <c r="I533" s="177"/>
      <c r="J533" s="177"/>
      <c r="K533" s="167"/>
      <c r="L533" s="167"/>
      <c r="M533" s="167"/>
      <c r="N533" s="167"/>
      <c r="O533" s="167"/>
      <c r="P533" s="167"/>
      <c r="Q533" s="167"/>
      <c r="R533" s="167"/>
      <c r="S533" s="167"/>
      <c r="T533" s="167"/>
      <c r="U533" s="167"/>
      <c r="V533" s="167"/>
      <c r="W533" s="167"/>
      <c r="X533" s="167"/>
      <c r="Y533" s="167"/>
      <c r="Z533" s="167"/>
      <c r="AA533" s="167"/>
      <c r="AB533" s="167"/>
      <c r="AC533" s="167"/>
      <c r="AD533" s="167"/>
      <c r="AE533" s="167"/>
      <c r="AF533" s="167"/>
      <c r="AG533" s="167"/>
      <c r="AH533" s="167"/>
      <c r="AI533" s="167"/>
      <c r="AJ533" s="167"/>
      <c r="AK533" s="167"/>
      <c r="AL533" s="167"/>
      <c r="AM533" s="167"/>
      <c r="AN533" s="167"/>
      <c r="AO533" s="167"/>
      <c r="AP533" s="167"/>
      <c r="AQ533" s="167"/>
      <c r="AR533" s="167"/>
      <c r="AS533" s="167"/>
      <c r="AT533" s="167"/>
      <c r="AU533" s="167"/>
      <c r="AV533" s="167"/>
      <c r="AW533" s="167"/>
      <c r="AX533" s="167"/>
      <c r="AY533" s="167"/>
      <c r="BM533" s="157"/>
      <c r="BN533" s="157"/>
      <c r="BO533" s="157"/>
      <c r="BP533" s="157"/>
      <c r="BQ533" s="157"/>
      <c r="BR533" s="157"/>
    </row>
    <row r="534" spans="1:70" s="8" customFormat="1">
      <c r="A534" s="157"/>
      <c r="B534" s="177"/>
      <c r="C534" s="177"/>
      <c r="D534" s="177"/>
      <c r="E534" s="177"/>
      <c r="F534" s="177"/>
      <c r="G534" s="177"/>
      <c r="H534" s="177"/>
      <c r="I534" s="177"/>
      <c r="J534" s="177"/>
      <c r="K534" s="167"/>
      <c r="L534" s="167"/>
      <c r="M534" s="167"/>
      <c r="N534" s="167"/>
      <c r="O534" s="167"/>
      <c r="P534" s="167"/>
      <c r="Q534" s="167"/>
      <c r="R534" s="167"/>
      <c r="S534" s="167"/>
      <c r="T534" s="167"/>
      <c r="U534" s="167"/>
      <c r="V534" s="167"/>
      <c r="W534" s="167"/>
      <c r="X534" s="167"/>
      <c r="Y534" s="167"/>
      <c r="Z534" s="167"/>
      <c r="AA534" s="167"/>
      <c r="AB534" s="167"/>
      <c r="AC534" s="167"/>
      <c r="AD534" s="167"/>
      <c r="AE534" s="167"/>
      <c r="AF534" s="167"/>
      <c r="AG534" s="167"/>
      <c r="AH534" s="167"/>
      <c r="AI534" s="167"/>
      <c r="AJ534" s="167"/>
      <c r="AK534" s="167"/>
      <c r="AL534" s="167"/>
      <c r="AM534" s="167"/>
      <c r="AN534" s="167"/>
      <c r="AO534" s="167"/>
      <c r="AP534" s="167"/>
      <c r="AQ534" s="167"/>
      <c r="AR534" s="167"/>
      <c r="AS534" s="167"/>
      <c r="AT534" s="167"/>
      <c r="AU534" s="167"/>
      <c r="AV534" s="167"/>
      <c r="AW534" s="167"/>
      <c r="AX534" s="167"/>
      <c r="AY534" s="167"/>
      <c r="BM534" s="157"/>
      <c r="BN534" s="157"/>
      <c r="BO534" s="157"/>
      <c r="BP534" s="157"/>
      <c r="BQ534" s="157"/>
      <c r="BR534" s="157"/>
    </row>
    <row r="535" spans="1:70" s="8" customFormat="1">
      <c r="A535" s="157"/>
      <c r="B535" s="177"/>
      <c r="C535" s="177"/>
      <c r="D535" s="177"/>
      <c r="E535" s="177"/>
      <c r="F535" s="177"/>
      <c r="G535" s="177"/>
      <c r="H535" s="177"/>
      <c r="I535" s="177"/>
      <c r="J535" s="177"/>
      <c r="K535" s="167"/>
      <c r="L535" s="167"/>
      <c r="M535" s="167"/>
      <c r="N535" s="167"/>
      <c r="O535" s="167"/>
      <c r="P535" s="167"/>
      <c r="Q535" s="167"/>
      <c r="R535" s="167"/>
      <c r="S535" s="167"/>
      <c r="T535" s="167"/>
      <c r="U535" s="167"/>
      <c r="V535" s="167"/>
      <c r="W535" s="167"/>
      <c r="X535" s="167"/>
      <c r="Y535" s="167"/>
      <c r="Z535" s="167"/>
      <c r="AA535" s="167"/>
      <c r="AB535" s="167"/>
      <c r="AC535" s="167"/>
      <c r="AD535" s="167"/>
      <c r="AE535" s="167"/>
      <c r="AF535" s="167"/>
      <c r="AG535" s="167"/>
      <c r="AH535" s="167"/>
      <c r="AI535" s="167"/>
      <c r="AJ535" s="167"/>
      <c r="AK535" s="167"/>
      <c r="AL535" s="167"/>
      <c r="AM535" s="167"/>
      <c r="AN535" s="167"/>
      <c r="AO535" s="167"/>
      <c r="AP535" s="167"/>
      <c r="AQ535" s="167"/>
      <c r="AR535" s="167"/>
      <c r="AS535" s="167"/>
      <c r="AT535" s="167"/>
      <c r="AU535" s="167"/>
      <c r="AV535" s="167"/>
      <c r="AW535" s="167"/>
      <c r="AX535" s="167"/>
      <c r="AY535" s="167"/>
      <c r="BM535" s="157"/>
      <c r="BN535" s="157"/>
      <c r="BO535" s="157"/>
      <c r="BP535" s="157"/>
      <c r="BQ535" s="157"/>
      <c r="BR535" s="157"/>
    </row>
    <row r="536" spans="1:70" s="8" customFormat="1">
      <c r="A536" s="157"/>
      <c r="B536" s="177"/>
      <c r="C536" s="177"/>
      <c r="D536" s="177"/>
      <c r="E536" s="177"/>
      <c r="F536" s="177"/>
      <c r="G536" s="177"/>
      <c r="H536" s="177"/>
      <c r="I536" s="177"/>
      <c r="J536" s="177"/>
      <c r="K536" s="167"/>
      <c r="L536" s="167"/>
      <c r="M536" s="167"/>
      <c r="N536" s="167"/>
      <c r="O536" s="167"/>
      <c r="P536" s="167"/>
      <c r="Q536" s="167"/>
      <c r="R536" s="167"/>
      <c r="S536" s="167"/>
      <c r="T536" s="167"/>
      <c r="U536" s="167"/>
      <c r="V536" s="167"/>
      <c r="W536" s="167"/>
      <c r="X536" s="167"/>
      <c r="Y536" s="167"/>
      <c r="Z536" s="167"/>
      <c r="AA536" s="167"/>
      <c r="AB536" s="167"/>
      <c r="AC536" s="167"/>
      <c r="AD536" s="167"/>
      <c r="AE536" s="167"/>
      <c r="AF536" s="167"/>
      <c r="AG536" s="167"/>
      <c r="AH536" s="167"/>
      <c r="AI536" s="167"/>
      <c r="AJ536" s="167"/>
      <c r="AK536" s="167"/>
      <c r="AL536" s="167"/>
      <c r="AM536" s="167"/>
      <c r="AN536" s="167"/>
      <c r="AO536" s="167"/>
      <c r="AP536" s="167"/>
      <c r="AQ536" s="167"/>
      <c r="AR536" s="167"/>
      <c r="AS536" s="167"/>
      <c r="AT536" s="167"/>
      <c r="AU536" s="167"/>
      <c r="AV536" s="167"/>
      <c r="AW536" s="167"/>
      <c r="AX536" s="167"/>
      <c r="AY536" s="167"/>
      <c r="BM536" s="157"/>
      <c r="BN536" s="157"/>
      <c r="BO536" s="157"/>
      <c r="BP536" s="157"/>
      <c r="BQ536" s="157"/>
      <c r="BR536" s="157"/>
    </row>
    <row r="537" spans="1:70" s="8" customFormat="1">
      <c r="A537" s="157"/>
      <c r="B537" s="177"/>
      <c r="C537" s="177"/>
      <c r="D537" s="177"/>
      <c r="E537" s="177"/>
      <c r="F537" s="177"/>
      <c r="G537" s="177"/>
      <c r="H537" s="177"/>
      <c r="I537" s="177"/>
      <c r="J537" s="177"/>
      <c r="K537" s="167"/>
      <c r="L537" s="167"/>
      <c r="M537" s="167"/>
      <c r="N537" s="167"/>
      <c r="O537" s="167"/>
      <c r="P537" s="167"/>
      <c r="Q537" s="167"/>
      <c r="R537" s="167"/>
      <c r="S537" s="167"/>
      <c r="T537" s="167"/>
      <c r="U537" s="167"/>
      <c r="V537" s="167"/>
      <c r="W537" s="167"/>
      <c r="X537" s="167"/>
      <c r="Y537" s="167"/>
      <c r="Z537" s="167"/>
      <c r="AA537" s="167"/>
      <c r="AB537" s="167"/>
      <c r="AC537" s="167"/>
      <c r="AD537" s="167"/>
      <c r="AE537" s="167"/>
      <c r="AF537" s="167"/>
      <c r="AG537" s="167"/>
      <c r="AH537" s="167"/>
      <c r="AI537" s="167"/>
      <c r="AJ537" s="167"/>
      <c r="AK537" s="167"/>
      <c r="AL537" s="167"/>
      <c r="AM537" s="167"/>
      <c r="AN537" s="167"/>
      <c r="AO537" s="167"/>
      <c r="AP537" s="167"/>
      <c r="AQ537" s="167"/>
      <c r="AR537" s="167"/>
      <c r="AS537" s="167"/>
      <c r="AT537" s="167"/>
      <c r="AU537" s="167"/>
      <c r="AV537" s="167"/>
      <c r="AW537" s="167"/>
      <c r="AX537" s="167"/>
      <c r="AY537" s="167"/>
      <c r="BM537" s="157"/>
      <c r="BN537" s="157"/>
      <c r="BO537" s="157"/>
      <c r="BP537" s="157"/>
      <c r="BQ537" s="157"/>
      <c r="BR537" s="157"/>
    </row>
    <row r="538" spans="1:70" s="8" customFormat="1">
      <c r="A538" s="157"/>
      <c r="B538" s="177"/>
      <c r="C538" s="177"/>
      <c r="D538" s="177"/>
      <c r="E538" s="177"/>
      <c r="F538" s="177"/>
      <c r="G538" s="177"/>
      <c r="H538" s="177"/>
      <c r="I538" s="177"/>
      <c r="J538" s="177"/>
      <c r="K538" s="167"/>
      <c r="L538" s="167"/>
      <c r="M538" s="167"/>
      <c r="N538" s="167"/>
      <c r="O538" s="167"/>
      <c r="P538" s="167"/>
      <c r="Q538" s="167"/>
      <c r="R538" s="167"/>
      <c r="S538" s="167"/>
      <c r="T538" s="167"/>
      <c r="U538" s="167"/>
      <c r="V538" s="167"/>
      <c r="W538" s="167"/>
      <c r="X538" s="167"/>
      <c r="Y538" s="167"/>
      <c r="Z538" s="167"/>
      <c r="AA538" s="167"/>
      <c r="AB538" s="167"/>
      <c r="AC538" s="167"/>
      <c r="AD538" s="167"/>
      <c r="AE538" s="167"/>
      <c r="AF538" s="167"/>
      <c r="AG538" s="167"/>
      <c r="AH538" s="167"/>
      <c r="AI538" s="167"/>
      <c r="AJ538" s="167"/>
      <c r="AK538" s="167"/>
      <c r="AL538" s="167"/>
      <c r="AM538" s="167"/>
      <c r="AN538" s="167"/>
      <c r="AO538" s="167"/>
      <c r="AP538" s="167"/>
      <c r="AQ538" s="167"/>
      <c r="AR538" s="167"/>
      <c r="AS538" s="167"/>
      <c r="AT538" s="167"/>
      <c r="AU538" s="167"/>
      <c r="AV538" s="167"/>
      <c r="AW538" s="167"/>
      <c r="AX538" s="167"/>
      <c r="AY538" s="167"/>
      <c r="BM538" s="157"/>
      <c r="BN538" s="157"/>
      <c r="BO538" s="157"/>
      <c r="BP538" s="157"/>
      <c r="BQ538" s="157"/>
      <c r="BR538" s="157"/>
    </row>
    <row r="539" spans="1:70" s="8" customFormat="1">
      <c r="A539" s="157"/>
      <c r="B539" s="177"/>
      <c r="C539" s="177"/>
      <c r="D539" s="177"/>
      <c r="E539" s="177"/>
      <c r="F539" s="177"/>
      <c r="G539" s="177"/>
      <c r="H539" s="177"/>
      <c r="I539" s="177"/>
      <c r="J539" s="177"/>
      <c r="K539" s="167"/>
      <c r="L539" s="167"/>
      <c r="M539" s="167"/>
      <c r="N539" s="167"/>
      <c r="O539" s="167"/>
      <c r="P539" s="167"/>
      <c r="Q539" s="167"/>
      <c r="R539" s="167"/>
      <c r="S539" s="167"/>
      <c r="T539" s="167"/>
      <c r="U539" s="167"/>
      <c r="V539" s="167"/>
      <c r="W539" s="167"/>
      <c r="X539" s="167"/>
      <c r="Y539" s="167"/>
      <c r="Z539" s="167"/>
      <c r="AA539" s="167"/>
      <c r="AB539" s="167"/>
      <c r="AC539" s="167"/>
      <c r="AD539" s="167"/>
      <c r="AE539" s="167"/>
      <c r="AF539" s="167"/>
      <c r="AG539" s="167"/>
      <c r="AH539" s="167"/>
      <c r="AI539" s="167"/>
      <c r="AJ539" s="167"/>
      <c r="AK539" s="167"/>
      <c r="AL539" s="167"/>
      <c r="AM539" s="167"/>
      <c r="AN539" s="167"/>
      <c r="AO539" s="167"/>
      <c r="AP539" s="167"/>
      <c r="AQ539" s="167"/>
      <c r="AR539" s="167"/>
      <c r="AS539" s="167"/>
      <c r="AT539" s="167"/>
      <c r="AU539" s="167"/>
      <c r="AV539" s="167"/>
      <c r="AW539" s="167"/>
      <c r="AX539" s="167"/>
      <c r="AY539" s="167"/>
      <c r="BM539" s="157"/>
      <c r="BN539" s="157"/>
      <c r="BO539" s="157"/>
      <c r="BP539" s="157"/>
      <c r="BQ539" s="157"/>
      <c r="BR539" s="157"/>
    </row>
    <row r="540" spans="1:70" s="8" customFormat="1">
      <c r="A540" s="157"/>
      <c r="B540" s="177"/>
      <c r="C540" s="177"/>
      <c r="D540" s="177"/>
      <c r="E540" s="177"/>
      <c r="F540" s="177"/>
      <c r="G540" s="177"/>
      <c r="H540" s="177"/>
      <c r="I540" s="177"/>
      <c r="J540" s="177"/>
      <c r="K540" s="167"/>
      <c r="L540" s="167"/>
      <c r="M540" s="167"/>
      <c r="N540" s="167"/>
      <c r="O540" s="167"/>
      <c r="P540" s="167"/>
      <c r="Q540" s="167"/>
      <c r="R540" s="167"/>
      <c r="S540" s="167"/>
      <c r="T540" s="167"/>
      <c r="U540" s="167"/>
      <c r="V540" s="167"/>
      <c r="W540" s="167"/>
      <c r="X540" s="167"/>
      <c r="Y540" s="167"/>
      <c r="Z540" s="167"/>
      <c r="AA540" s="167"/>
      <c r="AB540" s="167"/>
      <c r="AC540" s="167"/>
      <c r="AD540" s="167"/>
      <c r="AE540" s="167"/>
      <c r="AF540" s="167"/>
      <c r="AG540" s="167"/>
      <c r="AH540" s="167"/>
      <c r="AI540" s="167"/>
      <c r="AJ540" s="167"/>
      <c r="AK540" s="167"/>
      <c r="AL540" s="167"/>
      <c r="AM540" s="167"/>
      <c r="AN540" s="167"/>
      <c r="AO540" s="167"/>
      <c r="AP540" s="167"/>
      <c r="AQ540" s="167"/>
      <c r="AR540" s="167"/>
      <c r="AS540" s="167"/>
      <c r="AT540" s="167"/>
      <c r="AU540" s="167"/>
      <c r="AV540" s="167"/>
      <c r="AW540" s="167"/>
      <c r="AX540" s="167"/>
      <c r="AY540" s="167"/>
      <c r="BM540" s="157"/>
      <c r="BN540" s="157"/>
      <c r="BO540" s="157"/>
      <c r="BP540" s="157"/>
      <c r="BQ540" s="157"/>
      <c r="BR540" s="157"/>
    </row>
    <row r="541" spans="1:70" s="8" customFormat="1">
      <c r="A541" s="157"/>
      <c r="B541" s="177"/>
      <c r="C541" s="177"/>
      <c r="D541" s="177"/>
      <c r="E541" s="177"/>
      <c r="F541" s="177"/>
      <c r="G541" s="177"/>
      <c r="H541" s="177"/>
      <c r="I541" s="177"/>
      <c r="J541" s="177"/>
      <c r="K541" s="167"/>
      <c r="L541" s="167"/>
      <c r="M541" s="167"/>
      <c r="N541" s="167"/>
      <c r="O541" s="167"/>
      <c r="P541" s="167"/>
      <c r="Q541" s="167"/>
      <c r="R541" s="167"/>
      <c r="S541" s="167"/>
      <c r="T541" s="167"/>
      <c r="U541" s="167"/>
      <c r="V541" s="167"/>
      <c r="W541" s="167"/>
      <c r="X541" s="167"/>
      <c r="Y541" s="167"/>
      <c r="Z541" s="167"/>
      <c r="AA541" s="167"/>
      <c r="AB541" s="167"/>
      <c r="AC541" s="167"/>
      <c r="AD541" s="167"/>
      <c r="AE541" s="167"/>
      <c r="AF541" s="167"/>
      <c r="AG541" s="167"/>
      <c r="AH541" s="167"/>
      <c r="AI541" s="167"/>
      <c r="AJ541" s="167"/>
      <c r="AK541" s="167"/>
      <c r="AL541" s="167"/>
      <c r="AM541" s="167"/>
      <c r="AN541" s="167"/>
      <c r="AO541" s="167"/>
      <c r="AP541" s="167"/>
      <c r="AQ541" s="167"/>
      <c r="AR541" s="167"/>
      <c r="AS541" s="167"/>
      <c r="AT541" s="167"/>
      <c r="AU541" s="167"/>
      <c r="AV541" s="167"/>
      <c r="AW541" s="167"/>
      <c r="AX541" s="167"/>
      <c r="AY541" s="167"/>
      <c r="BM541" s="157"/>
      <c r="BN541" s="157"/>
      <c r="BO541" s="157"/>
      <c r="BP541" s="157"/>
      <c r="BQ541" s="157"/>
      <c r="BR541" s="157"/>
    </row>
    <row r="542" spans="1:70" s="8" customFormat="1">
      <c r="A542" s="157"/>
      <c r="B542" s="177"/>
      <c r="C542" s="177"/>
      <c r="D542" s="177"/>
      <c r="E542" s="177"/>
      <c r="F542" s="177"/>
      <c r="G542" s="177"/>
      <c r="H542" s="177"/>
      <c r="I542" s="177"/>
      <c r="J542" s="177"/>
      <c r="K542" s="167"/>
      <c r="L542" s="167"/>
      <c r="M542" s="167"/>
      <c r="N542" s="167"/>
      <c r="O542" s="167"/>
      <c r="P542" s="167"/>
      <c r="Q542" s="167"/>
      <c r="R542" s="167"/>
      <c r="S542" s="167"/>
      <c r="T542" s="167"/>
      <c r="U542" s="167"/>
      <c r="V542" s="167"/>
      <c r="W542" s="167"/>
      <c r="X542" s="167"/>
      <c r="Y542" s="167"/>
      <c r="Z542" s="167"/>
      <c r="AA542" s="167"/>
      <c r="AB542" s="167"/>
      <c r="AC542" s="167"/>
      <c r="AD542" s="167"/>
      <c r="AE542" s="167"/>
      <c r="AF542" s="167"/>
      <c r="AG542" s="167"/>
      <c r="AH542" s="167"/>
      <c r="AI542" s="167"/>
      <c r="AJ542" s="167"/>
      <c r="AK542" s="167"/>
      <c r="AL542" s="167"/>
      <c r="AM542" s="167"/>
      <c r="AN542" s="167"/>
      <c r="AO542" s="167"/>
      <c r="AP542" s="167"/>
      <c r="AQ542" s="167"/>
      <c r="AR542" s="167"/>
      <c r="AS542" s="167"/>
      <c r="AT542" s="167"/>
      <c r="AU542" s="167"/>
      <c r="AV542" s="167"/>
      <c r="AW542" s="167"/>
      <c r="AX542" s="167"/>
      <c r="AY542" s="167"/>
      <c r="BM542" s="157"/>
      <c r="BN542" s="157"/>
      <c r="BO542" s="157"/>
      <c r="BP542" s="157"/>
      <c r="BQ542" s="157"/>
      <c r="BR542" s="157"/>
    </row>
    <row r="543" spans="1:70" s="8" customFormat="1">
      <c r="A543" s="157"/>
      <c r="B543" s="177"/>
      <c r="C543" s="177"/>
      <c r="D543" s="177"/>
      <c r="E543" s="177"/>
      <c r="F543" s="177"/>
      <c r="G543" s="177"/>
      <c r="H543" s="177"/>
      <c r="I543" s="177"/>
      <c r="J543" s="177"/>
      <c r="K543" s="167"/>
      <c r="L543" s="167"/>
      <c r="M543" s="167"/>
      <c r="N543" s="167"/>
      <c r="O543" s="167"/>
      <c r="P543" s="167"/>
      <c r="Q543" s="167"/>
      <c r="R543" s="167"/>
      <c r="S543" s="167"/>
      <c r="T543" s="167"/>
      <c r="U543" s="167"/>
      <c r="V543" s="167"/>
      <c r="W543" s="167"/>
      <c r="X543" s="167"/>
      <c r="Y543" s="167"/>
      <c r="Z543" s="167"/>
      <c r="AA543" s="167"/>
      <c r="AB543" s="167"/>
      <c r="AC543" s="167"/>
      <c r="AD543" s="167"/>
      <c r="AE543" s="167"/>
      <c r="AF543" s="167"/>
      <c r="AG543" s="167"/>
      <c r="AH543" s="167"/>
      <c r="AI543" s="167"/>
      <c r="AJ543" s="167"/>
      <c r="AK543" s="167"/>
      <c r="AL543" s="167"/>
      <c r="AM543" s="167"/>
      <c r="AN543" s="167"/>
      <c r="AO543" s="167"/>
      <c r="AP543" s="167"/>
      <c r="AQ543" s="167"/>
      <c r="AR543" s="167"/>
      <c r="AS543" s="167"/>
      <c r="AT543" s="167"/>
      <c r="AU543" s="167"/>
      <c r="AV543" s="167"/>
      <c r="AW543" s="167"/>
      <c r="AX543" s="167"/>
      <c r="AY543" s="167"/>
      <c r="BM543" s="157"/>
      <c r="BN543" s="157"/>
      <c r="BO543" s="157"/>
      <c r="BP543" s="157"/>
      <c r="BQ543" s="157"/>
      <c r="BR543" s="157"/>
    </row>
    <row r="544" spans="1:70" s="8" customFormat="1">
      <c r="A544" s="157"/>
      <c r="B544" s="177"/>
      <c r="C544" s="177"/>
      <c r="D544" s="177"/>
      <c r="E544" s="177"/>
      <c r="F544" s="177"/>
      <c r="G544" s="177"/>
      <c r="H544" s="177"/>
      <c r="I544" s="177"/>
      <c r="J544" s="177"/>
      <c r="K544" s="167"/>
      <c r="L544" s="167"/>
      <c r="M544" s="167"/>
      <c r="N544" s="167"/>
      <c r="O544" s="167"/>
      <c r="P544" s="167"/>
      <c r="Q544" s="167"/>
      <c r="R544" s="167"/>
      <c r="S544" s="167"/>
      <c r="T544" s="167"/>
      <c r="U544" s="167"/>
      <c r="V544" s="167"/>
      <c r="W544" s="167"/>
      <c r="X544" s="167"/>
      <c r="Y544" s="167"/>
      <c r="Z544" s="167"/>
      <c r="AA544" s="167"/>
      <c r="AB544" s="167"/>
      <c r="AC544" s="167"/>
      <c r="AD544" s="167"/>
      <c r="AE544" s="167"/>
      <c r="AF544" s="167"/>
      <c r="AG544" s="167"/>
      <c r="AH544" s="167"/>
      <c r="AI544" s="167"/>
      <c r="AJ544" s="167"/>
      <c r="AK544" s="167"/>
      <c r="AL544" s="167"/>
      <c r="AM544" s="167"/>
      <c r="AN544" s="167"/>
      <c r="AO544" s="167"/>
      <c r="AP544" s="167"/>
      <c r="AQ544" s="167"/>
      <c r="AR544" s="167"/>
      <c r="AS544" s="167"/>
      <c r="AT544" s="167"/>
      <c r="AU544" s="167"/>
      <c r="AV544" s="167"/>
      <c r="AW544" s="167"/>
      <c r="AX544" s="167"/>
      <c r="AY544" s="167"/>
      <c r="BM544" s="157"/>
      <c r="BN544" s="157"/>
      <c r="BO544" s="157"/>
      <c r="BP544" s="157"/>
      <c r="BQ544" s="157"/>
      <c r="BR544" s="157"/>
    </row>
    <row r="545" spans="1:70" s="8" customFormat="1">
      <c r="A545" s="157"/>
      <c r="B545" s="177"/>
      <c r="C545" s="177"/>
      <c r="D545" s="177"/>
      <c r="E545" s="177"/>
      <c r="F545" s="177"/>
      <c r="G545" s="177"/>
      <c r="H545" s="177"/>
      <c r="I545" s="177"/>
      <c r="J545" s="177"/>
      <c r="K545" s="167"/>
      <c r="L545" s="167"/>
      <c r="M545" s="167"/>
      <c r="N545" s="167"/>
      <c r="O545" s="167"/>
      <c r="P545" s="167"/>
      <c r="Q545" s="167"/>
      <c r="R545" s="167"/>
      <c r="S545" s="167"/>
      <c r="T545" s="167"/>
      <c r="U545" s="167"/>
      <c r="V545" s="167"/>
      <c r="W545" s="167"/>
      <c r="X545" s="167"/>
      <c r="Y545" s="167"/>
      <c r="Z545" s="167"/>
      <c r="AA545" s="167"/>
      <c r="AB545" s="167"/>
      <c r="AC545" s="167"/>
      <c r="AD545" s="167"/>
      <c r="AE545" s="167"/>
      <c r="AF545" s="167"/>
      <c r="AG545" s="167"/>
      <c r="AH545" s="167"/>
      <c r="AI545" s="167"/>
      <c r="AJ545" s="167"/>
      <c r="AK545" s="167"/>
      <c r="AL545" s="167"/>
      <c r="AM545" s="167"/>
      <c r="AN545" s="167"/>
      <c r="AO545" s="167"/>
      <c r="AP545" s="167"/>
      <c r="AQ545" s="167"/>
      <c r="AR545" s="167"/>
      <c r="AS545" s="167"/>
      <c r="AT545" s="167"/>
      <c r="AU545" s="167"/>
      <c r="AV545" s="167"/>
      <c r="AW545" s="167"/>
      <c r="AX545" s="167"/>
      <c r="AY545" s="167"/>
      <c r="BM545" s="157"/>
      <c r="BN545" s="157"/>
      <c r="BO545" s="157"/>
      <c r="BP545" s="157"/>
      <c r="BQ545" s="157"/>
      <c r="BR545" s="157"/>
    </row>
    <row r="546" spans="1:70" s="8" customFormat="1">
      <c r="A546" s="157"/>
      <c r="B546" s="177"/>
      <c r="C546" s="177"/>
      <c r="D546" s="177"/>
      <c r="E546" s="177"/>
      <c r="F546" s="177"/>
      <c r="G546" s="177"/>
      <c r="H546" s="177"/>
      <c r="I546" s="177"/>
      <c r="J546" s="177"/>
      <c r="K546" s="167"/>
      <c r="L546" s="167"/>
      <c r="M546" s="167"/>
      <c r="N546" s="167"/>
      <c r="O546" s="167"/>
      <c r="P546" s="167"/>
      <c r="Q546" s="167"/>
      <c r="R546" s="167"/>
      <c r="S546" s="167"/>
      <c r="T546" s="167"/>
      <c r="U546" s="167"/>
      <c r="V546" s="167"/>
      <c r="W546" s="167"/>
      <c r="X546" s="167"/>
      <c r="Y546" s="167"/>
      <c r="Z546" s="167"/>
      <c r="AA546" s="167"/>
      <c r="AB546" s="167"/>
      <c r="AC546" s="167"/>
      <c r="AD546" s="167"/>
      <c r="AE546" s="167"/>
      <c r="AF546" s="167"/>
      <c r="AG546" s="167"/>
      <c r="AH546" s="167"/>
      <c r="AI546" s="167"/>
      <c r="AJ546" s="167"/>
      <c r="AK546" s="167"/>
      <c r="AL546" s="167"/>
      <c r="AM546" s="167"/>
      <c r="AN546" s="167"/>
      <c r="AO546" s="167"/>
      <c r="AP546" s="167"/>
      <c r="AQ546" s="167"/>
      <c r="AR546" s="167"/>
      <c r="AS546" s="167"/>
      <c r="AT546" s="167"/>
      <c r="AU546" s="167"/>
      <c r="AV546" s="167"/>
      <c r="AW546" s="167"/>
      <c r="AX546" s="167"/>
      <c r="AY546" s="167"/>
      <c r="BM546" s="157"/>
      <c r="BN546" s="157"/>
      <c r="BO546" s="157"/>
      <c r="BP546" s="157"/>
      <c r="BQ546" s="157"/>
      <c r="BR546" s="157"/>
    </row>
    <row r="547" spans="1:70" s="8" customFormat="1">
      <c r="A547" s="157"/>
      <c r="B547" s="177"/>
      <c r="C547" s="177"/>
      <c r="D547" s="177"/>
      <c r="E547" s="177"/>
      <c r="F547" s="177"/>
      <c r="G547" s="177"/>
      <c r="H547" s="177"/>
      <c r="I547" s="177"/>
      <c r="J547" s="177"/>
      <c r="K547" s="167"/>
      <c r="L547" s="167"/>
      <c r="M547" s="167"/>
      <c r="N547" s="167"/>
      <c r="O547" s="167"/>
      <c r="P547" s="167"/>
      <c r="Q547" s="167"/>
      <c r="R547" s="167"/>
      <c r="S547" s="167"/>
      <c r="T547" s="167"/>
      <c r="U547" s="167"/>
      <c r="V547" s="167"/>
      <c r="W547" s="167"/>
      <c r="X547" s="167"/>
      <c r="Y547" s="167"/>
      <c r="Z547" s="167"/>
      <c r="AA547" s="167"/>
      <c r="AB547" s="167"/>
      <c r="AC547" s="167"/>
      <c r="AD547" s="167"/>
      <c r="AE547" s="167"/>
      <c r="AF547" s="167"/>
      <c r="AG547" s="167"/>
      <c r="AH547" s="167"/>
      <c r="AI547" s="167"/>
      <c r="AJ547" s="167"/>
      <c r="AK547" s="167"/>
      <c r="AL547" s="167"/>
      <c r="AM547" s="167"/>
      <c r="AN547" s="167"/>
      <c r="AO547" s="167"/>
      <c r="AP547" s="167"/>
      <c r="AQ547" s="167"/>
      <c r="AR547" s="167"/>
      <c r="AS547" s="167"/>
      <c r="AT547" s="167"/>
      <c r="AU547" s="167"/>
      <c r="AV547" s="167"/>
      <c r="AW547" s="167"/>
      <c r="AX547" s="167"/>
      <c r="AY547" s="167"/>
      <c r="BM547" s="157"/>
      <c r="BN547" s="157"/>
      <c r="BO547" s="157"/>
      <c r="BP547" s="157"/>
      <c r="BQ547" s="157"/>
      <c r="BR547" s="157"/>
    </row>
    <row r="548" spans="1:70" s="8" customFormat="1">
      <c r="A548" s="157"/>
      <c r="B548" s="177"/>
      <c r="C548" s="177"/>
      <c r="D548" s="177"/>
      <c r="E548" s="177"/>
      <c r="F548" s="177"/>
      <c r="G548" s="177"/>
      <c r="H548" s="177"/>
      <c r="I548" s="177"/>
      <c r="J548" s="177"/>
      <c r="K548" s="167"/>
      <c r="L548" s="167"/>
      <c r="M548" s="167"/>
      <c r="N548" s="167"/>
      <c r="O548" s="167"/>
      <c r="P548" s="167"/>
      <c r="Q548" s="167"/>
      <c r="R548" s="167"/>
      <c r="S548" s="167"/>
      <c r="T548" s="167"/>
      <c r="U548" s="167"/>
      <c r="V548" s="167"/>
      <c r="W548" s="167"/>
      <c r="X548" s="167"/>
      <c r="Y548" s="167"/>
      <c r="Z548" s="167"/>
      <c r="AA548" s="167"/>
      <c r="AB548" s="167"/>
      <c r="AC548" s="167"/>
      <c r="AD548" s="167"/>
      <c r="AE548" s="167"/>
      <c r="AF548" s="167"/>
      <c r="AG548" s="167"/>
      <c r="AH548" s="167"/>
      <c r="AI548" s="167"/>
      <c r="AJ548" s="167"/>
      <c r="AK548" s="167"/>
      <c r="AL548" s="167"/>
      <c r="AM548" s="167"/>
      <c r="AN548" s="167"/>
      <c r="AO548" s="167"/>
      <c r="AP548" s="167"/>
      <c r="AQ548" s="167"/>
      <c r="AR548" s="167"/>
      <c r="AS548" s="167"/>
      <c r="AT548" s="167"/>
      <c r="AU548" s="167"/>
      <c r="AV548" s="167"/>
      <c r="AW548" s="167"/>
      <c r="AX548" s="167"/>
      <c r="AY548" s="167"/>
      <c r="BM548" s="157"/>
      <c r="BN548" s="157"/>
      <c r="BO548" s="157"/>
      <c r="BP548" s="157"/>
      <c r="BQ548" s="157"/>
      <c r="BR548" s="157"/>
    </row>
    <row r="549" spans="1:70" s="8" customFormat="1">
      <c r="A549" s="157"/>
      <c r="B549" s="177"/>
      <c r="C549" s="177"/>
      <c r="D549" s="177"/>
      <c r="E549" s="177"/>
      <c r="F549" s="177"/>
      <c r="G549" s="177"/>
      <c r="H549" s="177"/>
      <c r="I549" s="177"/>
      <c r="J549" s="177"/>
      <c r="K549" s="167"/>
      <c r="L549" s="167"/>
      <c r="M549" s="167"/>
      <c r="N549" s="167"/>
      <c r="O549" s="167"/>
      <c r="P549" s="167"/>
      <c r="Q549" s="167"/>
      <c r="R549" s="167"/>
      <c r="S549" s="167"/>
      <c r="T549" s="167"/>
      <c r="U549" s="167"/>
      <c r="V549" s="167"/>
      <c r="W549" s="167"/>
      <c r="X549" s="167"/>
      <c r="Y549" s="167"/>
      <c r="Z549" s="167"/>
      <c r="AA549" s="167"/>
      <c r="AB549" s="167"/>
      <c r="AC549" s="167"/>
      <c r="AD549" s="167"/>
      <c r="AE549" s="167"/>
      <c r="AF549" s="167"/>
      <c r="AG549" s="167"/>
      <c r="AH549" s="167"/>
      <c r="AI549" s="167"/>
      <c r="AJ549" s="167"/>
      <c r="AK549" s="167"/>
      <c r="AL549" s="167"/>
      <c r="AM549" s="167"/>
      <c r="AN549" s="167"/>
      <c r="AO549" s="167"/>
      <c r="AP549" s="167"/>
      <c r="AQ549" s="167"/>
      <c r="AR549" s="167"/>
      <c r="AS549" s="167"/>
      <c r="AT549" s="167"/>
      <c r="AU549" s="167"/>
      <c r="AV549" s="167"/>
      <c r="AW549" s="167"/>
      <c r="AX549" s="167"/>
      <c r="AY549" s="167"/>
      <c r="BM549" s="157"/>
      <c r="BN549" s="157"/>
      <c r="BO549" s="157"/>
      <c r="BP549" s="157"/>
      <c r="BQ549" s="157"/>
      <c r="BR549" s="157"/>
    </row>
    <row r="550" spans="1:70" s="8" customFormat="1">
      <c r="A550" s="157"/>
      <c r="B550" s="177"/>
      <c r="C550" s="177"/>
      <c r="D550" s="177"/>
      <c r="E550" s="177"/>
      <c r="F550" s="177"/>
      <c r="G550" s="177"/>
      <c r="H550" s="177"/>
      <c r="I550" s="177"/>
      <c r="J550" s="177"/>
      <c r="K550" s="167"/>
      <c r="L550" s="167"/>
      <c r="M550" s="167"/>
      <c r="N550" s="167"/>
      <c r="O550" s="167"/>
      <c r="P550" s="167"/>
      <c r="Q550" s="167"/>
      <c r="R550" s="167"/>
      <c r="S550" s="167"/>
      <c r="T550" s="167"/>
      <c r="U550" s="167"/>
      <c r="V550" s="167"/>
      <c r="W550" s="167"/>
      <c r="X550" s="167"/>
      <c r="Y550" s="167"/>
      <c r="Z550" s="167"/>
      <c r="AA550" s="167"/>
      <c r="AB550" s="167"/>
      <c r="AC550" s="167"/>
      <c r="AD550" s="167"/>
      <c r="AE550" s="167"/>
      <c r="AF550" s="167"/>
      <c r="AG550" s="167"/>
      <c r="AH550" s="167"/>
      <c r="AI550" s="167"/>
      <c r="AJ550" s="167"/>
      <c r="AK550" s="167"/>
      <c r="AL550" s="167"/>
      <c r="AM550" s="167"/>
      <c r="AN550" s="167"/>
      <c r="AO550" s="167"/>
      <c r="AP550" s="167"/>
      <c r="AQ550" s="167"/>
      <c r="AR550" s="167"/>
      <c r="AS550" s="167"/>
      <c r="AT550" s="167"/>
      <c r="AU550" s="167"/>
      <c r="AV550" s="167"/>
      <c r="AW550" s="167"/>
      <c r="AX550" s="167"/>
      <c r="AY550" s="167"/>
      <c r="BM550" s="157"/>
      <c r="BN550" s="157"/>
      <c r="BO550" s="157"/>
      <c r="BP550" s="157"/>
      <c r="BQ550" s="157"/>
      <c r="BR550" s="157"/>
    </row>
    <row r="551" spans="1:70" s="8" customFormat="1">
      <c r="A551" s="157"/>
      <c r="B551" s="177"/>
      <c r="C551" s="177"/>
      <c r="D551" s="177"/>
      <c r="E551" s="177"/>
      <c r="F551" s="177"/>
      <c r="G551" s="177"/>
      <c r="H551" s="177"/>
      <c r="I551" s="177"/>
      <c r="J551" s="177"/>
      <c r="K551" s="167"/>
      <c r="L551" s="167"/>
      <c r="M551" s="167"/>
      <c r="N551" s="167"/>
      <c r="O551" s="167"/>
      <c r="P551" s="167"/>
      <c r="Q551" s="167"/>
      <c r="R551" s="167"/>
      <c r="S551" s="167"/>
      <c r="T551" s="167"/>
      <c r="U551" s="167"/>
      <c r="V551" s="167"/>
      <c r="W551" s="167"/>
      <c r="X551" s="167"/>
      <c r="Y551" s="167"/>
      <c r="Z551" s="167"/>
      <c r="AA551" s="167"/>
      <c r="AB551" s="167"/>
      <c r="AC551" s="167"/>
      <c r="AD551" s="167"/>
      <c r="AE551" s="167"/>
      <c r="AF551" s="167"/>
      <c r="AG551" s="167"/>
      <c r="AH551" s="167"/>
      <c r="AI551" s="167"/>
      <c r="AJ551" s="167"/>
      <c r="AK551" s="167"/>
      <c r="AL551" s="167"/>
      <c r="AM551" s="167"/>
      <c r="AN551" s="167"/>
      <c r="AO551" s="167"/>
      <c r="AP551" s="167"/>
      <c r="AQ551" s="167"/>
      <c r="AR551" s="167"/>
      <c r="AS551" s="167"/>
      <c r="AT551" s="167"/>
      <c r="AU551" s="167"/>
      <c r="AV551" s="167"/>
      <c r="AW551" s="167"/>
      <c r="AX551" s="167"/>
      <c r="AY551" s="167"/>
      <c r="BM551" s="157"/>
      <c r="BN551" s="157"/>
      <c r="BO551" s="157"/>
      <c r="BP551" s="157"/>
      <c r="BQ551" s="157"/>
      <c r="BR551" s="157"/>
    </row>
    <row r="552" spans="1:70" s="8" customFormat="1">
      <c r="A552" s="157"/>
      <c r="B552" s="177"/>
      <c r="C552" s="177"/>
      <c r="D552" s="177"/>
      <c r="E552" s="177"/>
      <c r="F552" s="177"/>
      <c r="G552" s="177"/>
      <c r="H552" s="177"/>
      <c r="I552" s="177"/>
      <c r="J552" s="177"/>
      <c r="K552" s="167"/>
      <c r="L552" s="167"/>
      <c r="M552" s="167"/>
      <c r="N552" s="167"/>
      <c r="O552" s="167"/>
      <c r="P552" s="167"/>
      <c r="Q552" s="167"/>
      <c r="R552" s="167"/>
      <c r="S552" s="167"/>
      <c r="T552" s="167"/>
      <c r="U552" s="167"/>
      <c r="V552" s="167"/>
      <c r="W552" s="167"/>
      <c r="X552" s="167"/>
      <c r="Y552" s="167"/>
      <c r="Z552" s="167"/>
      <c r="AA552" s="167"/>
      <c r="AB552" s="167"/>
      <c r="AC552" s="167"/>
      <c r="AD552" s="167"/>
      <c r="AE552" s="167"/>
      <c r="AF552" s="167"/>
      <c r="AG552" s="167"/>
      <c r="AH552" s="167"/>
      <c r="AI552" s="167"/>
      <c r="AJ552" s="167"/>
      <c r="AK552" s="167"/>
      <c r="AL552" s="167"/>
      <c r="AM552" s="167"/>
      <c r="AN552" s="167"/>
      <c r="AO552" s="167"/>
      <c r="AP552" s="167"/>
      <c r="AQ552" s="167"/>
      <c r="AR552" s="167"/>
      <c r="AS552" s="167"/>
      <c r="AT552" s="167"/>
      <c r="AU552" s="167"/>
      <c r="AV552" s="167"/>
      <c r="AW552" s="167"/>
      <c r="AX552" s="167"/>
      <c r="AY552" s="167"/>
      <c r="BM552" s="157"/>
      <c r="BN552" s="157"/>
      <c r="BO552" s="157"/>
      <c r="BP552" s="157"/>
      <c r="BQ552" s="157"/>
      <c r="BR552" s="157"/>
    </row>
    <row r="553" spans="1:70" s="8" customFormat="1">
      <c r="A553" s="157"/>
      <c r="B553" s="177"/>
      <c r="C553" s="177"/>
      <c r="D553" s="177"/>
      <c r="E553" s="177"/>
      <c r="F553" s="177"/>
      <c r="G553" s="177"/>
      <c r="H553" s="177"/>
      <c r="I553" s="177"/>
      <c r="J553" s="177"/>
      <c r="K553" s="167"/>
      <c r="L553" s="167"/>
      <c r="M553" s="167"/>
      <c r="N553" s="167"/>
      <c r="O553" s="167"/>
      <c r="P553" s="167"/>
      <c r="Q553" s="167"/>
      <c r="R553" s="167"/>
      <c r="S553" s="167"/>
      <c r="T553" s="167"/>
      <c r="U553" s="167"/>
      <c r="V553" s="167"/>
      <c r="W553" s="167"/>
      <c r="X553" s="167"/>
      <c r="Y553" s="167"/>
      <c r="Z553" s="167"/>
      <c r="AA553" s="167"/>
      <c r="AB553" s="167"/>
      <c r="AC553" s="167"/>
      <c r="AD553" s="167"/>
      <c r="AE553" s="167"/>
      <c r="AF553" s="167"/>
      <c r="AG553" s="167"/>
      <c r="AH553" s="167"/>
      <c r="AI553" s="167"/>
      <c r="AJ553" s="167"/>
      <c r="AK553" s="167"/>
      <c r="AL553" s="167"/>
      <c r="AM553" s="167"/>
      <c r="AN553" s="167"/>
      <c r="AO553" s="167"/>
      <c r="AP553" s="167"/>
      <c r="AQ553" s="167"/>
      <c r="AR553" s="167"/>
      <c r="AS553" s="167"/>
      <c r="AT553" s="167"/>
      <c r="AU553" s="167"/>
      <c r="AV553" s="167"/>
      <c r="AW553" s="167"/>
      <c r="AX553" s="167"/>
      <c r="AY553" s="167"/>
      <c r="BM553" s="157"/>
      <c r="BN553" s="157"/>
      <c r="BO553" s="157"/>
      <c r="BP553" s="157"/>
      <c r="BQ553" s="157"/>
      <c r="BR553" s="157"/>
    </row>
    <row r="554" spans="1:70" s="8" customFormat="1">
      <c r="A554" s="157"/>
      <c r="B554" s="177"/>
      <c r="C554" s="177"/>
      <c r="D554" s="177"/>
      <c r="E554" s="177"/>
      <c r="F554" s="177"/>
      <c r="G554" s="177"/>
      <c r="H554" s="177"/>
      <c r="I554" s="177"/>
      <c r="J554" s="177"/>
      <c r="K554" s="167"/>
      <c r="L554" s="167"/>
      <c r="M554" s="167"/>
      <c r="N554" s="167"/>
      <c r="O554" s="167"/>
      <c r="P554" s="167"/>
      <c r="Q554" s="167"/>
      <c r="R554" s="167"/>
      <c r="S554" s="167"/>
      <c r="T554" s="167"/>
      <c r="U554" s="167"/>
      <c r="V554" s="167"/>
      <c r="W554" s="167"/>
      <c r="X554" s="167"/>
      <c r="Y554" s="167"/>
      <c r="Z554" s="167"/>
      <c r="AA554" s="167"/>
      <c r="AB554" s="167"/>
      <c r="AC554" s="167"/>
      <c r="AD554" s="167"/>
      <c r="AE554" s="167"/>
      <c r="AF554" s="167"/>
      <c r="AG554" s="167"/>
      <c r="AH554" s="167"/>
      <c r="AI554" s="167"/>
      <c r="AJ554" s="167"/>
      <c r="AK554" s="167"/>
      <c r="AL554" s="167"/>
      <c r="AM554" s="167"/>
      <c r="AN554" s="167"/>
      <c r="AO554" s="167"/>
      <c r="AP554" s="167"/>
      <c r="AQ554" s="167"/>
      <c r="AR554" s="167"/>
      <c r="AS554" s="167"/>
      <c r="AT554" s="167"/>
      <c r="AU554" s="167"/>
      <c r="AV554" s="167"/>
      <c r="AW554" s="167"/>
      <c r="AX554" s="167"/>
      <c r="AY554" s="167"/>
      <c r="BM554" s="157"/>
      <c r="BN554" s="157"/>
      <c r="BO554" s="157"/>
      <c r="BP554" s="157"/>
      <c r="BQ554" s="157"/>
      <c r="BR554" s="157"/>
    </row>
    <row r="555" spans="1:70" s="8" customFormat="1">
      <c r="A555" s="157"/>
      <c r="B555" s="177"/>
      <c r="C555" s="177"/>
      <c r="D555" s="177"/>
      <c r="E555" s="177"/>
      <c r="F555" s="177"/>
      <c r="G555" s="177"/>
      <c r="H555" s="177"/>
      <c r="I555" s="177"/>
      <c r="J555" s="177"/>
      <c r="K555" s="167"/>
      <c r="L555" s="167"/>
      <c r="M555" s="167"/>
      <c r="N555" s="167"/>
      <c r="O555" s="167"/>
      <c r="P555" s="167"/>
      <c r="Q555" s="167"/>
      <c r="R555" s="167"/>
      <c r="S555" s="167"/>
      <c r="T555" s="167"/>
      <c r="U555" s="167"/>
      <c r="V555" s="167"/>
      <c r="W555" s="167"/>
      <c r="X555" s="167"/>
      <c r="Y555" s="167"/>
      <c r="Z555" s="167"/>
      <c r="AA555" s="167"/>
      <c r="AB555" s="167"/>
      <c r="AC555" s="167"/>
      <c r="AD555" s="167"/>
      <c r="AE555" s="167"/>
      <c r="AF555" s="167"/>
      <c r="AG555" s="167"/>
      <c r="AH555" s="167"/>
      <c r="AI555" s="167"/>
      <c r="AJ555" s="167"/>
      <c r="AK555" s="167"/>
      <c r="AL555" s="167"/>
      <c r="AM555" s="167"/>
      <c r="AN555" s="167"/>
      <c r="AO555" s="167"/>
      <c r="AP555" s="167"/>
      <c r="AQ555" s="167"/>
      <c r="AR555" s="167"/>
      <c r="AS555" s="167"/>
      <c r="AT555" s="167"/>
      <c r="AU555" s="167"/>
      <c r="AV555" s="167"/>
      <c r="AW555" s="167"/>
      <c r="AX555" s="167"/>
      <c r="AY555" s="167"/>
      <c r="BM555" s="157"/>
      <c r="BN555" s="157"/>
      <c r="BO555" s="157"/>
      <c r="BP555" s="157"/>
      <c r="BQ555" s="157"/>
      <c r="BR555" s="157"/>
    </row>
    <row r="556" spans="1:70" s="8" customFormat="1">
      <c r="A556" s="157"/>
      <c r="B556" s="177"/>
      <c r="C556" s="177"/>
      <c r="D556" s="177"/>
      <c r="E556" s="177"/>
      <c r="F556" s="177"/>
      <c r="G556" s="177"/>
      <c r="H556" s="177"/>
      <c r="I556" s="177"/>
      <c r="J556" s="177"/>
      <c r="K556" s="167"/>
      <c r="L556" s="167"/>
      <c r="M556" s="167"/>
      <c r="N556" s="167"/>
      <c r="O556" s="167"/>
      <c r="P556" s="167"/>
      <c r="Q556" s="167"/>
      <c r="R556" s="167"/>
      <c r="S556" s="167"/>
      <c r="T556" s="167"/>
      <c r="U556" s="167"/>
      <c r="V556" s="167"/>
      <c r="W556" s="167"/>
      <c r="X556" s="167"/>
      <c r="Y556" s="167"/>
      <c r="Z556" s="167"/>
      <c r="AA556" s="167"/>
      <c r="AB556" s="167"/>
      <c r="AC556" s="167"/>
      <c r="AD556" s="167"/>
      <c r="AE556" s="167"/>
      <c r="AF556" s="167"/>
      <c r="AG556" s="167"/>
      <c r="AH556" s="167"/>
      <c r="AI556" s="167"/>
      <c r="AJ556" s="167"/>
      <c r="AK556" s="167"/>
      <c r="AL556" s="167"/>
      <c r="AM556" s="167"/>
      <c r="AN556" s="167"/>
      <c r="AO556" s="167"/>
      <c r="AP556" s="167"/>
      <c r="AQ556" s="167"/>
      <c r="AR556" s="167"/>
      <c r="AS556" s="167"/>
      <c r="AT556" s="167"/>
      <c r="AU556" s="167"/>
      <c r="AV556" s="167"/>
      <c r="AW556" s="167"/>
      <c r="AX556" s="167"/>
      <c r="AY556" s="167"/>
      <c r="BM556" s="157"/>
      <c r="BN556" s="157"/>
      <c r="BO556" s="157"/>
      <c r="BP556" s="157"/>
      <c r="BQ556" s="157"/>
      <c r="BR556" s="157"/>
    </row>
    <row r="557" spans="1:70" s="8" customFormat="1">
      <c r="A557" s="157"/>
      <c r="B557" s="177"/>
      <c r="C557" s="177"/>
      <c r="D557" s="177"/>
      <c r="E557" s="177"/>
      <c r="F557" s="177"/>
      <c r="G557" s="177"/>
      <c r="H557" s="177"/>
      <c r="I557" s="177"/>
      <c r="J557" s="177"/>
      <c r="K557" s="167"/>
      <c r="L557" s="167"/>
      <c r="M557" s="167"/>
      <c r="N557" s="167"/>
      <c r="O557" s="167"/>
      <c r="P557" s="167"/>
      <c r="Q557" s="167"/>
      <c r="R557" s="167"/>
      <c r="S557" s="167"/>
      <c r="T557" s="167"/>
      <c r="U557" s="167"/>
      <c r="V557" s="167"/>
      <c r="W557" s="167"/>
      <c r="X557" s="167"/>
      <c r="Y557" s="167"/>
      <c r="Z557" s="167"/>
      <c r="AA557" s="167"/>
      <c r="AB557" s="167"/>
      <c r="AC557" s="167"/>
      <c r="AD557" s="167"/>
      <c r="AE557" s="167"/>
      <c r="AF557" s="167"/>
      <c r="AG557" s="167"/>
      <c r="AH557" s="167"/>
      <c r="AI557" s="167"/>
      <c r="AJ557" s="167"/>
      <c r="AK557" s="167"/>
      <c r="AL557" s="167"/>
      <c r="AM557" s="167"/>
      <c r="AN557" s="167"/>
      <c r="AO557" s="167"/>
      <c r="AP557" s="167"/>
      <c r="AQ557" s="167"/>
      <c r="AR557" s="167"/>
      <c r="AS557" s="167"/>
      <c r="AT557" s="167"/>
      <c r="AU557" s="167"/>
      <c r="AV557" s="167"/>
      <c r="AW557" s="167"/>
      <c r="AX557" s="167"/>
      <c r="AY557" s="167"/>
      <c r="BM557" s="157"/>
      <c r="BN557" s="157"/>
      <c r="BO557" s="157"/>
      <c r="BP557" s="157"/>
      <c r="BQ557" s="157"/>
      <c r="BR557" s="157"/>
    </row>
    <row r="558" spans="1:70" s="8" customFormat="1">
      <c r="A558" s="157"/>
      <c r="B558" s="177"/>
      <c r="C558" s="177"/>
      <c r="D558" s="177"/>
      <c r="E558" s="177"/>
      <c r="F558" s="177"/>
      <c r="G558" s="177"/>
      <c r="H558" s="177"/>
      <c r="I558" s="177"/>
      <c r="J558" s="177"/>
      <c r="K558" s="167"/>
      <c r="L558" s="167"/>
      <c r="M558" s="167"/>
      <c r="N558" s="167"/>
      <c r="O558" s="167"/>
      <c r="P558" s="167"/>
      <c r="Q558" s="167"/>
      <c r="R558" s="167"/>
      <c r="S558" s="167"/>
      <c r="T558" s="167"/>
      <c r="U558" s="167"/>
      <c r="V558" s="167"/>
      <c r="W558" s="167"/>
      <c r="X558" s="167"/>
      <c r="Y558" s="167"/>
      <c r="Z558" s="167"/>
      <c r="AA558" s="167"/>
      <c r="AB558" s="167"/>
      <c r="AC558" s="167"/>
      <c r="AD558" s="167"/>
      <c r="AE558" s="167"/>
      <c r="AF558" s="167"/>
      <c r="AG558" s="167"/>
      <c r="AH558" s="167"/>
      <c r="AI558" s="167"/>
      <c r="AJ558" s="167"/>
      <c r="AK558" s="167"/>
      <c r="AL558" s="167"/>
      <c r="AM558" s="167"/>
      <c r="AN558" s="167"/>
      <c r="AO558" s="167"/>
      <c r="AP558" s="167"/>
      <c r="AQ558" s="167"/>
      <c r="AR558" s="167"/>
      <c r="AS558" s="167"/>
      <c r="AT558" s="167"/>
      <c r="AU558" s="167"/>
      <c r="AV558" s="167"/>
      <c r="AW558" s="167"/>
      <c r="AX558" s="167"/>
      <c r="AY558" s="167"/>
      <c r="BM558" s="157"/>
      <c r="BN558" s="157"/>
      <c r="BO558" s="157"/>
      <c r="BP558" s="157"/>
      <c r="BQ558" s="157"/>
      <c r="BR558" s="157"/>
    </row>
    <row r="559" spans="1:70" s="8" customFormat="1">
      <c r="A559" s="157"/>
      <c r="B559" s="177"/>
      <c r="C559" s="177"/>
      <c r="D559" s="177"/>
      <c r="E559" s="177"/>
      <c r="F559" s="177"/>
      <c r="G559" s="177"/>
      <c r="H559" s="177"/>
      <c r="I559" s="177"/>
      <c r="J559" s="177"/>
      <c r="K559" s="167"/>
      <c r="L559" s="167"/>
      <c r="M559" s="167"/>
      <c r="N559" s="167"/>
      <c r="O559" s="167"/>
      <c r="P559" s="167"/>
      <c r="Q559" s="167"/>
      <c r="R559" s="167"/>
      <c r="S559" s="167"/>
      <c r="T559" s="167"/>
      <c r="U559" s="167"/>
      <c r="V559" s="167"/>
      <c r="W559" s="167"/>
      <c r="X559" s="167"/>
      <c r="Y559" s="167"/>
      <c r="Z559" s="167"/>
      <c r="AA559" s="167"/>
      <c r="AB559" s="167"/>
      <c r="AC559" s="167"/>
      <c r="AD559" s="167"/>
      <c r="AE559" s="167"/>
      <c r="AF559" s="167"/>
      <c r="AG559" s="167"/>
      <c r="AH559" s="167"/>
      <c r="AI559" s="167"/>
      <c r="AJ559" s="167"/>
      <c r="AK559" s="167"/>
      <c r="AL559" s="167"/>
      <c r="AM559" s="167"/>
      <c r="AN559" s="167"/>
      <c r="AO559" s="167"/>
      <c r="AP559" s="167"/>
      <c r="AQ559" s="167"/>
      <c r="AR559" s="167"/>
      <c r="AS559" s="167"/>
      <c r="AT559" s="167"/>
      <c r="AU559" s="167"/>
      <c r="AV559" s="167"/>
      <c r="AW559" s="167"/>
      <c r="AX559" s="167"/>
      <c r="AY559" s="167"/>
      <c r="BM559" s="157"/>
      <c r="BN559" s="157"/>
      <c r="BO559" s="157"/>
      <c r="BP559" s="157"/>
      <c r="BQ559" s="157"/>
      <c r="BR559" s="157"/>
    </row>
    <row r="560" spans="1:70" s="8" customFormat="1">
      <c r="A560" s="157"/>
      <c r="B560" s="177"/>
      <c r="C560" s="177"/>
      <c r="D560" s="177"/>
      <c r="E560" s="177"/>
      <c r="F560" s="177"/>
      <c r="G560" s="177"/>
      <c r="H560" s="177"/>
      <c r="I560" s="177"/>
      <c r="J560" s="177"/>
      <c r="K560" s="167"/>
      <c r="L560" s="167"/>
      <c r="M560" s="167"/>
      <c r="N560" s="167"/>
      <c r="O560" s="167"/>
      <c r="P560" s="167"/>
      <c r="Q560" s="167"/>
      <c r="R560" s="167"/>
      <c r="S560" s="167"/>
      <c r="T560" s="167"/>
      <c r="U560" s="167"/>
      <c r="V560" s="167"/>
      <c r="W560" s="167"/>
      <c r="X560" s="167"/>
      <c r="Y560" s="167"/>
      <c r="Z560" s="167"/>
      <c r="AA560" s="167"/>
      <c r="AB560" s="167"/>
      <c r="AC560" s="167"/>
      <c r="AD560" s="167"/>
      <c r="AE560" s="167"/>
      <c r="AF560" s="167"/>
      <c r="AG560" s="167"/>
      <c r="AH560" s="167"/>
      <c r="AI560" s="167"/>
      <c r="AJ560" s="167"/>
      <c r="AK560" s="167"/>
      <c r="AL560" s="167"/>
      <c r="AM560" s="167"/>
      <c r="AN560" s="167"/>
      <c r="AO560" s="167"/>
      <c r="AP560" s="167"/>
      <c r="AQ560" s="167"/>
      <c r="AR560" s="167"/>
      <c r="AS560" s="167"/>
      <c r="AT560" s="167"/>
      <c r="AU560" s="167"/>
      <c r="AV560" s="167"/>
      <c r="AW560" s="167"/>
      <c r="AX560" s="167"/>
      <c r="AY560" s="167"/>
      <c r="BM560" s="157"/>
      <c r="BN560" s="157"/>
      <c r="BO560" s="157"/>
      <c r="BP560" s="157"/>
      <c r="BQ560" s="157"/>
      <c r="BR560" s="157"/>
    </row>
    <row r="561" spans="1:70" s="8" customFormat="1">
      <c r="A561" s="157"/>
      <c r="B561" s="177"/>
      <c r="C561" s="177"/>
      <c r="D561" s="177"/>
      <c r="E561" s="177"/>
      <c r="F561" s="177"/>
      <c r="G561" s="177"/>
      <c r="H561" s="177"/>
      <c r="I561" s="177"/>
      <c r="J561" s="177"/>
      <c r="K561" s="167"/>
      <c r="L561" s="167"/>
      <c r="M561" s="167"/>
      <c r="N561" s="167"/>
      <c r="O561" s="167"/>
      <c r="P561" s="167"/>
      <c r="Q561" s="167"/>
      <c r="R561" s="167"/>
      <c r="S561" s="167"/>
      <c r="T561" s="167"/>
      <c r="U561" s="167"/>
      <c r="V561" s="167"/>
      <c r="W561" s="167"/>
      <c r="X561" s="167"/>
      <c r="Y561" s="167"/>
      <c r="Z561" s="167"/>
      <c r="AA561" s="167"/>
      <c r="AB561" s="167"/>
      <c r="AC561" s="167"/>
      <c r="AD561" s="167"/>
      <c r="AE561" s="167"/>
      <c r="AF561" s="167"/>
      <c r="AG561" s="167"/>
      <c r="AH561" s="167"/>
      <c r="AI561" s="167"/>
      <c r="AJ561" s="167"/>
      <c r="AK561" s="167"/>
      <c r="AL561" s="167"/>
      <c r="AM561" s="167"/>
      <c r="AN561" s="167"/>
      <c r="AO561" s="167"/>
      <c r="AP561" s="167"/>
      <c r="AQ561" s="167"/>
      <c r="AR561" s="167"/>
      <c r="AS561" s="167"/>
      <c r="AT561" s="167"/>
      <c r="AU561" s="167"/>
      <c r="AV561" s="167"/>
      <c r="AW561" s="167"/>
      <c r="AX561" s="167"/>
      <c r="AY561" s="167"/>
      <c r="BM561" s="157"/>
      <c r="BN561" s="157"/>
      <c r="BO561" s="157"/>
      <c r="BP561" s="157"/>
      <c r="BQ561" s="157"/>
      <c r="BR561" s="157"/>
    </row>
    <row r="562" spans="1:70" s="8" customFormat="1">
      <c r="A562" s="157"/>
      <c r="B562" s="177"/>
      <c r="C562" s="177"/>
      <c r="D562" s="177"/>
      <c r="E562" s="177"/>
      <c r="F562" s="177"/>
      <c r="G562" s="177"/>
      <c r="H562" s="177"/>
      <c r="I562" s="177"/>
      <c r="J562" s="177"/>
      <c r="K562" s="167"/>
      <c r="L562" s="167"/>
      <c r="M562" s="167"/>
      <c r="N562" s="167"/>
      <c r="O562" s="167"/>
      <c r="P562" s="167"/>
      <c r="Q562" s="167"/>
      <c r="R562" s="167"/>
      <c r="S562" s="167"/>
      <c r="T562" s="167"/>
      <c r="U562" s="167"/>
      <c r="V562" s="167"/>
      <c r="W562" s="167"/>
      <c r="X562" s="167"/>
      <c r="Y562" s="167"/>
      <c r="Z562" s="167"/>
      <c r="AA562" s="167"/>
      <c r="AB562" s="167"/>
      <c r="AC562" s="167"/>
      <c r="AD562" s="167"/>
      <c r="AE562" s="167"/>
      <c r="AF562" s="167"/>
      <c r="AG562" s="167"/>
      <c r="AH562" s="167"/>
      <c r="AI562" s="167"/>
      <c r="AJ562" s="167"/>
      <c r="AK562" s="167"/>
      <c r="AL562" s="167"/>
      <c r="AM562" s="167"/>
      <c r="AN562" s="167"/>
      <c r="AO562" s="167"/>
      <c r="AP562" s="167"/>
      <c r="AQ562" s="167"/>
      <c r="AR562" s="167"/>
      <c r="AS562" s="167"/>
      <c r="AT562" s="167"/>
      <c r="AU562" s="167"/>
      <c r="AV562" s="167"/>
      <c r="AW562" s="167"/>
      <c r="AX562" s="167"/>
      <c r="AY562" s="167"/>
      <c r="BM562" s="157"/>
      <c r="BN562" s="157"/>
      <c r="BO562" s="157"/>
      <c r="BP562" s="157"/>
      <c r="BQ562" s="157"/>
      <c r="BR562" s="157"/>
    </row>
    <row r="563" spans="1:70" s="8" customFormat="1">
      <c r="A563" s="157"/>
      <c r="B563" s="177"/>
      <c r="C563" s="177"/>
      <c r="D563" s="177"/>
      <c r="E563" s="177"/>
      <c r="F563" s="177"/>
      <c r="G563" s="177"/>
      <c r="H563" s="177"/>
      <c r="I563" s="177"/>
      <c r="J563" s="177"/>
      <c r="K563" s="167"/>
      <c r="L563" s="167"/>
      <c r="M563" s="167"/>
      <c r="N563" s="167"/>
      <c r="O563" s="167"/>
      <c r="P563" s="167"/>
      <c r="Q563" s="167"/>
      <c r="R563" s="167"/>
      <c r="S563" s="167"/>
      <c r="T563" s="167"/>
      <c r="U563" s="167"/>
      <c r="V563" s="167"/>
      <c r="W563" s="167"/>
      <c r="X563" s="167"/>
      <c r="Y563" s="167"/>
      <c r="Z563" s="167"/>
      <c r="AA563" s="167"/>
      <c r="AB563" s="167"/>
      <c r="AC563" s="167"/>
      <c r="AD563" s="167"/>
      <c r="AE563" s="167"/>
      <c r="AF563" s="167"/>
      <c r="AG563" s="167"/>
      <c r="AH563" s="167"/>
      <c r="AI563" s="167"/>
      <c r="AJ563" s="167"/>
      <c r="AK563" s="167"/>
      <c r="AL563" s="167"/>
      <c r="AM563" s="167"/>
      <c r="AN563" s="167"/>
      <c r="AO563" s="167"/>
      <c r="AP563" s="167"/>
      <c r="AQ563" s="167"/>
      <c r="AR563" s="167"/>
      <c r="AS563" s="167"/>
      <c r="AT563" s="167"/>
      <c r="AU563" s="167"/>
      <c r="AV563" s="167"/>
      <c r="AW563" s="167"/>
      <c r="AX563" s="167"/>
      <c r="AY563" s="167"/>
      <c r="BM563" s="157"/>
      <c r="BN563" s="157"/>
      <c r="BO563" s="157"/>
      <c r="BP563" s="157"/>
      <c r="BQ563" s="157"/>
      <c r="BR563" s="157"/>
    </row>
    <row r="564" spans="1:70" s="8" customFormat="1">
      <c r="A564" s="157"/>
      <c r="B564" s="177"/>
      <c r="C564" s="177"/>
      <c r="D564" s="177"/>
      <c r="E564" s="177"/>
      <c r="F564" s="177"/>
      <c r="G564" s="177"/>
      <c r="H564" s="177"/>
      <c r="I564" s="177"/>
      <c r="J564" s="177"/>
      <c r="K564" s="167"/>
      <c r="L564" s="167"/>
      <c r="M564" s="167"/>
      <c r="N564" s="167"/>
      <c r="O564" s="167"/>
      <c r="P564" s="167"/>
      <c r="Q564" s="167"/>
      <c r="R564" s="167"/>
      <c r="S564" s="167"/>
      <c r="T564" s="167"/>
      <c r="U564" s="167"/>
      <c r="V564" s="167"/>
      <c r="W564" s="167"/>
      <c r="X564" s="167"/>
      <c r="Y564" s="167"/>
      <c r="Z564" s="167"/>
      <c r="AA564" s="167"/>
      <c r="AB564" s="167"/>
      <c r="AC564" s="167"/>
      <c r="AD564" s="167"/>
      <c r="AE564" s="167"/>
      <c r="AF564" s="167"/>
      <c r="AG564" s="167"/>
      <c r="AH564" s="167"/>
      <c r="AI564" s="167"/>
      <c r="AJ564" s="167"/>
      <c r="AK564" s="167"/>
      <c r="AL564" s="167"/>
      <c r="AM564" s="167"/>
      <c r="AN564" s="167"/>
      <c r="AO564" s="167"/>
      <c r="AP564" s="167"/>
      <c r="AQ564" s="167"/>
      <c r="AR564" s="167"/>
      <c r="AS564" s="167"/>
      <c r="AT564" s="167"/>
      <c r="AU564" s="167"/>
      <c r="AV564" s="167"/>
      <c r="AW564" s="167"/>
      <c r="AX564" s="167"/>
      <c r="AY564" s="167"/>
      <c r="BM564" s="157"/>
      <c r="BN564" s="157"/>
      <c r="BO564" s="157"/>
      <c r="BP564" s="157"/>
      <c r="BQ564" s="157"/>
      <c r="BR564" s="157"/>
    </row>
    <row r="565" spans="1:70" s="8" customFormat="1">
      <c r="A565" s="157"/>
      <c r="B565" s="166"/>
      <c r="C565" s="166"/>
      <c r="D565" s="166"/>
      <c r="E565" s="166"/>
      <c r="F565" s="166"/>
      <c r="G565" s="166"/>
      <c r="H565" s="166"/>
      <c r="I565" s="166"/>
      <c r="J565" s="166"/>
      <c r="K565" s="167"/>
      <c r="L565" s="167"/>
      <c r="M565" s="167"/>
      <c r="N565" s="167"/>
      <c r="O565" s="167"/>
      <c r="P565" s="167"/>
      <c r="Q565" s="167"/>
      <c r="R565" s="167"/>
      <c r="S565" s="167"/>
      <c r="T565" s="167"/>
      <c r="U565" s="167"/>
      <c r="V565" s="167"/>
      <c r="W565" s="167"/>
      <c r="X565" s="167"/>
      <c r="Y565" s="167"/>
      <c r="Z565" s="167"/>
      <c r="AA565" s="167"/>
      <c r="AB565" s="167"/>
      <c r="AC565" s="167"/>
      <c r="AD565" s="167"/>
      <c r="AE565" s="167"/>
      <c r="AF565" s="167"/>
      <c r="AG565" s="167"/>
      <c r="AH565" s="167"/>
      <c r="AI565" s="167"/>
      <c r="AJ565" s="167"/>
      <c r="AK565" s="167"/>
      <c r="AL565" s="167"/>
      <c r="AM565" s="167"/>
      <c r="AN565" s="167"/>
      <c r="AO565" s="167"/>
      <c r="AP565" s="167"/>
      <c r="AQ565" s="167"/>
      <c r="AR565" s="167"/>
      <c r="AS565" s="167"/>
      <c r="AT565" s="167"/>
      <c r="AU565" s="167"/>
      <c r="AV565" s="167"/>
      <c r="AW565" s="167"/>
      <c r="AX565" s="167"/>
      <c r="AY565" s="167"/>
      <c r="BM565" s="157"/>
      <c r="BN565" s="157"/>
      <c r="BO565" s="157"/>
      <c r="BP565" s="157"/>
      <c r="BQ565" s="157"/>
      <c r="BR565" s="157"/>
    </row>
    <row r="566" spans="1:70" s="8" customFormat="1">
      <c r="A566" s="157"/>
      <c r="B566" s="166"/>
      <c r="C566" s="166"/>
      <c r="D566" s="166"/>
      <c r="E566" s="166"/>
      <c r="F566" s="166"/>
      <c r="G566" s="166"/>
      <c r="H566" s="166"/>
      <c r="I566" s="166"/>
      <c r="J566" s="166"/>
      <c r="K566" s="167"/>
      <c r="L566" s="167"/>
      <c r="M566" s="167"/>
      <c r="N566" s="167"/>
      <c r="O566" s="167"/>
      <c r="P566" s="167"/>
      <c r="Q566" s="167"/>
      <c r="R566" s="167"/>
      <c r="S566" s="167"/>
      <c r="T566" s="167"/>
      <c r="U566" s="167"/>
      <c r="V566" s="167"/>
      <c r="W566" s="167"/>
      <c r="X566" s="167"/>
      <c r="Y566" s="167"/>
      <c r="Z566" s="167"/>
      <c r="AA566" s="167"/>
      <c r="AB566" s="167"/>
      <c r="AC566" s="167"/>
      <c r="AD566" s="167"/>
      <c r="AE566" s="167"/>
      <c r="AF566" s="167"/>
      <c r="AG566" s="167"/>
      <c r="AH566" s="167"/>
      <c r="AI566" s="167"/>
      <c r="AJ566" s="167"/>
      <c r="AK566" s="167"/>
      <c r="AL566" s="167"/>
      <c r="AM566" s="167"/>
      <c r="AN566" s="167"/>
      <c r="AO566" s="167"/>
      <c r="AP566" s="167"/>
      <c r="AQ566" s="167"/>
      <c r="AR566" s="167"/>
      <c r="AS566" s="167"/>
      <c r="AT566" s="167"/>
      <c r="AU566" s="167"/>
      <c r="AV566" s="167"/>
      <c r="AW566" s="167"/>
      <c r="AX566" s="167"/>
      <c r="AY566" s="167"/>
      <c r="BM566" s="157"/>
      <c r="BN566" s="157"/>
      <c r="BO566" s="157"/>
      <c r="BP566" s="157"/>
      <c r="BQ566" s="157"/>
      <c r="BR566" s="157"/>
    </row>
    <row r="567" spans="1:70" s="8" customFormat="1">
      <c r="A567" s="157"/>
      <c r="B567" s="166"/>
      <c r="C567" s="166"/>
      <c r="D567" s="166"/>
      <c r="E567" s="166"/>
      <c r="F567" s="166"/>
      <c r="G567" s="166"/>
      <c r="H567" s="166"/>
      <c r="I567" s="166"/>
      <c r="J567" s="166"/>
      <c r="K567" s="167"/>
      <c r="L567" s="167"/>
      <c r="M567" s="167"/>
      <c r="N567" s="167"/>
      <c r="O567" s="167"/>
      <c r="P567" s="167"/>
      <c r="Q567" s="167"/>
      <c r="R567" s="167"/>
      <c r="S567" s="167"/>
      <c r="T567" s="167"/>
      <c r="U567" s="167"/>
      <c r="V567" s="167"/>
      <c r="W567" s="167"/>
      <c r="X567" s="167"/>
      <c r="Y567" s="167"/>
      <c r="Z567" s="167"/>
      <c r="AA567" s="167"/>
      <c r="AB567" s="167"/>
      <c r="AC567" s="167"/>
      <c r="AD567" s="167"/>
      <c r="AE567" s="167"/>
      <c r="AF567" s="167"/>
      <c r="AG567" s="167"/>
      <c r="AH567" s="167"/>
      <c r="AI567" s="167"/>
      <c r="AJ567" s="167"/>
      <c r="AK567" s="167"/>
      <c r="AL567" s="167"/>
      <c r="AM567" s="167"/>
      <c r="AN567" s="167"/>
      <c r="AO567" s="167"/>
      <c r="AP567" s="167"/>
      <c r="AQ567" s="167"/>
      <c r="AR567" s="167"/>
      <c r="AS567" s="167"/>
      <c r="AT567" s="167"/>
      <c r="AU567" s="167"/>
      <c r="AV567" s="167"/>
      <c r="AW567" s="167"/>
      <c r="AX567" s="167"/>
      <c r="AY567" s="167"/>
      <c r="BM567" s="157"/>
      <c r="BN567" s="157"/>
      <c r="BO567" s="157"/>
      <c r="BP567" s="157"/>
      <c r="BQ567" s="157"/>
      <c r="BR567" s="157"/>
    </row>
    <row r="568" spans="1:70" s="8" customFormat="1">
      <c r="A568" s="157"/>
      <c r="B568" s="166"/>
      <c r="C568" s="166"/>
      <c r="D568" s="166"/>
      <c r="E568" s="166"/>
      <c r="F568" s="166"/>
      <c r="G568" s="166"/>
      <c r="H568" s="166"/>
      <c r="I568" s="166"/>
      <c r="J568" s="166"/>
      <c r="K568" s="167"/>
      <c r="L568" s="167"/>
      <c r="M568" s="167"/>
      <c r="N568" s="167"/>
      <c r="O568" s="167"/>
      <c r="P568" s="167"/>
      <c r="Q568" s="167"/>
      <c r="R568" s="167"/>
      <c r="S568" s="167"/>
      <c r="T568" s="167"/>
      <c r="U568" s="167"/>
      <c r="V568" s="167"/>
      <c r="W568" s="167"/>
      <c r="X568" s="167"/>
      <c r="Y568" s="167"/>
      <c r="Z568" s="167"/>
      <c r="AA568" s="167"/>
      <c r="AB568" s="167"/>
      <c r="AC568" s="167"/>
      <c r="AD568" s="167"/>
      <c r="AE568" s="167"/>
      <c r="AF568" s="167"/>
      <c r="AG568" s="167"/>
      <c r="AH568" s="167"/>
      <c r="AI568" s="167"/>
      <c r="AJ568" s="167"/>
      <c r="AK568" s="167"/>
      <c r="AL568" s="167"/>
      <c r="AM568" s="167"/>
      <c r="AN568" s="167"/>
      <c r="AO568" s="167"/>
      <c r="AP568" s="167"/>
      <c r="AQ568" s="167"/>
      <c r="AR568" s="167"/>
      <c r="AS568" s="167"/>
      <c r="AT568" s="167"/>
      <c r="AU568" s="167"/>
      <c r="AV568" s="167"/>
      <c r="AW568" s="167"/>
      <c r="AX568" s="167"/>
      <c r="AY568" s="167"/>
      <c r="BM568" s="157"/>
      <c r="BN568" s="157"/>
      <c r="BO568" s="157"/>
      <c r="BP568" s="157"/>
      <c r="BQ568" s="157"/>
      <c r="BR568" s="157"/>
    </row>
    <row r="569" spans="1:70" s="8" customFormat="1">
      <c r="A569" s="157"/>
      <c r="B569" s="166"/>
      <c r="C569" s="166"/>
      <c r="D569" s="166"/>
      <c r="E569" s="166"/>
      <c r="F569" s="166"/>
      <c r="G569" s="166"/>
      <c r="H569" s="166"/>
      <c r="I569" s="166"/>
      <c r="J569" s="166"/>
      <c r="K569" s="167"/>
      <c r="L569" s="167"/>
      <c r="M569" s="167"/>
      <c r="N569" s="167"/>
      <c r="O569" s="167"/>
      <c r="P569" s="167"/>
      <c r="Q569" s="167"/>
      <c r="R569" s="167"/>
      <c r="S569" s="167"/>
      <c r="T569" s="167"/>
      <c r="U569" s="167"/>
      <c r="V569" s="167"/>
      <c r="W569" s="167"/>
      <c r="X569" s="167"/>
      <c r="Y569" s="167"/>
      <c r="Z569" s="167"/>
      <c r="AA569" s="167"/>
      <c r="AB569" s="167"/>
      <c r="AC569" s="167"/>
      <c r="AD569" s="167"/>
      <c r="AE569" s="167"/>
      <c r="AF569" s="167"/>
      <c r="AG569" s="167"/>
      <c r="AH569" s="167"/>
      <c r="AI569" s="167"/>
      <c r="AJ569" s="167"/>
      <c r="AK569" s="167"/>
      <c r="AL569" s="167"/>
      <c r="AM569" s="167"/>
      <c r="AN569" s="167"/>
      <c r="AO569" s="167"/>
      <c r="AP569" s="167"/>
      <c r="AQ569" s="167"/>
      <c r="AR569" s="167"/>
      <c r="AS569" s="167"/>
      <c r="AT569" s="167"/>
      <c r="AU569" s="167"/>
      <c r="AV569" s="167"/>
      <c r="AW569" s="167"/>
      <c r="AX569" s="167"/>
      <c r="AY569" s="167"/>
      <c r="BM569" s="157"/>
      <c r="BN569" s="157"/>
      <c r="BO569" s="157"/>
      <c r="BP569" s="157"/>
      <c r="BQ569" s="157"/>
      <c r="BR569" s="157"/>
    </row>
    <row r="570" spans="1:70" s="8" customFormat="1">
      <c r="A570" s="157"/>
      <c r="B570" s="166"/>
      <c r="C570" s="166"/>
      <c r="D570" s="166"/>
      <c r="E570" s="166"/>
      <c r="F570" s="166"/>
      <c r="G570" s="166"/>
      <c r="H570" s="166"/>
      <c r="I570" s="166"/>
      <c r="J570" s="166"/>
      <c r="K570" s="167"/>
      <c r="L570" s="167"/>
      <c r="M570" s="167"/>
      <c r="N570" s="167"/>
      <c r="O570" s="167"/>
      <c r="P570" s="167"/>
      <c r="Q570" s="167"/>
      <c r="R570" s="167"/>
      <c r="S570" s="167"/>
      <c r="T570" s="167"/>
      <c r="U570" s="167"/>
      <c r="V570" s="167"/>
      <c r="W570" s="167"/>
      <c r="X570" s="167"/>
      <c r="Y570" s="167"/>
      <c r="Z570" s="167"/>
      <c r="AA570" s="167"/>
      <c r="AB570" s="167"/>
      <c r="AC570" s="167"/>
      <c r="AD570" s="167"/>
      <c r="AE570" s="167"/>
      <c r="AF570" s="167"/>
      <c r="AG570" s="167"/>
      <c r="AH570" s="167"/>
      <c r="AI570" s="167"/>
      <c r="AJ570" s="167"/>
      <c r="AK570" s="167"/>
      <c r="AL570" s="167"/>
      <c r="AM570" s="167"/>
      <c r="AN570" s="167"/>
      <c r="AO570" s="167"/>
      <c r="AP570" s="167"/>
      <c r="AQ570" s="167"/>
      <c r="AR570" s="167"/>
      <c r="AS570" s="167"/>
      <c r="AT570" s="167"/>
      <c r="AU570" s="167"/>
      <c r="AV570" s="167"/>
      <c r="AW570" s="167"/>
      <c r="AX570" s="167"/>
      <c r="AY570" s="167"/>
      <c r="BM570" s="157"/>
      <c r="BN570" s="157"/>
      <c r="BO570" s="157"/>
      <c r="BP570" s="157"/>
      <c r="BQ570" s="157"/>
      <c r="BR570" s="157"/>
    </row>
    <row r="571" spans="1:70" s="8" customFormat="1">
      <c r="A571" s="157"/>
      <c r="B571" s="166"/>
      <c r="C571" s="166"/>
      <c r="D571" s="166"/>
      <c r="E571" s="166"/>
      <c r="F571" s="166"/>
      <c r="G571" s="166"/>
      <c r="H571" s="166"/>
      <c r="I571" s="166"/>
      <c r="J571" s="166"/>
      <c r="K571" s="167"/>
      <c r="L571" s="167"/>
      <c r="M571" s="167"/>
      <c r="N571" s="167"/>
      <c r="O571" s="167"/>
      <c r="P571" s="167"/>
      <c r="Q571" s="167"/>
      <c r="R571" s="167"/>
      <c r="S571" s="167"/>
      <c r="T571" s="167"/>
      <c r="U571" s="167"/>
      <c r="V571" s="167"/>
      <c r="W571" s="167"/>
      <c r="X571" s="167"/>
      <c r="Y571" s="167"/>
      <c r="Z571" s="167"/>
      <c r="AA571" s="167"/>
      <c r="AB571" s="167"/>
      <c r="AC571" s="167"/>
      <c r="AD571" s="167"/>
      <c r="AE571" s="167"/>
      <c r="AF571" s="167"/>
      <c r="AG571" s="167"/>
      <c r="AH571" s="167"/>
      <c r="AI571" s="167"/>
      <c r="AJ571" s="167"/>
      <c r="AK571" s="167"/>
      <c r="AL571" s="167"/>
      <c r="AM571" s="167"/>
      <c r="AN571" s="167"/>
      <c r="AO571" s="167"/>
      <c r="AP571" s="167"/>
      <c r="AQ571" s="167"/>
      <c r="AR571" s="167"/>
      <c r="AS571" s="167"/>
      <c r="AT571" s="167"/>
      <c r="AU571" s="167"/>
      <c r="AV571" s="167"/>
      <c r="AW571" s="167"/>
      <c r="AX571" s="167"/>
      <c r="AY571" s="167"/>
      <c r="BM571" s="157"/>
      <c r="BN571" s="157"/>
      <c r="BO571" s="157"/>
      <c r="BP571" s="157"/>
      <c r="BQ571" s="157"/>
      <c r="BR571" s="157"/>
    </row>
    <row r="572" spans="1:70" s="8" customFormat="1" hidden="1">
      <c r="A572" s="6"/>
      <c r="B572" s="7"/>
      <c r="C572" s="7"/>
      <c r="D572" s="7"/>
      <c r="E572" s="7"/>
      <c r="F572" s="7"/>
      <c r="G572" s="7"/>
      <c r="H572" s="7"/>
      <c r="I572" s="7"/>
      <c r="J572" s="7"/>
      <c r="BM572" s="6"/>
      <c r="BN572" s="6"/>
      <c r="BO572" s="6"/>
      <c r="BP572" s="6"/>
      <c r="BQ572" s="6"/>
      <c r="BR572" s="6"/>
    </row>
    <row r="573" spans="1:70" s="8" customFormat="1" hidden="1">
      <c r="A573" s="6"/>
      <c r="B573" s="7"/>
      <c r="C573" s="7"/>
      <c r="D573" s="7"/>
      <c r="E573" s="7"/>
      <c r="F573" s="7"/>
      <c r="G573" s="7"/>
      <c r="H573" s="7"/>
      <c r="I573" s="7"/>
      <c r="J573" s="7"/>
      <c r="BM573" s="6"/>
      <c r="BN573" s="6"/>
      <c r="BO573" s="6"/>
      <c r="BP573" s="6"/>
      <c r="BQ573" s="6"/>
      <c r="BR573" s="6"/>
    </row>
    <row r="574" spans="1:70" s="8" customFormat="1" hidden="1">
      <c r="A574" s="6"/>
      <c r="B574" s="7"/>
      <c r="C574" s="7"/>
      <c r="D574" s="7"/>
      <c r="E574" s="7"/>
      <c r="F574" s="7"/>
      <c r="G574" s="7"/>
      <c r="H574" s="7"/>
      <c r="I574" s="7"/>
      <c r="J574" s="7"/>
      <c r="BM574" s="6"/>
      <c r="BN574" s="6"/>
      <c r="BO574" s="6"/>
      <c r="BP574" s="6"/>
      <c r="BQ574" s="6"/>
      <c r="BR574" s="6"/>
    </row>
    <row r="575" spans="1:70" s="8" customFormat="1" hidden="1">
      <c r="A575" s="6"/>
      <c r="B575" s="7"/>
      <c r="C575" s="7"/>
      <c r="D575" s="7"/>
      <c r="E575" s="7"/>
      <c r="F575" s="7"/>
      <c r="G575" s="7"/>
      <c r="H575" s="7"/>
      <c r="I575" s="7"/>
      <c r="J575" s="7"/>
      <c r="BM575" s="6"/>
      <c r="BN575" s="6"/>
      <c r="BO575" s="6"/>
      <c r="BP575" s="6"/>
      <c r="BQ575" s="6"/>
      <c r="BR575" s="6"/>
    </row>
    <row r="576" spans="1:70" s="8" customFormat="1" hidden="1">
      <c r="A576" s="6"/>
      <c r="B576" s="7"/>
      <c r="C576" s="7"/>
      <c r="D576" s="7"/>
      <c r="E576" s="7"/>
      <c r="F576" s="7"/>
      <c r="G576" s="7"/>
      <c r="H576" s="7"/>
      <c r="I576" s="7"/>
      <c r="J576" s="7"/>
      <c r="BM576" s="6"/>
      <c r="BN576" s="6"/>
      <c r="BO576" s="6"/>
      <c r="BP576" s="6"/>
      <c r="BQ576" s="6"/>
      <c r="BR576" s="6"/>
    </row>
    <row r="589" spans="1:70">
      <c r="A589" s="157"/>
      <c r="B589" s="166"/>
      <c r="C589" s="166"/>
      <c r="D589" s="166"/>
      <c r="E589" s="166"/>
      <c r="F589" s="166"/>
      <c r="G589" s="166"/>
      <c r="H589" s="166"/>
      <c r="I589" s="166"/>
      <c r="J589" s="166"/>
      <c r="K589" s="167"/>
      <c r="L589" s="167"/>
      <c r="M589" s="167"/>
      <c r="N589" s="167"/>
      <c r="O589" s="167"/>
      <c r="P589" s="167"/>
      <c r="Q589" s="167"/>
      <c r="R589" s="167"/>
      <c r="S589" s="167"/>
      <c r="T589" s="167"/>
      <c r="U589" s="167"/>
      <c r="V589" s="167"/>
      <c r="W589" s="167"/>
      <c r="X589" s="167"/>
      <c r="Y589" s="167"/>
      <c r="Z589" s="167"/>
      <c r="AA589" s="167"/>
      <c r="AB589" s="167"/>
      <c r="AC589" s="167"/>
      <c r="AD589" s="167"/>
      <c r="AE589" s="167"/>
      <c r="AF589" s="167"/>
      <c r="AG589" s="167"/>
      <c r="AH589" s="167"/>
      <c r="AI589" s="167"/>
      <c r="AJ589" s="167"/>
      <c r="AK589" s="167"/>
      <c r="AL589" s="167"/>
      <c r="AM589" s="167"/>
      <c r="AN589" s="167"/>
      <c r="AO589" s="167"/>
      <c r="AP589" s="167"/>
      <c r="AQ589" s="167"/>
      <c r="AR589" s="167"/>
      <c r="AS589" s="167"/>
      <c r="AT589" s="167"/>
      <c r="AU589" s="167"/>
      <c r="AV589" s="167"/>
      <c r="AW589" s="167"/>
      <c r="AX589" s="167"/>
      <c r="AY589" s="167"/>
      <c r="BM589" s="157"/>
      <c r="BN589" s="157"/>
      <c r="BO589" s="157"/>
      <c r="BP589" s="157"/>
      <c r="BQ589" s="157"/>
      <c r="BR589" s="157"/>
    </row>
    <row r="590" spans="1:70">
      <c r="A590" s="157"/>
      <c r="B590" s="166"/>
      <c r="C590" s="166"/>
      <c r="D590" s="166"/>
      <c r="E590" s="166"/>
      <c r="F590" s="166"/>
      <c r="G590" s="166"/>
      <c r="H590" s="166"/>
      <c r="I590" s="166"/>
      <c r="J590" s="166"/>
      <c r="K590" s="167"/>
      <c r="L590" s="167"/>
      <c r="M590" s="167"/>
      <c r="N590" s="167"/>
      <c r="O590" s="167"/>
      <c r="P590" s="167"/>
      <c r="Q590" s="167"/>
      <c r="R590" s="167"/>
      <c r="S590" s="167"/>
      <c r="T590" s="167"/>
      <c r="U590" s="167"/>
      <c r="V590" s="167"/>
      <c r="W590" s="167"/>
      <c r="X590" s="167"/>
      <c r="Y590" s="167"/>
      <c r="Z590" s="167"/>
      <c r="AA590" s="167"/>
      <c r="AB590" s="167"/>
      <c r="AC590" s="167"/>
      <c r="AD590" s="167"/>
      <c r="AE590" s="167"/>
      <c r="AF590" s="167"/>
      <c r="AG590" s="167"/>
      <c r="AH590" s="167"/>
      <c r="AI590" s="167"/>
      <c r="AJ590" s="167"/>
      <c r="AK590" s="167"/>
      <c r="AL590" s="167"/>
      <c r="AM590" s="167"/>
      <c r="AN590" s="167"/>
      <c r="AO590" s="167"/>
      <c r="AP590" s="167"/>
      <c r="AQ590" s="167"/>
      <c r="AR590" s="167"/>
      <c r="AS590" s="167"/>
      <c r="AT590" s="167"/>
      <c r="AU590" s="167"/>
      <c r="AV590" s="167"/>
      <c r="AW590" s="167"/>
      <c r="AX590" s="167"/>
      <c r="AY590" s="167"/>
      <c r="BM590" s="157"/>
      <c r="BN590" s="157"/>
      <c r="BO590" s="157"/>
      <c r="BP590" s="157"/>
      <c r="BQ590" s="157"/>
      <c r="BR590" s="157"/>
    </row>
    <row r="591" spans="1:70">
      <c r="A591" s="157"/>
      <c r="B591" s="166"/>
      <c r="C591" s="166"/>
      <c r="D591" s="166"/>
      <c r="E591" s="166"/>
      <c r="F591" s="166"/>
      <c r="G591" s="166"/>
      <c r="H591" s="166"/>
      <c r="I591" s="166"/>
      <c r="J591" s="166"/>
      <c r="K591" s="167"/>
      <c r="L591" s="167"/>
      <c r="M591" s="167"/>
      <c r="N591" s="167"/>
      <c r="O591" s="167"/>
      <c r="P591" s="167"/>
      <c r="Q591" s="167"/>
      <c r="R591" s="167"/>
      <c r="S591" s="167"/>
      <c r="T591" s="167"/>
      <c r="U591" s="167"/>
      <c r="V591" s="167"/>
      <c r="W591" s="167"/>
      <c r="X591" s="167"/>
      <c r="Y591" s="167"/>
      <c r="Z591" s="167"/>
      <c r="AA591" s="167"/>
      <c r="AB591" s="167"/>
      <c r="AC591" s="167"/>
      <c r="AD591" s="167"/>
      <c r="AE591" s="167"/>
      <c r="AF591" s="167"/>
      <c r="AG591" s="167"/>
      <c r="AH591" s="167"/>
      <c r="AI591" s="167"/>
      <c r="AJ591" s="167"/>
      <c r="AK591" s="167"/>
      <c r="AL591" s="167"/>
      <c r="AM591" s="167"/>
      <c r="AN591" s="167"/>
      <c r="AO591" s="167"/>
      <c r="AP591" s="167"/>
      <c r="AQ591" s="167"/>
      <c r="AR591" s="167"/>
      <c r="AS591" s="167"/>
      <c r="AT591" s="167"/>
      <c r="AU591" s="167"/>
      <c r="AV591" s="167"/>
      <c r="AW591" s="167"/>
      <c r="AX591" s="167"/>
      <c r="AY591" s="167"/>
      <c r="BM591" s="157"/>
      <c r="BN591" s="157"/>
      <c r="BO591" s="157"/>
      <c r="BP591" s="157"/>
      <c r="BQ591" s="157"/>
      <c r="BR591" s="157"/>
    </row>
    <row r="592" spans="1:70">
      <c r="A592" s="157"/>
      <c r="B592" s="166"/>
      <c r="C592" s="166"/>
      <c r="D592" s="166"/>
      <c r="E592" s="166"/>
      <c r="F592" s="166"/>
      <c r="G592" s="166"/>
      <c r="H592" s="166"/>
      <c r="I592" s="166"/>
      <c r="J592" s="166"/>
      <c r="K592" s="167"/>
      <c r="L592" s="167"/>
      <c r="M592" s="167"/>
      <c r="N592" s="167"/>
      <c r="O592" s="167"/>
      <c r="P592" s="167"/>
      <c r="Q592" s="167"/>
      <c r="R592" s="167"/>
      <c r="S592" s="167"/>
      <c r="T592" s="167"/>
      <c r="U592" s="167"/>
      <c r="V592" s="167"/>
      <c r="W592" s="167"/>
      <c r="X592" s="167"/>
      <c r="Y592" s="167"/>
      <c r="Z592" s="167"/>
      <c r="AA592" s="167"/>
      <c r="AB592" s="167"/>
      <c r="AC592" s="167"/>
      <c r="AD592" s="167"/>
      <c r="AE592" s="167"/>
      <c r="AF592" s="167"/>
      <c r="AG592" s="167"/>
      <c r="AH592" s="167"/>
      <c r="AI592" s="167"/>
      <c r="AJ592" s="167"/>
      <c r="AK592" s="167"/>
      <c r="AL592" s="167"/>
      <c r="AM592" s="167"/>
      <c r="AN592" s="167"/>
      <c r="AO592" s="167"/>
      <c r="AP592" s="167"/>
      <c r="AQ592" s="167"/>
      <c r="AR592" s="167"/>
      <c r="AS592" s="167"/>
      <c r="AT592" s="167"/>
      <c r="AU592" s="167"/>
      <c r="AV592" s="167"/>
      <c r="AW592" s="167"/>
      <c r="AX592" s="167"/>
      <c r="AY592" s="167"/>
      <c r="BM592" s="157"/>
      <c r="BN592" s="157"/>
      <c r="BO592" s="157"/>
      <c r="BP592" s="157"/>
      <c r="BQ592" s="157"/>
      <c r="BR592" s="157"/>
    </row>
    <row r="593" spans="1:70">
      <c r="A593" s="157"/>
      <c r="B593" s="166"/>
      <c r="C593" s="166"/>
      <c r="D593" s="166"/>
      <c r="E593" s="166"/>
      <c r="F593" s="166"/>
      <c r="G593" s="166"/>
      <c r="H593" s="166"/>
      <c r="I593" s="166"/>
      <c r="J593" s="166"/>
      <c r="K593" s="167"/>
      <c r="L593" s="167"/>
      <c r="M593" s="167"/>
      <c r="N593" s="167"/>
      <c r="O593" s="167"/>
      <c r="P593" s="167"/>
      <c r="Q593" s="167"/>
      <c r="R593" s="167"/>
      <c r="S593" s="167"/>
      <c r="T593" s="167"/>
      <c r="U593" s="167"/>
      <c r="V593" s="167"/>
      <c r="W593" s="167"/>
      <c r="X593" s="167"/>
      <c r="Y593" s="167"/>
      <c r="Z593" s="167"/>
      <c r="AA593" s="167"/>
      <c r="AB593" s="167"/>
      <c r="AC593" s="167"/>
      <c r="AD593" s="167"/>
      <c r="AE593" s="167"/>
      <c r="AF593" s="167"/>
      <c r="AG593" s="167"/>
      <c r="AH593" s="167"/>
      <c r="AI593" s="167"/>
      <c r="AJ593" s="167"/>
      <c r="AK593" s="167"/>
      <c r="AL593" s="167"/>
      <c r="AM593" s="167"/>
      <c r="AN593" s="167"/>
      <c r="AO593" s="167"/>
      <c r="AP593" s="167"/>
      <c r="AQ593" s="167"/>
      <c r="AR593" s="167"/>
      <c r="AS593" s="167"/>
      <c r="AT593" s="167"/>
      <c r="AU593" s="167"/>
      <c r="AV593" s="167"/>
      <c r="AW593" s="167"/>
      <c r="AX593" s="167"/>
      <c r="AY593" s="167"/>
      <c r="BM593" s="157"/>
      <c r="BN593" s="157"/>
      <c r="BO593" s="157"/>
      <c r="BP593" s="157"/>
      <c r="BQ593" s="157"/>
      <c r="BR593" s="157"/>
    </row>
    <row r="594" spans="1:70" ht="15" customHeight="1">
      <c r="A594" s="157"/>
      <c r="B594" s="166"/>
      <c r="C594" s="166"/>
      <c r="D594" s="166"/>
      <c r="E594" s="166"/>
      <c r="F594" s="166"/>
      <c r="G594" s="166"/>
      <c r="H594" s="166"/>
      <c r="I594" s="166"/>
      <c r="J594" s="166"/>
      <c r="K594" s="167"/>
      <c r="L594" s="167"/>
      <c r="M594" s="167"/>
      <c r="N594" s="167"/>
      <c r="O594" s="167"/>
      <c r="P594" s="167"/>
      <c r="Q594" s="167"/>
      <c r="R594" s="167"/>
      <c r="S594" s="167"/>
      <c r="T594" s="167"/>
      <c r="U594" s="167"/>
      <c r="V594" s="167"/>
      <c r="W594" s="167"/>
      <c r="X594" s="167"/>
      <c r="Y594" s="167"/>
      <c r="Z594" s="167"/>
      <c r="AA594" s="167"/>
      <c r="AB594" s="167"/>
      <c r="AC594" s="167"/>
      <c r="AD594" s="167"/>
      <c r="AE594" s="167"/>
      <c r="AF594" s="167"/>
      <c r="AG594" s="167"/>
      <c r="AH594" s="167"/>
      <c r="AI594" s="167"/>
      <c r="AJ594" s="167"/>
      <c r="AK594" s="167"/>
      <c r="AL594" s="167"/>
      <c r="AM594" s="167"/>
      <c r="AN594" s="167"/>
      <c r="AO594" s="167"/>
      <c r="AP594" s="167"/>
      <c r="AQ594" s="167"/>
      <c r="AR594" s="167"/>
      <c r="AS594" s="167"/>
      <c r="AT594" s="167"/>
      <c r="AU594" s="167"/>
      <c r="AV594" s="167"/>
      <c r="AW594" s="167"/>
      <c r="AX594" s="167"/>
      <c r="AY594" s="167"/>
      <c r="BM594" s="157"/>
      <c r="BN594" s="157"/>
      <c r="BO594" s="157"/>
      <c r="BP594" s="157"/>
      <c r="BQ594" s="157"/>
      <c r="BR594" s="157"/>
    </row>
    <row r="595" spans="1:70" ht="15" customHeight="1">
      <c r="A595" s="157"/>
      <c r="B595" s="166"/>
      <c r="C595" s="166"/>
      <c r="D595" s="166"/>
      <c r="E595" s="166"/>
      <c r="F595" s="166"/>
      <c r="G595" s="166"/>
      <c r="H595" s="166"/>
      <c r="I595" s="166"/>
      <c r="J595" s="166"/>
      <c r="K595" s="167"/>
      <c r="L595" s="167"/>
      <c r="M595" s="167"/>
      <c r="N595" s="167"/>
      <c r="O595" s="167"/>
      <c r="P595" s="167"/>
      <c r="Q595" s="167"/>
      <c r="R595" s="167"/>
      <c r="S595" s="167"/>
      <c r="T595" s="167"/>
      <c r="U595" s="167"/>
      <c r="V595" s="167"/>
      <c r="W595" s="167"/>
      <c r="X595" s="167"/>
      <c r="Y595" s="167"/>
      <c r="Z595" s="167"/>
      <c r="AA595" s="167"/>
      <c r="AB595" s="167"/>
      <c r="AC595" s="167"/>
      <c r="AD595" s="167"/>
      <c r="AE595" s="167"/>
      <c r="AF595" s="167"/>
      <c r="AG595" s="167"/>
      <c r="AH595" s="167"/>
      <c r="AI595" s="167"/>
      <c r="AJ595" s="167"/>
      <c r="AK595" s="167"/>
      <c r="AL595" s="167"/>
      <c r="AM595" s="167"/>
      <c r="AN595" s="167"/>
      <c r="AO595" s="167"/>
      <c r="AP595" s="167"/>
      <c r="AQ595" s="167"/>
      <c r="AR595" s="167"/>
      <c r="AS595" s="167"/>
      <c r="AT595" s="167"/>
      <c r="AU595" s="167"/>
      <c r="AV595" s="167"/>
      <c r="AW595" s="167"/>
      <c r="AX595" s="167"/>
      <c r="AY595" s="167"/>
      <c r="BM595" s="157"/>
      <c r="BN595" s="157"/>
      <c r="BO595" s="157"/>
      <c r="BP595" s="157"/>
      <c r="BQ595" s="157"/>
      <c r="BR595" s="157"/>
    </row>
    <row r="596" spans="1:70" ht="15" customHeight="1">
      <c r="A596" s="157"/>
      <c r="B596" s="166"/>
      <c r="C596" s="166"/>
      <c r="D596" s="166"/>
      <c r="E596" s="166"/>
      <c r="F596" s="166"/>
      <c r="G596" s="166"/>
      <c r="H596" s="166"/>
      <c r="I596" s="166"/>
      <c r="J596" s="166"/>
      <c r="K596" s="167"/>
      <c r="L596" s="167"/>
      <c r="M596" s="167"/>
      <c r="N596" s="167"/>
      <c r="O596" s="167"/>
      <c r="P596" s="167"/>
      <c r="Q596" s="167"/>
      <c r="R596" s="167"/>
      <c r="S596" s="167"/>
      <c r="T596" s="167"/>
      <c r="U596" s="167"/>
      <c r="V596" s="167"/>
      <c r="W596" s="167"/>
      <c r="X596" s="167"/>
      <c r="Y596" s="167"/>
      <c r="Z596" s="167"/>
      <c r="AA596" s="167"/>
      <c r="AB596" s="167"/>
      <c r="AC596" s="167"/>
      <c r="AD596" s="167"/>
      <c r="AE596" s="167"/>
      <c r="AF596" s="167"/>
      <c r="AG596" s="167"/>
      <c r="AH596" s="167"/>
      <c r="AI596" s="167"/>
      <c r="AJ596" s="167"/>
      <c r="AK596" s="167"/>
      <c r="AL596" s="167"/>
      <c r="AM596" s="167"/>
      <c r="AN596" s="167"/>
      <c r="AO596" s="167"/>
      <c r="AP596" s="167"/>
      <c r="AQ596" s="167"/>
      <c r="AR596" s="167"/>
      <c r="AS596" s="167"/>
      <c r="AT596" s="167"/>
      <c r="AU596" s="167"/>
      <c r="AV596" s="167"/>
      <c r="AW596" s="167"/>
      <c r="AX596" s="167"/>
      <c r="AY596" s="167"/>
      <c r="BM596" s="157"/>
      <c r="BN596" s="157"/>
      <c r="BO596" s="157"/>
      <c r="BP596" s="157"/>
      <c r="BQ596" s="157"/>
      <c r="BR596" s="157"/>
    </row>
  </sheetData>
  <autoFilter ref="BJ5:BJ430" xr:uid="{00000000-0009-0000-0000-00000B000000}">
    <filterColumn colId="0">
      <filters>
        <filter val="FALSE"/>
      </filters>
    </filterColumn>
  </autoFilter>
  <mergeCells count="24">
    <mergeCell ref="AE3:AJ3"/>
    <mergeCell ref="B6:B40"/>
    <mergeCell ref="B41:B68"/>
    <mergeCell ref="B69:B96"/>
    <mergeCell ref="D4:G4"/>
    <mergeCell ref="H4:K4"/>
    <mergeCell ref="L4:O4"/>
    <mergeCell ref="P4:S4"/>
    <mergeCell ref="T4:W4"/>
    <mergeCell ref="X4:X5"/>
    <mergeCell ref="B3:X3"/>
    <mergeCell ref="B2:X2"/>
    <mergeCell ref="B402:B429"/>
    <mergeCell ref="B97:B124"/>
    <mergeCell ref="B125:B152"/>
    <mergeCell ref="B153:B180"/>
    <mergeCell ref="B181:B208"/>
    <mergeCell ref="B209:B236"/>
    <mergeCell ref="B237:B264"/>
    <mergeCell ref="B265:B289"/>
    <mergeCell ref="B290:B317"/>
    <mergeCell ref="B318:B345"/>
    <mergeCell ref="B346:B373"/>
    <mergeCell ref="B374:B401"/>
  </mergeCells>
  <conditionalFormatting sqref="B6:B26 B97:B121 B125:B148 B153:B179 B181:B207 C7:C40 C125:C152 B265:B288 B290:B316 B318:B344 B346:B372 B402:B428 B374:B400">
    <cfRule type="cellIs" dxfId="63" priority="12" operator="equal">
      <formula>"red"</formula>
    </cfRule>
    <cfRule type="cellIs" dxfId="62" priority="13" operator="equal">
      <formula>"yellow"</formula>
    </cfRule>
  </conditionalFormatting>
  <conditionalFormatting sqref="B6:B26 B97:B121 B125:B148 B153:B179 B181:B207 C7:C40 C125:C152 B265:B288 B290:B316 B318:B344 B346:B372 B402:B428 B374:B400">
    <cfRule type="cellIs" dxfId="61" priority="11" operator="equal">
      <formula>"green"</formula>
    </cfRule>
  </conditionalFormatting>
  <conditionalFormatting sqref="B69:B95 B209:B235 B237:C237 B41:C41 B42:B64 C42:C68 B238:B263 C238:C428">
    <cfRule type="cellIs" dxfId="60" priority="6" operator="equal">
      <formula>"red"</formula>
    </cfRule>
    <cfRule type="cellIs" dxfId="59" priority="7" operator="equal">
      <formula>"yellow"</formula>
    </cfRule>
  </conditionalFormatting>
  <conditionalFormatting sqref="B69:B95 B209:B235 B237:C237 B41:C41 B42:B64 C42:C68 B238:B263 C238:C428">
    <cfRule type="cellIs" dxfId="58" priority="5" operator="equal">
      <formula>"green"</formula>
    </cfRule>
  </conditionalFormatting>
  <conditionalFormatting sqref="C6">
    <cfRule type="cellIs" dxfId="57" priority="3" operator="equal">
      <formula>"red"</formula>
    </cfRule>
    <cfRule type="cellIs" dxfId="56" priority="4" operator="equal">
      <formula>"yellow"</formula>
    </cfRule>
  </conditionalFormatting>
  <conditionalFormatting sqref="C6">
    <cfRule type="cellIs" dxfId="55" priority="2" operator="equal">
      <formula>"green"</formula>
    </cfRule>
  </conditionalFormatting>
  <conditionalFormatting sqref="J7:J431 D6:W429">
    <cfRule type="cellIs" dxfId="54" priority="1" operator="greaterThan">
      <formula>0</formula>
    </cfRule>
  </conditionalFormatting>
  <pageMargins left="0.70866141732283472" right="0.70866141732283472" top="0.74803149606299213" bottom="0.74803149606299213" header="0.31496062992125984" footer="0.31496062992125984"/>
  <pageSetup scale="45"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189"/>
  <sheetViews>
    <sheetView zoomScale="80" zoomScaleNormal="80" workbookViewId="0">
      <selection activeCell="D6" sqref="D6"/>
    </sheetView>
  </sheetViews>
  <sheetFormatPr defaultRowHeight="15" zeroHeight="1" outlineLevelCol="1"/>
  <cols>
    <col min="1" max="1" width="2.85546875" style="6" customWidth="1"/>
    <col min="2" max="2" width="30.85546875" style="7" customWidth="1"/>
    <col min="3" max="3" width="21.28515625" style="7" customWidth="1"/>
    <col min="4" max="4" width="27" style="7" customWidth="1"/>
    <col min="5" max="5" width="28.85546875" style="7" customWidth="1"/>
    <col min="6" max="6" width="18.42578125" style="7" customWidth="1"/>
    <col min="7" max="7" width="26.85546875" style="7" customWidth="1"/>
    <col min="8" max="8" width="22.7109375" style="7" customWidth="1"/>
    <col min="9" max="9" width="12.5703125" style="8" bestFit="1" customWidth="1"/>
    <col min="10" max="21" width="3.85546875" style="8" customWidth="1"/>
    <col min="22" max="22" width="4" style="8" customWidth="1"/>
    <col min="23" max="23" width="9.140625" style="8" hidden="1" customWidth="1" outlineLevel="1"/>
    <col min="24" max="24" width="9.140625" style="6" collapsed="1"/>
    <col min="25" max="16384" width="9.140625" style="6"/>
  </cols>
  <sheetData>
    <row r="1" spans="1:24" ht="15" customHeight="1">
      <c r="A1" s="157"/>
      <c r="B1" s="166"/>
      <c r="C1" s="166"/>
      <c r="D1" s="166"/>
      <c r="E1" s="166"/>
      <c r="F1" s="166"/>
      <c r="G1" s="166"/>
      <c r="H1" s="166"/>
      <c r="I1" s="167"/>
      <c r="J1" s="167"/>
      <c r="K1" s="167"/>
      <c r="L1" s="167"/>
      <c r="M1" s="167"/>
      <c r="N1" s="167"/>
      <c r="O1" s="167"/>
      <c r="P1" s="167"/>
      <c r="Q1" s="167"/>
      <c r="R1" s="167"/>
      <c r="S1" s="167"/>
      <c r="T1" s="167"/>
      <c r="U1" s="167"/>
      <c r="V1" s="167"/>
      <c r="W1" s="167"/>
      <c r="X1" s="157"/>
    </row>
    <row r="2" spans="1:24" ht="33.75" customHeight="1">
      <c r="A2" s="157"/>
      <c r="B2" s="251" t="s">
        <v>208</v>
      </c>
      <c r="C2" s="251"/>
      <c r="D2" s="251"/>
      <c r="E2" s="251"/>
      <c r="F2" s="251"/>
      <c r="G2" s="251"/>
      <c r="H2" s="251"/>
      <c r="I2" s="251"/>
      <c r="J2" s="9"/>
      <c r="K2" s="9"/>
      <c r="L2" s="9"/>
      <c r="M2" s="9"/>
      <c r="N2" s="9"/>
      <c r="O2" s="9"/>
      <c r="P2" s="9"/>
      <c r="Q2" s="9"/>
      <c r="R2" s="9"/>
      <c r="S2" s="9"/>
      <c r="T2" s="9"/>
      <c r="U2" s="9"/>
      <c r="V2" s="167"/>
      <c r="W2" s="167"/>
      <c r="X2" s="157"/>
    </row>
    <row r="3" spans="1:24" s="10" customFormat="1" ht="28.5" customHeight="1" thickBot="1">
      <c r="A3" s="168"/>
      <c r="B3" s="228" t="s">
        <v>209</v>
      </c>
      <c r="C3" s="228"/>
      <c r="D3" s="228"/>
      <c r="E3" s="228"/>
      <c r="F3" s="228"/>
      <c r="G3" s="228"/>
      <c r="H3" s="228"/>
      <c r="I3" s="152"/>
      <c r="J3" s="152"/>
      <c r="K3" s="152"/>
      <c r="L3" s="152"/>
      <c r="M3" s="152"/>
      <c r="N3" s="152"/>
      <c r="O3" s="152"/>
      <c r="P3" s="152"/>
      <c r="Q3" s="152"/>
      <c r="R3" s="152"/>
      <c r="S3" s="152"/>
      <c r="T3" s="152"/>
      <c r="U3" s="152"/>
      <c r="V3" s="152"/>
      <c r="W3" s="169"/>
      <c r="X3" s="168"/>
    </row>
    <row r="4" spans="1:24" s="16" customFormat="1" ht="45.75" customHeight="1" thickBot="1">
      <c r="A4" s="11"/>
      <c r="B4" s="12" t="s">
        <v>156</v>
      </c>
      <c r="C4" s="13" t="s">
        <v>157</v>
      </c>
      <c r="D4" s="14" t="s">
        <v>158</v>
      </c>
      <c r="E4" s="14" t="s">
        <v>159</v>
      </c>
      <c r="F4" s="14" t="s">
        <v>160</v>
      </c>
      <c r="G4" s="14" t="s">
        <v>161</v>
      </c>
      <c r="H4" s="14" t="s">
        <v>162</v>
      </c>
      <c r="I4" s="14" t="s">
        <v>163</v>
      </c>
      <c r="J4" s="15"/>
      <c r="K4" s="15"/>
      <c r="L4" s="15"/>
      <c r="M4" s="15"/>
      <c r="N4" s="15"/>
      <c r="O4" s="15"/>
      <c r="P4" s="15"/>
      <c r="Q4" s="15"/>
      <c r="R4" s="15"/>
      <c r="S4" s="15"/>
      <c r="T4" s="15"/>
      <c r="U4" s="15"/>
      <c r="V4" s="15"/>
      <c r="W4" s="15"/>
      <c r="X4" s="11"/>
    </row>
    <row r="5" spans="1:24" s="19" customFormat="1" ht="15" customHeight="1" thickBot="1">
      <c r="A5" s="17"/>
      <c r="B5" s="252"/>
      <c r="C5" s="230"/>
      <c r="D5" s="230"/>
      <c r="E5" s="253"/>
      <c r="F5" s="253"/>
      <c r="G5" s="253"/>
      <c r="H5" s="253"/>
      <c r="I5" s="254"/>
      <c r="J5" s="18"/>
      <c r="K5" s="18"/>
      <c r="L5" s="18"/>
      <c r="M5" s="18"/>
      <c r="N5" s="18"/>
      <c r="O5" s="18"/>
      <c r="P5" s="18"/>
      <c r="Q5" s="18"/>
      <c r="R5" s="18"/>
      <c r="S5" s="18"/>
      <c r="T5" s="18"/>
      <c r="U5" s="18"/>
      <c r="V5" s="18"/>
      <c r="W5" s="18"/>
      <c r="X5" s="17"/>
    </row>
    <row r="6" spans="1:24" s="26" customFormat="1" ht="129" customHeight="1">
      <c r="A6" s="20"/>
      <c r="B6" s="255" t="s">
        <v>69</v>
      </c>
      <c r="C6" s="21" t="s">
        <v>210</v>
      </c>
      <c r="D6" s="22" t="s">
        <v>167</v>
      </c>
      <c r="E6" s="23" t="s">
        <v>168</v>
      </c>
      <c r="F6" s="23" t="s">
        <v>169</v>
      </c>
      <c r="G6" s="23" t="s">
        <v>170</v>
      </c>
      <c r="H6" s="23" t="s">
        <v>211</v>
      </c>
      <c r="I6" s="24" t="s">
        <v>212</v>
      </c>
      <c r="J6" s="25"/>
      <c r="K6" s="25"/>
      <c r="L6" s="25"/>
      <c r="M6" s="25"/>
      <c r="N6" s="25"/>
      <c r="O6" s="25"/>
      <c r="P6" s="25"/>
      <c r="Q6" s="25"/>
      <c r="R6" s="25"/>
      <c r="S6" s="25"/>
      <c r="T6" s="25"/>
      <c r="U6" s="25"/>
      <c r="V6" s="25"/>
      <c r="W6" s="25"/>
      <c r="X6" s="20"/>
    </row>
    <row r="7" spans="1:24" s="26" customFormat="1" ht="38.25">
      <c r="A7" s="20"/>
      <c r="B7" s="249"/>
      <c r="C7" s="21" t="s">
        <v>213</v>
      </c>
      <c r="D7" s="22" t="s">
        <v>167</v>
      </c>
      <c r="E7" s="27"/>
      <c r="F7" s="27"/>
      <c r="G7" s="27"/>
      <c r="H7" s="27"/>
      <c r="I7" s="27"/>
      <c r="J7" s="25"/>
      <c r="K7" s="25"/>
      <c r="L7" s="25"/>
      <c r="M7" s="25"/>
      <c r="N7" s="25"/>
      <c r="O7" s="25"/>
      <c r="P7" s="25"/>
      <c r="Q7" s="25"/>
      <c r="R7" s="25"/>
      <c r="S7" s="25"/>
      <c r="T7" s="25"/>
      <c r="U7" s="25"/>
      <c r="V7" s="25"/>
      <c r="W7" s="25"/>
      <c r="X7" s="20"/>
    </row>
    <row r="8" spans="1:24" s="19" customFormat="1" ht="36" customHeight="1">
      <c r="A8" s="17"/>
      <c r="B8" s="250"/>
      <c r="C8" s="21" t="s">
        <v>214</v>
      </c>
      <c r="D8" s="22" t="s">
        <v>167</v>
      </c>
      <c r="E8" s="28"/>
      <c r="F8" s="28"/>
      <c r="G8" s="28"/>
      <c r="H8" s="28"/>
      <c r="I8" s="28"/>
      <c r="J8" s="18"/>
      <c r="K8" s="18"/>
      <c r="L8" s="18"/>
      <c r="M8" s="18"/>
      <c r="N8" s="18"/>
      <c r="O8" s="18"/>
      <c r="P8" s="18"/>
      <c r="Q8" s="18"/>
      <c r="R8" s="18"/>
      <c r="S8" s="18"/>
      <c r="T8" s="18"/>
      <c r="U8" s="18"/>
      <c r="V8" s="18"/>
      <c r="W8" s="18"/>
      <c r="X8" s="17"/>
    </row>
    <row r="9" spans="1:24" s="19" customFormat="1" ht="25.5">
      <c r="A9" s="17"/>
      <c r="B9" s="248" t="s">
        <v>215</v>
      </c>
      <c r="C9" s="29" t="s">
        <v>216</v>
      </c>
      <c r="D9" s="22" t="s">
        <v>217</v>
      </c>
      <c r="E9" s="23"/>
      <c r="F9" s="23"/>
      <c r="G9" s="23"/>
      <c r="H9" s="30"/>
      <c r="I9" s="24"/>
      <c r="J9" s="18"/>
      <c r="K9" s="18"/>
      <c r="L9" s="18"/>
      <c r="M9" s="18"/>
      <c r="N9" s="18"/>
      <c r="O9" s="18"/>
      <c r="P9" s="18"/>
      <c r="Q9" s="18"/>
      <c r="R9" s="18"/>
      <c r="S9" s="18"/>
      <c r="T9" s="18"/>
      <c r="U9" s="18"/>
      <c r="V9" s="18"/>
      <c r="W9" s="18"/>
      <c r="X9" s="17"/>
    </row>
    <row r="10" spans="1:24" s="19" customFormat="1" ht="56.25" customHeight="1">
      <c r="A10" s="17"/>
      <c r="B10" s="249"/>
      <c r="C10" s="29" t="s">
        <v>218</v>
      </c>
      <c r="D10" s="22" t="s">
        <v>217</v>
      </c>
      <c r="E10" s="23"/>
      <c r="F10" s="23"/>
      <c r="G10" s="23"/>
      <c r="H10" s="30"/>
      <c r="I10" s="24"/>
      <c r="J10" s="18"/>
      <c r="K10" s="18"/>
      <c r="L10" s="18"/>
      <c r="M10" s="18"/>
      <c r="N10" s="18"/>
      <c r="O10" s="18"/>
      <c r="P10" s="18"/>
      <c r="Q10" s="18"/>
      <c r="R10" s="18"/>
      <c r="S10" s="18"/>
      <c r="T10" s="18"/>
      <c r="U10" s="18"/>
      <c r="V10" s="18"/>
      <c r="W10" s="18"/>
      <c r="X10" s="17"/>
    </row>
    <row r="11" spans="1:24" s="19" customFormat="1" ht="51" customHeight="1">
      <c r="A11" s="17"/>
      <c r="B11" s="250"/>
      <c r="C11" s="29" t="s">
        <v>219</v>
      </c>
      <c r="D11" s="22" t="s">
        <v>220</v>
      </c>
      <c r="E11" s="23"/>
      <c r="F11" s="23"/>
      <c r="G11" s="23"/>
      <c r="H11" s="30"/>
      <c r="I11" s="24"/>
      <c r="J11" s="18"/>
      <c r="K11" s="18"/>
      <c r="L11" s="18"/>
      <c r="M11" s="18"/>
      <c r="N11" s="18"/>
      <c r="O11" s="18"/>
      <c r="P11" s="18"/>
      <c r="Q11" s="18"/>
      <c r="R11" s="18"/>
      <c r="S11" s="18"/>
      <c r="T11" s="18"/>
      <c r="U11" s="18"/>
      <c r="V11" s="18"/>
      <c r="W11" s="18"/>
      <c r="X11" s="17"/>
    </row>
    <row r="12" spans="1:24" s="19" customFormat="1" ht="52.5" customHeight="1">
      <c r="A12" s="31"/>
      <c r="B12" s="248" t="s">
        <v>221</v>
      </c>
      <c r="C12" s="29" t="s">
        <v>222</v>
      </c>
      <c r="D12" s="22" t="s">
        <v>167</v>
      </c>
      <c r="E12" s="23"/>
      <c r="F12" s="23"/>
      <c r="G12" s="23"/>
      <c r="H12" s="30"/>
      <c r="I12" s="24"/>
      <c r="J12" s="18"/>
      <c r="K12" s="18"/>
      <c r="L12" s="18"/>
      <c r="M12" s="18"/>
      <c r="N12" s="18"/>
      <c r="O12" s="18"/>
      <c r="P12" s="18"/>
      <c r="Q12" s="18"/>
      <c r="R12" s="18"/>
      <c r="S12" s="18"/>
      <c r="T12" s="18"/>
      <c r="U12" s="18"/>
      <c r="V12" s="18"/>
      <c r="W12" s="18"/>
      <c r="X12" s="17"/>
    </row>
    <row r="13" spans="1:24" s="19" customFormat="1" ht="46.5" customHeight="1">
      <c r="A13" s="17"/>
      <c r="B13" s="249"/>
      <c r="C13" s="29" t="s">
        <v>223</v>
      </c>
      <c r="D13" s="22" t="s">
        <v>224</v>
      </c>
      <c r="E13" s="23"/>
      <c r="F13" s="23"/>
      <c r="G13" s="23"/>
      <c r="H13" s="30"/>
      <c r="I13" s="24"/>
      <c r="J13" s="18"/>
      <c r="K13" s="18"/>
      <c r="L13" s="18"/>
      <c r="M13" s="18"/>
      <c r="N13" s="18"/>
      <c r="O13" s="18"/>
      <c r="P13" s="18"/>
      <c r="Q13" s="18"/>
      <c r="R13" s="18"/>
      <c r="S13" s="18"/>
      <c r="T13" s="18"/>
      <c r="U13" s="18"/>
      <c r="V13" s="18"/>
      <c r="W13" s="18"/>
      <c r="X13" s="17"/>
    </row>
    <row r="14" spans="1:24" s="19" customFormat="1" ht="64.5" customHeight="1">
      <c r="A14" s="17"/>
      <c r="B14" s="249"/>
      <c r="C14" s="29" t="s">
        <v>225</v>
      </c>
      <c r="D14" s="22" t="s">
        <v>224</v>
      </c>
      <c r="E14" s="23"/>
      <c r="F14" s="23"/>
      <c r="G14" s="23"/>
      <c r="H14" s="30"/>
      <c r="I14" s="24"/>
      <c r="J14" s="18"/>
      <c r="K14" s="18"/>
      <c r="L14" s="18"/>
      <c r="M14" s="18"/>
      <c r="N14" s="18"/>
      <c r="O14" s="18"/>
      <c r="P14" s="18"/>
      <c r="Q14" s="18"/>
      <c r="R14" s="18"/>
      <c r="S14" s="18"/>
      <c r="T14" s="18"/>
      <c r="U14" s="18"/>
      <c r="V14" s="18"/>
      <c r="W14" s="18"/>
      <c r="X14" s="17"/>
    </row>
    <row r="15" spans="1:24" s="19" customFormat="1" ht="57.75" customHeight="1">
      <c r="A15" s="17"/>
      <c r="B15" s="249"/>
      <c r="C15" s="29" t="s">
        <v>226</v>
      </c>
      <c r="D15" s="22" t="s">
        <v>167</v>
      </c>
      <c r="E15" s="23"/>
      <c r="F15" s="23"/>
      <c r="G15" s="23"/>
      <c r="H15" s="30"/>
      <c r="I15" s="24"/>
      <c r="J15" s="18"/>
      <c r="K15" s="18"/>
      <c r="L15" s="18"/>
      <c r="M15" s="18"/>
      <c r="N15" s="18"/>
      <c r="O15" s="18"/>
      <c r="P15" s="18"/>
      <c r="Q15" s="18"/>
      <c r="R15" s="18"/>
      <c r="S15" s="18"/>
      <c r="T15" s="18"/>
      <c r="U15" s="18"/>
      <c r="V15" s="18"/>
      <c r="W15" s="18"/>
      <c r="X15" s="17"/>
    </row>
    <row r="16" spans="1:24" ht="46.5" customHeight="1">
      <c r="A16" s="172"/>
      <c r="B16" s="249"/>
      <c r="C16" s="29" t="s">
        <v>227</v>
      </c>
      <c r="D16" s="22" t="s">
        <v>217</v>
      </c>
      <c r="E16" s="23"/>
      <c r="F16" s="23"/>
      <c r="G16" s="23"/>
      <c r="H16" s="30"/>
      <c r="I16" s="24"/>
      <c r="J16" s="171"/>
      <c r="K16" s="171"/>
      <c r="L16" s="171"/>
      <c r="M16" s="171"/>
      <c r="N16" s="171"/>
      <c r="O16" s="171"/>
      <c r="P16" s="171"/>
      <c r="Q16" s="171"/>
      <c r="R16" s="171"/>
      <c r="S16" s="171"/>
      <c r="T16" s="171"/>
      <c r="U16" s="171"/>
      <c r="V16" s="171"/>
      <c r="W16" s="171"/>
      <c r="X16" s="170"/>
    </row>
    <row r="17" spans="1:24" ht="60" customHeight="1">
      <c r="A17" s="170"/>
      <c r="B17" s="249"/>
      <c r="C17" s="29" t="s">
        <v>228</v>
      </c>
      <c r="D17" s="22" t="s">
        <v>229</v>
      </c>
      <c r="E17" s="23"/>
      <c r="F17" s="23"/>
      <c r="G17" s="23"/>
      <c r="H17" s="30"/>
      <c r="I17" s="24"/>
      <c r="J17" s="171"/>
      <c r="K17" s="171"/>
      <c r="L17" s="171"/>
      <c r="M17" s="171"/>
      <c r="N17" s="171"/>
      <c r="O17" s="171"/>
      <c r="P17" s="171"/>
      <c r="Q17" s="171"/>
      <c r="R17" s="171"/>
      <c r="S17" s="171"/>
      <c r="T17" s="171"/>
      <c r="U17" s="171"/>
      <c r="V17" s="171"/>
      <c r="W17" s="171"/>
      <c r="X17" s="170"/>
    </row>
    <row r="18" spans="1:24" ht="57.75" customHeight="1">
      <c r="A18" s="170"/>
      <c r="B18" s="250"/>
      <c r="C18" s="21" t="s">
        <v>230</v>
      </c>
      <c r="D18" s="22" t="s">
        <v>224</v>
      </c>
      <c r="E18" s="23"/>
      <c r="F18" s="23"/>
      <c r="G18" s="23"/>
      <c r="H18" s="30"/>
      <c r="I18" s="24"/>
      <c r="J18" s="171"/>
      <c r="K18" s="171"/>
      <c r="L18" s="171"/>
      <c r="M18" s="171"/>
      <c r="N18" s="171"/>
      <c r="O18" s="171"/>
      <c r="P18" s="171"/>
      <c r="Q18" s="171"/>
      <c r="R18" s="171"/>
      <c r="S18" s="171"/>
      <c r="T18" s="171"/>
      <c r="U18" s="171"/>
      <c r="V18" s="171"/>
      <c r="W18" s="171"/>
      <c r="X18" s="170"/>
    </row>
    <row r="19" spans="1:24" ht="63.75" customHeight="1">
      <c r="A19" s="170"/>
      <c r="B19" s="248" t="s">
        <v>114</v>
      </c>
      <c r="C19" s="21" t="s">
        <v>231</v>
      </c>
      <c r="D19" s="22" t="s">
        <v>217</v>
      </c>
      <c r="E19" s="23"/>
      <c r="F19" s="23"/>
      <c r="G19" s="23"/>
      <c r="H19" s="30"/>
      <c r="I19" s="24"/>
      <c r="J19" s="171"/>
      <c r="K19" s="171"/>
      <c r="L19" s="171"/>
      <c r="M19" s="171"/>
      <c r="N19" s="171"/>
      <c r="O19" s="171"/>
      <c r="P19" s="171"/>
      <c r="Q19" s="171"/>
      <c r="R19" s="171"/>
      <c r="S19" s="171"/>
      <c r="T19" s="171"/>
      <c r="U19" s="171"/>
      <c r="V19" s="171"/>
      <c r="W19" s="171"/>
      <c r="X19" s="170"/>
    </row>
    <row r="20" spans="1:24" ht="57" customHeight="1">
      <c r="A20" s="170"/>
      <c r="B20" s="249"/>
      <c r="C20" s="21" t="s">
        <v>232</v>
      </c>
      <c r="D20" s="22" t="s">
        <v>217</v>
      </c>
      <c r="E20" s="23"/>
      <c r="F20" s="23"/>
      <c r="G20" s="23"/>
      <c r="H20" s="30"/>
      <c r="I20" s="24"/>
      <c r="J20" s="171"/>
      <c r="K20" s="171"/>
      <c r="L20" s="171"/>
      <c r="M20" s="171"/>
      <c r="N20" s="171"/>
      <c r="O20" s="171"/>
      <c r="P20" s="171"/>
      <c r="Q20" s="171"/>
      <c r="R20" s="171"/>
      <c r="S20" s="171"/>
      <c r="T20" s="171"/>
      <c r="U20" s="171"/>
      <c r="V20" s="171"/>
      <c r="W20" s="171"/>
      <c r="X20" s="170"/>
    </row>
    <row r="21" spans="1:24" ht="45.75" customHeight="1">
      <c r="A21" s="170"/>
      <c r="B21" s="249"/>
      <c r="C21" s="21" t="s">
        <v>233</v>
      </c>
      <c r="D21" s="22" t="s">
        <v>217</v>
      </c>
      <c r="E21" s="23"/>
      <c r="F21" s="23"/>
      <c r="G21" s="23"/>
      <c r="H21" s="30"/>
      <c r="I21" s="24"/>
      <c r="J21" s="171"/>
      <c r="K21" s="171"/>
      <c r="L21" s="171"/>
      <c r="M21" s="171"/>
      <c r="N21" s="171"/>
      <c r="O21" s="171"/>
      <c r="P21" s="171"/>
      <c r="Q21" s="171"/>
      <c r="R21" s="171"/>
      <c r="S21" s="171"/>
      <c r="T21" s="171"/>
      <c r="U21" s="171"/>
      <c r="V21" s="171"/>
      <c r="W21" s="171"/>
      <c r="X21" s="170"/>
    </row>
    <row r="22" spans="1:24" ht="72" customHeight="1">
      <c r="A22" s="170"/>
      <c r="B22" s="249"/>
      <c r="C22" s="21" t="s">
        <v>234</v>
      </c>
      <c r="D22" s="22" t="s">
        <v>235</v>
      </c>
      <c r="E22" s="23"/>
      <c r="F22" s="23"/>
      <c r="G22" s="23"/>
      <c r="H22" s="30"/>
      <c r="I22" s="24"/>
      <c r="J22" s="171"/>
      <c r="K22" s="171"/>
      <c r="L22" s="171"/>
      <c r="M22" s="171"/>
      <c r="N22" s="171"/>
      <c r="O22" s="171"/>
      <c r="P22" s="171"/>
      <c r="Q22" s="171"/>
      <c r="R22" s="171"/>
      <c r="S22" s="171"/>
      <c r="T22" s="171"/>
      <c r="U22" s="171"/>
      <c r="V22" s="171"/>
      <c r="W22" s="171"/>
      <c r="X22" s="170"/>
    </row>
    <row r="23" spans="1:24" ht="55.5" customHeight="1">
      <c r="A23" s="170"/>
      <c r="B23" s="250"/>
      <c r="C23" s="21" t="s">
        <v>236</v>
      </c>
      <c r="D23" s="22" t="s">
        <v>235</v>
      </c>
      <c r="E23" s="23"/>
      <c r="F23" s="23"/>
      <c r="G23" s="23"/>
      <c r="H23" s="30"/>
      <c r="I23" s="24"/>
      <c r="J23" s="171"/>
      <c r="K23" s="171"/>
      <c r="L23" s="171"/>
      <c r="M23" s="171"/>
      <c r="N23" s="171"/>
      <c r="O23" s="171"/>
      <c r="P23" s="171"/>
      <c r="Q23" s="171"/>
      <c r="R23" s="171"/>
      <c r="S23" s="171"/>
      <c r="T23" s="171"/>
      <c r="U23" s="171"/>
      <c r="V23" s="171"/>
      <c r="W23" s="171"/>
      <c r="X23" s="170"/>
    </row>
    <row r="24" spans="1:24" ht="55.5" customHeight="1">
      <c r="A24" s="172"/>
      <c r="B24" s="248" t="s">
        <v>116</v>
      </c>
      <c r="C24" s="29" t="s">
        <v>237</v>
      </c>
      <c r="D24" s="22" t="s">
        <v>224</v>
      </c>
      <c r="E24" s="23"/>
      <c r="F24" s="23"/>
      <c r="G24" s="23"/>
      <c r="H24" s="30"/>
      <c r="I24" s="24"/>
      <c r="J24" s="171"/>
      <c r="K24" s="171"/>
      <c r="L24" s="171"/>
      <c r="M24" s="171"/>
      <c r="N24" s="171"/>
      <c r="O24" s="171"/>
      <c r="P24" s="171"/>
      <c r="Q24" s="171"/>
      <c r="R24" s="171"/>
      <c r="S24" s="171"/>
      <c r="T24" s="171"/>
      <c r="U24" s="171"/>
      <c r="V24" s="171"/>
      <c r="W24" s="171"/>
      <c r="X24" s="170"/>
    </row>
    <row r="25" spans="1:24" ht="55.5" customHeight="1">
      <c r="A25" s="170"/>
      <c r="B25" s="249"/>
      <c r="C25" s="21" t="s">
        <v>117</v>
      </c>
      <c r="D25" s="22" t="s">
        <v>224</v>
      </c>
      <c r="E25" s="23"/>
      <c r="F25" s="23"/>
      <c r="G25" s="23"/>
      <c r="H25" s="30"/>
      <c r="I25" s="24"/>
      <c r="J25" s="171"/>
      <c r="K25" s="171"/>
      <c r="L25" s="171"/>
      <c r="M25" s="171"/>
      <c r="N25" s="171"/>
      <c r="O25" s="171"/>
      <c r="P25" s="171"/>
      <c r="Q25" s="171"/>
      <c r="R25" s="171"/>
      <c r="S25" s="171"/>
      <c r="T25" s="171"/>
      <c r="U25" s="171"/>
      <c r="V25" s="171"/>
      <c r="W25" s="171"/>
      <c r="X25" s="170"/>
    </row>
    <row r="26" spans="1:24" ht="55.5" customHeight="1">
      <c r="A26" s="170"/>
      <c r="B26" s="250"/>
      <c r="C26" s="21"/>
      <c r="D26" s="22"/>
      <c r="E26" s="23"/>
      <c r="F26" s="23"/>
      <c r="G26" s="23"/>
      <c r="H26" s="30"/>
      <c r="I26" s="24"/>
      <c r="J26" s="171"/>
      <c r="K26" s="171"/>
      <c r="L26" s="171"/>
      <c r="M26" s="171"/>
      <c r="N26" s="171"/>
      <c r="O26" s="171"/>
      <c r="P26" s="171"/>
      <c r="Q26" s="171"/>
      <c r="R26" s="171"/>
      <c r="S26" s="171"/>
      <c r="T26" s="171"/>
      <c r="U26" s="171"/>
      <c r="V26" s="171"/>
      <c r="W26" s="171"/>
      <c r="X26" s="170"/>
    </row>
    <row r="27" spans="1:24" ht="55.5" customHeight="1">
      <c r="A27" s="170"/>
      <c r="B27" s="248" t="s">
        <v>99</v>
      </c>
      <c r="C27" s="29" t="s">
        <v>238</v>
      </c>
      <c r="D27" s="22" t="s">
        <v>235</v>
      </c>
      <c r="E27" s="23"/>
      <c r="F27" s="23"/>
      <c r="G27" s="23"/>
      <c r="H27" s="30"/>
      <c r="I27" s="24"/>
      <c r="J27" s="171"/>
      <c r="K27" s="171"/>
      <c r="L27" s="171"/>
      <c r="M27" s="171"/>
      <c r="N27" s="171"/>
      <c r="O27" s="171"/>
      <c r="P27" s="171"/>
      <c r="Q27" s="171"/>
      <c r="R27" s="171"/>
      <c r="S27" s="171"/>
      <c r="T27" s="171"/>
      <c r="U27" s="171"/>
      <c r="V27" s="171"/>
      <c r="W27" s="171"/>
      <c r="X27" s="170"/>
    </row>
    <row r="28" spans="1:24" ht="55.5" customHeight="1">
      <c r="A28" s="170"/>
      <c r="B28" s="249"/>
      <c r="C28" s="29" t="s">
        <v>239</v>
      </c>
      <c r="D28" s="22" t="s">
        <v>235</v>
      </c>
      <c r="E28" s="23"/>
      <c r="F28" s="23"/>
      <c r="G28" s="23"/>
      <c r="H28" s="30"/>
      <c r="I28" s="24"/>
      <c r="J28" s="171"/>
      <c r="K28" s="171"/>
      <c r="L28" s="171"/>
      <c r="M28" s="171"/>
      <c r="N28" s="171"/>
      <c r="O28" s="171"/>
      <c r="P28" s="171"/>
      <c r="Q28" s="171"/>
      <c r="R28" s="171"/>
      <c r="S28" s="171"/>
      <c r="T28" s="171"/>
      <c r="U28" s="171"/>
      <c r="V28" s="171"/>
      <c r="W28" s="171"/>
      <c r="X28" s="170"/>
    </row>
    <row r="29" spans="1:24" ht="46.5" customHeight="1">
      <c r="A29" s="170"/>
      <c r="B29" s="250"/>
      <c r="C29" s="21" t="s">
        <v>240</v>
      </c>
      <c r="D29" s="22" t="s">
        <v>229</v>
      </c>
      <c r="E29" s="23"/>
      <c r="F29" s="23"/>
      <c r="G29" s="23"/>
      <c r="H29" s="30"/>
      <c r="I29" s="24"/>
      <c r="J29" s="171"/>
      <c r="K29" s="171"/>
      <c r="L29" s="171"/>
      <c r="M29" s="171"/>
      <c r="N29" s="171"/>
      <c r="O29" s="171"/>
      <c r="P29" s="171"/>
      <c r="Q29" s="171"/>
      <c r="R29" s="171"/>
      <c r="S29" s="171"/>
      <c r="T29" s="171"/>
      <c r="U29" s="171"/>
      <c r="V29" s="171"/>
      <c r="W29" s="171"/>
      <c r="X29" s="170"/>
    </row>
    <row r="30" spans="1:24" ht="25.5">
      <c r="A30" s="170"/>
      <c r="B30" s="248" t="s">
        <v>241</v>
      </c>
      <c r="C30" s="29" t="s">
        <v>242</v>
      </c>
      <c r="D30" s="22" t="s">
        <v>217</v>
      </c>
      <c r="E30" s="23"/>
      <c r="F30" s="23"/>
      <c r="G30" s="23"/>
      <c r="H30" s="30"/>
      <c r="I30" s="24"/>
      <c r="J30" s="171"/>
      <c r="K30" s="171"/>
      <c r="L30" s="171"/>
      <c r="M30" s="171"/>
      <c r="N30" s="171"/>
      <c r="O30" s="171"/>
      <c r="P30" s="171"/>
      <c r="Q30" s="171"/>
      <c r="R30" s="171"/>
      <c r="S30" s="171"/>
      <c r="T30" s="171"/>
      <c r="U30" s="171"/>
      <c r="V30" s="171"/>
      <c r="W30" s="171"/>
      <c r="X30" s="170"/>
    </row>
    <row r="31" spans="1:24" ht="51">
      <c r="A31" s="170"/>
      <c r="B31" s="249"/>
      <c r="C31" s="29" t="s">
        <v>243</v>
      </c>
      <c r="D31" s="22" t="s">
        <v>217</v>
      </c>
      <c r="E31" s="23"/>
      <c r="F31" s="23"/>
      <c r="G31" s="23"/>
      <c r="H31" s="30"/>
      <c r="I31" s="24"/>
      <c r="J31" s="171"/>
      <c r="K31" s="171"/>
      <c r="L31" s="171"/>
      <c r="M31" s="171"/>
      <c r="N31" s="171"/>
      <c r="O31" s="171"/>
      <c r="P31" s="171"/>
      <c r="Q31" s="171"/>
      <c r="R31" s="171"/>
      <c r="S31" s="171"/>
      <c r="T31" s="171"/>
      <c r="U31" s="171"/>
      <c r="V31" s="171"/>
      <c r="W31" s="171"/>
      <c r="X31" s="170"/>
    </row>
    <row r="32" spans="1:24" ht="63.75">
      <c r="A32" s="170"/>
      <c r="B32" s="249"/>
      <c r="C32" s="29" t="s">
        <v>244</v>
      </c>
      <c r="D32" s="22" t="s">
        <v>235</v>
      </c>
      <c r="E32" s="23"/>
      <c r="F32" s="23"/>
      <c r="G32" s="23"/>
      <c r="H32" s="30"/>
      <c r="I32" s="24"/>
      <c r="J32" s="171"/>
      <c r="K32" s="171"/>
      <c r="L32" s="171"/>
      <c r="M32" s="171"/>
      <c r="N32" s="171"/>
      <c r="O32" s="171"/>
      <c r="P32" s="171"/>
      <c r="Q32" s="171"/>
      <c r="R32" s="171"/>
      <c r="S32" s="171"/>
      <c r="T32" s="171"/>
      <c r="U32" s="171"/>
      <c r="V32" s="171"/>
      <c r="W32" s="171"/>
      <c r="X32" s="170"/>
    </row>
    <row r="33" spans="1:24" ht="25.5">
      <c r="A33" s="170"/>
      <c r="B33" s="249"/>
      <c r="C33" s="29" t="s">
        <v>245</v>
      </c>
      <c r="D33" s="22" t="s">
        <v>217</v>
      </c>
      <c r="E33" s="23"/>
      <c r="F33" s="23"/>
      <c r="G33" s="23"/>
      <c r="H33" s="30"/>
      <c r="I33" s="24"/>
      <c r="J33" s="171"/>
      <c r="K33" s="171"/>
      <c r="L33" s="171"/>
      <c r="M33" s="171"/>
      <c r="N33" s="171"/>
      <c r="O33" s="171"/>
      <c r="P33" s="171"/>
      <c r="Q33" s="171"/>
      <c r="R33" s="171"/>
      <c r="S33" s="171"/>
      <c r="T33" s="171"/>
      <c r="U33" s="171"/>
      <c r="V33" s="171"/>
      <c r="W33" s="171"/>
      <c r="X33" s="170"/>
    </row>
    <row r="34" spans="1:24" ht="38.25">
      <c r="A34" s="170"/>
      <c r="B34" s="250"/>
      <c r="C34" s="29" t="s">
        <v>246</v>
      </c>
      <c r="D34" s="22" t="s">
        <v>247</v>
      </c>
      <c r="E34" s="23"/>
      <c r="F34" s="23"/>
      <c r="G34" s="23"/>
      <c r="H34" s="30"/>
      <c r="I34" s="24"/>
      <c r="J34" s="171"/>
      <c r="K34" s="171"/>
      <c r="L34" s="171"/>
      <c r="M34" s="171"/>
      <c r="N34" s="171"/>
      <c r="O34" s="171"/>
      <c r="P34" s="171"/>
      <c r="Q34" s="171"/>
      <c r="R34" s="171"/>
      <c r="S34" s="171"/>
      <c r="T34" s="171"/>
      <c r="U34" s="171"/>
      <c r="V34" s="171"/>
      <c r="W34" s="171"/>
      <c r="X34" s="170"/>
    </row>
    <row r="35" spans="1:24" ht="38.25">
      <c r="A35" s="170"/>
      <c r="B35" s="248" t="s">
        <v>103</v>
      </c>
      <c r="C35" s="29" t="s">
        <v>248</v>
      </c>
      <c r="D35" s="22" t="s">
        <v>224</v>
      </c>
      <c r="E35" s="23"/>
      <c r="F35" s="23"/>
      <c r="G35" s="23"/>
      <c r="H35" s="30"/>
      <c r="I35" s="24"/>
      <c r="J35" s="171"/>
      <c r="K35" s="171"/>
      <c r="L35" s="171"/>
      <c r="M35" s="171"/>
      <c r="N35" s="171"/>
      <c r="O35" s="171"/>
      <c r="P35" s="171"/>
      <c r="Q35" s="171"/>
      <c r="R35" s="171"/>
      <c r="S35" s="171"/>
      <c r="T35" s="171"/>
      <c r="U35" s="171"/>
      <c r="V35" s="171"/>
      <c r="W35" s="171"/>
      <c r="X35" s="170"/>
    </row>
    <row r="36" spans="1:24" ht="25.5">
      <c r="A36" s="170"/>
      <c r="B36" s="250"/>
      <c r="C36" s="29" t="s">
        <v>249</v>
      </c>
      <c r="D36" s="22" t="s">
        <v>224</v>
      </c>
      <c r="E36" s="23"/>
      <c r="F36" s="23"/>
      <c r="G36" s="23"/>
      <c r="H36" s="30"/>
      <c r="I36" s="24"/>
      <c r="J36" s="171"/>
      <c r="K36" s="171"/>
      <c r="L36" s="171"/>
      <c r="M36" s="171"/>
      <c r="N36" s="171"/>
      <c r="O36" s="171"/>
      <c r="P36" s="171"/>
      <c r="Q36" s="171"/>
      <c r="R36" s="171"/>
      <c r="S36" s="171"/>
      <c r="T36" s="171"/>
      <c r="U36" s="171"/>
      <c r="V36" s="171"/>
      <c r="W36" s="171"/>
      <c r="X36" s="170"/>
    </row>
    <row r="37" spans="1:24" ht="25.5">
      <c r="A37" s="170"/>
      <c r="B37" s="153" t="s">
        <v>250</v>
      </c>
      <c r="C37" s="34" t="s">
        <v>251</v>
      </c>
      <c r="D37" s="22" t="s">
        <v>224</v>
      </c>
      <c r="E37" s="23"/>
      <c r="F37" s="23"/>
      <c r="G37" s="23"/>
      <c r="H37" s="30"/>
      <c r="I37" s="24"/>
      <c r="J37" s="171"/>
      <c r="K37" s="171"/>
      <c r="L37" s="171"/>
      <c r="M37" s="171"/>
      <c r="N37" s="171"/>
      <c r="O37" s="171"/>
      <c r="P37" s="171"/>
      <c r="Q37" s="171"/>
      <c r="R37" s="171"/>
      <c r="S37" s="171"/>
      <c r="T37" s="171"/>
      <c r="U37" s="171"/>
      <c r="V37" s="171"/>
      <c r="W37" s="171"/>
      <c r="X37" s="170"/>
    </row>
    <row r="38" spans="1:24" ht="38.25">
      <c r="A38" s="170"/>
      <c r="B38" s="248" t="s">
        <v>252</v>
      </c>
      <c r="C38" s="29" t="s">
        <v>253</v>
      </c>
      <c r="D38" s="22" t="s">
        <v>217</v>
      </c>
      <c r="E38" s="23"/>
      <c r="F38" s="23"/>
      <c r="G38" s="23"/>
      <c r="H38" s="30"/>
      <c r="I38" s="24"/>
      <c r="J38" s="171"/>
      <c r="K38" s="171"/>
      <c r="L38" s="171"/>
      <c r="M38" s="171"/>
      <c r="N38" s="171"/>
      <c r="O38" s="171"/>
      <c r="P38" s="171"/>
      <c r="Q38" s="171"/>
      <c r="R38" s="171"/>
      <c r="S38" s="171"/>
      <c r="T38" s="171"/>
      <c r="U38" s="171"/>
      <c r="V38" s="171"/>
      <c r="W38" s="171"/>
      <c r="X38" s="170"/>
    </row>
    <row r="39" spans="1:24" ht="25.5">
      <c r="A39" s="170"/>
      <c r="B39" s="250"/>
      <c r="C39" s="29" t="s">
        <v>254</v>
      </c>
      <c r="D39" s="22" t="s">
        <v>217</v>
      </c>
      <c r="E39" s="23"/>
      <c r="F39" s="23"/>
      <c r="G39" s="23"/>
      <c r="H39" s="30"/>
      <c r="I39" s="24"/>
      <c r="J39" s="171"/>
      <c r="K39" s="171"/>
      <c r="L39" s="171"/>
      <c r="M39" s="171"/>
      <c r="N39" s="171"/>
      <c r="O39" s="171"/>
      <c r="P39" s="171"/>
      <c r="Q39" s="171"/>
      <c r="R39" s="171"/>
      <c r="S39" s="171"/>
      <c r="T39" s="171"/>
      <c r="U39" s="171"/>
      <c r="V39" s="171"/>
      <c r="W39" s="171"/>
      <c r="X39" s="170"/>
    </row>
    <row r="40" spans="1:24" ht="38.25">
      <c r="A40" s="170"/>
      <c r="B40" s="248" t="s">
        <v>255</v>
      </c>
      <c r="C40" s="21" t="s">
        <v>256</v>
      </c>
      <c r="D40" s="22" t="s">
        <v>217</v>
      </c>
      <c r="E40" s="23"/>
      <c r="F40" s="23"/>
      <c r="G40" s="23"/>
      <c r="H40" s="30"/>
      <c r="I40" s="24"/>
      <c r="J40" s="171"/>
      <c r="K40" s="171"/>
      <c r="L40" s="171"/>
      <c r="M40" s="171"/>
      <c r="N40" s="171"/>
      <c r="O40" s="171"/>
      <c r="P40" s="171"/>
      <c r="Q40" s="171"/>
      <c r="R40" s="171"/>
      <c r="S40" s="171"/>
      <c r="T40" s="171"/>
      <c r="U40" s="171"/>
      <c r="V40" s="171"/>
      <c r="W40" s="171"/>
      <c r="X40" s="170"/>
    </row>
    <row r="41" spans="1:24" ht="25.5">
      <c r="A41" s="170"/>
      <c r="B41" s="250"/>
      <c r="C41" s="21" t="s">
        <v>257</v>
      </c>
      <c r="D41" s="22" t="s">
        <v>217</v>
      </c>
      <c r="E41" s="23"/>
      <c r="F41" s="23"/>
      <c r="G41" s="23"/>
      <c r="H41" s="30"/>
      <c r="I41" s="24"/>
      <c r="J41" s="171"/>
      <c r="K41" s="171"/>
      <c r="L41" s="171"/>
      <c r="M41" s="171"/>
      <c r="N41" s="171"/>
      <c r="O41" s="171"/>
      <c r="P41" s="171"/>
      <c r="Q41" s="171"/>
      <c r="R41" s="171"/>
      <c r="S41" s="171"/>
      <c r="T41" s="171"/>
      <c r="U41" s="171"/>
      <c r="V41" s="171"/>
      <c r="W41" s="171"/>
      <c r="X41" s="170"/>
    </row>
    <row r="42" spans="1:24" ht="39" thickBot="1">
      <c r="A42" s="170"/>
      <c r="B42" s="35" t="s">
        <v>112</v>
      </c>
      <c r="C42" s="21" t="s">
        <v>258</v>
      </c>
      <c r="D42" s="22" t="s">
        <v>217</v>
      </c>
      <c r="E42" s="36"/>
      <c r="F42" s="36"/>
      <c r="G42" s="36"/>
      <c r="H42" s="37"/>
      <c r="I42" s="38"/>
      <c r="J42" s="171"/>
      <c r="K42" s="171"/>
      <c r="L42" s="171"/>
      <c r="M42" s="171"/>
      <c r="N42" s="171"/>
      <c r="O42" s="171"/>
      <c r="P42" s="171"/>
      <c r="Q42" s="171"/>
      <c r="R42" s="171"/>
      <c r="S42" s="171"/>
      <c r="T42" s="171"/>
      <c r="U42" s="171"/>
      <c r="V42" s="171"/>
      <c r="W42" s="171"/>
      <c r="X42" s="170"/>
    </row>
    <row r="43" spans="1:24">
      <c r="A43" s="170"/>
      <c r="B43" s="155"/>
      <c r="C43" s="155"/>
      <c r="D43" s="155"/>
      <c r="E43" s="155"/>
      <c r="F43" s="155"/>
      <c r="G43" s="155"/>
      <c r="H43" s="155"/>
      <c r="I43" s="171"/>
      <c r="J43" s="171"/>
      <c r="K43" s="171"/>
      <c r="L43" s="171"/>
      <c r="M43" s="171"/>
      <c r="N43" s="171"/>
      <c r="O43" s="171"/>
      <c r="P43" s="171"/>
      <c r="Q43" s="171"/>
      <c r="R43" s="171"/>
      <c r="S43" s="171"/>
      <c r="T43" s="171"/>
      <c r="U43" s="171"/>
      <c r="V43" s="171"/>
      <c r="W43" s="171"/>
      <c r="X43" s="170"/>
    </row>
    <row r="44" spans="1:24">
      <c r="A44" s="170"/>
      <c r="B44" s="155"/>
      <c r="C44" s="155"/>
      <c r="D44" s="155"/>
      <c r="E44" s="155"/>
      <c r="F44" s="155"/>
      <c r="G44" s="155"/>
      <c r="H44" s="155"/>
      <c r="I44" s="171"/>
      <c r="J44" s="171"/>
      <c r="K44" s="171"/>
      <c r="L44" s="171"/>
      <c r="M44" s="171"/>
      <c r="N44" s="171"/>
      <c r="O44" s="171"/>
      <c r="P44" s="171"/>
      <c r="Q44" s="171"/>
      <c r="R44" s="171"/>
      <c r="S44" s="171"/>
      <c r="T44" s="171"/>
      <c r="U44" s="171"/>
      <c r="V44" s="171"/>
      <c r="W44" s="171"/>
      <c r="X44" s="170"/>
    </row>
    <row r="45" spans="1:24">
      <c r="A45" s="170"/>
      <c r="B45" s="155"/>
      <c r="C45" s="155"/>
      <c r="D45" s="155"/>
      <c r="E45" s="155"/>
      <c r="F45" s="155"/>
      <c r="G45" s="155"/>
      <c r="H45" s="155"/>
      <c r="I45" s="171"/>
      <c r="J45" s="171"/>
      <c r="K45" s="171"/>
      <c r="L45" s="171"/>
      <c r="M45" s="171"/>
      <c r="N45" s="171"/>
      <c r="O45" s="171"/>
      <c r="P45" s="171"/>
      <c r="Q45" s="171"/>
      <c r="R45" s="171"/>
      <c r="S45" s="171"/>
      <c r="T45" s="171"/>
      <c r="U45" s="171"/>
      <c r="V45" s="171"/>
      <c r="W45" s="171"/>
      <c r="X45" s="170"/>
    </row>
    <row r="46" spans="1:24">
      <c r="A46" s="170"/>
      <c r="B46" s="155"/>
      <c r="C46" s="155"/>
      <c r="D46" s="155"/>
      <c r="E46" s="155"/>
      <c r="F46" s="155"/>
      <c r="G46" s="155"/>
      <c r="H46" s="155"/>
      <c r="I46" s="171"/>
      <c r="J46" s="171"/>
      <c r="K46" s="171"/>
      <c r="L46" s="171"/>
      <c r="M46" s="171"/>
      <c r="N46" s="171"/>
      <c r="O46" s="171"/>
      <c r="P46" s="171"/>
      <c r="Q46" s="171"/>
      <c r="R46" s="171"/>
      <c r="S46" s="171"/>
      <c r="T46" s="171"/>
      <c r="U46" s="171"/>
      <c r="V46" s="171"/>
      <c r="W46" s="171"/>
      <c r="X46" s="170"/>
    </row>
    <row r="47" spans="1:24">
      <c r="A47" s="170"/>
      <c r="B47" s="155"/>
      <c r="C47" s="155"/>
      <c r="D47" s="155"/>
      <c r="E47" s="155"/>
      <c r="F47" s="155"/>
      <c r="G47" s="155"/>
      <c r="H47" s="155"/>
      <c r="I47" s="171"/>
      <c r="J47" s="171"/>
      <c r="K47" s="171"/>
      <c r="L47" s="171"/>
      <c r="M47" s="171"/>
      <c r="N47" s="171"/>
      <c r="O47" s="171"/>
      <c r="P47" s="171"/>
      <c r="Q47" s="171"/>
      <c r="R47" s="171"/>
      <c r="S47" s="171"/>
      <c r="T47" s="171"/>
      <c r="U47" s="171"/>
      <c r="V47" s="171"/>
      <c r="W47" s="171"/>
      <c r="X47" s="170"/>
    </row>
    <row r="48" spans="1:24">
      <c r="A48" s="170"/>
      <c r="B48" s="155"/>
      <c r="C48" s="155"/>
      <c r="D48" s="155"/>
      <c r="E48" s="155"/>
      <c r="F48" s="155"/>
      <c r="G48" s="155"/>
      <c r="H48" s="155"/>
      <c r="I48" s="171"/>
      <c r="J48" s="171"/>
      <c r="K48" s="171"/>
      <c r="L48" s="171"/>
      <c r="M48" s="171"/>
      <c r="N48" s="171"/>
      <c r="O48" s="171"/>
      <c r="P48" s="171"/>
      <c r="Q48" s="171"/>
      <c r="R48" s="171"/>
      <c r="S48" s="171"/>
      <c r="T48" s="171"/>
      <c r="U48" s="171"/>
      <c r="V48" s="171"/>
      <c r="W48" s="171"/>
      <c r="X48" s="170"/>
    </row>
    <row r="49" spans="1:24">
      <c r="A49" s="170"/>
      <c r="B49" s="155"/>
      <c r="C49" s="155"/>
      <c r="D49" s="155"/>
      <c r="E49" s="155"/>
      <c r="F49" s="155"/>
      <c r="G49" s="155"/>
      <c r="H49" s="155"/>
      <c r="I49" s="171"/>
      <c r="J49" s="171"/>
      <c r="K49" s="171"/>
      <c r="L49" s="171"/>
      <c r="M49" s="171"/>
      <c r="N49" s="171"/>
      <c r="O49" s="171"/>
      <c r="P49" s="171"/>
      <c r="Q49" s="171"/>
      <c r="R49" s="171"/>
      <c r="S49" s="171"/>
      <c r="T49" s="171"/>
      <c r="U49" s="171"/>
      <c r="V49" s="171"/>
      <c r="W49" s="171"/>
      <c r="X49" s="170"/>
    </row>
    <row r="50" spans="1:24">
      <c r="A50" s="170"/>
      <c r="B50" s="155"/>
      <c r="C50" s="155"/>
      <c r="D50" s="155"/>
      <c r="E50" s="155"/>
      <c r="F50" s="155"/>
      <c r="G50" s="155"/>
      <c r="H50" s="155"/>
      <c r="I50" s="171"/>
      <c r="J50" s="171"/>
      <c r="K50" s="171"/>
      <c r="L50" s="171"/>
      <c r="M50" s="171"/>
      <c r="N50" s="171"/>
      <c r="O50" s="171"/>
      <c r="P50" s="171"/>
      <c r="Q50" s="171"/>
      <c r="R50" s="171"/>
      <c r="S50" s="171"/>
      <c r="T50" s="171"/>
      <c r="U50" s="171"/>
      <c r="V50" s="171"/>
      <c r="W50" s="171"/>
      <c r="X50" s="170"/>
    </row>
    <row r="51" spans="1:24">
      <c r="A51" s="170"/>
      <c r="B51" s="155"/>
      <c r="C51" s="155"/>
      <c r="D51" s="155"/>
      <c r="E51" s="155"/>
      <c r="F51" s="155"/>
      <c r="G51" s="155"/>
      <c r="H51" s="155"/>
      <c r="I51" s="171"/>
      <c r="J51" s="171"/>
      <c r="K51" s="171"/>
      <c r="L51" s="171"/>
      <c r="M51" s="171"/>
      <c r="N51" s="171"/>
      <c r="O51" s="171"/>
      <c r="P51" s="171"/>
      <c r="Q51" s="171"/>
      <c r="R51" s="171"/>
      <c r="S51" s="171"/>
      <c r="T51" s="171"/>
      <c r="U51" s="171"/>
      <c r="V51" s="171"/>
      <c r="W51" s="171"/>
      <c r="X51" s="170"/>
    </row>
    <row r="52" spans="1:24">
      <c r="A52" s="170"/>
      <c r="B52" s="155"/>
      <c r="C52" s="155"/>
      <c r="D52" s="155"/>
      <c r="E52" s="155"/>
      <c r="F52" s="155"/>
      <c r="G52" s="155"/>
      <c r="H52" s="155"/>
      <c r="I52" s="171"/>
      <c r="J52" s="171"/>
      <c r="K52" s="171"/>
      <c r="L52" s="171"/>
      <c r="M52" s="171"/>
      <c r="N52" s="171"/>
      <c r="O52" s="171"/>
      <c r="P52" s="171"/>
      <c r="Q52" s="171"/>
      <c r="R52" s="171"/>
      <c r="S52" s="171"/>
      <c r="T52" s="171"/>
      <c r="U52" s="171"/>
      <c r="V52" s="171"/>
      <c r="W52" s="171"/>
      <c r="X52" s="170"/>
    </row>
    <row r="53" spans="1:24">
      <c r="A53" s="170"/>
      <c r="B53" s="155"/>
      <c r="C53" s="155"/>
      <c r="D53" s="155"/>
      <c r="E53" s="155"/>
      <c r="F53" s="155"/>
      <c r="G53" s="155"/>
      <c r="H53" s="155"/>
      <c r="I53" s="171"/>
      <c r="J53" s="171"/>
      <c r="K53" s="171"/>
      <c r="L53" s="171"/>
      <c r="M53" s="171"/>
      <c r="N53" s="171"/>
      <c r="O53" s="171"/>
      <c r="P53" s="171"/>
      <c r="Q53" s="171"/>
      <c r="R53" s="171"/>
      <c r="S53" s="171"/>
      <c r="T53" s="171"/>
      <c r="U53" s="171"/>
      <c r="V53" s="171"/>
      <c r="W53" s="171"/>
      <c r="X53" s="170"/>
    </row>
    <row r="54" spans="1:24">
      <c r="A54" s="170"/>
      <c r="B54" s="155"/>
      <c r="C54" s="155"/>
      <c r="D54" s="155"/>
      <c r="E54" s="155"/>
      <c r="F54" s="155"/>
      <c r="G54" s="155"/>
      <c r="H54" s="155"/>
      <c r="I54" s="171"/>
      <c r="J54" s="171"/>
      <c r="K54" s="171"/>
      <c r="L54" s="171"/>
      <c r="M54" s="171"/>
      <c r="N54" s="171"/>
      <c r="O54" s="171"/>
      <c r="P54" s="171"/>
      <c r="Q54" s="171"/>
      <c r="R54" s="171"/>
      <c r="S54" s="171"/>
      <c r="T54" s="171"/>
      <c r="U54" s="171"/>
      <c r="V54" s="171"/>
      <c r="W54" s="171"/>
      <c r="X54" s="170"/>
    </row>
    <row r="55" spans="1:24">
      <c r="A55" s="170"/>
      <c r="B55" s="155"/>
      <c r="C55" s="155"/>
      <c r="D55" s="155"/>
      <c r="E55" s="155"/>
      <c r="F55" s="155"/>
      <c r="G55" s="155"/>
      <c r="H55" s="155"/>
      <c r="I55" s="171"/>
      <c r="J55" s="171"/>
      <c r="K55" s="171"/>
      <c r="L55" s="171"/>
      <c r="M55" s="171"/>
      <c r="N55" s="171"/>
      <c r="O55" s="171"/>
      <c r="P55" s="171"/>
      <c r="Q55" s="171"/>
      <c r="R55" s="171"/>
      <c r="S55" s="171"/>
      <c r="T55" s="171"/>
      <c r="U55" s="171"/>
      <c r="V55" s="171"/>
      <c r="W55" s="171"/>
      <c r="X55" s="170"/>
    </row>
    <row r="56" spans="1:24">
      <c r="A56" s="170"/>
      <c r="B56" s="155"/>
      <c r="C56" s="155"/>
      <c r="D56" s="155"/>
      <c r="E56" s="155"/>
      <c r="F56" s="155"/>
      <c r="G56" s="155"/>
      <c r="H56" s="155"/>
      <c r="I56" s="171"/>
      <c r="J56" s="171"/>
      <c r="K56" s="171"/>
      <c r="L56" s="171"/>
      <c r="M56" s="171"/>
      <c r="N56" s="171"/>
      <c r="O56" s="171"/>
      <c r="P56" s="171"/>
      <c r="Q56" s="171"/>
      <c r="R56" s="171"/>
      <c r="S56" s="171"/>
      <c r="T56" s="171"/>
      <c r="U56" s="171"/>
      <c r="V56" s="171"/>
      <c r="W56" s="171"/>
      <c r="X56" s="170"/>
    </row>
    <row r="57" spans="1:24">
      <c r="A57" s="170"/>
      <c r="B57" s="155"/>
      <c r="C57" s="155"/>
      <c r="D57" s="155"/>
      <c r="E57" s="155"/>
      <c r="F57" s="155"/>
      <c r="G57" s="155"/>
      <c r="H57" s="155"/>
      <c r="I57" s="171"/>
      <c r="J57" s="171"/>
      <c r="K57" s="171"/>
      <c r="L57" s="171"/>
      <c r="M57" s="171"/>
      <c r="N57" s="171"/>
      <c r="O57" s="171"/>
      <c r="P57" s="171"/>
      <c r="Q57" s="171"/>
      <c r="R57" s="171"/>
      <c r="S57" s="171"/>
      <c r="T57" s="171"/>
      <c r="U57" s="171"/>
      <c r="V57" s="171"/>
      <c r="W57" s="171"/>
      <c r="X57" s="170"/>
    </row>
    <row r="58" spans="1:24">
      <c r="A58" s="170"/>
      <c r="B58" s="155"/>
      <c r="C58" s="155"/>
      <c r="D58" s="155"/>
      <c r="E58" s="155"/>
      <c r="F58" s="155"/>
      <c r="G58" s="155"/>
      <c r="H58" s="155"/>
      <c r="I58" s="171"/>
      <c r="J58" s="171"/>
      <c r="K58" s="171"/>
      <c r="L58" s="171"/>
      <c r="M58" s="171"/>
      <c r="N58" s="171"/>
      <c r="O58" s="171"/>
      <c r="P58" s="171"/>
      <c r="Q58" s="171"/>
      <c r="R58" s="171"/>
      <c r="S58" s="171"/>
      <c r="T58" s="171"/>
      <c r="U58" s="171"/>
      <c r="V58" s="171"/>
      <c r="W58" s="171"/>
      <c r="X58" s="170"/>
    </row>
    <row r="59" spans="1:24">
      <c r="A59" s="170"/>
      <c r="B59" s="155"/>
      <c r="C59" s="155"/>
      <c r="D59" s="155"/>
      <c r="E59" s="155"/>
      <c r="F59" s="155"/>
      <c r="G59" s="155"/>
      <c r="H59" s="155"/>
      <c r="I59" s="171"/>
      <c r="J59" s="171"/>
      <c r="K59" s="171"/>
      <c r="L59" s="171"/>
      <c r="M59" s="171"/>
      <c r="N59" s="171"/>
      <c r="O59" s="171"/>
      <c r="P59" s="171"/>
      <c r="Q59" s="171"/>
      <c r="R59" s="171"/>
      <c r="S59" s="171"/>
      <c r="T59" s="171"/>
      <c r="U59" s="171"/>
      <c r="V59" s="171"/>
      <c r="W59" s="171"/>
      <c r="X59" s="170"/>
    </row>
    <row r="60" spans="1:24">
      <c r="A60" s="170"/>
      <c r="B60" s="155"/>
      <c r="C60" s="155"/>
      <c r="D60" s="155"/>
      <c r="E60" s="155"/>
      <c r="F60" s="155"/>
      <c r="G60" s="155"/>
      <c r="H60" s="155"/>
      <c r="I60" s="171"/>
      <c r="J60" s="171"/>
      <c r="K60" s="171"/>
      <c r="L60" s="171"/>
      <c r="M60" s="171"/>
      <c r="N60" s="171"/>
      <c r="O60" s="171"/>
      <c r="P60" s="171"/>
      <c r="Q60" s="171"/>
      <c r="R60" s="171"/>
      <c r="S60" s="171"/>
      <c r="T60" s="171"/>
      <c r="U60" s="171"/>
      <c r="V60" s="171"/>
      <c r="W60" s="171"/>
      <c r="X60" s="170"/>
    </row>
    <row r="61" spans="1:24">
      <c r="A61" s="170"/>
      <c r="B61" s="155"/>
      <c r="C61" s="155"/>
      <c r="D61" s="155"/>
      <c r="E61" s="155"/>
      <c r="F61" s="155"/>
      <c r="G61" s="155"/>
      <c r="H61" s="155"/>
      <c r="I61" s="171"/>
      <c r="J61" s="171"/>
      <c r="K61" s="171"/>
      <c r="L61" s="171"/>
      <c r="M61" s="171"/>
      <c r="N61" s="171"/>
      <c r="O61" s="171"/>
      <c r="P61" s="171"/>
      <c r="Q61" s="171"/>
      <c r="R61" s="171"/>
      <c r="S61" s="171"/>
      <c r="T61" s="171"/>
      <c r="U61" s="171"/>
      <c r="V61" s="171"/>
      <c r="W61" s="171"/>
      <c r="X61" s="170"/>
    </row>
    <row r="62" spans="1:24">
      <c r="A62" s="170"/>
      <c r="B62" s="155"/>
      <c r="C62" s="155"/>
      <c r="D62" s="155"/>
      <c r="E62" s="155"/>
      <c r="F62" s="155"/>
      <c r="G62" s="155"/>
      <c r="H62" s="155"/>
      <c r="I62" s="171"/>
      <c r="J62" s="171"/>
      <c r="K62" s="171"/>
      <c r="L62" s="171"/>
      <c r="M62" s="171"/>
      <c r="N62" s="171"/>
      <c r="O62" s="171"/>
      <c r="P62" s="171"/>
      <c r="Q62" s="171"/>
      <c r="R62" s="171"/>
      <c r="S62" s="171"/>
      <c r="T62" s="171"/>
      <c r="U62" s="171"/>
      <c r="V62" s="171"/>
      <c r="W62" s="171"/>
      <c r="X62" s="170"/>
    </row>
    <row r="63" spans="1:24">
      <c r="A63" s="157"/>
      <c r="B63" s="177"/>
      <c r="C63" s="177"/>
      <c r="D63" s="177"/>
      <c r="E63" s="177"/>
      <c r="F63" s="177"/>
      <c r="G63" s="177"/>
      <c r="H63" s="177"/>
      <c r="I63" s="167"/>
      <c r="J63" s="167"/>
      <c r="K63" s="167"/>
      <c r="L63" s="167"/>
      <c r="M63" s="167"/>
      <c r="N63" s="167"/>
      <c r="O63" s="167"/>
      <c r="P63" s="167"/>
      <c r="Q63" s="167"/>
      <c r="R63" s="167"/>
      <c r="S63" s="167"/>
      <c r="T63" s="167"/>
      <c r="U63" s="167"/>
      <c r="V63" s="167"/>
      <c r="W63" s="167"/>
      <c r="X63" s="157"/>
    </row>
    <row r="64" spans="1:24">
      <c r="A64" s="157"/>
      <c r="B64" s="177"/>
      <c r="C64" s="177"/>
      <c r="D64" s="177"/>
      <c r="E64" s="177"/>
      <c r="F64" s="177"/>
      <c r="G64" s="177"/>
      <c r="H64" s="177"/>
      <c r="I64" s="167"/>
      <c r="J64" s="167"/>
      <c r="K64" s="167"/>
      <c r="L64" s="167"/>
      <c r="M64" s="167"/>
      <c r="N64" s="167"/>
      <c r="O64" s="167"/>
      <c r="P64" s="167"/>
      <c r="Q64" s="167"/>
      <c r="R64" s="167"/>
      <c r="S64" s="167"/>
      <c r="T64" s="167"/>
      <c r="U64" s="167"/>
      <c r="V64" s="167"/>
      <c r="W64" s="167"/>
      <c r="X64" s="157"/>
    </row>
    <row r="65" spans="1:24">
      <c r="A65" s="157"/>
      <c r="B65" s="177"/>
      <c r="C65" s="177"/>
      <c r="D65" s="177"/>
      <c r="E65" s="177"/>
      <c r="F65" s="177"/>
      <c r="G65" s="177"/>
      <c r="H65" s="177"/>
      <c r="I65" s="167"/>
      <c r="J65" s="167"/>
      <c r="K65" s="167"/>
      <c r="L65" s="167"/>
      <c r="M65" s="167"/>
      <c r="N65" s="167"/>
      <c r="O65" s="167"/>
      <c r="P65" s="167"/>
      <c r="Q65" s="167"/>
      <c r="R65" s="167"/>
      <c r="S65" s="167"/>
      <c r="T65" s="167"/>
      <c r="U65" s="167"/>
      <c r="V65" s="167"/>
      <c r="W65" s="167"/>
      <c r="X65" s="157"/>
    </row>
    <row r="66" spans="1:24">
      <c r="A66" s="157"/>
      <c r="B66" s="177"/>
      <c r="C66" s="177"/>
      <c r="D66" s="177"/>
      <c r="E66" s="177"/>
      <c r="F66" s="177"/>
      <c r="G66" s="177"/>
      <c r="H66" s="177"/>
      <c r="I66" s="167"/>
      <c r="J66" s="167"/>
      <c r="K66" s="167"/>
      <c r="L66" s="167"/>
      <c r="M66" s="167"/>
      <c r="N66" s="167"/>
      <c r="O66" s="167"/>
      <c r="P66" s="167"/>
      <c r="Q66" s="167"/>
      <c r="R66" s="167"/>
      <c r="S66" s="167"/>
      <c r="T66" s="167"/>
      <c r="U66" s="167"/>
      <c r="V66" s="167"/>
      <c r="W66" s="167"/>
      <c r="X66" s="157"/>
    </row>
    <row r="67" spans="1:24">
      <c r="A67" s="157"/>
      <c r="B67" s="177"/>
      <c r="C67" s="177"/>
      <c r="D67" s="177"/>
      <c r="E67" s="177"/>
      <c r="F67" s="177"/>
      <c r="G67" s="177"/>
      <c r="H67" s="177"/>
      <c r="I67" s="167"/>
      <c r="J67" s="167"/>
      <c r="K67" s="167"/>
      <c r="L67" s="167"/>
      <c r="M67" s="167"/>
      <c r="N67" s="167"/>
      <c r="O67" s="167"/>
      <c r="P67" s="167"/>
      <c r="Q67" s="167"/>
      <c r="R67" s="167"/>
      <c r="S67" s="167"/>
      <c r="T67" s="167"/>
      <c r="U67" s="167"/>
      <c r="V67" s="167"/>
      <c r="W67" s="167"/>
      <c r="X67" s="157"/>
    </row>
    <row r="68" spans="1:24">
      <c r="A68" s="157"/>
      <c r="B68" s="177"/>
      <c r="C68" s="177"/>
      <c r="D68" s="177"/>
      <c r="E68" s="177"/>
      <c r="F68" s="177"/>
      <c r="G68" s="177"/>
      <c r="H68" s="177"/>
      <c r="I68" s="167"/>
      <c r="J68" s="167"/>
      <c r="K68" s="167"/>
      <c r="L68" s="167"/>
      <c r="M68" s="167"/>
      <c r="N68" s="167"/>
      <c r="O68" s="167"/>
      <c r="P68" s="167"/>
      <c r="Q68" s="167"/>
      <c r="R68" s="167"/>
      <c r="S68" s="167"/>
      <c r="T68" s="167"/>
      <c r="U68" s="167"/>
      <c r="V68" s="167"/>
      <c r="W68" s="167"/>
      <c r="X68" s="157"/>
    </row>
    <row r="69" spans="1:24">
      <c r="A69" s="157"/>
      <c r="B69" s="177"/>
      <c r="C69" s="177"/>
      <c r="D69" s="177"/>
      <c r="E69" s="177"/>
      <c r="F69" s="177"/>
      <c r="G69" s="177"/>
      <c r="H69" s="177"/>
      <c r="I69" s="167"/>
      <c r="J69" s="167"/>
      <c r="K69" s="167"/>
      <c r="L69" s="167"/>
      <c r="M69" s="167"/>
      <c r="N69" s="167"/>
      <c r="O69" s="167"/>
      <c r="P69" s="167"/>
      <c r="Q69" s="167"/>
      <c r="R69" s="167"/>
      <c r="S69" s="167"/>
      <c r="T69" s="167"/>
      <c r="U69" s="167"/>
      <c r="V69" s="167"/>
      <c r="W69" s="167"/>
      <c r="X69" s="157"/>
    </row>
    <row r="70" spans="1:24">
      <c r="A70" s="157"/>
      <c r="B70" s="177"/>
      <c r="C70" s="177"/>
      <c r="D70" s="177"/>
      <c r="E70" s="177"/>
      <c r="F70" s="177"/>
      <c r="G70" s="177"/>
      <c r="H70" s="177"/>
      <c r="I70" s="167"/>
      <c r="J70" s="167"/>
      <c r="K70" s="167"/>
      <c r="L70" s="167"/>
      <c r="M70" s="167"/>
      <c r="N70" s="167"/>
      <c r="O70" s="167"/>
      <c r="P70" s="167"/>
      <c r="Q70" s="167"/>
      <c r="R70" s="167"/>
      <c r="S70" s="167"/>
      <c r="T70" s="167"/>
      <c r="U70" s="167"/>
      <c r="V70" s="167"/>
      <c r="W70" s="167"/>
      <c r="X70" s="157"/>
    </row>
    <row r="71" spans="1:24">
      <c r="A71" s="157"/>
      <c r="B71" s="177"/>
      <c r="C71" s="177"/>
      <c r="D71" s="177"/>
      <c r="E71" s="177"/>
      <c r="F71" s="177"/>
      <c r="G71" s="177"/>
      <c r="H71" s="177"/>
      <c r="I71" s="167"/>
      <c r="J71" s="167"/>
      <c r="K71" s="167"/>
      <c r="L71" s="167"/>
      <c r="M71" s="167"/>
      <c r="N71" s="167"/>
      <c r="O71" s="167"/>
      <c r="P71" s="167"/>
      <c r="Q71" s="167"/>
      <c r="R71" s="167"/>
      <c r="S71" s="167"/>
      <c r="T71" s="167"/>
      <c r="U71" s="167"/>
      <c r="V71" s="167"/>
      <c r="W71" s="167"/>
      <c r="X71" s="157"/>
    </row>
    <row r="72" spans="1:24">
      <c r="A72" s="157"/>
      <c r="B72" s="177"/>
      <c r="C72" s="177"/>
      <c r="D72" s="177"/>
      <c r="E72" s="177"/>
      <c r="F72" s="177"/>
      <c r="G72" s="177"/>
      <c r="H72" s="177"/>
      <c r="I72" s="167"/>
      <c r="J72" s="167"/>
      <c r="K72" s="167"/>
      <c r="L72" s="167"/>
      <c r="M72" s="167"/>
      <c r="N72" s="167"/>
      <c r="O72" s="167"/>
      <c r="P72" s="167"/>
      <c r="Q72" s="167"/>
      <c r="R72" s="167"/>
      <c r="S72" s="167"/>
      <c r="T72" s="167"/>
      <c r="U72" s="167"/>
      <c r="V72" s="167"/>
      <c r="W72" s="167"/>
      <c r="X72" s="157"/>
    </row>
    <row r="73" spans="1:24">
      <c r="A73" s="157"/>
      <c r="B73" s="177"/>
      <c r="C73" s="177"/>
      <c r="D73" s="177"/>
      <c r="E73" s="177"/>
      <c r="F73" s="177"/>
      <c r="G73" s="177"/>
      <c r="H73" s="177"/>
      <c r="I73" s="167"/>
      <c r="J73" s="167"/>
      <c r="K73" s="167"/>
      <c r="L73" s="167"/>
      <c r="M73" s="167"/>
      <c r="N73" s="167"/>
      <c r="O73" s="167"/>
      <c r="P73" s="167"/>
      <c r="Q73" s="167"/>
      <c r="R73" s="167"/>
      <c r="S73" s="167"/>
      <c r="T73" s="167"/>
      <c r="U73" s="167"/>
      <c r="V73" s="167"/>
      <c r="W73" s="167"/>
      <c r="X73" s="157"/>
    </row>
    <row r="74" spans="1:24">
      <c r="A74" s="157"/>
      <c r="B74" s="177"/>
      <c r="C74" s="177"/>
      <c r="D74" s="177"/>
      <c r="E74" s="177"/>
      <c r="F74" s="177"/>
      <c r="G74" s="177"/>
      <c r="H74" s="177"/>
      <c r="I74" s="167"/>
      <c r="J74" s="167"/>
      <c r="K74" s="167"/>
      <c r="L74" s="167"/>
      <c r="M74" s="167"/>
      <c r="N74" s="167"/>
      <c r="O74" s="167"/>
      <c r="P74" s="167"/>
      <c r="Q74" s="167"/>
      <c r="R74" s="167"/>
      <c r="S74" s="167"/>
      <c r="T74" s="167"/>
      <c r="U74" s="167"/>
      <c r="V74" s="167"/>
      <c r="W74" s="167"/>
      <c r="X74" s="157"/>
    </row>
    <row r="75" spans="1:24">
      <c r="A75" s="157"/>
      <c r="B75" s="177"/>
      <c r="C75" s="177"/>
      <c r="D75" s="177"/>
      <c r="E75" s="177"/>
      <c r="F75" s="177"/>
      <c r="G75" s="177"/>
      <c r="H75" s="177"/>
      <c r="I75" s="167"/>
      <c r="J75" s="167"/>
      <c r="K75" s="167"/>
      <c r="L75" s="167"/>
      <c r="M75" s="167"/>
      <c r="N75" s="167"/>
      <c r="O75" s="167"/>
      <c r="P75" s="167"/>
      <c r="Q75" s="167"/>
      <c r="R75" s="167"/>
      <c r="S75" s="167"/>
      <c r="T75" s="167"/>
      <c r="U75" s="167"/>
      <c r="V75" s="167"/>
      <c r="W75" s="167"/>
      <c r="X75" s="157"/>
    </row>
    <row r="76" spans="1:24">
      <c r="A76" s="157"/>
      <c r="B76" s="177"/>
      <c r="C76" s="177"/>
      <c r="D76" s="177"/>
      <c r="E76" s="177"/>
      <c r="F76" s="177"/>
      <c r="G76" s="177"/>
      <c r="H76" s="177"/>
      <c r="I76" s="167"/>
      <c r="J76" s="167"/>
      <c r="K76" s="167"/>
      <c r="L76" s="167"/>
      <c r="M76" s="167"/>
      <c r="N76" s="167"/>
      <c r="O76" s="167"/>
      <c r="P76" s="167"/>
      <c r="Q76" s="167"/>
      <c r="R76" s="167"/>
      <c r="S76" s="167"/>
      <c r="T76" s="167"/>
      <c r="U76" s="167"/>
      <c r="V76" s="167"/>
      <c r="W76" s="167"/>
      <c r="X76" s="157"/>
    </row>
    <row r="77" spans="1:24">
      <c r="A77" s="157"/>
      <c r="B77" s="177"/>
      <c r="C77" s="177"/>
      <c r="D77" s="177"/>
      <c r="E77" s="177"/>
      <c r="F77" s="177"/>
      <c r="G77" s="177"/>
      <c r="H77" s="177"/>
      <c r="I77" s="167"/>
      <c r="J77" s="167"/>
      <c r="K77" s="167"/>
      <c r="L77" s="167"/>
      <c r="M77" s="167"/>
      <c r="N77" s="167"/>
      <c r="O77" s="167"/>
      <c r="P77" s="167"/>
      <c r="Q77" s="167"/>
      <c r="R77" s="167"/>
      <c r="S77" s="167"/>
      <c r="T77" s="167"/>
      <c r="U77" s="167"/>
      <c r="V77" s="167"/>
      <c r="W77" s="167"/>
      <c r="X77" s="157"/>
    </row>
    <row r="78" spans="1:24">
      <c r="A78" s="157"/>
      <c r="B78" s="177"/>
      <c r="C78" s="177"/>
      <c r="D78" s="177"/>
      <c r="E78" s="177"/>
      <c r="F78" s="177"/>
      <c r="G78" s="177"/>
      <c r="H78" s="177"/>
      <c r="I78" s="167"/>
      <c r="J78" s="167"/>
      <c r="K78" s="167"/>
      <c r="L78" s="167"/>
      <c r="M78" s="167"/>
      <c r="N78" s="167"/>
      <c r="O78" s="167"/>
      <c r="P78" s="167"/>
      <c r="Q78" s="167"/>
      <c r="R78" s="167"/>
      <c r="S78" s="167"/>
      <c r="T78" s="167"/>
      <c r="U78" s="167"/>
      <c r="V78" s="167"/>
      <c r="W78" s="167"/>
      <c r="X78" s="157"/>
    </row>
    <row r="79" spans="1:24">
      <c r="A79" s="157"/>
      <c r="B79" s="177"/>
      <c r="C79" s="177"/>
      <c r="D79" s="177"/>
      <c r="E79" s="177"/>
      <c r="F79" s="177"/>
      <c r="G79" s="177"/>
      <c r="H79" s="177"/>
      <c r="I79" s="167"/>
      <c r="J79" s="167"/>
      <c r="K79" s="167"/>
      <c r="L79" s="167"/>
      <c r="M79" s="167"/>
      <c r="N79" s="167"/>
      <c r="O79" s="167"/>
      <c r="P79" s="167"/>
      <c r="Q79" s="167"/>
      <c r="R79" s="167"/>
      <c r="S79" s="167"/>
      <c r="T79" s="167"/>
      <c r="U79" s="167"/>
      <c r="V79" s="167"/>
      <c r="W79" s="167"/>
      <c r="X79" s="157"/>
    </row>
    <row r="80" spans="1:24">
      <c r="A80" s="157"/>
      <c r="B80" s="177"/>
      <c r="C80" s="177"/>
      <c r="D80" s="177"/>
      <c r="E80" s="177"/>
      <c r="F80" s="177"/>
      <c r="G80" s="177"/>
      <c r="H80" s="177"/>
      <c r="I80" s="167"/>
      <c r="J80" s="167"/>
      <c r="K80" s="167"/>
      <c r="L80" s="167"/>
      <c r="M80" s="167"/>
      <c r="N80" s="167"/>
      <c r="O80" s="167"/>
      <c r="P80" s="167"/>
      <c r="Q80" s="167"/>
      <c r="R80" s="167"/>
      <c r="S80" s="167"/>
      <c r="T80" s="167"/>
      <c r="U80" s="167"/>
      <c r="V80" s="167"/>
      <c r="W80" s="167"/>
      <c r="X80" s="157"/>
    </row>
    <row r="81" spans="1:24">
      <c r="A81" s="157"/>
      <c r="B81" s="177"/>
      <c r="C81" s="177"/>
      <c r="D81" s="177"/>
      <c r="E81" s="177"/>
      <c r="F81" s="177"/>
      <c r="G81" s="177"/>
      <c r="H81" s="177"/>
      <c r="I81" s="167"/>
      <c r="J81" s="167"/>
      <c r="K81" s="167"/>
      <c r="L81" s="167"/>
      <c r="M81" s="167"/>
      <c r="N81" s="167"/>
      <c r="O81" s="167"/>
      <c r="P81" s="167"/>
      <c r="Q81" s="167"/>
      <c r="R81" s="167"/>
      <c r="S81" s="167"/>
      <c r="T81" s="167"/>
      <c r="U81" s="167"/>
      <c r="V81" s="167"/>
      <c r="W81" s="167"/>
      <c r="X81" s="157"/>
    </row>
    <row r="82" spans="1:24">
      <c r="A82" s="157"/>
      <c r="B82" s="177"/>
      <c r="C82" s="177"/>
      <c r="D82" s="177"/>
      <c r="E82" s="177"/>
      <c r="F82" s="177"/>
      <c r="G82" s="177"/>
      <c r="H82" s="177"/>
      <c r="I82" s="167"/>
      <c r="J82" s="167"/>
      <c r="K82" s="167"/>
      <c r="L82" s="167"/>
      <c r="M82" s="167"/>
      <c r="N82" s="167"/>
      <c r="O82" s="167"/>
      <c r="P82" s="167"/>
      <c r="Q82" s="167"/>
      <c r="R82" s="167"/>
      <c r="S82" s="167"/>
      <c r="T82" s="167"/>
      <c r="U82" s="167"/>
      <c r="V82" s="167"/>
      <c r="W82" s="167"/>
      <c r="X82" s="157"/>
    </row>
    <row r="83" spans="1:24">
      <c r="A83" s="157"/>
      <c r="B83" s="177"/>
      <c r="C83" s="177"/>
      <c r="D83" s="177"/>
      <c r="E83" s="177"/>
      <c r="F83" s="177"/>
      <c r="G83" s="177"/>
      <c r="H83" s="177"/>
      <c r="I83" s="167"/>
      <c r="J83" s="167"/>
      <c r="K83" s="167"/>
      <c r="L83" s="167"/>
      <c r="M83" s="167"/>
      <c r="N83" s="167"/>
      <c r="O83" s="167"/>
      <c r="P83" s="167"/>
      <c r="Q83" s="167"/>
      <c r="R83" s="167"/>
      <c r="S83" s="167"/>
      <c r="T83" s="167"/>
      <c r="U83" s="167"/>
      <c r="V83" s="167"/>
      <c r="W83" s="167"/>
      <c r="X83" s="157"/>
    </row>
    <row r="84" spans="1:24">
      <c r="A84" s="157"/>
      <c r="B84" s="177"/>
      <c r="C84" s="177"/>
      <c r="D84" s="177"/>
      <c r="E84" s="177"/>
      <c r="F84" s="177"/>
      <c r="G84" s="177"/>
      <c r="H84" s="177"/>
      <c r="I84" s="167"/>
      <c r="J84" s="167"/>
      <c r="K84" s="167"/>
      <c r="L84" s="167"/>
      <c r="M84" s="167"/>
      <c r="N84" s="167"/>
      <c r="O84" s="167"/>
      <c r="P84" s="167"/>
      <c r="Q84" s="167"/>
      <c r="R84" s="167"/>
      <c r="S84" s="167"/>
      <c r="T84" s="167"/>
      <c r="U84" s="167"/>
      <c r="V84" s="167"/>
      <c r="W84" s="167"/>
      <c r="X84" s="157"/>
    </row>
    <row r="85" spans="1:24">
      <c r="A85" s="157"/>
      <c r="B85" s="177"/>
      <c r="C85" s="177"/>
      <c r="D85" s="177"/>
      <c r="E85" s="177"/>
      <c r="F85" s="177"/>
      <c r="G85" s="177"/>
      <c r="H85" s="177"/>
      <c r="I85" s="167"/>
      <c r="J85" s="167"/>
      <c r="K85" s="167"/>
      <c r="L85" s="167"/>
      <c r="M85" s="167"/>
      <c r="N85" s="167"/>
      <c r="O85" s="167"/>
      <c r="P85" s="167"/>
      <c r="Q85" s="167"/>
      <c r="R85" s="167"/>
      <c r="S85" s="167"/>
      <c r="T85" s="167"/>
      <c r="U85" s="167"/>
      <c r="V85" s="167"/>
      <c r="W85" s="167"/>
      <c r="X85" s="157"/>
    </row>
    <row r="86" spans="1:24">
      <c r="A86" s="157"/>
      <c r="B86" s="177"/>
      <c r="C86" s="177"/>
      <c r="D86" s="177"/>
      <c r="E86" s="177"/>
      <c r="F86" s="177"/>
      <c r="G86" s="177"/>
      <c r="H86" s="177"/>
      <c r="I86" s="167"/>
      <c r="J86" s="167"/>
      <c r="K86" s="167"/>
      <c r="L86" s="167"/>
      <c r="M86" s="167"/>
      <c r="N86" s="167"/>
      <c r="O86" s="167"/>
      <c r="P86" s="167"/>
      <c r="Q86" s="167"/>
      <c r="R86" s="167"/>
      <c r="S86" s="167"/>
      <c r="T86" s="167"/>
      <c r="U86" s="167"/>
      <c r="V86" s="167"/>
      <c r="W86" s="167"/>
      <c r="X86" s="157"/>
    </row>
    <row r="87" spans="1:24">
      <c r="A87" s="157"/>
      <c r="B87" s="177"/>
      <c r="C87" s="177"/>
      <c r="D87" s="177"/>
      <c r="E87" s="177"/>
      <c r="F87" s="177"/>
      <c r="G87" s="177"/>
      <c r="H87" s="177"/>
      <c r="I87" s="167"/>
      <c r="J87" s="167"/>
      <c r="K87" s="167"/>
      <c r="L87" s="167"/>
      <c r="M87" s="167"/>
      <c r="N87" s="167"/>
      <c r="O87" s="167"/>
      <c r="P87" s="167"/>
      <c r="Q87" s="167"/>
      <c r="R87" s="167"/>
      <c r="S87" s="167"/>
      <c r="T87" s="167"/>
      <c r="U87" s="167"/>
      <c r="V87" s="167"/>
      <c r="W87" s="167"/>
      <c r="X87" s="157"/>
    </row>
    <row r="88" spans="1:24">
      <c r="A88" s="157"/>
      <c r="B88" s="177"/>
      <c r="C88" s="177"/>
      <c r="D88" s="177"/>
      <c r="E88" s="177"/>
      <c r="F88" s="177"/>
      <c r="G88" s="177"/>
      <c r="H88" s="177"/>
      <c r="I88" s="167"/>
      <c r="J88" s="167"/>
      <c r="K88" s="167"/>
      <c r="L88" s="167"/>
      <c r="M88" s="167"/>
      <c r="N88" s="167"/>
      <c r="O88" s="167"/>
      <c r="P88" s="167"/>
      <c r="Q88" s="167"/>
      <c r="R88" s="167"/>
      <c r="S88" s="167"/>
      <c r="T88" s="167"/>
      <c r="U88" s="167"/>
      <c r="V88" s="167"/>
      <c r="W88" s="167"/>
      <c r="X88" s="157"/>
    </row>
    <row r="89" spans="1:24">
      <c r="A89" s="157"/>
      <c r="B89" s="177"/>
      <c r="C89" s="177"/>
      <c r="D89" s="177"/>
      <c r="E89" s="177"/>
      <c r="F89" s="177"/>
      <c r="G89" s="177"/>
      <c r="H89" s="177"/>
      <c r="I89" s="167"/>
      <c r="J89" s="167"/>
      <c r="K89" s="167"/>
      <c r="L89" s="167"/>
      <c r="M89" s="167"/>
      <c r="N89" s="167"/>
      <c r="O89" s="167"/>
      <c r="P89" s="167"/>
      <c r="Q89" s="167"/>
      <c r="R89" s="167"/>
      <c r="S89" s="167"/>
      <c r="T89" s="167"/>
      <c r="U89" s="167"/>
      <c r="V89" s="167"/>
      <c r="W89" s="167"/>
      <c r="X89" s="157"/>
    </row>
    <row r="90" spans="1:24">
      <c r="A90" s="157"/>
      <c r="B90" s="177"/>
      <c r="C90" s="177"/>
      <c r="D90" s="177"/>
      <c r="E90" s="177"/>
      <c r="F90" s="177"/>
      <c r="G90" s="177"/>
      <c r="H90" s="177"/>
      <c r="I90" s="167"/>
      <c r="J90" s="167"/>
      <c r="K90" s="167"/>
      <c r="L90" s="167"/>
      <c r="M90" s="167"/>
      <c r="N90" s="167"/>
      <c r="O90" s="167"/>
      <c r="P90" s="167"/>
      <c r="Q90" s="167"/>
      <c r="R90" s="167"/>
      <c r="S90" s="167"/>
      <c r="T90" s="167"/>
      <c r="U90" s="167"/>
      <c r="V90" s="167"/>
      <c r="W90" s="167"/>
      <c r="X90" s="157"/>
    </row>
    <row r="91" spans="1:24">
      <c r="A91" s="157"/>
      <c r="B91" s="177"/>
      <c r="C91" s="177"/>
      <c r="D91" s="177"/>
      <c r="E91" s="177"/>
      <c r="F91" s="177"/>
      <c r="G91" s="177"/>
      <c r="H91" s="177"/>
      <c r="I91" s="167"/>
      <c r="J91" s="167"/>
      <c r="K91" s="167"/>
      <c r="L91" s="167"/>
      <c r="M91" s="167"/>
      <c r="N91" s="167"/>
      <c r="O91" s="167"/>
      <c r="P91" s="167"/>
      <c r="Q91" s="167"/>
      <c r="R91" s="167"/>
      <c r="S91" s="167"/>
      <c r="T91" s="167"/>
      <c r="U91" s="167"/>
      <c r="V91" s="167"/>
      <c r="W91" s="167"/>
      <c r="X91" s="157"/>
    </row>
    <row r="92" spans="1:24">
      <c r="A92" s="157"/>
      <c r="B92" s="177"/>
      <c r="C92" s="177"/>
      <c r="D92" s="177"/>
      <c r="E92" s="177"/>
      <c r="F92" s="177"/>
      <c r="G92" s="177"/>
      <c r="H92" s="177"/>
      <c r="I92" s="167"/>
      <c r="J92" s="167"/>
      <c r="K92" s="167"/>
      <c r="L92" s="167"/>
      <c r="M92" s="167"/>
      <c r="N92" s="167"/>
      <c r="O92" s="167"/>
      <c r="P92" s="167"/>
      <c r="Q92" s="167"/>
      <c r="R92" s="167"/>
      <c r="S92" s="167"/>
      <c r="T92" s="167"/>
      <c r="U92" s="167"/>
      <c r="V92" s="167"/>
      <c r="W92" s="167"/>
      <c r="X92" s="157"/>
    </row>
    <row r="93" spans="1:24">
      <c r="A93" s="157"/>
      <c r="B93" s="177"/>
      <c r="C93" s="177"/>
      <c r="D93" s="177"/>
      <c r="E93" s="177"/>
      <c r="F93" s="177"/>
      <c r="G93" s="177"/>
      <c r="H93" s="177"/>
      <c r="I93" s="167"/>
      <c r="J93" s="167"/>
      <c r="K93" s="167"/>
      <c r="L93" s="167"/>
      <c r="M93" s="167"/>
      <c r="N93" s="167"/>
      <c r="O93" s="167"/>
      <c r="P93" s="167"/>
      <c r="Q93" s="167"/>
      <c r="R93" s="167"/>
      <c r="S93" s="167"/>
      <c r="T93" s="167"/>
      <c r="U93" s="167"/>
      <c r="V93" s="167"/>
      <c r="W93" s="167"/>
      <c r="X93" s="157"/>
    </row>
    <row r="94" spans="1:24">
      <c r="A94" s="157"/>
      <c r="B94" s="177"/>
      <c r="C94" s="177"/>
      <c r="D94" s="177"/>
      <c r="E94" s="177"/>
      <c r="F94" s="177"/>
      <c r="G94" s="177"/>
      <c r="H94" s="177"/>
      <c r="I94" s="167"/>
      <c r="J94" s="167"/>
      <c r="K94" s="167"/>
      <c r="L94" s="167"/>
      <c r="M94" s="167"/>
      <c r="N94" s="167"/>
      <c r="O94" s="167"/>
      <c r="P94" s="167"/>
      <c r="Q94" s="167"/>
      <c r="R94" s="167"/>
      <c r="S94" s="167"/>
      <c r="T94" s="167"/>
      <c r="U94" s="167"/>
      <c r="V94" s="167"/>
      <c r="W94" s="167"/>
      <c r="X94" s="157"/>
    </row>
    <row r="95" spans="1:24">
      <c r="A95" s="157"/>
      <c r="B95" s="177"/>
      <c r="C95" s="177"/>
      <c r="D95" s="177"/>
      <c r="E95" s="177"/>
      <c r="F95" s="177"/>
      <c r="G95" s="177"/>
      <c r="H95" s="177"/>
      <c r="I95" s="167"/>
      <c r="J95" s="167"/>
      <c r="K95" s="167"/>
      <c r="L95" s="167"/>
      <c r="M95" s="167"/>
      <c r="N95" s="167"/>
      <c r="O95" s="167"/>
      <c r="P95" s="167"/>
      <c r="Q95" s="167"/>
      <c r="R95" s="167"/>
      <c r="S95" s="167"/>
      <c r="T95" s="167"/>
      <c r="U95" s="167"/>
      <c r="V95" s="167"/>
      <c r="W95" s="167"/>
      <c r="X95" s="157"/>
    </row>
    <row r="96" spans="1:24">
      <c r="A96" s="157"/>
      <c r="B96" s="177"/>
      <c r="C96" s="177"/>
      <c r="D96" s="177"/>
      <c r="E96" s="177"/>
      <c r="F96" s="177"/>
      <c r="G96" s="177"/>
      <c r="H96" s="177"/>
      <c r="I96" s="167"/>
      <c r="J96" s="167"/>
      <c r="K96" s="167"/>
      <c r="L96" s="167"/>
      <c r="M96" s="167"/>
      <c r="N96" s="167"/>
      <c r="O96" s="167"/>
      <c r="P96" s="167"/>
      <c r="Q96" s="167"/>
      <c r="R96" s="167"/>
      <c r="S96" s="167"/>
      <c r="T96" s="167"/>
      <c r="U96" s="167"/>
      <c r="V96" s="167"/>
      <c r="W96" s="167"/>
      <c r="X96" s="157"/>
    </row>
    <row r="97" spans="1:24">
      <c r="A97" s="157"/>
      <c r="B97" s="177"/>
      <c r="C97" s="177"/>
      <c r="D97" s="177"/>
      <c r="E97" s="177"/>
      <c r="F97" s="177"/>
      <c r="G97" s="177"/>
      <c r="H97" s="177"/>
      <c r="I97" s="167"/>
      <c r="J97" s="167"/>
      <c r="K97" s="167"/>
      <c r="L97" s="167"/>
      <c r="M97" s="167"/>
      <c r="N97" s="167"/>
      <c r="O97" s="167"/>
      <c r="P97" s="167"/>
      <c r="Q97" s="167"/>
      <c r="R97" s="167"/>
      <c r="S97" s="167"/>
      <c r="T97" s="167"/>
      <c r="U97" s="167"/>
      <c r="V97" s="167"/>
      <c r="W97" s="167"/>
      <c r="X97" s="157"/>
    </row>
    <row r="98" spans="1:24">
      <c r="A98" s="157"/>
      <c r="B98" s="177"/>
      <c r="C98" s="177"/>
      <c r="D98" s="177"/>
      <c r="E98" s="177"/>
      <c r="F98" s="177"/>
      <c r="G98" s="177"/>
      <c r="H98" s="177"/>
      <c r="I98" s="167"/>
      <c r="J98" s="167"/>
      <c r="K98" s="167"/>
      <c r="L98" s="167"/>
      <c r="M98" s="167"/>
      <c r="N98" s="167"/>
      <c r="O98" s="167"/>
      <c r="P98" s="167"/>
      <c r="Q98" s="167"/>
      <c r="R98" s="167"/>
      <c r="S98" s="167"/>
      <c r="T98" s="167"/>
      <c r="U98" s="167"/>
      <c r="V98" s="167"/>
      <c r="W98" s="167"/>
      <c r="X98" s="157"/>
    </row>
    <row r="99" spans="1:24">
      <c r="A99" s="157"/>
      <c r="B99" s="177"/>
      <c r="C99" s="177"/>
      <c r="D99" s="177"/>
      <c r="E99" s="177"/>
      <c r="F99" s="177"/>
      <c r="G99" s="177"/>
      <c r="H99" s="177"/>
      <c r="I99" s="167"/>
      <c r="J99" s="167"/>
      <c r="K99" s="167"/>
      <c r="L99" s="167"/>
      <c r="M99" s="167"/>
      <c r="N99" s="167"/>
      <c r="O99" s="167"/>
      <c r="P99" s="167"/>
      <c r="Q99" s="167"/>
      <c r="R99" s="167"/>
      <c r="S99" s="167"/>
      <c r="T99" s="167"/>
      <c r="U99" s="167"/>
      <c r="V99" s="167"/>
      <c r="W99" s="167"/>
      <c r="X99" s="157"/>
    </row>
    <row r="100" spans="1:24">
      <c r="A100" s="157"/>
      <c r="B100" s="177"/>
      <c r="C100" s="177"/>
      <c r="D100" s="177"/>
      <c r="E100" s="177"/>
      <c r="F100" s="177"/>
      <c r="G100" s="177"/>
      <c r="H100" s="177"/>
      <c r="I100" s="167"/>
      <c r="J100" s="167"/>
      <c r="K100" s="167"/>
      <c r="L100" s="167"/>
      <c r="M100" s="167"/>
      <c r="N100" s="167"/>
      <c r="O100" s="167"/>
      <c r="P100" s="167"/>
      <c r="Q100" s="167"/>
      <c r="R100" s="167"/>
      <c r="S100" s="167"/>
      <c r="T100" s="167"/>
      <c r="U100" s="167"/>
      <c r="V100" s="167"/>
      <c r="W100" s="167"/>
      <c r="X100" s="157"/>
    </row>
    <row r="101" spans="1:24">
      <c r="A101" s="157"/>
      <c r="B101" s="177"/>
      <c r="C101" s="177"/>
      <c r="D101" s="177"/>
      <c r="E101" s="177"/>
      <c r="F101" s="177"/>
      <c r="G101" s="177"/>
      <c r="H101" s="177"/>
      <c r="I101" s="167"/>
      <c r="J101" s="167"/>
      <c r="K101" s="167"/>
      <c r="L101" s="167"/>
      <c r="M101" s="167"/>
      <c r="N101" s="167"/>
      <c r="O101" s="167"/>
      <c r="P101" s="167"/>
      <c r="Q101" s="167"/>
      <c r="R101" s="167"/>
      <c r="S101" s="167"/>
      <c r="T101" s="167"/>
      <c r="U101" s="167"/>
      <c r="V101" s="167"/>
      <c r="W101" s="167"/>
      <c r="X101" s="157"/>
    </row>
    <row r="102" spans="1:24">
      <c r="A102" s="157"/>
      <c r="B102" s="177"/>
      <c r="C102" s="177"/>
      <c r="D102" s="177"/>
      <c r="E102" s="177"/>
      <c r="F102" s="177"/>
      <c r="G102" s="177"/>
      <c r="H102" s="177"/>
      <c r="I102" s="167"/>
      <c r="J102" s="167"/>
      <c r="K102" s="167"/>
      <c r="L102" s="167"/>
      <c r="M102" s="167"/>
      <c r="N102" s="167"/>
      <c r="O102" s="167"/>
      <c r="P102" s="167"/>
      <c r="Q102" s="167"/>
      <c r="R102" s="167"/>
      <c r="S102" s="167"/>
      <c r="T102" s="167"/>
      <c r="U102" s="167"/>
      <c r="V102" s="167"/>
      <c r="W102" s="167"/>
      <c r="X102" s="157"/>
    </row>
    <row r="103" spans="1:24">
      <c r="A103" s="157"/>
      <c r="B103" s="177"/>
      <c r="C103" s="177"/>
      <c r="D103" s="177"/>
      <c r="E103" s="177"/>
      <c r="F103" s="177"/>
      <c r="G103" s="177"/>
      <c r="H103" s="177"/>
      <c r="I103" s="167"/>
      <c r="J103" s="167"/>
      <c r="K103" s="167"/>
      <c r="L103" s="167"/>
      <c r="M103" s="167"/>
      <c r="N103" s="167"/>
      <c r="O103" s="167"/>
      <c r="P103" s="167"/>
      <c r="Q103" s="167"/>
      <c r="R103" s="167"/>
      <c r="S103" s="167"/>
      <c r="T103" s="167"/>
      <c r="U103" s="167"/>
      <c r="V103" s="167"/>
      <c r="W103" s="167"/>
      <c r="X103" s="157"/>
    </row>
    <row r="104" spans="1:24">
      <c r="A104" s="157"/>
      <c r="B104" s="177"/>
      <c r="C104" s="177"/>
      <c r="D104" s="177"/>
      <c r="E104" s="177"/>
      <c r="F104" s="177"/>
      <c r="G104" s="177"/>
      <c r="H104" s="177"/>
      <c r="I104" s="167"/>
      <c r="J104" s="167"/>
      <c r="K104" s="167"/>
      <c r="L104" s="167"/>
      <c r="M104" s="167"/>
      <c r="N104" s="167"/>
      <c r="O104" s="167"/>
      <c r="P104" s="167"/>
      <c r="Q104" s="167"/>
      <c r="R104" s="167"/>
      <c r="S104" s="167"/>
      <c r="T104" s="167"/>
      <c r="U104" s="167"/>
      <c r="V104" s="167"/>
      <c r="W104" s="167"/>
      <c r="X104" s="157"/>
    </row>
    <row r="105" spans="1:24">
      <c r="A105" s="157"/>
      <c r="B105" s="177"/>
      <c r="C105" s="177"/>
      <c r="D105" s="177"/>
      <c r="E105" s="177"/>
      <c r="F105" s="177"/>
      <c r="G105" s="177"/>
      <c r="H105" s="177"/>
      <c r="I105" s="167"/>
      <c r="J105" s="167"/>
      <c r="K105" s="167"/>
      <c r="L105" s="167"/>
      <c r="M105" s="167"/>
      <c r="N105" s="167"/>
      <c r="O105" s="167"/>
      <c r="P105" s="167"/>
      <c r="Q105" s="167"/>
      <c r="R105" s="167"/>
      <c r="S105" s="167"/>
      <c r="T105" s="167"/>
      <c r="U105" s="167"/>
      <c r="V105" s="167"/>
      <c r="W105" s="167"/>
      <c r="X105" s="157"/>
    </row>
    <row r="106" spans="1:24">
      <c r="A106" s="157"/>
      <c r="B106" s="177"/>
      <c r="C106" s="177"/>
      <c r="D106" s="177"/>
      <c r="E106" s="177"/>
      <c r="F106" s="177"/>
      <c r="G106" s="177"/>
      <c r="H106" s="177"/>
      <c r="I106" s="167"/>
      <c r="J106" s="167"/>
      <c r="K106" s="167"/>
      <c r="L106" s="167"/>
      <c r="M106" s="167"/>
      <c r="N106" s="167"/>
      <c r="O106" s="167"/>
      <c r="P106" s="167"/>
      <c r="Q106" s="167"/>
      <c r="R106" s="167"/>
      <c r="S106" s="167"/>
      <c r="T106" s="167"/>
      <c r="U106" s="167"/>
      <c r="V106" s="167"/>
      <c r="W106" s="167"/>
      <c r="X106" s="157"/>
    </row>
    <row r="107" spans="1:24">
      <c r="A107" s="157"/>
      <c r="B107" s="177"/>
      <c r="C107" s="177"/>
      <c r="D107" s="177"/>
      <c r="E107" s="177"/>
      <c r="F107" s="177"/>
      <c r="G107" s="177"/>
      <c r="H107" s="177"/>
      <c r="I107" s="167"/>
      <c r="J107" s="167"/>
      <c r="K107" s="167"/>
      <c r="L107" s="167"/>
      <c r="M107" s="167"/>
      <c r="N107" s="167"/>
      <c r="O107" s="167"/>
      <c r="P107" s="167"/>
      <c r="Q107" s="167"/>
      <c r="R107" s="167"/>
      <c r="S107" s="167"/>
      <c r="T107" s="167"/>
      <c r="U107" s="167"/>
      <c r="V107" s="167"/>
      <c r="W107" s="167"/>
      <c r="X107" s="157"/>
    </row>
    <row r="108" spans="1:24">
      <c r="A108" s="157"/>
      <c r="B108" s="177"/>
      <c r="C108" s="177"/>
      <c r="D108" s="177"/>
      <c r="E108" s="177"/>
      <c r="F108" s="177"/>
      <c r="G108" s="177"/>
      <c r="H108" s="177"/>
      <c r="I108" s="167"/>
      <c r="J108" s="167"/>
      <c r="K108" s="167"/>
      <c r="L108" s="167"/>
      <c r="M108" s="167"/>
      <c r="N108" s="167"/>
      <c r="O108" s="167"/>
      <c r="P108" s="167"/>
      <c r="Q108" s="167"/>
      <c r="R108" s="167"/>
      <c r="S108" s="167"/>
      <c r="T108" s="167"/>
      <c r="U108" s="167"/>
      <c r="V108" s="167"/>
      <c r="W108" s="167"/>
      <c r="X108" s="157"/>
    </row>
    <row r="109" spans="1:24">
      <c r="A109" s="157"/>
      <c r="B109" s="177"/>
      <c r="C109" s="177"/>
      <c r="D109" s="177"/>
      <c r="E109" s="177"/>
      <c r="F109" s="177"/>
      <c r="G109" s="177"/>
      <c r="H109" s="177"/>
      <c r="I109" s="167"/>
      <c r="J109" s="167"/>
      <c r="K109" s="167"/>
      <c r="L109" s="167"/>
      <c r="M109" s="167"/>
      <c r="N109" s="167"/>
      <c r="O109" s="167"/>
      <c r="P109" s="167"/>
      <c r="Q109" s="167"/>
      <c r="R109" s="167"/>
      <c r="S109" s="167"/>
      <c r="T109" s="167"/>
      <c r="U109" s="167"/>
      <c r="V109" s="167"/>
      <c r="W109" s="167"/>
      <c r="X109" s="157"/>
    </row>
    <row r="110" spans="1:24">
      <c r="A110" s="157"/>
      <c r="B110" s="177"/>
      <c r="C110" s="177"/>
      <c r="D110" s="177"/>
      <c r="E110" s="177"/>
      <c r="F110" s="177"/>
      <c r="G110" s="177"/>
      <c r="H110" s="177"/>
      <c r="I110" s="167"/>
      <c r="J110" s="167"/>
      <c r="K110" s="167"/>
      <c r="L110" s="167"/>
      <c r="M110" s="167"/>
      <c r="N110" s="167"/>
      <c r="O110" s="167"/>
      <c r="P110" s="167"/>
      <c r="Q110" s="167"/>
      <c r="R110" s="167"/>
      <c r="S110" s="167"/>
      <c r="T110" s="167"/>
      <c r="U110" s="167"/>
      <c r="V110" s="167"/>
      <c r="W110" s="167"/>
      <c r="X110" s="157"/>
    </row>
    <row r="111" spans="1:24">
      <c r="A111" s="157"/>
      <c r="B111" s="177"/>
      <c r="C111" s="177"/>
      <c r="D111" s="177"/>
      <c r="E111" s="177"/>
      <c r="F111" s="177"/>
      <c r="G111" s="177"/>
      <c r="H111" s="177"/>
      <c r="I111" s="167"/>
      <c r="J111" s="167"/>
      <c r="K111" s="167"/>
      <c r="L111" s="167"/>
      <c r="M111" s="167"/>
      <c r="N111" s="167"/>
      <c r="O111" s="167"/>
      <c r="P111" s="167"/>
      <c r="Q111" s="167"/>
      <c r="R111" s="167"/>
      <c r="S111" s="167"/>
      <c r="T111" s="167"/>
      <c r="U111" s="167"/>
      <c r="V111" s="167"/>
      <c r="W111" s="167"/>
      <c r="X111" s="157"/>
    </row>
    <row r="112" spans="1:24">
      <c r="A112" s="157"/>
      <c r="B112" s="177"/>
      <c r="C112" s="177"/>
      <c r="D112" s="177"/>
      <c r="E112" s="177"/>
      <c r="F112" s="177"/>
      <c r="G112" s="177"/>
      <c r="H112" s="177"/>
      <c r="I112" s="167"/>
      <c r="J112" s="167"/>
      <c r="K112" s="167"/>
      <c r="L112" s="167"/>
      <c r="M112" s="167"/>
      <c r="N112" s="167"/>
      <c r="O112" s="167"/>
      <c r="P112" s="167"/>
      <c r="Q112" s="167"/>
      <c r="R112" s="167"/>
      <c r="S112" s="167"/>
      <c r="T112" s="167"/>
      <c r="U112" s="167"/>
      <c r="V112" s="167"/>
      <c r="W112" s="167"/>
      <c r="X112" s="157"/>
    </row>
    <row r="113" spans="1:24">
      <c r="A113" s="157"/>
      <c r="B113" s="177"/>
      <c r="C113" s="177"/>
      <c r="D113" s="177"/>
      <c r="E113" s="177"/>
      <c r="F113" s="177"/>
      <c r="G113" s="177"/>
      <c r="H113" s="177"/>
      <c r="I113" s="167"/>
      <c r="J113" s="167"/>
      <c r="K113" s="167"/>
      <c r="L113" s="167"/>
      <c r="M113" s="167"/>
      <c r="N113" s="167"/>
      <c r="O113" s="167"/>
      <c r="P113" s="167"/>
      <c r="Q113" s="167"/>
      <c r="R113" s="167"/>
      <c r="S113" s="167"/>
      <c r="T113" s="167"/>
      <c r="U113" s="167"/>
      <c r="V113" s="167"/>
      <c r="W113" s="167"/>
      <c r="X113" s="157"/>
    </row>
    <row r="114" spans="1:24">
      <c r="A114" s="157"/>
      <c r="B114" s="177"/>
      <c r="C114" s="177"/>
      <c r="D114" s="177"/>
      <c r="E114" s="177"/>
      <c r="F114" s="177"/>
      <c r="G114" s="177"/>
      <c r="H114" s="177"/>
      <c r="I114" s="167"/>
      <c r="J114" s="167"/>
      <c r="K114" s="167"/>
      <c r="L114" s="167"/>
      <c r="M114" s="167"/>
      <c r="N114" s="167"/>
      <c r="O114" s="167"/>
      <c r="P114" s="167"/>
      <c r="Q114" s="167"/>
      <c r="R114" s="167"/>
      <c r="S114" s="167"/>
      <c r="T114" s="167"/>
      <c r="U114" s="167"/>
      <c r="V114" s="167"/>
      <c r="W114" s="167"/>
      <c r="X114" s="157"/>
    </row>
    <row r="115" spans="1:24">
      <c r="A115" s="157"/>
      <c r="B115" s="177"/>
      <c r="C115" s="177"/>
      <c r="D115" s="177"/>
      <c r="E115" s="177"/>
      <c r="F115" s="177"/>
      <c r="G115" s="177"/>
      <c r="H115" s="177"/>
      <c r="I115" s="167"/>
      <c r="J115" s="167"/>
      <c r="K115" s="167"/>
      <c r="L115" s="167"/>
      <c r="M115" s="167"/>
      <c r="N115" s="167"/>
      <c r="O115" s="167"/>
      <c r="P115" s="167"/>
      <c r="Q115" s="167"/>
      <c r="R115" s="167"/>
      <c r="S115" s="167"/>
      <c r="T115" s="167"/>
      <c r="U115" s="167"/>
      <c r="V115" s="167"/>
      <c r="W115" s="167"/>
      <c r="X115" s="157"/>
    </row>
    <row r="116" spans="1:24">
      <c r="A116" s="157"/>
      <c r="B116" s="177"/>
      <c r="C116" s="177"/>
      <c r="D116" s="177"/>
      <c r="E116" s="177"/>
      <c r="F116" s="177"/>
      <c r="G116" s="177"/>
      <c r="H116" s="177"/>
      <c r="I116" s="167"/>
      <c r="J116" s="167"/>
      <c r="K116" s="167"/>
      <c r="L116" s="167"/>
      <c r="M116" s="167"/>
      <c r="N116" s="167"/>
      <c r="O116" s="167"/>
      <c r="P116" s="167"/>
      <c r="Q116" s="167"/>
      <c r="R116" s="167"/>
      <c r="S116" s="167"/>
      <c r="T116" s="167"/>
      <c r="U116" s="167"/>
      <c r="V116" s="167"/>
      <c r="W116" s="167"/>
      <c r="X116" s="157"/>
    </row>
    <row r="117" spans="1:24">
      <c r="A117" s="157"/>
      <c r="B117" s="177"/>
      <c r="C117" s="177"/>
      <c r="D117" s="177"/>
      <c r="E117" s="177"/>
      <c r="F117" s="177"/>
      <c r="G117" s="177"/>
      <c r="H117" s="177"/>
      <c r="I117" s="167"/>
      <c r="J117" s="167"/>
      <c r="K117" s="167"/>
      <c r="L117" s="167"/>
      <c r="M117" s="167"/>
      <c r="N117" s="167"/>
      <c r="O117" s="167"/>
      <c r="P117" s="167"/>
      <c r="Q117" s="167"/>
      <c r="R117" s="167"/>
      <c r="S117" s="167"/>
      <c r="T117" s="167"/>
      <c r="U117" s="167"/>
      <c r="V117" s="167"/>
      <c r="W117" s="167"/>
      <c r="X117" s="157"/>
    </row>
    <row r="118" spans="1:24">
      <c r="A118" s="157"/>
      <c r="B118" s="177"/>
      <c r="C118" s="177"/>
      <c r="D118" s="177"/>
      <c r="E118" s="177"/>
      <c r="F118" s="177"/>
      <c r="G118" s="177"/>
      <c r="H118" s="177"/>
      <c r="I118" s="167"/>
      <c r="J118" s="167"/>
      <c r="K118" s="167"/>
      <c r="L118" s="167"/>
      <c r="M118" s="167"/>
      <c r="N118" s="167"/>
      <c r="O118" s="167"/>
      <c r="P118" s="167"/>
      <c r="Q118" s="167"/>
      <c r="R118" s="167"/>
      <c r="S118" s="167"/>
      <c r="T118" s="167"/>
      <c r="U118" s="167"/>
      <c r="V118" s="167"/>
      <c r="W118" s="167"/>
      <c r="X118" s="157"/>
    </row>
    <row r="119" spans="1:24">
      <c r="A119" s="157"/>
      <c r="B119" s="177"/>
      <c r="C119" s="177"/>
      <c r="D119" s="177"/>
      <c r="E119" s="177"/>
      <c r="F119" s="177"/>
      <c r="G119" s="177"/>
      <c r="H119" s="177"/>
      <c r="I119" s="167"/>
      <c r="J119" s="167"/>
      <c r="K119" s="167"/>
      <c r="L119" s="167"/>
      <c r="M119" s="167"/>
      <c r="N119" s="167"/>
      <c r="O119" s="167"/>
      <c r="P119" s="167"/>
      <c r="Q119" s="167"/>
      <c r="R119" s="167"/>
      <c r="S119" s="167"/>
      <c r="T119" s="167"/>
      <c r="U119" s="167"/>
      <c r="V119" s="167"/>
      <c r="W119" s="167"/>
      <c r="X119" s="157"/>
    </row>
    <row r="120" spans="1:24">
      <c r="A120" s="157"/>
      <c r="B120" s="177"/>
      <c r="C120" s="177"/>
      <c r="D120" s="177"/>
      <c r="E120" s="177"/>
      <c r="F120" s="177"/>
      <c r="G120" s="177"/>
      <c r="H120" s="177"/>
      <c r="I120" s="167"/>
      <c r="J120" s="167"/>
      <c r="K120" s="167"/>
      <c r="L120" s="167"/>
      <c r="M120" s="167"/>
      <c r="N120" s="167"/>
      <c r="O120" s="167"/>
      <c r="P120" s="167"/>
      <c r="Q120" s="167"/>
      <c r="R120" s="167"/>
      <c r="S120" s="167"/>
      <c r="T120" s="167"/>
      <c r="U120" s="167"/>
      <c r="V120" s="167"/>
      <c r="W120" s="167"/>
      <c r="X120" s="157"/>
    </row>
    <row r="121" spans="1:24">
      <c r="A121" s="157"/>
      <c r="B121" s="177"/>
      <c r="C121" s="177"/>
      <c r="D121" s="177"/>
      <c r="E121" s="177"/>
      <c r="F121" s="177"/>
      <c r="G121" s="177"/>
      <c r="H121" s="177"/>
      <c r="I121" s="167"/>
      <c r="J121" s="167"/>
      <c r="K121" s="167"/>
      <c r="L121" s="167"/>
      <c r="M121" s="167"/>
      <c r="N121" s="167"/>
      <c r="O121" s="167"/>
      <c r="P121" s="167"/>
      <c r="Q121" s="167"/>
      <c r="R121" s="167"/>
      <c r="S121" s="167"/>
      <c r="T121" s="167"/>
      <c r="U121" s="167"/>
      <c r="V121" s="167"/>
      <c r="W121" s="167"/>
      <c r="X121" s="157"/>
    </row>
    <row r="122" spans="1:24">
      <c r="A122" s="157"/>
      <c r="B122" s="177"/>
      <c r="C122" s="177"/>
      <c r="D122" s="177"/>
      <c r="E122" s="177"/>
      <c r="F122" s="177"/>
      <c r="G122" s="177"/>
      <c r="H122" s="177"/>
      <c r="I122" s="167"/>
      <c r="J122" s="167"/>
      <c r="K122" s="167"/>
      <c r="L122" s="167"/>
      <c r="M122" s="167"/>
      <c r="N122" s="167"/>
      <c r="O122" s="167"/>
      <c r="P122" s="167"/>
      <c r="Q122" s="167"/>
      <c r="R122" s="167"/>
      <c r="S122" s="167"/>
      <c r="T122" s="167"/>
      <c r="U122" s="167"/>
      <c r="V122" s="167"/>
      <c r="W122" s="167"/>
      <c r="X122" s="157"/>
    </row>
    <row r="123" spans="1:24">
      <c r="A123" s="157"/>
      <c r="B123" s="177"/>
      <c r="C123" s="177"/>
      <c r="D123" s="177"/>
      <c r="E123" s="177"/>
      <c r="F123" s="177"/>
      <c r="G123" s="177"/>
      <c r="H123" s="177"/>
      <c r="I123" s="167"/>
      <c r="J123" s="167"/>
      <c r="K123" s="167"/>
      <c r="L123" s="167"/>
      <c r="M123" s="167"/>
      <c r="N123" s="167"/>
      <c r="O123" s="167"/>
      <c r="P123" s="167"/>
      <c r="Q123" s="167"/>
      <c r="R123" s="167"/>
      <c r="S123" s="167"/>
      <c r="T123" s="167"/>
      <c r="U123" s="167"/>
      <c r="V123" s="167"/>
      <c r="W123" s="167"/>
      <c r="X123" s="157"/>
    </row>
    <row r="124" spans="1:24">
      <c r="A124" s="157"/>
      <c r="B124" s="177"/>
      <c r="C124" s="177"/>
      <c r="D124" s="177"/>
      <c r="E124" s="177"/>
      <c r="F124" s="177"/>
      <c r="G124" s="177"/>
      <c r="H124" s="177"/>
      <c r="I124" s="167"/>
      <c r="J124" s="167"/>
      <c r="K124" s="167"/>
      <c r="L124" s="167"/>
      <c r="M124" s="167"/>
      <c r="N124" s="167"/>
      <c r="O124" s="167"/>
      <c r="P124" s="167"/>
      <c r="Q124" s="167"/>
      <c r="R124" s="167"/>
      <c r="S124" s="167"/>
      <c r="T124" s="167"/>
      <c r="U124" s="167"/>
      <c r="V124" s="167"/>
      <c r="W124" s="167"/>
      <c r="X124" s="157"/>
    </row>
    <row r="125" spans="1:24">
      <c r="A125" s="157"/>
      <c r="B125" s="177"/>
      <c r="C125" s="177"/>
      <c r="D125" s="177"/>
      <c r="E125" s="177"/>
      <c r="F125" s="177"/>
      <c r="G125" s="177"/>
      <c r="H125" s="177"/>
      <c r="I125" s="167"/>
      <c r="J125" s="167"/>
      <c r="K125" s="167"/>
      <c r="L125" s="167"/>
      <c r="M125" s="167"/>
      <c r="N125" s="167"/>
      <c r="O125" s="167"/>
      <c r="P125" s="167"/>
      <c r="Q125" s="167"/>
      <c r="R125" s="167"/>
      <c r="S125" s="167"/>
      <c r="T125" s="167"/>
      <c r="U125" s="167"/>
      <c r="V125" s="167"/>
      <c r="W125" s="167"/>
      <c r="X125" s="157"/>
    </row>
    <row r="126" spans="1:24">
      <c r="A126" s="157"/>
      <c r="B126" s="177"/>
      <c r="C126" s="177"/>
      <c r="D126" s="177"/>
      <c r="E126" s="177"/>
      <c r="F126" s="177"/>
      <c r="G126" s="177"/>
      <c r="H126" s="177"/>
      <c r="I126" s="167"/>
      <c r="J126" s="167"/>
      <c r="K126" s="167"/>
      <c r="L126" s="167"/>
      <c r="M126" s="167"/>
      <c r="N126" s="167"/>
      <c r="O126" s="167"/>
      <c r="P126" s="167"/>
      <c r="Q126" s="167"/>
      <c r="R126" s="167"/>
      <c r="S126" s="167"/>
      <c r="T126" s="167"/>
      <c r="U126" s="167"/>
      <c r="V126" s="167"/>
      <c r="W126" s="167"/>
      <c r="X126" s="157"/>
    </row>
    <row r="127" spans="1:24">
      <c r="A127" s="157"/>
      <c r="B127" s="177"/>
      <c r="C127" s="177"/>
      <c r="D127" s="177"/>
      <c r="E127" s="177"/>
      <c r="F127" s="177"/>
      <c r="G127" s="177"/>
      <c r="H127" s="177"/>
      <c r="I127" s="167"/>
      <c r="J127" s="167"/>
      <c r="K127" s="167"/>
      <c r="L127" s="167"/>
      <c r="M127" s="167"/>
      <c r="N127" s="167"/>
      <c r="O127" s="167"/>
      <c r="P127" s="167"/>
      <c r="Q127" s="167"/>
      <c r="R127" s="167"/>
      <c r="S127" s="167"/>
      <c r="T127" s="167"/>
      <c r="U127" s="167"/>
      <c r="V127" s="167"/>
      <c r="W127" s="167"/>
      <c r="X127" s="157"/>
    </row>
    <row r="128" spans="1:24">
      <c r="A128" s="157"/>
      <c r="B128" s="177"/>
      <c r="C128" s="177"/>
      <c r="D128" s="177"/>
      <c r="E128" s="177"/>
      <c r="F128" s="177"/>
      <c r="G128" s="177"/>
      <c r="H128" s="177"/>
      <c r="I128" s="167"/>
      <c r="J128" s="167"/>
      <c r="K128" s="167"/>
      <c r="L128" s="167"/>
      <c r="M128" s="167"/>
      <c r="N128" s="167"/>
      <c r="O128" s="167"/>
      <c r="P128" s="167"/>
      <c r="Q128" s="167"/>
      <c r="R128" s="167"/>
      <c r="S128" s="167"/>
      <c r="T128" s="167"/>
      <c r="U128" s="167"/>
      <c r="V128" s="167"/>
      <c r="W128" s="167"/>
      <c r="X128" s="157"/>
    </row>
    <row r="129" spans="1:24">
      <c r="A129" s="157"/>
      <c r="B129" s="177"/>
      <c r="C129" s="177"/>
      <c r="D129" s="177"/>
      <c r="E129" s="177"/>
      <c r="F129" s="177"/>
      <c r="G129" s="177"/>
      <c r="H129" s="177"/>
      <c r="I129" s="167"/>
      <c r="J129" s="167"/>
      <c r="K129" s="167"/>
      <c r="L129" s="167"/>
      <c r="M129" s="167"/>
      <c r="N129" s="167"/>
      <c r="O129" s="167"/>
      <c r="P129" s="167"/>
      <c r="Q129" s="167"/>
      <c r="R129" s="167"/>
      <c r="S129" s="167"/>
      <c r="T129" s="167"/>
      <c r="U129" s="167"/>
      <c r="V129" s="167"/>
      <c r="W129" s="167"/>
      <c r="X129" s="157"/>
    </row>
    <row r="130" spans="1:24">
      <c r="A130" s="157"/>
      <c r="B130" s="177"/>
      <c r="C130" s="177"/>
      <c r="D130" s="177"/>
      <c r="E130" s="177"/>
      <c r="F130" s="177"/>
      <c r="G130" s="177"/>
      <c r="H130" s="177"/>
      <c r="I130" s="167"/>
      <c r="J130" s="167"/>
      <c r="K130" s="167"/>
      <c r="L130" s="167"/>
      <c r="M130" s="167"/>
      <c r="N130" s="167"/>
      <c r="O130" s="167"/>
      <c r="P130" s="167"/>
      <c r="Q130" s="167"/>
      <c r="R130" s="167"/>
      <c r="S130" s="167"/>
      <c r="T130" s="167"/>
      <c r="U130" s="167"/>
      <c r="V130" s="167"/>
      <c r="W130" s="167"/>
      <c r="X130" s="157"/>
    </row>
    <row r="131" spans="1:24">
      <c r="A131" s="157"/>
      <c r="B131" s="177"/>
      <c r="C131" s="177"/>
      <c r="D131" s="177"/>
      <c r="E131" s="177"/>
      <c r="F131" s="177"/>
      <c r="G131" s="177"/>
      <c r="H131" s="177"/>
      <c r="I131" s="167"/>
      <c r="J131" s="167"/>
      <c r="K131" s="167"/>
      <c r="L131" s="167"/>
      <c r="M131" s="167"/>
      <c r="N131" s="167"/>
      <c r="O131" s="167"/>
      <c r="P131" s="167"/>
      <c r="Q131" s="167"/>
      <c r="R131" s="167"/>
      <c r="S131" s="167"/>
      <c r="T131" s="167"/>
      <c r="U131" s="167"/>
      <c r="V131" s="167"/>
      <c r="W131" s="167"/>
      <c r="X131" s="157"/>
    </row>
    <row r="132" spans="1:24">
      <c r="A132" s="157"/>
      <c r="B132" s="177"/>
      <c r="C132" s="177"/>
      <c r="D132" s="177"/>
      <c r="E132" s="177"/>
      <c r="F132" s="177"/>
      <c r="G132" s="177"/>
      <c r="H132" s="177"/>
      <c r="I132" s="167"/>
      <c r="J132" s="167"/>
      <c r="K132" s="167"/>
      <c r="L132" s="167"/>
      <c r="M132" s="167"/>
      <c r="N132" s="167"/>
      <c r="O132" s="167"/>
      <c r="P132" s="167"/>
      <c r="Q132" s="167"/>
      <c r="R132" s="167"/>
      <c r="S132" s="167"/>
      <c r="T132" s="167"/>
      <c r="U132" s="167"/>
      <c r="V132" s="167"/>
      <c r="W132" s="167"/>
      <c r="X132" s="157"/>
    </row>
    <row r="133" spans="1:24">
      <c r="A133" s="157"/>
      <c r="B133" s="177"/>
      <c r="C133" s="177"/>
      <c r="D133" s="177"/>
      <c r="E133" s="177"/>
      <c r="F133" s="177"/>
      <c r="G133" s="177"/>
      <c r="H133" s="177"/>
      <c r="I133" s="167"/>
      <c r="J133" s="167"/>
      <c r="K133" s="167"/>
      <c r="L133" s="167"/>
      <c r="M133" s="167"/>
      <c r="N133" s="167"/>
      <c r="O133" s="167"/>
      <c r="P133" s="167"/>
      <c r="Q133" s="167"/>
      <c r="R133" s="167"/>
      <c r="S133" s="167"/>
      <c r="T133" s="167"/>
      <c r="U133" s="167"/>
      <c r="V133" s="167"/>
      <c r="W133" s="167"/>
      <c r="X133" s="157"/>
    </row>
    <row r="134" spans="1:24">
      <c r="A134" s="157"/>
      <c r="B134" s="177"/>
      <c r="C134" s="177"/>
      <c r="D134" s="177"/>
      <c r="E134" s="177"/>
      <c r="F134" s="177"/>
      <c r="G134" s="177"/>
      <c r="H134" s="177"/>
      <c r="I134" s="167"/>
      <c r="J134" s="167"/>
      <c r="K134" s="167"/>
      <c r="L134" s="167"/>
      <c r="M134" s="167"/>
      <c r="N134" s="167"/>
      <c r="O134" s="167"/>
      <c r="P134" s="167"/>
      <c r="Q134" s="167"/>
      <c r="R134" s="167"/>
      <c r="S134" s="167"/>
      <c r="T134" s="167"/>
      <c r="U134" s="167"/>
      <c r="V134" s="167"/>
      <c r="W134" s="167"/>
      <c r="X134" s="157"/>
    </row>
    <row r="135" spans="1:24">
      <c r="A135" s="157"/>
      <c r="B135" s="177"/>
      <c r="C135" s="177"/>
      <c r="D135" s="177"/>
      <c r="E135" s="177"/>
      <c r="F135" s="177"/>
      <c r="G135" s="177"/>
      <c r="H135" s="177"/>
      <c r="I135" s="167"/>
      <c r="J135" s="167"/>
      <c r="K135" s="167"/>
      <c r="L135" s="167"/>
      <c r="M135" s="167"/>
      <c r="N135" s="167"/>
      <c r="O135" s="167"/>
      <c r="P135" s="167"/>
      <c r="Q135" s="167"/>
      <c r="R135" s="167"/>
      <c r="S135" s="167"/>
      <c r="T135" s="167"/>
      <c r="U135" s="167"/>
      <c r="V135" s="167"/>
      <c r="W135" s="167"/>
      <c r="X135" s="157"/>
    </row>
    <row r="136" spans="1:24">
      <c r="A136" s="157"/>
      <c r="B136" s="177"/>
      <c r="C136" s="177"/>
      <c r="D136" s="177"/>
      <c r="E136" s="177"/>
      <c r="F136" s="177"/>
      <c r="G136" s="177"/>
      <c r="H136" s="177"/>
      <c r="I136" s="167"/>
      <c r="J136" s="167"/>
      <c r="K136" s="167"/>
      <c r="L136" s="167"/>
      <c r="M136" s="167"/>
      <c r="N136" s="167"/>
      <c r="O136" s="167"/>
      <c r="P136" s="167"/>
      <c r="Q136" s="167"/>
      <c r="R136" s="167"/>
      <c r="S136" s="167"/>
      <c r="T136" s="167"/>
      <c r="U136" s="167"/>
      <c r="V136" s="167"/>
      <c r="W136" s="167"/>
      <c r="X136" s="157"/>
    </row>
    <row r="137" spans="1:24">
      <c r="A137" s="157"/>
      <c r="B137" s="177"/>
      <c r="C137" s="177"/>
      <c r="D137" s="177"/>
      <c r="E137" s="177"/>
      <c r="F137" s="177"/>
      <c r="G137" s="177"/>
      <c r="H137" s="177"/>
      <c r="I137" s="167"/>
      <c r="J137" s="167"/>
      <c r="K137" s="167"/>
      <c r="L137" s="167"/>
      <c r="M137" s="167"/>
      <c r="N137" s="167"/>
      <c r="O137" s="167"/>
      <c r="P137" s="167"/>
      <c r="Q137" s="167"/>
      <c r="R137" s="167"/>
      <c r="S137" s="167"/>
      <c r="T137" s="167"/>
      <c r="U137" s="167"/>
      <c r="V137" s="167"/>
      <c r="W137" s="167"/>
      <c r="X137" s="157"/>
    </row>
    <row r="138" spans="1:24">
      <c r="A138" s="157"/>
      <c r="B138" s="177"/>
      <c r="C138" s="177"/>
      <c r="D138" s="177"/>
      <c r="E138" s="177"/>
      <c r="F138" s="177"/>
      <c r="G138" s="177"/>
      <c r="H138" s="177"/>
      <c r="I138" s="167"/>
      <c r="J138" s="167"/>
      <c r="K138" s="167"/>
      <c r="L138" s="167"/>
      <c r="M138" s="167"/>
      <c r="N138" s="167"/>
      <c r="O138" s="167"/>
      <c r="P138" s="167"/>
      <c r="Q138" s="167"/>
      <c r="R138" s="167"/>
      <c r="S138" s="167"/>
      <c r="T138" s="167"/>
      <c r="U138" s="167"/>
      <c r="V138" s="167"/>
      <c r="W138" s="167"/>
      <c r="X138" s="157"/>
    </row>
    <row r="139" spans="1:24">
      <c r="A139" s="157"/>
      <c r="B139" s="177"/>
      <c r="C139" s="177"/>
      <c r="D139" s="177"/>
      <c r="E139" s="177"/>
      <c r="F139" s="177"/>
      <c r="G139" s="177"/>
      <c r="H139" s="177"/>
      <c r="I139" s="167"/>
      <c r="J139" s="167"/>
      <c r="K139" s="167"/>
      <c r="L139" s="167"/>
      <c r="M139" s="167"/>
      <c r="N139" s="167"/>
      <c r="O139" s="167"/>
      <c r="P139" s="167"/>
      <c r="Q139" s="167"/>
      <c r="R139" s="167"/>
      <c r="S139" s="167"/>
      <c r="T139" s="167"/>
      <c r="U139" s="167"/>
      <c r="V139" s="167"/>
      <c r="W139" s="167"/>
      <c r="X139" s="157"/>
    </row>
    <row r="140" spans="1:24">
      <c r="A140" s="157"/>
      <c r="B140" s="177"/>
      <c r="C140" s="177"/>
      <c r="D140" s="177"/>
      <c r="E140" s="177"/>
      <c r="F140" s="177"/>
      <c r="G140" s="177"/>
      <c r="H140" s="177"/>
      <c r="I140" s="167"/>
      <c r="J140" s="167"/>
      <c r="K140" s="167"/>
      <c r="L140" s="167"/>
      <c r="M140" s="167"/>
      <c r="N140" s="167"/>
      <c r="O140" s="167"/>
      <c r="P140" s="167"/>
      <c r="Q140" s="167"/>
      <c r="R140" s="167"/>
      <c r="S140" s="167"/>
      <c r="T140" s="167"/>
      <c r="U140" s="167"/>
      <c r="V140" s="167"/>
      <c r="W140" s="167"/>
      <c r="X140" s="157"/>
    </row>
    <row r="141" spans="1:24">
      <c r="A141" s="157"/>
      <c r="B141" s="177"/>
      <c r="C141" s="177"/>
      <c r="D141" s="177"/>
      <c r="E141" s="177"/>
      <c r="F141" s="177"/>
      <c r="G141" s="177"/>
      <c r="H141" s="177"/>
      <c r="I141" s="167"/>
      <c r="J141" s="167"/>
      <c r="K141" s="167"/>
      <c r="L141" s="167"/>
      <c r="M141" s="167"/>
      <c r="N141" s="167"/>
      <c r="O141" s="167"/>
      <c r="P141" s="167"/>
      <c r="Q141" s="167"/>
      <c r="R141" s="167"/>
      <c r="S141" s="167"/>
      <c r="T141" s="167"/>
      <c r="U141" s="167"/>
      <c r="V141" s="167"/>
      <c r="W141" s="167"/>
      <c r="X141" s="157"/>
    </row>
    <row r="142" spans="1:24">
      <c r="A142" s="157"/>
      <c r="B142" s="177"/>
      <c r="C142" s="177"/>
      <c r="D142" s="177"/>
      <c r="E142" s="177"/>
      <c r="F142" s="177"/>
      <c r="G142" s="177"/>
      <c r="H142" s="177"/>
      <c r="I142" s="167"/>
      <c r="J142" s="167"/>
      <c r="K142" s="167"/>
      <c r="L142" s="167"/>
      <c r="M142" s="167"/>
      <c r="N142" s="167"/>
      <c r="O142" s="167"/>
      <c r="P142" s="167"/>
      <c r="Q142" s="167"/>
      <c r="R142" s="167"/>
      <c r="S142" s="167"/>
      <c r="T142" s="167"/>
      <c r="U142" s="167"/>
      <c r="V142" s="167"/>
      <c r="W142" s="167"/>
      <c r="X142" s="157"/>
    </row>
    <row r="143" spans="1:24">
      <c r="A143" s="157"/>
      <c r="B143" s="177"/>
      <c r="C143" s="177"/>
      <c r="D143" s="177"/>
      <c r="E143" s="177"/>
      <c r="F143" s="177"/>
      <c r="G143" s="177"/>
      <c r="H143" s="177"/>
      <c r="I143" s="167"/>
      <c r="J143" s="167"/>
      <c r="K143" s="167"/>
      <c r="L143" s="167"/>
      <c r="M143" s="167"/>
      <c r="N143" s="167"/>
      <c r="O143" s="167"/>
      <c r="P143" s="167"/>
      <c r="Q143" s="167"/>
      <c r="R143" s="167"/>
      <c r="S143" s="167"/>
      <c r="T143" s="167"/>
      <c r="U143" s="167"/>
      <c r="V143" s="167"/>
      <c r="W143" s="167"/>
      <c r="X143" s="157"/>
    </row>
    <row r="144" spans="1:24">
      <c r="A144" s="157"/>
      <c r="B144" s="177"/>
      <c r="C144" s="177"/>
      <c r="D144" s="177"/>
      <c r="E144" s="177"/>
      <c r="F144" s="177"/>
      <c r="G144" s="177"/>
      <c r="H144" s="177"/>
      <c r="I144" s="167"/>
      <c r="J144" s="167"/>
      <c r="K144" s="167"/>
      <c r="L144" s="167"/>
      <c r="M144" s="167"/>
      <c r="N144" s="167"/>
      <c r="O144" s="167"/>
      <c r="P144" s="167"/>
      <c r="Q144" s="167"/>
      <c r="R144" s="167"/>
      <c r="S144" s="167"/>
      <c r="T144" s="167"/>
      <c r="U144" s="167"/>
      <c r="V144" s="167"/>
      <c r="W144" s="167"/>
      <c r="X144" s="157"/>
    </row>
    <row r="145" spans="1:24">
      <c r="A145" s="157"/>
      <c r="B145" s="177"/>
      <c r="C145" s="177"/>
      <c r="D145" s="177"/>
      <c r="E145" s="177"/>
      <c r="F145" s="177"/>
      <c r="G145" s="177"/>
      <c r="H145" s="177"/>
      <c r="I145" s="167"/>
      <c r="J145" s="167"/>
      <c r="K145" s="167"/>
      <c r="L145" s="167"/>
      <c r="M145" s="167"/>
      <c r="N145" s="167"/>
      <c r="O145" s="167"/>
      <c r="P145" s="167"/>
      <c r="Q145" s="167"/>
      <c r="R145" s="167"/>
      <c r="S145" s="167"/>
      <c r="T145" s="167"/>
      <c r="U145" s="167"/>
      <c r="V145" s="167"/>
      <c r="W145" s="167"/>
      <c r="X145" s="157"/>
    </row>
    <row r="146" spans="1:24">
      <c r="A146" s="157"/>
      <c r="B146" s="177"/>
      <c r="C146" s="177"/>
      <c r="D146" s="177"/>
      <c r="E146" s="177"/>
      <c r="F146" s="177"/>
      <c r="G146" s="177"/>
      <c r="H146" s="177"/>
      <c r="I146" s="167"/>
      <c r="J146" s="167"/>
      <c r="K146" s="167"/>
      <c r="L146" s="167"/>
      <c r="M146" s="167"/>
      <c r="N146" s="167"/>
      <c r="O146" s="167"/>
      <c r="P146" s="167"/>
      <c r="Q146" s="167"/>
      <c r="R146" s="167"/>
      <c r="S146" s="167"/>
      <c r="T146" s="167"/>
      <c r="U146" s="167"/>
      <c r="V146" s="167"/>
      <c r="W146" s="167"/>
      <c r="X146" s="157"/>
    </row>
    <row r="147" spans="1:24">
      <c r="A147" s="157"/>
      <c r="B147" s="177"/>
      <c r="C147" s="177"/>
      <c r="D147" s="177"/>
      <c r="E147" s="177"/>
      <c r="F147" s="177"/>
      <c r="G147" s="177"/>
      <c r="H147" s="177"/>
      <c r="I147" s="167"/>
      <c r="J147" s="167"/>
      <c r="K147" s="167"/>
      <c r="L147" s="167"/>
      <c r="M147" s="167"/>
      <c r="N147" s="167"/>
      <c r="O147" s="167"/>
      <c r="P147" s="167"/>
      <c r="Q147" s="167"/>
      <c r="R147" s="167"/>
      <c r="S147" s="167"/>
      <c r="T147" s="167"/>
      <c r="U147" s="167"/>
      <c r="V147" s="167"/>
      <c r="W147" s="167"/>
      <c r="X147" s="157"/>
    </row>
    <row r="148" spans="1:24">
      <c r="A148" s="157"/>
      <c r="B148" s="177"/>
      <c r="C148" s="177"/>
      <c r="D148" s="177"/>
      <c r="E148" s="177"/>
      <c r="F148" s="177"/>
      <c r="G148" s="177"/>
      <c r="H148" s="177"/>
      <c r="I148" s="167"/>
      <c r="J148" s="167"/>
      <c r="K148" s="167"/>
      <c r="L148" s="167"/>
      <c r="M148" s="167"/>
      <c r="N148" s="167"/>
      <c r="O148" s="167"/>
      <c r="P148" s="167"/>
      <c r="Q148" s="167"/>
      <c r="R148" s="167"/>
      <c r="S148" s="167"/>
      <c r="T148" s="167"/>
      <c r="U148" s="167"/>
      <c r="V148" s="167"/>
      <c r="W148" s="167"/>
      <c r="X148" s="157"/>
    </row>
    <row r="149" spans="1:24">
      <c r="A149" s="157"/>
      <c r="B149" s="177"/>
      <c r="C149" s="177"/>
      <c r="D149" s="177"/>
      <c r="E149" s="177"/>
      <c r="F149" s="177"/>
      <c r="G149" s="177"/>
      <c r="H149" s="177"/>
      <c r="I149" s="167"/>
      <c r="J149" s="167"/>
      <c r="K149" s="167"/>
      <c r="L149" s="167"/>
      <c r="M149" s="167"/>
      <c r="N149" s="167"/>
      <c r="O149" s="167"/>
      <c r="P149" s="167"/>
      <c r="Q149" s="167"/>
      <c r="R149" s="167"/>
      <c r="S149" s="167"/>
      <c r="T149" s="167"/>
      <c r="U149" s="167"/>
      <c r="V149" s="167"/>
      <c r="W149" s="167"/>
      <c r="X149" s="157"/>
    </row>
    <row r="150" spans="1:24">
      <c r="A150" s="157"/>
      <c r="B150" s="177"/>
      <c r="C150" s="177"/>
      <c r="D150" s="177"/>
      <c r="E150" s="177"/>
      <c r="F150" s="177"/>
      <c r="G150" s="177"/>
      <c r="H150" s="177"/>
      <c r="I150" s="167"/>
      <c r="J150" s="167"/>
      <c r="K150" s="167"/>
      <c r="L150" s="167"/>
      <c r="M150" s="167"/>
      <c r="N150" s="167"/>
      <c r="O150" s="167"/>
      <c r="P150" s="167"/>
      <c r="Q150" s="167"/>
      <c r="R150" s="167"/>
      <c r="S150" s="167"/>
      <c r="T150" s="167"/>
      <c r="U150" s="167"/>
      <c r="V150" s="167"/>
      <c r="W150" s="167"/>
      <c r="X150" s="157"/>
    </row>
    <row r="151" spans="1:24">
      <c r="A151" s="157"/>
      <c r="B151" s="177"/>
      <c r="C151" s="177"/>
      <c r="D151" s="177"/>
      <c r="E151" s="177"/>
      <c r="F151" s="177"/>
      <c r="G151" s="177"/>
      <c r="H151" s="177"/>
      <c r="I151" s="167"/>
      <c r="J151" s="167"/>
      <c r="K151" s="167"/>
      <c r="L151" s="167"/>
      <c r="M151" s="167"/>
      <c r="N151" s="167"/>
      <c r="O151" s="167"/>
      <c r="P151" s="167"/>
      <c r="Q151" s="167"/>
      <c r="R151" s="167"/>
      <c r="S151" s="167"/>
      <c r="T151" s="167"/>
      <c r="U151" s="167"/>
      <c r="V151" s="167"/>
      <c r="W151" s="167"/>
      <c r="X151" s="157"/>
    </row>
    <row r="152" spans="1:24">
      <c r="A152" s="157"/>
      <c r="B152" s="177"/>
      <c r="C152" s="177"/>
      <c r="D152" s="177"/>
      <c r="E152" s="177"/>
      <c r="F152" s="177"/>
      <c r="G152" s="177"/>
      <c r="H152" s="177"/>
      <c r="I152" s="167"/>
      <c r="J152" s="167"/>
      <c r="K152" s="167"/>
      <c r="L152" s="167"/>
      <c r="M152" s="167"/>
      <c r="N152" s="167"/>
      <c r="O152" s="167"/>
      <c r="P152" s="167"/>
      <c r="Q152" s="167"/>
      <c r="R152" s="167"/>
      <c r="S152" s="167"/>
      <c r="T152" s="167"/>
      <c r="U152" s="167"/>
      <c r="V152" s="167"/>
      <c r="W152" s="167"/>
      <c r="X152" s="157"/>
    </row>
    <row r="153" spans="1:24">
      <c r="A153" s="157"/>
      <c r="B153" s="177"/>
      <c r="C153" s="177"/>
      <c r="D153" s="177"/>
      <c r="E153" s="177"/>
      <c r="F153" s="177"/>
      <c r="G153" s="177"/>
      <c r="H153" s="177"/>
      <c r="I153" s="167"/>
      <c r="J153" s="167"/>
      <c r="K153" s="167"/>
      <c r="L153" s="167"/>
      <c r="M153" s="167"/>
      <c r="N153" s="167"/>
      <c r="O153" s="167"/>
      <c r="P153" s="167"/>
      <c r="Q153" s="167"/>
      <c r="R153" s="167"/>
      <c r="S153" s="167"/>
      <c r="T153" s="167"/>
      <c r="U153" s="167"/>
      <c r="V153" s="167"/>
      <c r="W153" s="167"/>
      <c r="X153" s="157"/>
    </row>
    <row r="154" spans="1:24">
      <c r="A154" s="157"/>
      <c r="B154" s="177"/>
      <c r="C154" s="177"/>
      <c r="D154" s="177"/>
      <c r="E154" s="177"/>
      <c r="F154" s="177"/>
      <c r="G154" s="177"/>
      <c r="H154" s="177"/>
      <c r="I154" s="167"/>
      <c r="J154" s="167"/>
      <c r="K154" s="167"/>
      <c r="L154" s="167"/>
      <c r="M154" s="167"/>
      <c r="N154" s="167"/>
      <c r="O154" s="167"/>
      <c r="P154" s="167"/>
      <c r="Q154" s="167"/>
      <c r="R154" s="167"/>
      <c r="S154" s="167"/>
      <c r="T154" s="167"/>
      <c r="U154" s="167"/>
      <c r="V154" s="167"/>
      <c r="W154" s="167"/>
      <c r="X154" s="157"/>
    </row>
    <row r="155" spans="1:24">
      <c r="A155" s="157"/>
      <c r="B155" s="177"/>
      <c r="C155" s="177"/>
      <c r="D155" s="177"/>
      <c r="E155" s="177"/>
      <c r="F155" s="177"/>
      <c r="G155" s="177"/>
      <c r="H155" s="177"/>
      <c r="I155" s="167"/>
      <c r="J155" s="167"/>
      <c r="K155" s="167"/>
      <c r="L155" s="167"/>
      <c r="M155" s="167"/>
      <c r="N155" s="167"/>
      <c r="O155" s="167"/>
      <c r="P155" s="167"/>
      <c r="Q155" s="167"/>
      <c r="R155" s="167"/>
      <c r="S155" s="167"/>
      <c r="T155" s="167"/>
      <c r="U155" s="167"/>
      <c r="V155" s="167"/>
      <c r="W155" s="167"/>
      <c r="X155" s="157"/>
    </row>
    <row r="156" spans="1:24">
      <c r="A156" s="157"/>
      <c r="B156" s="177"/>
      <c r="C156" s="177"/>
      <c r="D156" s="177"/>
      <c r="E156" s="177"/>
      <c r="F156" s="177"/>
      <c r="G156" s="177"/>
      <c r="H156" s="177"/>
      <c r="I156" s="167"/>
      <c r="J156" s="167"/>
      <c r="K156" s="167"/>
      <c r="L156" s="167"/>
      <c r="M156" s="167"/>
      <c r="N156" s="167"/>
      <c r="O156" s="167"/>
      <c r="P156" s="167"/>
      <c r="Q156" s="167"/>
      <c r="R156" s="167"/>
      <c r="S156" s="167"/>
      <c r="T156" s="167"/>
      <c r="U156" s="167"/>
      <c r="V156" s="167"/>
      <c r="W156" s="167"/>
      <c r="X156" s="157"/>
    </row>
    <row r="157" spans="1:24">
      <c r="A157" s="157"/>
      <c r="B157" s="177"/>
      <c r="C157" s="177"/>
      <c r="D157" s="177"/>
      <c r="E157" s="177"/>
      <c r="F157" s="177"/>
      <c r="G157" s="177"/>
      <c r="H157" s="177"/>
      <c r="I157" s="167"/>
      <c r="J157" s="167"/>
      <c r="K157" s="167"/>
      <c r="L157" s="167"/>
      <c r="M157" s="167"/>
      <c r="N157" s="167"/>
      <c r="O157" s="167"/>
      <c r="P157" s="167"/>
      <c r="Q157" s="167"/>
      <c r="R157" s="167"/>
      <c r="S157" s="167"/>
      <c r="T157" s="167"/>
      <c r="U157" s="167"/>
      <c r="V157" s="167"/>
      <c r="W157" s="167"/>
      <c r="X157" s="157"/>
    </row>
    <row r="158" spans="1:24">
      <c r="A158" s="157"/>
      <c r="B158" s="177"/>
      <c r="C158" s="177"/>
      <c r="D158" s="177"/>
      <c r="E158" s="177"/>
      <c r="F158" s="177"/>
      <c r="G158" s="177"/>
      <c r="H158" s="177"/>
      <c r="I158" s="167"/>
      <c r="J158" s="167"/>
      <c r="K158" s="167"/>
      <c r="L158" s="167"/>
      <c r="M158" s="167"/>
      <c r="N158" s="167"/>
      <c r="O158" s="167"/>
      <c r="P158" s="167"/>
      <c r="Q158" s="167"/>
      <c r="R158" s="167"/>
      <c r="S158" s="167"/>
      <c r="T158" s="167"/>
      <c r="U158" s="167"/>
      <c r="V158" s="167"/>
      <c r="W158" s="167"/>
      <c r="X158" s="157"/>
    </row>
    <row r="159" spans="1:24">
      <c r="A159" s="157"/>
      <c r="B159" s="177"/>
      <c r="C159" s="177"/>
      <c r="D159" s="177"/>
      <c r="E159" s="177"/>
      <c r="F159" s="177"/>
      <c r="G159" s="177"/>
      <c r="H159" s="177"/>
      <c r="I159" s="167"/>
      <c r="J159" s="167"/>
      <c r="K159" s="167"/>
      <c r="L159" s="167"/>
      <c r="M159" s="167"/>
      <c r="N159" s="167"/>
      <c r="O159" s="167"/>
      <c r="P159" s="167"/>
      <c r="Q159" s="167"/>
      <c r="R159" s="167"/>
      <c r="S159" s="167"/>
      <c r="T159" s="167"/>
      <c r="U159" s="167"/>
      <c r="V159" s="167"/>
      <c r="W159" s="167"/>
      <c r="X159" s="157"/>
    </row>
    <row r="160" spans="1:24">
      <c r="A160" s="157"/>
      <c r="B160" s="177"/>
      <c r="C160" s="177"/>
      <c r="D160" s="177"/>
      <c r="E160" s="177"/>
      <c r="F160" s="177"/>
      <c r="G160" s="177"/>
      <c r="H160" s="177"/>
      <c r="I160" s="167"/>
      <c r="J160" s="167"/>
      <c r="K160" s="167"/>
      <c r="L160" s="167"/>
      <c r="M160" s="167"/>
      <c r="N160" s="167"/>
      <c r="O160" s="167"/>
      <c r="P160" s="167"/>
      <c r="Q160" s="167"/>
      <c r="R160" s="167"/>
      <c r="S160" s="167"/>
      <c r="T160" s="167"/>
      <c r="U160" s="167"/>
      <c r="V160" s="167"/>
      <c r="W160" s="167"/>
      <c r="X160" s="157"/>
    </row>
    <row r="161" spans="1:24">
      <c r="A161" s="157"/>
      <c r="B161" s="177"/>
      <c r="C161" s="177"/>
      <c r="D161" s="177"/>
      <c r="E161" s="177"/>
      <c r="F161" s="177"/>
      <c r="G161" s="177"/>
      <c r="H161" s="177"/>
      <c r="I161" s="167"/>
      <c r="J161" s="167"/>
      <c r="K161" s="167"/>
      <c r="L161" s="167"/>
      <c r="M161" s="167"/>
      <c r="N161" s="167"/>
      <c r="O161" s="167"/>
      <c r="P161" s="167"/>
      <c r="Q161" s="167"/>
      <c r="R161" s="167"/>
      <c r="S161" s="167"/>
      <c r="T161" s="167"/>
      <c r="U161" s="167"/>
      <c r="V161" s="167"/>
      <c r="W161" s="167"/>
      <c r="X161" s="157"/>
    </row>
    <row r="162" spans="1:24">
      <c r="A162" s="157"/>
      <c r="B162" s="177"/>
      <c r="C162" s="177"/>
      <c r="D162" s="177"/>
      <c r="E162" s="177"/>
      <c r="F162" s="177"/>
      <c r="G162" s="177"/>
      <c r="H162" s="177"/>
      <c r="I162" s="167"/>
      <c r="J162" s="167"/>
      <c r="K162" s="167"/>
      <c r="L162" s="167"/>
      <c r="M162" s="167"/>
      <c r="N162" s="167"/>
      <c r="O162" s="167"/>
      <c r="P162" s="167"/>
      <c r="Q162" s="167"/>
      <c r="R162" s="167"/>
      <c r="S162" s="167"/>
      <c r="T162" s="167"/>
      <c r="U162" s="167"/>
      <c r="V162" s="167"/>
      <c r="W162" s="167"/>
      <c r="X162" s="157"/>
    </row>
    <row r="163" spans="1:24">
      <c r="A163" s="157"/>
      <c r="B163" s="177"/>
      <c r="C163" s="177"/>
      <c r="D163" s="177"/>
      <c r="E163" s="177"/>
      <c r="F163" s="177"/>
      <c r="G163" s="177"/>
      <c r="H163" s="177"/>
      <c r="I163" s="167"/>
      <c r="J163" s="167"/>
      <c r="K163" s="167"/>
      <c r="L163" s="167"/>
      <c r="M163" s="167"/>
      <c r="N163" s="167"/>
      <c r="O163" s="167"/>
      <c r="P163" s="167"/>
      <c r="Q163" s="167"/>
      <c r="R163" s="167"/>
      <c r="S163" s="167"/>
      <c r="T163" s="167"/>
      <c r="U163" s="167"/>
      <c r="V163" s="167"/>
      <c r="W163" s="167"/>
      <c r="X163" s="157"/>
    </row>
    <row r="164" spans="1:24">
      <c r="A164" s="157"/>
      <c r="B164" s="177"/>
      <c r="C164" s="177"/>
      <c r="D164" s="177"/>
      <c r="E164" s="177"/>
      <c r="F164" s="177"/>
      <c r="G164" s="177"/>
      <c r="H164" s="177"/>
      <c r="I164" s="167"/>
      <c r="J164" s="167"/>
      <c r="K164" s="167"/>
      <c r="L164" s="167"/>
      <c r="M164" s="167"/>
      <c r="N164" s="167"/>
      <c r="O164" s="167"/>
      <c r="P164" s="167"/>
      <c r="Q164" s="167"/>
      <c r="R164" s="167"/>
      <c r="S164" s="167"/>
      <c r="T164" s="167"/>
      <c r="U164" s="167"/>
      <c r="V164" s="167"/>
      <c r="W164" s="167"/>
      <c r="X164" s="157"/>
    </row>
    <row r="165" spans="1:24">
      <c r="A165" s="157"/>
      <c r="B165" s="177"/>
      <c r="C165" s="177"/>
      <c r="D165" s="177"/>
      <c r="E165" s="177"/>
      <c r="F165" s="177"/>
      <c r="G165" s="177"/>
      <c r="H165" s="177"/>
      <c r="I165" s="167"/>
      <c r="J165" s="167"/>
      <c r="K165" s="167"/>
      <c r="L165" s="167"/>
      <c r="M165" s="167"/>
      <c r="N165" s="167"/>
      <c r="O165" s="167"/>
      <c r="P165" s="167"/>
      <c r="Q165" s="167"/>
      <c r="R165" s="167"/>
      <c r="S165" s="167"/>
      <c r="T165" s="167"/>
      <c r="U165" s="167"/>
      <c r="V165" s="167"/>
      <c r="W165" s="167"/>
      <c r="X165" s="157"/>
    </row>
    <row r="166" spans="1:24">
      <c r="A166" s="157"/>
      <c r="B166" s="177"/>
      <c r="C166" s="177"/>
      <c r="D166" s="177"/>
      <c r="E166" s="177"/>
      <c r="F166" s="177"/>
      <c r="G166" s="177"/>
      <c r="H166" s="177"/>
      <c r="I166" s="167"/>
      <c r="J166" s="167"/>
      <c r="K166" s="167"/>
      <c r="L166" s="167"/>
      <c r="M166" s="167"/>
      <c r="N166" s="167"/>
      <c r="O166" s="167"/>
      <c r="P166" s="167"/>
      <c r="Q166" s="167"/>
      <c r="R166" s="167"/>
      <c r="S166" s="167"/>
      <c r="T166" s="167"/>
      <c r="U166" s="167"/>
      <c r="V166" s="167"/>
      <c r="W166" s="167"/>
      <c r="X166" s="157"/>
    </row>
    <row r="167" spans="1:24">
      <c r="A167" s="157"/>
      <c r="B167" s="177"/>
      <c r="C167" s="177"/>
      <c r="D167" s="177"/>
      <c r="E167" s="177"/>
      <c r="F167" s="177"/>
      <c r="G167" s="177"/>
      <c r="H167" s="177"/>
      <c r="I167" s="167"/>
      <c r="J167" s="167"/>
      <c r="K167" s="167"/>
      <c r="L167" s="167"/>
      <c r="M167" s="167"/>
      <c r="N167" s="167"/>
      <c r="O167" s="167"/>
      <c r="P167" s="167"/>
      <c r="Q167" s="167"/>
      <c r="R167" s="167"/>
      <c r="S167" s="167"/>
      <c r="T167" s="167"/>
      <c r="U167" s="167"/>
      <c r="V167" s="167"/>
      <c r="W167" s="167"/>
      <c r="X167" s="157"/>
    </row>
    <row r="168" spans="1:24">
      <c r="A168" s="157"/>
      <c r="B168" s="177"/>
      <c r="C168" s="177"/>
      <c r="D168" s="177"/>
      <c r="E168" s="177"/>
      <c r="F168" s="177"/>
      <c r="G168" s="177"/>
      <c r="H168" s="177"/>
      <c r="I168" s="167"/>
      <c r="J168" s="167"/>
      <c r="K168" s="167"/>
      <c r="L168" s="167"/>
      <c r="M168" s="167"/>
      <c r="N168" s="167"/>
      <c r="O168" s="167"/>
      <c r="P168" s="167"/>
      <c r="Q168" s="167"/>
      <c r="R168" s="167"/>
      <c r="S168" s="167"/>
      <c r="T168" s="167"/>
      <c r="U168" s="167"/>
      <c r="V168" s="167"/>
      <c r="W168" s="167"/>
      <c r="X168" s="157"/>
    </row>
    <row r="169" spans="1:24">
      <c r="A169" s="157"/>
      <c r="B169" s="177"/>
      <c r="C169" s="177"/>
      <c r="D169" s="177"/>
      <c r="E169" s="177"/>
      <c r="F169" s="177"/>
      <c r="G169" s="177"/>
      <c r="H169" s="177"/>
      <c r="I169" s="167"/>
      <c r="J169" s="167"/>
      <c r="K169" s="167"/>
      <c r="L169" s="167"/>
      <c r="M169" s="167"/>
      <c r="N169" s="167"/>
      <c r="O169" s="167"/>
      <c r="P169" s="167"/>
      <c r="Q169" s="167"/>
      <c r="R169" s="167"/>
      <c r="S169" s="167"/>
      <c r="T169" s="167"/>
      <c r="U169" s="167"/>
      <c r="V169" s="167"/>
      <c r="W169" s="167"/>
      <c r="X169" s="157"/>
    </row>
    <row r="170" spans="1:24">
      <c r="A170" s="157"/>
      <c r="B170" s="177"/>
      <c r="C170" s="177"/>
      <c r="D170" s="177"/>
      <c r="E170" s="177"/>
      <c r="F170" s="177"/>
      <c r="G170" s="177"/>
      <c r="H170" s="177"/>
      <c r="I170" s="167"/>
      <c r="J170" s="167"/>
      <c r="K170" s="167"/>
      <c r="L170" s="167"/>
      <c r="M170" s="167"/>
      <c r="N170" s="167"/>
      <c r="O170" s="167"/>
      <c r="P170" s="167"/>
      <c r="Q170" s="167"/>
      <c r="R170" s="167"/>
      <c r="S170" s="167"/>
      <c r="T170" s="167"/>
      <c r="U170" s="167"/>
      <c r="V170" s="167"/>
      <c r="W170" s="167"/>
      <c r="X170" s="157"/>
    </row>
    <row r="171" spans="1:24">
      <c r="A171" s="157"/>
      <c r="B171" s="177"/>
      <c r="C171" s="177"/>
      <c r="D171" s="177"/>
      <c r="E171" s="177"/>
      <c r="F171" s="177"/>
      <c r="G171" s="177"/>
      <c r="H171" s="177"/>
      <c r="I171" s="167"/>
      <c r="J171" s="167"/>
      <c r="K171" s="167"/>
      <c r="L171" s="167"/>
      <c r="M171" s="167"/>
      <c r="N171" s="167"/>
      <c r="O171" s="167"/>
      <c r="P171" s="167"/>
      <c r="Q171" s="167"/>
      <c r="R171" s="167"/>
      <c r="S171" s="167"/>
      <c r="T171" s="167"/>
      <c r="U171" s="167"/>
      <c r="V171" s="167"/>
      <c r="W171" s="167"/>
      <c r="X171" s="157"/>
    </row>
    <row r="172" spans="1:24">
      <c r="A172" s="157"/>
      <c r="B172" s="177"/>
      <c r="C172" s="177"/>
      <c r="D172" s="177"/>
      <c r="E172" s="177"/>
      <c r="F172" s="177"/>
      <c r="G172" s="177"/>
      <c r="H172" s="177"/>
      <c r="I172" s="167"/>
      <c r="J172" s="167"/>
      <c r="K172" s="167"/>
      <c r="L172" s="167"/>
      <c r="M172" s="167"/>
      <c r="N172" s="167"/>
      <c r="O172" s="167"/>
      <c r="P172" s="167"/>
      <c r="Q172" s="167"/>
      <c r="R172" s="167"/>
      <c r="S172" s="167"/>
      <c r="T172" s="167"/>
      <c r="U172" s="167"/>
      <c r="V172" s="167"/>
      <c r="W172" s="167"/>
      <c r="X172" s="157"/>
    </row>
    <row r="173" spans="1:24">
      <c r="A173" s="157"/>
      <c r="B173" s="177"/>
      <c r="C173" s="177"/>
      <c r="D173" s="177"/>
      <c r="E173" s="177"/>
      <c r="F173" s="177"/>
      <c r="G173" s="177"/>
      <c r="H173" s="177"/>
      <c r="I173" s="167"/>
      <c r="J173" s="167"/>
      <c r="K173" s="167"/>
      <c r="L173" s="167"/>
      <c r="M173" s="167"/>
      <c r="N173" s="167"/>
      <c r="O173" s="167"/>
      <c r="P173" s="167"/>
      <c r="Q173" s="167"/>
      <c r="R173" s="167"/>
      <c r="S173" s="167"/>
      <c r="T173" s="167"/>
      <c r="U173" s="167"/>
      <c r="V173" s="167"/>
      <c r="W173" s="167"/>
      <c r="X173" s="157"/>
    </row>
    <row r="174" spans="1:24">
      <c r="A174" s="157"/>
      <c r="B174" s="177"/>
      <c r="C174" s="177"/>
      <c r="D174" s="177"/>
      <c r="E174" s="177"/>
      <c r="F174" s="177"/>
      <c r="G174" s="177"/>
      <c r="H174" s="177"/>
      <c r="I174" s="167"/>
      <c r="J174" s="167"/>
      <c r="K174" s="167"/>
      <c r="L174" s="167"/>
      <c r="M174" s="167"/>
      <c r="N174" s="167"/>
      <c r="O174" s="167"/>
      <c r="P174" s="167"/>
      <c r="Q174" s="167"/>
      <c r="R174" s="167"/>
      <c r="S174" s="167"/>
      <c r="T174" s="167"/>
      <c r="U174" s="167"/>
      <c r="V174" s="167"/>
      <c r="W174" s="167"/>
      <c r="X174" s="157"/>
    </row>
    <row r="175" spans="1:24">
      <c r="A175" s="157"/>
      <c r="B175" s="177"/>
      <c r="C175" s="177"/>
      <c r="D175" s="177"/>
      <c r="E175" s="177"/>
      <c r="F175" s="177"/>
      <c r="G175" s="177"/>
      <c r="H175" s="177"/>
      <c r="I175" s="167"/>
      <c r="J175" s="167"/>
      <c r="K175" s="167"/>
      <c r="L175" s="167"/>
      <c r="M175" s="167"/>
      <c r="N175" s="167"/>
      <c r="O175" s="167"/>
      <c r="P175" s="167"/>
      <c r="Q175" s="167"/>
      <c r="R175" s="167"/>
      <c r="S175" s="167"/>
      <c r="T175" s="167"/>
      <c r="U175" s="167"/>
      <c r="V175" s="167"/>
      <c r="W175" s="167"/>
      <c r="X175" s="157"/>
    </row>
    <row r="176" spans="1:24">
      <c r="A176" s="157"/>
      <c r="B176" s="177"/>
      <c r="C176" s="177"/>
      <c r="D176" s="177"/>
      <c r="E176" s="177"/>
      <c r="F176" s="177"/>
      <c r="G176" s="177"/>
      <c r="H176" s="177"/>
      <c r="I176" s="167"/>
      <c r="J176" s="167"/>
      <c r="K176" s="167"/>
      <c r="L176" s="167"/>
      <c r="M176" s="167"/>
      <c r="N176" s="167"/>
      <c r="O176" s="167"/>
      <c r="P176" s="167"/>
      <c r="Q176" s="167"/>
      <c r="R176" s="167"/>
      <c r="S176" s="167"/>
      <c r="T176" s="167"/>
      <c r="U176" s="167"/>
      <c r="V176" s="167"/>
      <c r="W176" s="167"/>
      <c r="X176" s="157"/>
    </row>
    <row r="177" spans="1:24">
      <c r="A177" s="157"/>
      <c r="B177" s="177"/>
      <c r="C177" s="177"/>
      <c r="D177" s="177"/>
      <c r="E177" s="177"/>
      <c r="F177" s="177"/>
      <c r="G177" s="177"/>
      <c r="H177" s="177"/>
      <c r="I177" s="167"/>
      <c r="J177" s="167"/>
      <c r="K177" s="167"/>
      <c r="L177" s="167"/>
      <c r="M177" s="167"/>
      <c r="N177" s="167"/>
      <c r="O177" s="167"/>
      <c r="P177" s="167"/>
      <c r="Q177" s="167"/>
      <c r="R177" s="167"/>
      <c r="S177" s="167"/>
      <c r="T177" s="167"/>
      <c r="U177" s="167"/>
      <c r="V177" s="167"/>
      <c r="W177" s="167"/>
      <c r="X177" s="157"/>
    </row>
    <row r="178" spans="1:24">
      <c r="A178" s="157"/>
      <c r="B178" s="177"/>
      <c r="C178" s="177"/>
      <c r="D178" s="177"/>
      <c r="E178" s="177"/>
      <c r="F178" s="177"/>
      <c r="G178" s="177"/>
      <c r="H178" s="177"/>
      <c r="I178" s="167"/>
      <c r="J178" s="167"/>
      <c r="K178" s="167"/>
      <c r="L178" s="167"/>
      <c r="M178" s="167"/>
      <c r="N178" s="167"/>
      <c r="O178" s="167"/>
      <c r="P178" s="167"/>
      <c r="Q178" s="167"/>
      <c r="R178" s="167"/>
      <c r="S178" s="167"/>
      <c r="T178" s="167"/>
      <c r="U178" s="167"/>
      <c r="V178" s="167"/>
      <c r="W178" s="167"/>
      <c r="X178" s="157"/>
    </row>
    <row r="179" spans="1:24">
      <c r="A179" s="157"/>
      <c r="B179" s="177"/>
      <c r="C179" s="177"/>
      <c r="D179" s="177"/>
      <c r="E179" s="177"/>
      <c r="F179" s="177"/>
      <c r="G179" s="177"/>
      <c r="H179" s="177"/>
      <c r="I179" s="167"/>
      <c r="J179" s="167"/>
      <c r="K179" s="167"/>
      <c r="L179" s="167"/>
      <c r="M179" s="167"/>
      <c r="N179" s="167"/>
      <c r="O179" s="167"/>
      <c r="P179" s="167"/>
      <c r="Q179" s="167"/>
      <c r="R179" s="167"/>
      <c r="S179" s="167"/>
      <c r="T179" s="167"/>
      <c r="U179" s="167"/>
      <c r="V179" s="167"/>
      <c r="W179" s="167"/>
      <c r="X179" s="157"/>
    </row>
    <row r="180" spans="1:24">
      <c r="A180" s="157"/>
      <c r="B180" s="177"/>
      <c r="C180" s="177"/>
      <c r="D180" s="177"/>
      <c r="E180" s="177"/>
      <c r="F180" s="177"/>
      <c r="G180" s="177"/>
      <c r="H180" s="177"/>
      <c r="I180" s="167"/>
      <c r="J180" s="167"/>
      <c r="K180" s="167"/>
      <c r="L180" s="167"/>
      <c r="M180" s="167"/>
      <c r="N180" s="167"/>
      <c r="O180" s="167"/>
      <c r="P180" s="167"/>
      <c r="Q180" s="167"/>
      <c r="R180" s="167"/>
      <c r="S180" s="167"/>
      <c r="T180" s="167"/>
      <c r="U180" s="167"/>
      <c r="V180" s="167"/>
      <c r="W180" s="167"/>
      <c r="X180" s="157"/>
    </row>
    <row r="181" spans="1:24">
      <c r="A181" s="157"/>
      <c r="B181" s="177"/>
      <c r="C181" s="177"/>
      <c r="D181" s="177"/>
      <c r="E181" s="177"/>
      <c r="F181" s="177"/>
      <c r="G181" s="177"/>
      <c r="H181" s="177"/>
      <c r="I181" s="167"/>
      <c r="J181" s="167"/>
      <c r="K181" s="167"/>
      <c r="L181" s="167"/>
      <c r="M181" s="167"/>
      <c r="N181" s="167"/>
      <c r="O181" s="167"/>
      <c r="P181" s="167"/>
      <c r="Q181" s="167"/>
      <c r="R181" s="167"/>
      <c r="S181" s="167"/>
      <c r="T181" s="167"/>
      <c r="U181" s="167"/>
      <c r="V181" s="167"/>
      <c r="W181" s="167"/>
      <c r="X181" s="157"/>
    </row>
    <row r="182" spans="1:24">
      <c r="A182" s="157"/>
      <c r="B182" s="177"/>
      <c r="C182" s="177"/>
      <c r="D182" s="177"/>
      <c r="E182" s="177"/>
      <c r="F182" s="177"/>
      <c r="G182" s="177"/>
      <c r="H182" s="177"/>
      <c r="I182" s="167"/>
      <c r="J182" s="167"/>
      <c r="K182" s="167"/>
      <c r="L182" s="167"/>
      <c r="M182" s="167"/>
      <c r="N182" s="167"/>
      <c r="O182" s="167"/>
      <c r="P182" s="167"/>
      <c r="Q182" s="167"/>
      <c r="R182" s="167"/>
      <c r="S182" s="167"/>
      <c r="T182" s="167"/>
      <c r="U182" s="167"/>
      <c r="V182" s="167"/>
      <c r="W182" s="167"/>
      <c r="X182" s="157"/>
    </row>
    <row r="183" spans="1:24">
      <c r="A183" s="157"/>
      <c r="B183" s="166"/>
      <c r="C183" s="166"/>
      <c r="D183" s="166"/>
      <c r="E183" s="166"/>
      <c r="F183" s="166"/>
      <c r="G183" s="166"/>
      <c r="H183" s="166"/>
      <c r="I183" s="167"/>
      <c r="J183" s="167"/>
      <c r="K183" s="167"/>
      <c r="L183" s="167"/>
      <c r="M183" s="167"/>
      <c r="N183" s="167"/>
      <c r="O183" s="167"/>
      <c r="P183" s="167"/>
      <c r="Q183" s="167"/>
      <c r="R183" s="167"/>
      <c r="S183" s="167"/>
      <c r="T183" s="167"/>
      <c r="U183" s="167"/>
      <c r="V183" s="167"/>
      <c r="W183" s="167"/>
      <c r="X183" s="157"/>
    </row>
    <row r="184" spans="1:24">
      <c r="A184" s="157"/>
      <c r="B184" s="166"/>
      <c r="C184" s="166"/>
      <c r="D184" s="166"/>
      <c r="E184" s="166"/>
      <c r="F184" s="166"/>
      <c r="G184" s="166"/>
      <c r="H184" s="166"/>
      <c r="I184" s="167"/>
      <c r="J184" s="167"/>
      <c r="K184" s="167"/>
      <c r="L184" s="167"/>
      <c r="M184" s="167"/>
      <c r="N184" s="167"/>
      <c r="O184" s="167"/>
      <c r="P184" s="167"/>
      <c r="Q184" s="167"/>
      <c r="R184" s="167"/>
      <c r="S184" s="167"/>
      <c r="T184" s="167"/>
      <c r="U184" s="167"/>
      <c r="V184" s="167"/>
      <c r="W184" s="167"/>
      <c r="X184" s="157"/>
    </row>
    <row r="185" spans="1:24">
      <c r="A185" s="157"/>
      <c r="B185" s="166"/>
      <c r="C185" s="166"/>
      <c r="D185" s="166"/>
      <c r="E185" s="166"/>
      <c r="F185" s="166"/>
      <c r="G185" s="166"/>
      <c r="H185" s="166"/>
      <c r="I185" s="167"/>
      <c r="J185" s="167"/>
      <c r="K185" s="167"/>
      <c r="L185" s="167"/>
      <c r="M185" s="167"/>
      <c r="N185" s="167"/>
      <c r="O185" s="167"/>
      <c r="P185" s="167"/>
      <c r="Q185" s="167"/>
      <c r="R185" s="167"/>
      <c r="S185" s="167"/>
      <c r="T185" s="167"/>
      <c r="U185" s="167"/>
      <c r="V185" s="167"/>
      <c r="W185" s="167"/>
      <c r="X185" s="157"/>
    </row>
    <row r="186" spans="1:24">
      <c r="A186" s="157"/>
      <c r="B186" s="166"/>
      <c r="C186" s="166"/>
      <c r="D186" s="166"/>
      <c r="E186" s="166"/>
      <c r="F186" s="166"/>
      <c r="G186" s="166"/>
      <c r="H186" s="166"/>
      <c r="I186" s="167"/>
      <c r="J186" s="167"/>
      <c r="K186" s="167"/>
      <c r="L186" s="167"/>
      <c r="M186" s="167"/>
      <c r="N186" s="167"/>
      <c r="O186" s="167"/>
      <c r="P186" s="167"/>
      <c r="Q186" s="167"/>
      <c r="R186" s="167"/>
      <c r="S186" s="167"/>
      <c r="T186" s="167"/>
      <c r="U186" s="167"/>
      <c r="V186" s="167"/>
      <c r="W186" s="167"/>
      <c r="X186" s="157"/>
    </row>
    <row r="187" spans="1:24">
      <c r="A187" s="157"/>
      <c r="B187" s="166"/>
      <c r="C187" s="166"/>
      <c r="D187" s="166"/>
      <c r="E187" s="166"/>
      <c r="F187" s="166"/>
      <c r="G187" s="166"/>
      <c r="H187" s="166"/>
      <c r="I187" s="167"/>
      <c r="J187" s="167"/>
      <c r="K187" s="167"/>
      <c r="L187" s="167"/>
      <c r="M187" s="167"/>
      <c r="N187" s="167"/>
      <c r="O187" s="167"/>
      <c r="P187" s="167"/>
      <c r="Q187" s="167"/>
      <c r="R187" s="167"/>
      <c r="S187" s="167"/>
      <c r="T187" s="167"/>
      <c r="U187" s="167"/>
      <c r="V187" s="167"/>
      <c r="W187" s="167"/>
      <c r="X187" s="157"/>
    </row>
    <row r="188" spans="1:24">
      <c r="A188" s="157"/>
      <c r="B188" s="166"/>
      <c r="C188" s="166"/>
      <c r="D188" s="166"/>
      <c r="E188" s="166"/>
      <c r="F188" s="166"/>
      <c r="G188" s="166"/>
      <c r="H188" s="166"/>
      <c r="I188" s="167"/>
      <c r="J188" s="167"/>
      <c r="K188" s="167"/>
      <c r="L188" s="167"/>
      <c r="M188" s="167"/>
      <c r="N188" s="167"/>
      <c r="O188" s="167"/>
      <c r="P188" s="167"/>
      <c r="Q188" s="167"/>
      <c r="R188" s="167"/>
      <c r="S188" s="167"/>
      <c r="T188" s="167"/>
      <c r="U188" s="167"/>
      <c r="V188" s="167"/>
      <c r="W188" s="167"/>
      <c r="X188" s="157"/>
    </row>
    <row r="189" spans="1:24">
      <c r="A189" s="157"/>
      <c r="B189" s="166"/>
      <c r="C189" s="166"/>
      <c r="D189" s="166"/>
      <c r="E189" s="166"/>
      <c r="F189" s="166"/>
      <c r="G189" s="166"/>
      <c r="H189" s="166"/>
      <c r="I189" s="167"/>
      <c r="J189" s="167"/>
      <c r="K189" s="167"/>
      <c r="L189" s="167"/>
      <c r="M189" s="167"/>
      <c r="N189" s="167"/>
      <c r="O189" s="167"/>
      <c r="P189" s="167"/>
      <c r="Q189" s="167"/>
      <c r="R189" s="167"/>
      <c r="S189" s="167"/>
      <c r="T189" s="167"/>
      <c r="U189" s="167"/>
      <c r="V189" s="167"/>
      <c r="W189" s="167"/>
      <c r="X189" s="157"/>
    </row>
  </sheetData>
  <mergeCells count="13">
    <mergeCell ref="B40:B41"/>
    <mergeCell ref="B19:B23"/>
    <mergeCell ref="B24:B26"/>
    <mergeCell ref="B27:B29"/>
    <mergeCell ref="B30:B34"/>
    <mergeCell ref="B35:B36"/>
    <mergeCell ref="B38:B39"/>
    <mergeCell ref="B12:B18"/>
    <mergeCell ref="B2:I2"/>
    <mergeCell ref="B3:H3"/>
    <mergeCell ref="B5:I5"/>
    <mergeCell ref="B6:B8"/>
    <mergeCell ref="B9:B11"/>
  </mergeCells>
  <conditionalFormatting sqref="B6:C6 C28 C30:C31 C25:C26 B27 C7 B30 B35 B37 E9:F42 E6:F6">
    <cfRule type="cellIs" dxfId="53" priority="8" operator="equal">
      <formula>"red"</formula>
    </cfRule>
    <cfRule type="cellIs" dxfId="52" priority="9" operator="equal">
      <formula>"yellow"</formula>
    </cfRule>
  </conditionalFormatting>
  <conditionalFormatting sqref="B6:C6 C28 C30:C31 C25:C26 B27 C7 B30 B35 B37 E9:F42 E6:F6">
    <cfRule type="cellIs" dxfId="51" priority="7" operator="equal">
      <formula>"green"</formula>
    </cfRule>
  </conditionalFormatting>
  <conditionalFormatting sqref="E7:F7">
    <cfRule type="cellIs" dxfId="50" priority="5" operator="equal">
      <formula>"red"</formula>
    </cfRule>
    <cfRule type="cellIs" dxfId="49" priority="6" operator="equal">
      <formula>"yellow"</formula>
    </cfRule>
  </conditionalFormatting>
  <conditionalFormatting sqref="E7:F7">
    <cfRule type="cellIs" dxfId="48" priority="4" operator="equal">
      <formula>"green"</formula>
    </cfRule>
  </conditionalFormatting>
  <conditionalFormatting sqref="C8 B19:C19 B9 B24 B40:C40 B38 B12 C18 C20:C23 B42:C42 C41">
    <cfRule type="cellIs" dxfId="47" priority="2" operator="equal">
      <formula>"red"</formula>
    </cfRule>
    <cfRule type="cellIs" dxfId="46" priority="3" operator="equal">
      <formula>"yellow"</formula>
    </cfRule>
  </conditionalFormatting>
  <conditionalFormatting sqref="C8 B19:C19 B9 B24 B40:C40 B38 B12 C18 C20:C23 B42:C42 C41">
    <cfRule type="cellIs" dxfId="45" priority="1" operator="equal">
      <formula>"green"</formula>
    </cfRule>
  </conditionalFormatting>
  <pageMargins left="0.70866141732283472" right="0.70866141732283472" top="0.74803149606299213" bottom="0.74803149606299213" header="0.31496062992125984" footer="0.31496062992125984"/>
  <pageSetup scale="45"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223"/>
  <sheetViews>
    <sheetView showGridLines="0" zoomScaleNormal="100" workbookViewId="0">
      <pane ySplit="4" topLeftCell="A8" activePane="bottomLeft" state="frozen"/>
      <selection pane="bottomLeft"/>
      <selection activeCell="B12" sqref="B12:B18"/>
    </sheetView>
  </sheetViews>
  <sheetFormatPr defaultRowHeight="15" zeroHeight="1" outlineLevelCol="1"/>
  <cols>
    <col min="1" max="1" width="2.85546875" style="6" customWidth="1"/>
    <col min="2" max="2" width="30.85546875" style="7" customWidth="1"/>
    <col min="3" max="3" width="25.5703125" style="7" customWidth="1"/>
    <col min="4" max="4" width="28.85546875" style="7" customWidth="1"/>
    <col min="5" max="5" width="18.42578125" style="7" customWidth="1"/>
    <col min="6" max="6" width="26.85546875" style="7" customWidth="1"/>
    <col min="7" max="7" width="22.7109375" style="7" customWidth="1"/>
    <col min="8" max="8" width="17.28515625" style="8" customWidth="1"/>
    <col min="9" max="20" width="3.85546875" style="8" customWidth="1"/>
    <col min="21" max="21" width="4" style="8" customWidth="1"/>
    <col min="22" max="22" width="9.140625" style="8" customWidth="1" outlineLevel="1"/>
    <col min="23" max="16384" width="9.140625" style="6"/>
  </cols>
  <sheetData>
    <row r="1" spans="1:23" ht="15" customHeight="1">
      <c r="A1" s="157"/>
      <c r="B1" s="166"/>
      <c r="C1" s="166"/>
      <c r="D1" s="166"/>
      <c r="E1" s="166"/>
      <c r="F1" s="166"/>
      <c r="G1" s="166"/>
      <c r="H1" s="167"/>
      <c r="I1" s="167"/>
      <c r="J1" s="167"/>
      <c r="K1" s="167"/>
      <c r="L1" s="167"/>
      <c r="M1" s="167"/>
      <c r="N1" s="167"/>
      <c r="O1" s="167"/>
      <c r="P1" s="167"/>
      <c r="Q1" s="167"/>
      <c r="R1" s="167"/>
      <c r="S1" s="167"/>
      <c r="T1" s="167"/>
      <c r="U1" s="167"/>
      <c r="V1" s="167"/>
      <c r="W1" s="157"/>
    </row>
    <row r="2" spans="1:23" ht="33.75" customHeight="1">
      <c r="A2" s="157"/>
      <c r="B2" s="251" t="s">
        <v>259</v>
      </c>
      <c r="C2" s="251"/>
      <c r="D2" s="251"/>
      <c r="E2" s="251"/>
      <c r="F2" s="251"/>
      <c r="G2" s="251"/>
      <c r="H2" s="251"/>
      <c r="I2" s="9"/>
      <c r="J2" s="9"/>
      <c r="K2" s="9"/>
      <c r="L2" s="9"/>
      <c r="M2" s="9"/>
      <c r="N2" s="9"/>
      <c r="O2" s="9"/>
      <c r="P2" s="9"/>
      <c r="Q2" s="9"/>
      <c r="R2" s="9"/>
      <c r="S2" s="9"/>
      <c r="T2" s="9"/>
      <c r="U2" s="167"/>
      <c r="V2" s="167"/>
      <c r="W2" s="157"/>
    </row>
    <row r="3" spans="1:23" s="10" customFormat="1" ht="28.5" customHeight="1" thickBot="1">
      <c r="A3" s="168"/>
      <c r="B3" s="257" t="s">
        <v>260</v>
      </c>
      <c r="C3" s="257"/>
      <c r="D3" s="257"/>
      <c r="E3" s="257"/>
      <c r="F3" s="257"/>
      <c r="G3" s="257"/>
      <c r="H3" s="257"/>
      <c r="I3" s="152"/>
      <c r="J3" s="152"/>
      <c r="K3" s="152"/>
      <c r="L3" s="152"/>
      <c r="M3" s="152"/>
      <c r="N3" s="152"/>
      <c r="O3" s="152"/>
      <c r="P3" s="152"/>
      <c r="Q3" s="152"/>
      <c r="R3" s="152"/>
      <c r="S3" s="152"/>
      <c r="T3" s="152"/>
      <c r="U3" s="152"/>
      <c r="V3" s="169"/>
      <c r="W3" s="168"/>
    </row>
    <row r="4" spans="1:23" s="16" customFormat="1" ht="45.75" customHeight="1" thickBot="1">
      <c r="A4" s="11"/>
      <c r="B4" s="12" t="s">
        <v>156</v>
      </c>
      <c r="C4" s="13" t="s">
        <v>157</v>
      </c>
      <c r="D4" s="14" t="s">
        <v>159</v>
      </c>
      <c r="E4" s="14" t="s">
        <v>160</v>
      </c>
      <c r="F4" s="14" t="s">
        <v>161</v>
      </c>
      <c r="G4" s="14" t="s">
        <v>162</v>
      </c>
      <c r="H4" s="14" t="s">
        <v>163</v>
      </c>
      <c r="I4" s="15"/>
      <c r="J4" s="15"/>
      <c r="K4" s="15"/>
      <c r="L4" s="15"/>
      <c r="M4" s="15"/>
      <c r="N4" s="15"/>
      <c r="O4" s="15"/>
      <c r="P4" s="15"/>
      <c r="Q4" s="15"/>
      <c r="R4" s="15"/>
      <c r="S4" s="15"/>
      <c r="T4" s="15"/>
      <c r="U4" s="15"/>
      <c r="V4" s="15"/>
      <c r="W4" s="11"/>
    </row>
    <row r="5" spans="1:23" s="19" customFormat="1" ht="15" customHeight="1">
      <c r="A5" s="17"/>
      <c r="B5" s="229"/>
      <c r="C5" s="230"/>
      <c r="D5" s="230"/>
      <c r="E5" s="230"/>
      <c r="F5" s="230"/>
      <c r="G5" s="230"/>
      <c r="H5" s="231"/>
      <c r="I5" s="18"/>
      <c r="J5" s="18"/>
      <c r="K5" s="18"/>
      <c r="L5" s="18"/>
      <c r="M5" s="18"/>
      <c r="N5" s="18"/>
      <c r="O5" s="18"/>
      <c r="P5" s="18"/>
      <c r="Q5" s="18"/>
      <c r="R5" s="18"/>
      <c r="S5" s="18"/>
      <c r="T5" s="18"/>
      <c r="U5" s="18"/>
      <c r="V5" s="18"/>
      <c r="W5" s="17"/>
    </row>
    <row r="6" spans="1:23" s="19" customFormat="1" ht="56.25" customHeight="1">
      <c r="A6" s="17"/>
      <c r="B6" s="256" t="s">
        <v>215</v>
      </c>
      <c r="C6" s="39" t="s">
        <v>261</v>
      </c>
      <c r="D6" s="27" t="s">
        <v>262</v>
      </c>
      <c r="E6" s="27" t="s">
        <v>263</v>
      </c>
      <c r="F6" s="27" t="s">
        <v>264</v>
      </c>
      <c r="G6" s="27" t="s">
        <v>265</v>
      </c>
      <c r="H6" s="27" t="s">
        <v>266</v>
      </c>
      <c r="I6" s="18"/>
      <c r="J6" s="18"/>
      <c r="K6" s="18"/>
      <c r="L6" s="18"/>
      <c r="M6" s="18"/>
      <c r="N6" s="18"/>
      <c r="O6" s="18"/>
      <c r="P6" s="18"/>
      <c r="Q6" s="18"/>
      <c r="R6" s="18"/>
      <c r="S6" s="18"/>
      <c r="T6" s="18"/>
      <c r="U6" s="18"/>
      <c r="V6" s="18"/>
      <c r="W6" s="17"/>
    </row>
    <row r="7" spans="1:23" s="19" customFormat="1" ht="56.25" customHeight="1">
      <c r="A7" s="17"/>
      <c r="B7" s="256"/>
      <c r="C7" s="39" t="s">
        <v>267</v>
      </c>
      <c r="D7" s="27" t="s">
        <v>262</v>
      </c>
      <c r="E7" s="27" t="s">
        <v>263</v>
      </c>
      <c r="F7" s="27" t="s">
        <v>264</v>
      </c>
      <c r="G7" s="27" t="s">
        <v>268</v>
      </c>
      <c r="H7" s="27" t="s">
        <v>269</v>
      </c>
      <c r="I7" s="18"/>
      <c r="J7" s="18"/>
      <c r="K7" s="18"/>
      <c r="L7" s="18"/>
      <c r="M7" s="18"/>
      <c r="N7" s="18"/>
      <c r="O7" s="18"/>
      <c r="P7" s="18"/>
      <c r="Q7" s="18"/>
      <c r="R7" s="18"/>
      <c r="S7" s="18"/>
      <c r="T7" s="18"/>
      <c r="U7" s="18"/>
      <c r="V7" s="18"/>
      <c r="W7" s="17"/>
    </row>
    <row r="8" spans="1:23" s="19" customFormat="1" ht="56.25" customHeight="1">
      <c r="A8" s="17"/>
      <c r="B8" s="256"/>
      <c r="C8" s="39" t="s">
        <v>270</v>
      </c>
      <c r="D8" s="27" t="s">
        <v>262</v>
      </c>
      <c r="E8" s="27" t="s">
        <v>263</v>
      </c>
      <c r="F8" s="27" t="s">
        <v>271</v>
      </c>
      <c r="G8" s="27" t="s">
        <v>268</v>
      </c>
      <c r="H8" s="27" t="s">
        <v>272</v>
      </c>
      <c r="I8" s="18"/>
      <c r="J8" s="18"/>
      <c r="K8" s="18"/>
      <c r="L8" s="18"/>
      <c r="M8" s="18"/>
      <c r="N8" s="18"/>
      <c r="O8" s="18"/>
      <c r="P8" s="18"/>
      <c r="Q8" s="18"/>
      <c r="R8" s="18"/>
      <c r="S8" s="18"/>
      <c r="T8" s="18"/>
      <c r="U8" s="18"/>
      <c r="V8" s="18"/>
      <c r="W8" s="17"/>
    </row>
    <row r="9" spans="1:23" s="19" customFormat="1" ht="51" customHeight="1">
      <c r="A9" s="17"/>
      <c r="B9" s="256" t="s">
        <v>273</v>
      </c>
      <c r="C9" s="39" t="s">
        <v>274</v>
      </c>
      <c r="D9" s="27" t="s">
        <v>262</v>
      </c>
      <c r="E9" s="27" t="s">
        <v>263</v>
      </c>
      <c r="F9" s="27" t="s">
        <v>275</v>
      </c>
      <c r="G9" s="27" t="s">
        <v>268</v>
      </c>
      <c r="H9" s="27" t="s">
        <v>276</v>
      </c>
      <c r="I9" s="18"/>
      <c r="J9" s="18"/>
      <c r="K9" s="18"/>
      <c r="L9" s="18"/>
      <c r="M9" s="18"/>
      <c r="N9" s="18"/>
      <c r="O9" s="18"/>
      <c r="P9" s="18"/>
      <c r="Q9" s="18"/>
      <c r="R9" s="18"/>
      <c r="S9" s="18"/>
      <c r="T9" s="18"/>
      <c r="U9" s="18"/>
      <c r="V9" s="18"/>
      <c r="W9" s="17"/>
    </row>
    <row r="10" spans="1:23" s="19" customFormat="1" ht="51" customHeight="1">
      <c r="A10" s="17"/>
      <c r="B10" s="256"/>
      <c r="C10" s="39" t="s">
        <v>277</v>
      </c>
      <c r="D10" s="27" t="s">
        <v>262</v>
      </c>
      <c r="E10" s="27" t="s">
        <v>263</v>
      </c>
      <c r="F10" s="27" t="s">
        <v>275</v>
      </c>
      <c r="G10" s="27" t="s">
        <v>268</v>
      </c>
      <c r="H10" s="27" t="s">
        <v>276</v>
      </c>
      <c r="I10" s="18"/>
      <c r="J10" s="18"/>
      <c r="K10" s="18"/>
      <c r="L10" s="18"/>
      <c r="M10" s="18"/>
      <c r="N10" s="18"/>
      <c r="O10" s="18"/>
      <c r="P10" s="18"/>
      <c r="Q10" s="18"/>
      <c r="R10" s="18"/>
      <c r="S10" s="18"/>
      <c r="T10" s="18"/>
      <c r="U10" s="18"/>
      <c r="V10" s="18"/>
      <c r="W10" s="17"/>
    </row>
    <row r="11" spans="1:23" s="19" customFormat="1" ht="51" customHeight="1">
      <c r="A11" s="17"/>
      <c r="B11" s="256"/>
      <c r="C11" s="39" t="s">
        <v>278</v>
      </c>
      <c r="D11" s="27" t="s">
        <v>279</v>
      </c>
      <c r="E11" s="27" t="s">
        <v>263</v>
      </c>
      <c r="F11" s="27" t="s">
        <v>280</v>
      </c>
      <c r="G11" s="27" t="s">
        <v>268</v>
      </c>
      <c r="H11" s="27" t="s">
        <v>281</v>
      </c>
      <c r="I11" s="18"/>
      <c r="J11" s="18"/>
      <c r="K11" s="18"/>
      <c r="L11" s="18"/>
      <c r="M11" s="18"/>
      <c r="N11" s="18"/>
      <c r="O11" s="18"/>
      <c r="P11" s="18"/>
      <c r="Q11" s="18"/>
      <c r="R11" s="18"/>
      <c r="S11" s="18"/>
      <c r="T11" s="18"/>
      <c r="U11" s="18"/>
      <c r="V11" s="18"/>
      <c r="W11" s="17"/>
    </row>
    <row r="12" spans="1:23" s="19" customFormat="1" ht="51" customHeight="1">
      <c r="A12" s="17"/>
      <c r="B12" s="256"/>
      <c r="C12" s="39" t="s">
        <v>282</v>
      </c>
      <c r="D12" s="27" t="s">
        <v>279</v>
      </c>
      <c r="E12" s="27" t="s">
        <v>263</v>
      </c>
      <c r="F12" s="27" t="s">
        <v>280</v>
      </c>
      <c r="G12" s="27" t="s">
        <v>268</v>
      </c>
      <c r="H12" s="27" t="s">
        <v>283</v>
      </c>
      <c r="I12" s="18"/>
      <c r="J12" s="18"/>
      <c r="K12" s="18"/>
      <c r="L12" s="18"/>
      <c r="M12" s="18"/>
      <c r="N12" s="18"/>
      <c r="O12" s="18"/>
      <c r="P12" s="18"/>
      <c r="Q12" s="18"/>
      <c r="R12" s="18"/>
      <c r="S12" s="18"/>
      <c r="T12" s="18"/>
      <c r="U12" s="18"/>
      <c r="V12" s="18"/>
      <c r="W12" s="17"/>
    </row>
    <row r="13" spans="1:23" s="19" customFormat="1" ht="51" customHeight="1">
      <c r="A13" s="17"/>
      <c r="B13" s="256"/>
      <c r="C13" s="39" t="s">
        <v>284</v>
      </c>
      <c r="D13" s="27" t="s">
        <v>262</v>
      </c>
      <c r="E13" s="27" t="s">
        <v>263</v>
      </c>
      <c r="F13" s="27" t="s">
        <v>275</v>
      </c>
      <c r="G13" s="27" t="s">
        <v>268</v>
      </c>
      <c r="H13" s="27" t="s">
        <v>285</v>
      </c>
      <c r="I13" s="18"/>
      <c r="J13" s="18"/>
      <c r="K13" s="18"/>
      <c r="L13" s="18"/>
      <c r="M13" s="18"/>
      <c r="N13" s="18"/>
      <c r="O13" s="18"/>
      <c r="P13" s="18"/>
      <c r="Q13" s="18"/>
      <c r="R13" s="18"/>
      <c r="S13" s="18"/>
      <c r="T13" s="18"/>
      <c r="U13" s="18"/>
      <c r="V13" s="18"/>
      <c r="W13" s="17"/>
    </row>
    <row r="14" spans="1:23" ht="38.25">
      <c r="A14" s="170"/>
      <c r="B14" s="154" t="s">
        <v>99</v>
      </c>
      <c r="C14" s="39" t="s">
        <v>286</v>
      </c>
      <c r="D14" s="27" t="s">
        <v>262</v>
      </c>
      <c r="E14" s="27" t="s">
        <v>263</v>
      </c>
      <c r="F14" s="27" t="s">
        <v>287</v>
      </c>
      <c r="G14" s="27" t="s">
        <v>288</v>
      </c>
      <c r="H14" s="27" t="s">
        <v>289</v>
      </c>
      <c r="I14" s="171"/>
      <c r="J14" s="171"/>
      <c r="K14" s="171"/>
      <c r="L14" s="171"/>
      <c r="M14" s="171"/>
      <c r="N14" s="171"/>
      <c r="O14" s="171"/>
      <c r="P14" s="171"/>
      <c r="Q14" s="171"/>
      <c r="R14" s="171"/>
      <c r="S14" s="171"/>
      <c r="T14" s="171"/>
      <c r="U14" s="171"/>
      <c r="V14" s="171"/>
      <c r="W14" s="170"/>
    </row>
    <row r="15" spans="1:23" ht="38.25">
      <c r="A15" s="170"/>
      <c r="B15" s="256" t="s">
        <v>101</v>
      </c>
      <c r="C15" s="39" t="s">
        <v>290</v>
      </c>
      <c r="D15" s="27" t="s">
        <v>291</v>
      </c>
      <c r="E15" s="27" t="s">
        <v>263</v>
      </c>
      <c r="F15" s="27" t="s">
        <v>287</v>
      </c>
      <c r="G15" s="27" t="s">
        <v>292</v>
      </c>
      <c r="H15" s="27" t="s">
        <v>293</v>
      </c>
      <c r="I15" s="171"/>
      <c r="J15" s="171"/>
      <c r="K15" s="171"/>
      <c r="L15" s="171"/>
      <c r="M15" s="171"/>
      <c r="N15" s="171"/>
      <c r="O15" s="171"/>
      <c r="P15" s="171"/>
      <c r="Q15" s="171"/>
      <c r="R15" s="171"/>
      <c r="S15" s="171"/>
      <c r="T15" s="171"/>
      <c r="U15" s="171"/>
      <c r="V15" s="171"/>
      <c r="W15" s="170"/>
    </row>
    <row r="16" spans="1:23" ht="25.5">
      <c r="A16" s="170"/>
      <c r="B16" s="256"/>
      <c r="C16" s="39" t="s">
        <v>245</v>
      </c>
      <c r="D16" s="27" t="s">
        <v>291</v>
      </c>
      <c r="E16" s="27" t="s">
        <v>263</v>
      </c>
      <c r="F16" s="27" t="s">
        <v>264</v>
      </c>
      <c r="G16" s="27" t="s">
        <v>288</v>
      </c>
      <c r="H16" s="27" t="s">
        <v>294</v>
      </c>
      <c r="I16" s="171"/>
      <c r="J16" s="171"/>
      <c r="K16" s="171"/>
      <c r="L16" s="171"/>
      <c r="M16" s="171"/>
      <c r="N16" s="171"/>
      <c r="O16" s="171"/>
      <c r="P16" s="171"/>
      <c r="Q16" s="171"/>
      <c r="R16" s="171"/>
      <c r="S16" s="171"/>
      <c r="T16" s="171"/>
      <c r="U16" s="171"/>
      <c r="V16" s="171"/>
      <c r="W16" s="170"/>
    </row>
    <row r="17" spans="1:23" ht="25.5">
      <c r="A17" s="170"/>
      <c r="B17" s="256"/>
      <c r="C17" s="39" t="s">
        <v>295</v>
      </c>
      <c r="D17" s="27" t="s">
        <v>291</v>
      </c>
      <c r="E17" s="27" t="s">
        <v>296</v>
      </c>
      <c r="F17" s="27" t="s">
        <v>287</v>
      </c>
      <c r="G17" s="27" t="s">
        <v>288</v>
      </c>
      <c r="H17" s="27" t="s">
        <v>297</v>
      </c>
      <c r="I17" s="171"/>
      <c r="J17" s="171"/>
      <c r="K17" s="171"/>
      <c r="L17" s="171"/>
      <c r="M17" s="171"/>
      <c r="N17" s="171"/>
      <c r="O17" s="171"/>
      <c r="P17" s="171"/>
      <c r="Q17" s="171"/>
      <c r="R17" s="171"/>
      <c r="S17" s="171"/>
      <c r="T17" s="171"/>
      <c r="U17" s="171"/>
      <c r="V17" s="171"/>
      <c r="W17" s="170"/>
    </row>
    <row r="18" spans="1:23" ht="25.5">
      <c r="A18" s="170"/>
      <c r="B18" s="256" t="s">
        <v>103</v>
      </c>
      <c r="C18" s="39" t="s">
        <v>298</v>
      </c>
      <c r="D18" s="27" t="s">
        <v>262</v>
      </c>
      <c r="E18" s="27" t="s">
        <v>263</v>
      </c>
      <c r="F18" s="27" t="s">
        <v>275</v>
      </c>
      <c r="G18" s="27" t="s">
        <v>288</v>
      </c>
      <c r="H18" s="27" t="s">
        <v>299</v>
      </c>
      <c r="I18" s="171"/>
      <c r="J18" s="171"/>
      <c r="K18" s="171"/>
      <c r="L18" s="171"/>
      <c r="M18" s="171"/>
      <c r="N18" s="171"/>
      <c r="O18" s="171"/>
      <c r="P18" s="171"/>
      <c r="Q18" s="171"/>
      <c r="R18" s="171"/>
      <c r="S18" s="171"/>
      <c r="T18" s="171"/>
      <c r="U18" s="171"/>
      <c r="V18" s="171"/>
      <c r="W18" s="170"/>
    </row>
    <row r="19" spans="1:23" ht="25.5">
      <c r="A19" s="170"/>
      <c r="B19" s="256"/>
      <c r="C19" s="39" t="s">
        <v>300</v>
      </c>
      <c r="D19" s="27" t="s">
        <v>262</v>
      </c>
      <c r="E19" s="27" t="s">
        <v>263</v>
      </c>
      <c r="F19" s="27" t="s">
        <v>275</v>
      </c>
      <c r="G19" s="27" t="s">
        <v>288</v>
      </c>
      <c r="H19" s="27" t="s">
        <v>299</v>
      </c>
      <c r="I19" s="171"/>
      <c r="J19" s="171"/>
      <c r="K19" s="171"/>
      <c r="L19" s="171"/>
      <c r="M19" s="171"/>
      <c r="N19" s="171"/>
      <c r="O19" s="171"/>
      <c r="P19" s="171"/>
      <c r="Q19" s="171"/>
      <c r="R19" s="171"/>
      <c r="S19" s="171"/>
      <c r="T19" s="171"/>
      <c r="U19" s="171"/>
      <c r="V19" s="171"/>
      <c r="W19" s="170"/>
    </row>
    <row r="20" spans="1:23" ht="25.5">
      <c r="A20" s="170"/>
      <c r="B20" s="256"/>
      <c r="C20" s="39" t="s">
        <v>301</v>
      </c>
      <c r="D20" s="27" t="s">
        <v>262</v>
      </c>
      <c r="E20" s="27" t="s">
        <v>263</v>
      </c>
      <c r="F20" s="27" t="s">
        <v>275</v>
      </c>
      <c r="G20" s="27" t="s">
        <v>268</v>
      </c>
      <c r="H20" s="27" t="s">
        <v>281</v>
      </c>
      <c r="I20" s="171"/>
      <c r="J20" s="171"/>
      <c r="K20" s="171"/>
      <c r="L20" s="171"/>
      <c r="M20" s="171"/>
      <c r="N20" s="171"/>
      <c r="O20" s="171"/>
      <c r="P20" s="171"/>
      <c r="Q20" s="171"/>
      <c r="R20" s="171"/>
      <c r="S20" s="171"/>
      <c r="T20" s="171"/>
      <c r="U20" s="171"/>
      <c r="V20" s="171"/>
      <c r="W20" s="170"/>
    </row>
    <row r="21" spans="1:23" ht="25.5">
      <c r="A21" s="170"/>
      <c r="B21" s="154" t="s">
        <v>105</v>
      </c>
      <c r="C21" s="39" t="s">
        <v>302</v>
      </c>
      <c r="D21" s="27" t="s">
        <v>262</v>
      </c>
      <c r="E21" s="27" t="s">
        <v>263</v>
      </c>
      <c r="F21" s="27" t="s">
        <v>275</v>
      </c>
      <c r="G21" s="27" t="s">
        <v>288</v>
      </c>
      <c r="H21" s="27" t="s">
        <v>299</v>
      </c>
      <c r="I21" s="171"/>
      <c r="J21" s="171"/>
      <c r="K21" s="171"/>
      <c r="L21" s="171"/>
      <c r="M21" s="171"/>
      <c r="N21" s="171"/>
      <c r="O21" s="171"/>
      <c r="P21" s="171"/>
      <c r="Q21" s="171"/>
      <c r="R21" s="171"/>
      <c r="S21" s="171"/>
      <c r="T21" s="171"/>
      <c r="U21" s="171"/>
      <c r="V21" s="171"/>
      <c r="W21" s="170"/>
    </row>
    <row r="22" spans="1:23" ht="25.5">
      <c r="A22" s="170"/>
      <c r="B22" s="256" t="s">
        <v>250</v>
      </c>
      <c r="C22" s="39" t="s">
        <v>303</v>
      </c>
      <c r="D22" s="27" t="s">
        <v>262</v>
      </c>
      <c r="E22" s="27" t="s">
        <v>263</v>
      </c>
      <c r="F22" s="27" t="s">
        <v>275</v>
      </c>
      <c r="G22" s="27" t="s">
        <v>288</v>
      </c>
      <c r="H22" s="27" t="s">
        <v>304</v>
      </c>
      <c r="I22" s="171"/>
      <c r="J22" s="171"/>
      <c r="K22" s="171"/>
      <c r="L22" s="171"/>
      <c r="M22" s="171"/>
      <c r="N22" s="171"/>
      <c r="O22" s="171"/>
      <c r="P22" s="171"/>
      <c r="Q22" s="171"/>
      <c r="R22" s="171"/>
      <c r="S22" s="171"/>
      <c r="T22" s="171"/>
      <c r="U22" s="171"/>
      <c r="V22" s="171"/>
      <c r="W22" s="170"/>
    </row>
    <row r="23" spans="1:23" ht="25.5">
      <c r="A23" s="170"/>
      <c r="B23" s="256"/>
      <c r="C23" s="39" t="s">
        <v>305</v>
      </c>
      <c r="D23" s="27" t="s">
        <v>262</v>
      </c>
      <c r="E23" s="27" t="s">
        <v>263</v>
      </c>
      <c r="F23" s="27" t="s">
        <v>275</v>
      </c>
      <c r="G23" s="27" t="s">
        <v>288</v>
      </c>
      <c r="H23" s="27" t="s">
        <v>304</v>
      </c>
      <c r="I23" s="171"/>
      <c r="J23" s="171"/>
      <c r="K23" s="171"/>
      <c r="L23" s="171"/>
      <c r="M23" s="171"/>
      <c r="N23" s="171"/>
      <c r="O23" s="171"/>
      <c r="P23" s="171"/>
      <c r="Q23" s="171"/>
      <c r="R23" s="171"/>
      <c r="S23" s="171"/>
      <c r="T23" s="171"/>
      <c r="U23" s="171"/>
      <c r="V23" s="171"/>
      <c r="W23" s="170"/>
    </row>
    <row r="24" spans="1:23" ht="25.5">
      <c r="A24" s="170"/>
      <c r="B24" s="256"/>
      <c r="C24" s="40" t="s">
        <v>306</v>
      </c>
      <c r="D24" s="27" t="s">
        <v>262</v>
      </c>
      <c r="E24" s="27" t="s">
        <v>263</v>
      </c>
      <c r="F24" s="27" t="s">
        <v>275</v>
      </c>
      <c r="G24" s="27" t="s">
        <v>288</v>
      </c>
      <c r="H24" s="27" t="s">
        <v>304</v>
      </c>
      <c r="I24" s="171"/>
      <c r="J24" s="171"/>
      <c r="K24" s="171"/>
      <c r="L24" s="171"/>
      <c r="M24" s="171"/>
      <c r="N24" s="171"/>
      <c r="O24" s="171"/>
      <c r="P24" s="171"/>
      <c r="Q24" s="171"/>
      <c r="R24" s="171"/>
      <c r="S24" s="171"/>
      <c r="T24" s="171"/>
      <c r="U24" s="171"/>
      <c r="V24" s="171"/>
      <c r="W24" s="170"/>
    </row>
    <row r="25" spans="1:23">
      <c r="A25" s="170"/>
      <c r="B25" s="155"/>
      <c r="C25" s="155"/>
      <c r="D25" s="155"/>
      <c r="E25" s="155"/>
      <c r="F25" s="155"/>
      <c r="G25" s="155"/>
      <c r="H25" s="171"/>
      <c r="I25" s="171"/>
      <c r="J25" s="171"/>
      <c r="K25" s="171"/>
      <c r="L25" s="171"/>
      <c r="M25" s="171"/>
      <c r="N25" s="171"/>
      <c r="O25" s="171"/>
      <c r="P25" s="171"/>
      <c r="Q25" s="171"/>
      <c r="R25" s="171"/>
      <c r="S25" s="171"/>
      <c r="T25" s="171"/>
      <c r="U25" s="171"/>
      <c r="V25" s="171"/>
      <c r="W25" s="170"/>
    </row>
    <row r="26" spans="1:23">
      <c r="A26" s="170"/>
      <c r="B26" s="155"/>
      <c r="C26" s="155"/>
      <c r="D26" s="155"/>
      <c r="E26" s="155"/>
      <c r="F26" s="155"/>
      <c r="G26" s="155"/>
      <c r="H26" s="171"/>
      <c r="I26" s="171"/>
      <c r="J26" s="171"/>
      <c r="K26" s="171"/>
      <c r="L26" s="171"/>
      <c r="M26" s="171"/>
      <c r="N26" s="171"/>
      <c r="O26" s="171"/>
      <c r="P26" s="171"/>
      <c r="Q26" s="171"/>
      <c r="R26" s="171"/>
      <c r="S26" s="171"/>
      <c r="T26" s="171"/>
      <c r="U26" s="171"/>
      <c r="V26" s="171"/>
      <c r="W26" s="170"/>
    </row>
    <row r="27" spans="1:23">
      <c r="A27" s="170"/>
      <c r="B27" s="155"/>
      <c r="C27" s="155"/>
      <c r="D27" s="155"/>
      <c r="E27" s="155"/>
      <c r="F27" s="155"/>
      <c r="G27" s="155"/>
      <c r="H27" s="171"/>
      <c r="I27" s="171"/>
      <c r="J27" s="171"/>
      <c r="K27" s="171"/>
      <c r="L27" s="171"/>
      <c r="M27" s="171"/>
      <c r="N27" s="171"/>
      <c r="O27" s="171"/>
      <c r="P27" s="171"/>
      <c r="Q27" s="171"/>
      <c r="R27" s="171"/>
      <c r="S27" s="171"/>
      <c r="T27" s="171"/>
      <c r="U27" s="171"/>
      <c r="V27" s="171"/>
      <c r="W27" s="170"/>
    </row>
    <row r="28" spans="1:23">
      <c r="A28" s="170"/>
      <c r="B28" s="155"/>
      <c r="C28" s="155"/>
      <c r="D28" s="155"/>
      <c r="E28" s="155"/>
      <c r="F28" s="155"/>
      <c r="G28" s="155"/>
      <c r="H28" s="171"/>
      <c r="I28" s="171"/>
      <c r="J28" s="171"/>
      <c r="K28" s="171"/>
      <c r="L28" s="171"/>
      <c r="M28" s="171"/>
      <c r="N28" s="171"/>
      <c r="O28" s="171"/>
      <c r="P28" s="171"/>
      <c r="Q28" s="171"/>
      <c r="R28" s="171"/>
      <c r="S28" s="171"/>
      <c r="T28" s="171"/>
      <c r="U28" s="171"/>
      <c r="V28" s="171"/>
      <c r="W28" s="170"/>
    </row>
    <row r="29" spans="1:23">
      <c r="A29" s="170"/>
      <c r="B29" s="155"/>
      <c r="C29" s="155"/>
      <c r="D29" s="155"/>
      <c r="E29" s="155"/>
      <c r="F29" s="155"/>
      <c r="G29" s="155"/>
      <c r="H29" s="171"/>
      <c r="I29" s="171"/>
      <c r="J29" s="171"/>
      <c r="K29" s="171"/>
      <c r="L29" s="171"/>
      <c r="M29" s="171"/>
      <c r="N29" s="171"/>
      <c r="O29" s="171"/>
      <c r="P29" s="171"/>
      <c r="Q29" s="171"/>
      <c r="R29" s="171"/>
      <c r="S29" s="171"/>
      <c r="T29" s="171"/>
      <c r="U29" s="171"/>
      <c r="V29" s="171"/>
      <c r="W29" s="170"/>
    </row>
    <row r="30" spans="1:23">
      <c r="A30" s="170"/>
      <c r="B30" s="155"/>
      <c r="C30" s="155"/>
      <c r="D30" s="155"/>
      <c r="E30" s="155"/>
      <c r="F30" s="155"/>
      <c r="G30" s="155"/>
      <c r="H30" s="171"/>
      <c r="I30" s="171"/>
      <c r="J30" s="171"/>
      <c r="K30" s="171"/>
      <c r="L30" s="171"/>
      <c r="M30" s="171"/>
      <c r="N30" s="171"/>
      <c r="O30" s="171"/>
      <c r="P30" s="171"/>
      <c r="Q30" s="171"/>
      <c r="R30" s="171"/>
      <c r="S30" s="171"/>
      <c r="T30" s="171"/>
      <c r="U30" s="171"/>
      <c r="V30" s="171"/>
      <c r="W30" s="170"/>
    </row>
    <row r="31" spans="1:23">
      <c r="A31" s="170"/>
      <c r="B31" s="155"/>
      <c r="C31" s="155"/>
      <c r="D31" s="155"/>
      <c r="E31" s="155"/>
      <c r="F31" s="155"/>
      <c r="G31" s="155"/>
      <c r="H31" s="171"/>
      <c r="I31" s="171"/>
      <c r="J31" s="171"/>
      <c r="K31" s="171"/>
      <c r="L31" s="171"/>
      <c r="M31" s="171"/>
      <c r="N31" s="171"/>
      <c r="O31" s="171"/>
      <c r="P31" s="171"/>
      <c r="Q31" s="171"/>
      <c r="R31" s="171"/>
      <c r="S31" s="171"/>
      <c r="T31" s="171"/>
      <c r="U31" s="171"/>
      <c r="V31" s="171"/>
      <c r="W31" s="170"/>
    </row>
    <row r="32" spans="1:23">
      <c r="A32" s="170"/>
      <c r="B32" s="155"/>
      <c r="C32" s="155"/>
      <c r="D32" s="155"/>
      <c r="E32" s="155"/>
      <c r="F32" s="155"/>
      <c r="G32" s="155"/>
      <c r="H32" s="171"/>
      <c r="I32" s="171"/>
      <c r="J32" s="171"/>
      <c r="K32" s="171"/>
      <c r="L32" s="171"/>
      <c r="M32" s="171"/>
      <c r="N32" s="171"/>
      <c r="O32" s="171"/>
      <c r="P32" s="171"/>
      <c r="Q32" s="171"/>
      <c r="R32" s="171"/>
      <c r="S32" s="171"/>
      <c r="T32" s="171"/>
      <c r="U32" s="171"/>
      <c r="V32" s="171"/>
      <c r="W32" s="170"/>
    </row>
    <row r="33" spans="1:23">
      <c r="A33" s="170"/>
      <c r="B33" s="155"/>
      <c r="C33" s="155"/>
      <c r="D33" s="155"/>
      <c r="E33" s="155"/>
      <c r="F33" s="155"/>
      <c r="G33" s="155"/>
      <c r="H33" s="171"/>
      <c r="I33" s="171"/>
      <c r="J33" s="171"/>
      <c r="K33" s="171"/>
      <c r="L33" s="171"/>
      <c r="M33" s="171"/>
      <c r="N33" s="171"/>
      <c r="O33" s="171"/>
      <c r="P33" s="171"/>
      <c r="Q33" s="171"/>
      <c r="R33" s="171"/>
      <c r="S33" s="171"/>
      <c r="T33" s="171"/>
      <c r="U33" s="171"/>
      <c r="V33" s="171"/>
      <c r="W33" s="170"/>
    </row>
    <row r="34" spans="1:23">
      <c r="A34" s="170"/>
      <c r="B34" s="155"/>
      <c r="C34" s="155"/>
      <c r="D34" s="155"/>
      <c r="E34" s="155"/>
      <c r="F34" s="155"/>
      <c r="G34" s="155"/>
      <c r="H34" s="171"/>
      <c r="I34" s="171"/>
      <c r="J34" s="171"/>
      <c r="K34" s="171"/>
      <c r="L34" s="171"/>
      <c r="M34" s="171"/>
      <c r="N34" s="171"/>
      <c r="O34" s="171"/>
      <c r="P34" s="171"/>
      <c r="Q34" s="171"/>
      <c r="R34" s="171"/>
      <c r="S34" s="171"/>
      <c r="T34" s="171"/>
      <c r="U34" s="171"/>
      <c r="V34" s="171"/>
      <c r="W34" s="170"/>
    </row>
    <row r="35" spans="1:23">
      <c r="A35" s="170"/>
      <c r="B35" s="155"/>
      <c r="C35" s="155"/>
      <c r="D35" s="155"/>
      <c r="E35" s="155"/>
      <c r="F35" s="155"/>
      <c r="G35" s="155"/>
      <c r="H35" s="171"/>
      <c r="I35" s="171"/>
      <c r="J35" s="171"/>
      <c r="K35" s="171"/>
      <c r="L35" s="171"/>
      <c r="M35" s="171"/>
      <c r="N35" s="171"/>
      <c r="O35" s="171"/>
      <c r="P35" s="171"/>
      <c r="Q35" s="171"/>
      <c r="R35" s="171"/>
      <c r="S35" s="171"/>
      <c r="T35" s="171"/>
      <c r="U35" s="171"/>
      <c r="V35" s="171"/>
      <c r="W35" s="170"/>
    </row>
    <row r="36" spans="1:23">
      <c r="A36" s="170"/>
      <c r="B36" s="155"/>
      <c r="C36" s="155"/>
      <c r="D36" s="155"/>
      <c r="E36" s="155"/>
      <c r="F36" s="155"/>
      <c r="G36" s="155"/>
      <c r="H36" s="171"/>
      <c r="I36" s="171"/>
      <c r="J36" s="171"/>
      <c r="K36" s="171"/>
      <c r="L36" s="171"/>
      <c r="M36" s="171"/>
      <c r="N36" s="171"/>
      <c r="O36" s="171"/>
      <c r="P36" s="171"/>
      <c r="Q36" s="171"/>
      <c r="R36" s="171"/>
      <c r="S36" s="171"/>
      <c r="T36" s="171"/>
      <c r="U36" s="171"/>
      <c r="V36" s="171"/>
      <c r="W36" s="170"/>
    </row>
    <row r="37" spans="1:23">
      <c r="A37" s="170"/>
      <c r="B37" s="155"/>
      <c r="C37" s="155"/>
      <c r="D37" s="155"/>
      <c r="E37" s="155"/>
      <c r="F37" s="155"/>
      <c r="G37" s="155"/>
      <c r="H37" s="171"/>
      <c r="I37" s="171"/>
      <c r="J37" s="171"/>
      <c r="K37" s="171"/>
      <c r="L37" s="171"/>
      <c r="M37" s="171"/>
      <c r="N37" s="171"/>
      <c r="O37" s="171"/>
      <c r="P37" s="171"/>
      <c r="Q37" s="171"/>
      <c r="R37" s="171"/>
      <c r="S37" s="171"/>
      <c r="T37" s="171"/>
      <c r="U37" s="171"/>
      <c r="V37" s="171"/>
      <c r="W37" s="170"/>
    </row>
    <row r="38" spans="1:23">
      <c r="A38" s="170"/>
      <c r="B38" s="155"/>
      <c r="C38" s="155"/>
      <c r="D38" s="155"/>
      <c r="E38" s="155"/>
      <c r="F38" s="155"/>
      <c r="G38" s="155"/>
      <c r="H38" s="171"/>
      <c r="I38" s="171"/>
      <c r="J38" s="171"/>
      <c r="K38" s="171"/>
      <c r="L38" s="171"/>
      <c r="M38" s="171"/>
      <c r="N38" s="171"/>
      <c r="O38" s="171"/>
      <c r="P38" s="171"/>
      <c r="Q38" s="171"/>
      <c r="R38" s="171"/>
      <c r="S38" s="171"/>
      <c r="T38" s="171"/>
      <c r="U38" s="171"/>
      <c r="V38" s="171"/>
      <c r="W38" s="170"/>
    </row>
    <row r="39" spans="1:23">
      <c r="A39" s="170"/>
      <c r="B39" s="155"/>
      <c r="C39" s="155"/>
      <c r="D39" s="155"/>
      <c r="E39" s="155"/>
      <c r="F39" s="155"/>
      <c r="G39" s="155"/>
      <c r="H39" s="171"/>
      <c r="I39" s="171"/>
      <c r="J39" s="171"/>
      <c r="K39" s="171"/>
      <c r="L39" s="171"/>
      <c r="M39" s="171"/>
      <c r="N39" s="171"/>
      <c r="O39" s="171"/>
      <c r="P39" s="171"/>
      <c r="Q39" s="171"/>
      <c r="R39" s="171"/>
      <c r="S39" s="171"/>
      <c r="T39" s="171"/>
      <c r="U39" s="171"/>
      <c r="V39" s="171"/>
      <c r="W39" s="170"/>
    </row>
    <row r="40" spans="1:23">
      <c r="A40" s="170"/>
      <c r="B40" s="155"/>
      <c r="C40" s="155"/>
      <c r="D40" s="155"/>
      <c r="E40" s="155"/>
      <c r="F40" s="155"/>
      <c r="G40" s="155"/>
      <c r="H40" s="171"/>
      <c r="I40" s="171"/>
      <c r="J40" s="171"/>
      <c r="K40" s="171"/>
      <c r="L40" s="171"/>
      <c r="M40" s="171"/>
      <c r="N40" s="171"/>
      <c r="O40" s="171"/>
      <c r="P40" s="171"/>
      <c r="Q40" s="171"/>
      <c r="R40" s="171"/>
      <c r="S40" s="171"/>
      <c r="T40" s="171"/>
      <c r="U40" s="171"/>
      <c r="V40" s="171"/>
      <c r="W40" s="170"/>
    </row>
    <row r="41" spans="1:23">
      <c r="A41" s="170"/>
      <c r="B41" s="155"/>
      <c r="C41" s="155"/>
      <c r="D41" s="155"/>
      <c r="E41" s="155"/>
      <c r="F41" s="155"/>
      <c r="G41" s="155"/>
      <c r="H41" s="171"/>
      <c r="I41" s="171"/>
      <c r="J41" s="171"/>
      <c r="K41" s="171"/>
      <c r="L41" s="171"/>
      <c r="M41" s="171"/>
      <c r="N41" s="171"/>
      <c r="O41" s="171"/>
      <c r="P41" s="171"/>
      <c r="Q41" s="171"/>
      <c r="R41" s="171"/>
      <c r="S41" s="171"/>
      <c r="T41" s="171"/>
      <c r="U41" s="171"/>
      <c r="V41" s="171"/>
      <c r="W41" s="170"/>
    </row>
    <row r="42" spans="1:23">
      <c r="A42" s="170"/>
      <c r="B42" s="155"/>
      <c r="C42" s="155"/>
      <c r="D42" s="155"/>
      <c r="E42" s="155"/>
      <c r="F42" s="155"/>
      <c r="G42" s="155"/>
      <c r="H42" s="171"/>
      <c r="I42" s="171"/>
      <c r="J42" s="171"/>
      <c r="K42" s="171"/>
      <c r="L42" s="171"/>
      <c r="M42" s="171"/>
      <c r="N42" s="171"/>
      <c r="O42" s="171"/>
      <c r="P42" s="171"/>
      <c r="Q42" s="171"/>
      <c r="R42" s="171"/>
      <c r="S42" s="171"/>
      <c r="T42" s="171"/>
      <c r="U42" s="171"/>
      <c r="V42" s="171"/>
      <c r="W42" s="170"/>
    </row>
    <row r="43" spans="1:23">
      <c r="A43" s="170"/>
      <c r="B43" s="155"/>
      <c r="C43" s="155"/>
      <c r="D43" s="155"/>
      <c r="E43" s="155"/>
      <c r="F43" s="155"/>
      <c r="G43" s="155"/>
      <c r="H43" s="171"/>
      <c r="I43" s="171"/>
      <c r="J43" s="171"/>
      <c r="K43" s="171"/>
      <c r="L43" s="171"/>
      <c r="M43" s="171"/>
      <c r="N43" s="171"/>
      <c r="O43" s="171"/>
      <c r="P43" s="171"/>
      <c r="Q43" s="171"/>
      <c r="R43" s="171"/>
      <c r="S43" s="171"/>
      <c r="T43" s="171"/>
      <c r="U43" s="171"/>
      <c r="V43" s="171"/>
      <c r="W43" s="170"/>
    </row>
    <row r="44" spans="1:23">
      <c r="A44" s="170"/>
      <c r="B44" s="155"/>
      <c r="C44" s="155"/>
      <c r="D44" s="155"/>
      <c r="E44" s="155"/>
      <c r="F44" s="155"/>
      <c r="G44" s="155"/>
      <c r="H44" s="171"/>
      <c r="I44" s="171"/>
      <c r="J44" s="171"/>
      <c r="K44" s="171"/>
      <c r="L44" s="171"/>
      <c r="M44" s="171"/>
      <c r="N44" s="171"/>
      <c r="O44" s="171"/>
      <c r="P44" s="171"/>
      <c r="Q44" s="171"/>
      <c r="R44" s="171"/>
      <c r="S44" s="171"/>
      <c r="T44" s="171"/>
      <c r="U44" s="171"/>
      <c r="V44" s="171"/>
      <c r="W44" s="170"/>
    </row>
    <row r="45" spans="1:23">
      <c r="A45" s="157"/>
      <c r="B45" s="177"/>
      <c r="C45" s="177"/>
      <c r="D45" s="177"/>
      <c r="E45" s="177"/>
      <c r="F45" s="177"/>
      <c r="G45" s="177"/>
      <c r="H45" s="167"/>
      <c r="I45" s="167"/>
      <c r="J45" s="167"/>
      <c r="K45" s="167"/>
      <c r="L45" s="167"/>
      <c r="M45" s="167"/>
      <c r="N45" s="167"/>
      <c r="O45" s="167"/>
      <c r="P45" s="167"/>
      <c r="Q45" s="167"/>
      <c r="R45" s="167"/>
      <c r="S45" s="167"/>
      <c r="T45" s="167"/>
      <c r="U45" s="167"/>
      <c r="V45" s="167"/>
      <c r="W45" s="157"/>
    </row>
    <row r="46" spans="1:23">
      <c r="A46" s="157"/>
      <c r="B46" s="177"/>
      <c r="C46" s="177"/>
      <c r="D46" s="177"/>
      <c r="E46" s="177"/>
      <c r="F46" s="177"/>
      <c r="G46" s="177"/>
      <c r="H46" s="167"/>
      <c r="I46" s="167"/>
      <c r="J46" s="167"/>
      <c r="K46" s="167"/>
      <c r="L46" s="167"/>
      <c r="M46" s="167"/>
      <c r="N46" s="167"/>
      <c r="O46" s="167"/>
      <c r="P46" s="167"/>
      <c r="Q46" s="167"/>
      <c r="R46" s="167"/>
      <c r="S46" s="167"/>
      <c r="T46" s="167"/>
      <c r="U46" s="167"/>
      <c r="V46" s="167"/>
      <c r="W46" s="157"/>
    </row>
    <row r="47" spans="1:23">
      <c r="A47" s="157"/>
      <c r="B47" s="177"/>
      <c r="C47" s="177"/>
      <c r="D47" s="177"/>
      <c r="E47" s="177"/>
      <c r="F47" s="177"/>
      <c r="G47" s="177"/>
      <c r="H47" s="167"/>
      <c r="I47" s="167"/>
      <c r="J47" s="167"/>
      <c r="K47" s="167"/>
      <c r="L47" s="167"/>
      <c r="M47" s="167"/>
      <c r="N47" s="167"/>
      <c r="O47" s="167"/>
      <c r="P47" s="167"/>
      <c r="Q47" s="167"/>
      <c r="R47" s="167"/>
      <c r="S47" s="167"/>
      <c r="T47" s="167"/>
      <c r="U47" s="167"/>
      <c r="V47" s="167"/>
      <c r="W47" s="157"/>
    </row>
    <row r="48" spans="1:23">
      <c r="A48" s="157"/>
      <c r="B48" s="177"/>
      <c r="C48" s="177"/>
      <c r="D48" s="177"/>
      <c r="E48" s="177"/>
      <c r="F48" s="177"/>
      <c r="G48" s="177"/>
      <c r="H48" s="167"/>
      <c r="I48" s="167"/>
      <c r="J48" s="167"/>
      <c r="K48" s="167"/>
      <c r="L48" s="167"/>
      <c r="M48" s="167"/>
      <c r="N48" s="167"/>
      <c r="O48" s="167"/>
      <c r="P48" s="167"/>
      <c r="Q48" s="167"/>
      <c r="R48" s="167"/>
      <c r="S48" s="167"/>
      <c r="T48" s="167"/>
      <c r="U48" s="167"/>
      <c r="V48" s="167"/>
      <c r="W48" s="157"/>
    </row>
    <row r="49" spans="1:23">
      <c r="A49" s="157"/>
      <c r="B49" s="177"/>
      <c r="C49" s="177"/>
      <c r="D49" s="177"/>
      <c r="E49" s="177"/>
      <c r="F49" s="177"/>
      <c r="G49" s="177"/>
      <c r="H49" s="167"/>
      <c r="I49" s="167"/>
      <c r="J49" s="167"/>
      <c r="K49" s="167"/>
      <c r="L49" s="167"/>
      <c r="M49" s="167"/>
      <c r="N49" s="167"/>
      <c r="O49" s="167"/>
      <c r="P49" s="167"/>
      <c r="Q49" s="167"/>
      <c r="R49" s="167"/>
      <c r="S49" s="167"/>
      <c r="T49" s="167"/>
      <c r="U49" s="167"/>
      <c r="V49" s="167"/>
      <c r="W49" s="157"/>
    </row>
    <row r="50" spans="1:23">
      <c r="A50" s="157"/>
      <c r="B50" s="177"/>
      <c r="C50" s="177"/>
      <c r="D50" s="177"/>
      <c r="E50" s="177"/>
      <c r="F50" s="177"/>
      <c r="G50" s="177"/>
      <c r="H50" s="167"/>
      <c r="I50" s="167"/>
      <c r="J50" s="167"/>
      <c r="K50" s="167"/>
      <c r="L50" s="167"/>
      <c r="M50" s="167"/>
      <c r="N50" s="167"/>
      <c r="O50" s="167"/>
      <c r="P50" s="167"/>
      <c r="Q50" s="167"/>
      <c r="R50" s="167"/>
      <c r="S50" s="167"/>
      <c r="T50" s="167"/>
      <c r="U50" s="167"/>
      <c r="V50" s="167"/>
      <c r="W50" s="157"/>
    </row>
    <row r="51" spans="1:23">
      <c r="A51" s="157"/>
      <c r="B51" s="177"/>
      <c r="C51" s="177"/>
      <c r="D51" s="177"/>
      <c r="E51" s="177"/>
      <c r="F51" s="177"/>
      <c r="G51" s="177"/>
      <c r="H51" s="167"/>
      <c r="I51" s="167"/>
      <c r="J51" s="167"/>
      <c r="K51" s="167"/>
      <c r="L51" s="167"/>
      <c r="M51" s="167"/>
      <c r="N51" s="167"/>
      <c r="O51" s="167"/>
      <c r="P51" s="167"/>
      <c r="Q51" s="167"/>
      <c r="R51" s="167"/>
      <c r="S51" s="167"/>
      <c r="T51" s="167"/>
      <c r="U51" s="167"/>
      <c r="V51" s="167"/>
      <c r="W51" s="157"/>
    </row>
    <row r="52" spans="1:23">
      <c r="A52" s="157"/>
      <c r="B52" s="177"/>
      <c r="C52" s="177"/>
      <c r="D52" s="177"/>
      <c r="E52" s="177"/>
      <c r="F52" s="177"/>
      <c r="G52" s="177"/>
      <c r="H52" s="167"/>
      <c r="I52" s="167"/>
      <c r="J52" s="167"/>
      <c r="K52" s="167"/>
      <c r="L52" s="167"/>
      <c r="M52" s="167"/>
      <c r="N52" s="167"/>
      <c r="O52" s="167"/>
      <c r="P52" s="167"/>
      <c r="Q52" s="167"/>
      <c r="R52" s="167"/>
      <c r="S52" s="167"/>
      <c r="T52" s="167"/>
      <c r="U52" s="167"/>
      <c r="V52" s="167"/>
      <c r="W52" s="157"/>
    </row>
    <row r="53" spans="1:23">
      <c r="A53" s="157"/>
      <c r="B53" s="177"/>
      <c r="C53" s="177"/>
      <c r="D53" s="177"/>
      <c r="E53" s="177"/>
      <c r="F53" s="177"/>
      <c r="G53" s="177"/>
      <c r="H53" s="167"/>
      <c r="I53" s="167"/>
      <c r="J53" s="167"/>
      <c r="K53" s="167"/>
      <c r="L53" s="167"/>
      <c r="M53" s="167"/>
      <c r="N53" s="167"/>
      <c r="O53" s="167"/>
      <c r="P53" s="167"/>
      <c r="Q53" s="167"/>
      <c r="R53" s="167"/>
      <c r="S53" s="167"/>
      <c r="T53" s="167"/>
      <c r="U53" s="167"/>
      <c r="V53" s="167"/>
      <c r="W53" s="157"/>
    </row>
    <row r="54" spans="1:23">
      <c r="A54" s="157"/>
      <c r="B54" s="177"/>
      <c r="C54" s="177"/>
      <c r="D54" s="177"/>
      <c r="E54" s="177"/>
      <c r="F54" s="177"/>
      <c r="G54" s="177"/>
      <c r="H54" s="167"/>
      <c r="I54" s="167"/>
      <c r="J54" s="167"/>
      <c r="K54" s="167"/>
      <c r="L54" s="167"/>
      <c r="M54" s="167"/>
      <c r="N54" s="167"/>
      <c r="O54" s="167"/>
      <c r="P54" s="167"/>
      <c r="Q54" s="167"/>
      <c r="R54" s="167"/>
      <c r="S54" s="167"/>
      <c r="T54" s="167"/>
      <c r="U54" s="167"/>
      <c r="V54" s="167"/>
      <c r="W54" s="157"/>
    </row>
    <row r="55" spans="1:23">
      <c r="A55" s="157"/>
      <c r="B55" s="177"/>
      <c r="C55" s="177"/>
      <c r="D55" s="177"/>
      <c r="E55" s="177"/>
      <c r="F55" s="177"/>
      <c r="G55" s="177"/>
      <c r="H55" s="167"/>
      <c r="I55" s="167"/>
      <c r="J55" s="167"/>
      <c r="K55" s="167"/>
      <c r="L55" s="167"/>
      <c r="M55" s="167"/>
      <c r="N55" s="167"/>
      <c r="O55" s="167"/>
      <c r="P55" s="167"/>
      <c r="Q55" s="167"/>
      <c r="R55" s="167"/>
      <c r="S55" s="167"/>
      <c r="T55" s="167"/>
      <c r="U55" s="167"/>
      <c r="V55" s="167"/>
      <c r="W55" s="157"/>
    </row>
    <row r="56" spans="1:23">
      <c r="A56" s="157"/>
      <c r="B56" s="177"/>
      <c r="C56" s="177"/>
      <c r="D56" s="177"/>
      <c r="E56" s="177"/>
      <c r="F56" s="177"/>
      <c r="G56" s="177"/>
      <c r="H56" s="167"/>
      <c r="I56" s="167"/>
      <c r="J56" s="167"/>
      <c r="K56" s="167"/>
      <c r="L56" s="167"/>
      <c r="M56" s="167"/>
      <c r="N56" s="167"/>
      <c r="O56" s="167"/>
      <c r="P56" s="167"/>
      <c r="Q56" s="167"/>
      <c r="R56" s="167"/>
      <c r="S56" s="167"/>
      <c r="T56" s="167"/>
      <c r="U56" s="167"/>
      <c r="V56" s="167"/>
      <c r="W56" s="157"/>
    </row>
    <row r="57" spans="1:23">
      <c r="A57" s="157"/>
      <c r="B57" s="177"/>
      <c r="C57" s="177"/>
      <c r="D57" s="177"/>
      <c r="E57" s="177"/>
      <c r="F57" s="177"/>
      <c r="G57" s="177"/>
      <c r="H57" s="167"/>
      <c r="I57" s="167"/>
      <c r="J57" s="167"/>
      <c r="K57" s="167"/>
      <c r="L57" s="167"/>
      <c r="M57" s="167"/>
      <c r="N57" s="167"/>
      <c r="O57" s="167"/>
      <c r="P57" s="167"/>
      <c r="Q57" s="167"/>
      <c r="R57" s="167"/>
      <c r="S57" s="167"/>
      <c r="T57" s="167"/>
      <c r="U57" s="167"/>
      <c r="V57" s="167"/>
      <c r="W57" s="157"/>
    </row>
    <row r="58" spans="1:23">
      <c r="A58" s="157"/>
      <c r="B58" s="177"/>
      <c r="C58" s="177"/>
      <c r="D58" s="177"/>
      <c r="E58" s="177"/>
      <c r="F58" s="177"/>
      <c r="G58" s="177"/>
      <c r="H58" s="167"/>
      <c r="I58" s="167"/>
      <c r="J58" s="167"/>
      <c r="K58" s="167"/>
      <c r="L58" s="167"/>
      <c r="M58" s="167"/>
      <c r="N58" s="167"/>
      <c r="O58" s="167"/>
      <c r="P58" s="167"/>
      <c r="Q58" s="167"/>
      <c r="R58" s="167"/>
      <c r="S58" s="167"/>
      <c r="T58" s="167"/>
      <c r="U58" s="167"/>
      <c r="V58" s="167"/>
      <c r="W58" s="157"/>
    </row>
    <row r="59" spans="1:23">
      <c r="A59" s="157"/>
      <c r="B59" s="177"/>
      <c r="C59" s="177"/>
      <c r="D59" s="177"/>
      <c r="E59" s="177"/>
      <c r="F59" s="177"/>
      <c r="G59" s="177"/>
      <c r="H59" s="167"/>
      <c r="I59" s="167"/>
      <c r="J59" s="167"/>
      <c r="K59" s="167"/>
      <c r="L59" s="167"/>
      <c r="M59" s="167"/>
      <c r="N59" s="167"/>
      <c r="O59" s="167"/>
      <c r="P59" s="167"/>
      <c r="Q59" s="167"/>
      <c r="R59" s="167"/>
      <c r="S59" s="167"/>
      <c r="T59" s="167"/>
      <c r="U59" s="167"/>
      <c r="V59" s="167"/>
      <c r="W59" s="157"/>
    </row>
    <row r="60" spans="1:23">
      <c r="A60" s="157"/>
      <c r="B60" s="177"/>
      <c r="C60" s="177"/>
      <c r="D60" s="177"/>
      <c r="E60" s="177"/>
      <c r="F60" s="177"/>
      <c r="G60" s="177"/>
      <c r="H60" s="167"/>
      <c r="I60" s="167"/>
      <c r="J60" s="167"/>
      <c r="K60" s="167"/>
      <c r="L60" s="167"/>
      <c r="M60" s="167"/>
      <c r="N60" s="167"/>
      <c r="O60" s="167"/>
      <c r="P60" s="167"/>
      <c r="Q60" s="167"/>
      <c r="R60" s="167"/>
      <c r="S60" s="167"/>
      <c r="T60" s="167"/>
      <c r="U60" s="167"/>
      <c r="V60" s="167"/>
      <c r="W60" s="157"/>
    </row>
    <row r="61" spans="1:23">
      <c r="A61" s="157"/>
      <c r="B61" s="177"/>
      <c r="C61" s="177"/>
      <c r="D61" s="177"/>
      <c r="E61" s="177"/>
      <c r="F61" s="177"/>
      <c r="G61" s="177"/>
      <c r="H61" s="167"/>
      <c r="I61" s="167"/>
      <c r="J61" s="167"/>
      <c r="K61" s="167"/>
      <c r="L61" s="167"/>
      <c r="M61" s="167"/>
      <c r="N61" s="167"/>
      <c r="O61" s="167"/>
      <c r="P61" s="167"/>
      <c r="Q61" s="167"/>
      <c r="R61" s="167"/>
      <c r="S61" s="167"/>
      <c r="T61" s="167"/>
      <c r="U61" s="167"/>
      <c r="V61" s="167"/>
      <c r="W61" s="157"/>
    </row>
    <row r="62" spans="1:23">
      <c r="A62" s="157"/>
      <c r="B62" s="177"/>
      <c r="C62" s="177"/>
      <c r="D62" s="177"/>
      <c r="E62" s="177"/>
      <c r="F62" s="177"/>
      <c r="G62" s="177"/>
      <c r="H62" s="167"/>
      <c r="I62" s="167"/>
      <c r="J62" s="167"/>
      <c r="K62" s="167"/>
      <c r="L62" s="167"/>
      <c r="M62" s="167"/>
      <c r="N62" s="167"/>
      <c r="O62" s="167"/>
      <c r="P62" s="167"/>
      <c r="Q62" s="167"/>
      <c r="R62" s="167"/>
      <c r="S62" s="167"/>
      <c r="T62" s="167"/>
      <c r="U62" s="167"/>
      <c r="V62" s="167"/>
      <c r="W62" s="157"/>
    </row>
    <row r="63" spans="1:23">
      <c r="A63" s="157"/>
      <c r="B63" s="177"/>
      <c r="C63" s="177"/>
      <c r="D63" s="177"/>
      <c r="E63" s="177"/>
      <c r="F63" s="177"/>
      <c r="G63" s="177"/>
      <c r="H63" s="167"/>
      <c r="I63" s="167"/>
      <c r="J63" s="167"/>
      <c r="K63" s="167"/>
      <c r="L63" s="167"/>
      <c r="M63" s="167"/>
      <c r="N63" s="167"/>
      <c r="O63" s="167"/>
      <c r="P63" s="167"/>
      <c r="Q63" s="167"/>
      <c r="R63" s="167"/>
      <c r="S63" s="167"/>
      <c r="T63" s="167"/>
      <c r="U63" s="167"/>
      <c r="V63" s="167"/>
      <c r="W63" s="157"/>
    </row>
    <row r="64" spans="1:23">
      <c r="A64" s="157"/>
      <c r="B64" s="177"/>
      <c r="C64" s="177"/>
      <c r="D64" s="177"/>
      <c r="E64" s="177"/>
      <c r="F64" s="177"/>
      <c r="G64" s="177"/>
      <c r="H64" s="167"/>
      <c r="I64" s="167"/>
      <c r="J64" s="167"/>
      <c r="K64" s="167"/>
      <c r="L64" s="167"/>
      <c r="M64" s="167"/>
      <c r="N64" s="167"/>
      <c r="O64" s="167"/>
      <c r="P64" s="167"/>
      <c r="Q64" s="167"/>
      <c r="R64" s="167"/>
      <c r="S64" s="167"/>
      <c r="T64" s="167"/>
      <c r="U64" s="167"/>
      <c r="V64" s="167"/>
      <c r="W64" s="157"/>
    </row>
    <row r="65" spans="1:23">
      <c r="A65" s="157"/>
      <c r="B65" s="177"/>
      <c r="C65" s="177"/>
      <c r="D65" s="177"/>
      <c r="E65" s="177"/>
      <c r="F65" s="177"/>
      <c r="G65" s="177"/>
      <c r="H65" s="167"/>
      <c r="I65" s="167"/>
      <c r="J65" s="167"/>
      <c r="K65" s="167"/>
      <c r="L65" s="167"/>
      <c r="M65" s="167"/>
      <c r="N65" s="167"/>
      <c r="O65" s="167"/>
      <c r="P65" s="167"/>
      <c r="Q65" s="167"/>
      <c r="R65" s="167"/>
      <c r="S65" s="167"/>
      <c r="T65" s="167"/>
      <c r="U65" s="167"/>
      <c r="V65" s="167"/>
      <c r="W65" s="157"/>
    </row>
    <row r="66" spans="1:23">
      <c r="A66" s="157"/>
      <c r="B66" s="177"/>
      <c r="C66" s="177"/>
      <c r="D66" s="177"/>
      <c r="E66" s="177"/>
      <c r="F66" s="177"/>
      <c r="G66" s="177"/>
      <c r="H66" s="167"/>
      <c r="I66" s="167"/>
      <c r="J66" s="167"/>
      <c r="K66" s="167"/>
      <c r="L66" s="167"/>
      <c r="M66" s="167"/>
      <c r="N66" s="167"/>
      <c r="O66" s="167"/>
      <c r="P66" s="167"/>
      <c r="Q66" s="167"/>
      <c r="R66" s="167"/>
      <c r="S66" s="167"/>
      <c r="T66" s="167"/>
      <c r="U66" s="167"/>
      <c r="V66" s="167"/>
      <c r="W66" s="157"/>
    </row>
    <row r="67" spans="1:23">
      <c r="A67" s="157"/>
      <c r="B67" s="177"/>
      <c r="C67" s="177"/>
      <c r="D67" s="177"/>
      <c r="E67" s="177"/>
      <c r="F67" s="177"/>
      <c r="G67" s="177"/>
      <c r="H67" s="167"/>
      <c r="I67" s="167"/>
      <c r="J67" s="167"/>
      <c r="K67" s="167"/>
      <c r="L67" s="167"/>
      <c r="M67" s="167"/>
      <c r="N67" s="167"/>
      <c r="O67" s="167"/>
      <c r="P67" s="167"/>
      <c r="Q67" s="167"/>
      <c r="R67" s="167"/>
      <c r="S67" s="167"/>
      <c r="T67" s="167"/>
      <c r="U67" s="167"/>
      <c r="V67" s="167"/>
      <c r="W67" s="157"/>
    </row>
    <row r="68" spans="1:23">
      <c r="A68" s="157"/>
      <c r="B68" s="177"/>
      <c r="C68" s="177"/>
      <c r="D68" s="177"/>
      <c r="E68" s="177"/>
      <c r="F68" s="177"/>
      <c r="G68" s="177"/>
      <c r="H68" s="167"/>
      <c r="I68" s="167"/>
      <c r="J68" s="167"/>
      <c r="K68" s="167"/>
      <c r="L68" s="167"/>
      <c r="M68" s="167"/>
      <c r="N68" s="167"/>
      <c r="O68" s="167"/>
      <c r="P68" s="167"/>
      <c r="Q68" s="167"/>
      <c r="R68" s="167"/>
      <c r="S68" s="167"/>
      <c r="T68" s="167"/>
      <c r="U68" s="167"/>
      <c r="V68" s="167"/>
      <c r="W68" s="157"/>
    </row>
    <row r="69" spans="1:23">
      <c r="A69" s="157"/>
      <c r="B69" s="177"/>
      <c r="C69" s="177"/>
      <c r="D69" s="177"/>
      <c r="E69" s="177"/>
      <c r="F69" s="177"/>
      <c r="G69" s="177"/>
      <c r="H69" s="167"/>
      <c r="I69" s="167"/>
      <c r="J69" s="167"/>
      <c r="K69" s="167"/>
      <c r="L69" s="167"/>
      <c r="M69" s="167"/>
      <c r="N69" s="167"/>
      <c r="O69" s="167"/>
      <c r="P69" s="167"/>
      <c r="Q69" s="167"/>
      <c r="R69" s="167"/>
      <c r="S69" s="167"/>
      <c r="T69" s="167"/>
      <c r="U69" s="167"/>
      <c r="V69" s="167"/>
      <c r="W69" s="157"/>
    </row>
    <row r="70" spans="1:23">
      <c r="A70" s="157"/>
      <c r="B70" s="177"/>
      <c r="C70" s="177"/>
      <c r="D70" s="177"/>
      <c r="E70" s="177"/>
      <c r="F70" s="177"/>
      <c r="G70" s="177"/>
      <c r="H70" s="167"/>
      <c r="I70" s="167"/>
      <c r="J70" s="167"/>
      <c r="K70" s="167"/>
      <c r="L70" s="167"/>
      <c r="M70" s="167"/>
      <c r="N70" s="167"/>
      <c r="O70" s="167"/>
      <c r="P70" s="167"/>
      <c r="Q70" s="167"/>
      <c r="R70" s="167"/>
      <c r="S70" s="167"/>
      <c r="T70" s="167"/>
      <c r="U70" s="167"/>
      <c r="V70" s="167"/>
      <c r="W70" s="157"/>
    </row>
    <row r="71" spans="1:23">
      <c r="A71" s="157"/>
      <c r="B71" s="177"/>
      <c r="C71" s="177"/>
      <c r="D71" s="177"/>
      <c r="E71" s="177"/>
      <c r="F71" s="177"/>
      <c r="G71" s="177"/>
      <c r="H71" s="167"/>
      <c r="I71" s="167"/>
      <c r="J71" s="167"/>
      <c r="K71" s="167"/>
      <c r="L71" s="167"/>
      <c r="M71" s="167"/>
      <c r="N71" s="167"/>
      <c r="O71" s="167"/>
      <c r="P71" s="167"/>
      <c r="Q71" s="167"/>
      <c r="R71" s="167"/>
      <c r="S71" s="167"/>
      <c r="T71" s="167"/>
      <c r="U71" s="167"/>
      <c r="V71" s="167"/>
      <c r="W71" s="157"/>
    </row>
    <row r="72" spans="1:23">
      <c r="A72" s="157"/>
      <c r="B72" s="177"/>
      <c r="C72" s="177"/>
      <c r="D72" s="177"/>
      <c r="E72" s="177"/>
      <c r="F72" s="177"/>
      <c r="G72" s="177"/>
      <c r="H72" s="167"/>
      <c r="I72" s="167"/>
      <c r="J72" s="167"/>
      <c r="K72" s="167"/>
      <c r="L72" s="167"/>
      <c r="M72" s="167"/>
      <c r="N72" s="167"/>
      <c r="O72" s="167"/>
      <c r="P72" s="167"/>
      <c r="Q72" s="167"/>
      <c r="R72" s="167"/>
      <c r="S72" s="167"/>
      <c r="T72" s="167"/>
      <c r="U72" s="167"/>
      <c r="V72" s="167"/>
      <c r="W72" s="157"/>
    </row>
    <row r="73" spans="1:23">
      <c r="A73" s="157"/>
      <c r="B73" s="177"/>
      <c r="C73" s="177"/>
      <c r="D73" s="177"/>
      <c r="E73" s="177"/>
      <c r="F73" s="177"/>
      <c r="G73" s="177"/>
      <c r="H73" s="167"/>
      <c r="I73" s="167"/>
      <c r="J73" s="167"/>
      <c r="K73" s="167"/>
      <c r="L73" s="167"/>
      <c r="M73" s="167"/>
      <c r="N73" s="167"/>
      <c r="O73" s="167"/>
      <c r="P73" s="167"/>
      <c r="Q73" s="167"/>
      <c r="R73" s="167"/>
      <c r="S73" s="167"/>
      <c r="T73" s="167"/>
      <c r="U73" s="167"/>
      <c r="V73" s="167"/>
      <c r="W73" s="157"/>
    </row>
    <row r="74" spans="1:23">
      <c r="A74" s="157"/>
      <c r="B74" s="177"/>
      <c r="C74" s="177"/>
      <c r="D74" s="177"/>
      <c r="E74" s="177"/>
      <c r="F74" s="177"/>
      <c r="G74" s="177"/>
      <c r="H74" s="167"/>
      <c r="I74" s="167"/>
      <c r="J74" s="167"/>
      <c r="K74" s="167"/>
      <c r="L74" s="167"/>
      <c r="M74" s="167"/>
      <c r="N74" s="167"/>
      <c r="O74" s="167"/>
      <c r="P74" s="167"/>
      <c r="Q74" s="167"/>
      <c r="R74" s="167"/>
      <c r="S74" s="167"/>
      <c r="T74" s="167"/>
      <c r="U74" s="167"/>
      <c r="V74" s="167"/>
      <c r="W74" s="157"/>
    </row>
    <row r="75" spans="1:23">
      <c r="A75" s="157"/>
      <c r="B75" s="177"/>
      <c r="C75" s="177"/>
      <c r="D75" s="177"/>
      <c r="E75" s="177"/>
      <c r="F75" s="177"/>
      <c r="G75" s="177"/>
      <c r="H75" s="167"/>
      <c r="I75" s="167"/>
      <c r="J75" s="167"/>
      <c r="K75" s="167"/>
      <c r="L75" s="167"/>
      <c r="M75" s="167"/>
      <c r="N75" s="167"/>
      <c r="O75" s="167"/>
      <c r="P75" s="167"/>
      <c r="Q75" s="167"/>
      <c r="R75" s="167"/>
      <c r="S75" s="167"/>
      <c r="T75" s="167"/>
      <c r="U75" s="167"/>
      <c r="V75" s="167"/>
      <c r="W75" s="157"/>
    </row>
    <row r="76" spans="1:23">
      <c r="A76" s="157"/>
      <c r="B76" s="177"/>
      <c r="C76" s="177"/>
      <c r="D76" s="177"/>
      <c r="E76" s="177"/>
      <c r="F76" s="177"/>
      <c r="G76" s="177"/>
      <c r="H76" s="167"/>
      <c r="I76" s="167"/>
      <c r="J76" s="167"/>
      <c r="K76" s="167"/>
      <c r="L76" s="167"/>
      <c r="M76" s="167"/>
      <c r="N76" s="167"/>
      <c r="O76" s="167"/>
      <c r="P76" s="167"/>
      <c r="Q76" s="167"/>
      <c r="R76" s="167"/>
      <c r="S76" s="167"/>
      <c r="T76" s="167"/>
      <c r="U76" s="167"/>
      <c r="V76" s="167"/>
      <c r="W76" s="157"/>
    </row>
    <row r="77" spans="1:23">
      <c r="A77" s="157"/>
      <c r="B77" s="177"/>
      <c r="C77" s="177"/>
      <c r="D77" s="177"/>
      <c r="E77" s="177"/>
      <c r="F77" s="177"/>
      <c r="G77" s="177"/>
      <c r="H77" s="167"/>
      <c r="I77" s="167"/>
      <c r="J77" s="167"/>
      <c r="K77" s="167"/>
      <c r="L77" s="167"/>
      <c r="M77" s="167"/>
      <c r="N77" s="167"/>
      <c r="O77" s="167"/>
      <c r="P77" s="167"/>
      <c r="Q77" s="167"/>
      <c r="R77" s="167"/>
      <c r="S77" s="167"/>
      <c r="T77" s="167"/>
      <c r="U77" s="167"/>
      <c r="V77" s="167"/>
      <c r="W77" s="157"/>
    </row>
    <row r="78" spans="1:23">
      <c r="A78" s="157"/>
      <c r="B78" s="177"/>
      <c r="C78" s="177"/>
      <c r="D78" s="177"/>
      <c r="E78" s="177"/>
      <c r="F78" s="177"/>
      <c r="G78" s="177"/>
      <c r="H78" s="167"/>
      <c r="I78" s="167"/>
      <c r="J78" s="167"/>
      <c r="K78" s="167"/>
      <c r="L78" s="167"/>
      <c r="M78" s="167"/>
      <c r="N78" s="167"/>
      <c r="O78" s="167"/>
      <c r="P78" s="167"/>
      <c r="Q78" s="167"/>
      <c r="R78" s="167"/>
      <c r="S78" s="167"/>
      <c r="T78" s="167"/>
      <c r="U78" s="167"/>
      <c r="V78" s="167"/>
      <c r="W78" s="157"/>
    </row>
    <row r="79" spans="1:23">
      <c r="A79" s="157"/>
      <c r="B79" s="177"/>
      <c r="C79" s="177"/>
      <c r="D79" s="177"/>
      <c r="E79" s="177"/>
      <c r="F79" s="177"/>
      <c r="G79" s="177"/>
      <c r="H79" s="167"/>
      <c r="I79" s="167"/>
      <c r="J79" s="167"/>
      <c r="K79" s="167"/>
      <c r="L79" s="167"/>
      <c r="M79" s="167"/>
      <c r="N79" s="167"/>
      <c r="O79" s="167"/>
      <c r="P79" s="167"/>
      <c r="Q79" s="167"/>
      <c r="R79" s="167"/>
      <c r="S79" s="167"/>
      <c r="T79" s="167"/>
      <c r="U79" s="167"/>
      <c r="V79" s="167"/>
      <c r="W79" s="157"/>
    </row>
    <row r="80" spans="1:23">
      <c r="A80" s="157"/>
      <c r="B80" s="177"/>
      <c r="C80" s="177"/>
      <c r="D80" s="177"/>
      <c r="E80" s="177"/>
      <c r="F80" s="177"/>
      <c r="G80" s="177"/>
      <c r="H80" s="167"/>
      <c r="I80" s="167"/>
      <c r="J80" s="167"/>
      <c r="K80" s="167"/>
      <c r="L80" s="167"/>
      <c r="M80" s="167"/>
      <c r="N80" s="167"/>
      <c r="O80" s="167"/>
      <c r="P80" s="167"/>
      <c r="Q80" s="167"/>
      <c r="R80" s="167"/>
      <c r="S80" s="167"/>
      <c r="T80" s="167"/>
      <c r="U80" s="167"/>
      <c r="V80" s="167"/>
      <c r="W80" s="157"/>
    </row>
    <row r="81" spans="1:23">
      <c r="A81" s="157"/>
      <c r="B81" s="177"/>
      <c r="C81" s="177"/>
      <c r="D81" s="177"/>
      <c r="E81" s="177"/>
      <c r="F81" s="177"/>
      <c r="G81" s="177"/>
      <c r="H81" s="167"/>
      <c r="I81" s="167"/>
      <c r="J81" s="167"/>
      <c r="K81" s="167"/>
      <c r="L81" s="167"/>
      <c r="M81" s="167"/>
      <c r="N81" s="167"/>
      <c r="O81" s="167"/>
      <c r="P81" s="167"/>
      <c r="Q81" s="167"/>
      <c r="R81" s="167"/>
      <c r="S81" s="167"/>
      <c r="T81" s="167"/>
      <c r="U81" s="167"/>
      <c r="V81" s="167"/>
      <c r="W81" s="157"/>
    </row>
    <row r="82" spans="1:23">
      <c r="A82" s="157"/>
      <c r="B82" s="177"/>
      <c r="C82" s="177"/>
      <c r="D82" s="177"/>
      <c r="E82" s="177"/>
      <c r="F82" s="177"/>
      <c r="G82" s="177"/>
      <c r="H82" s="167"/>
      <c r="I82" s="167"/>
      <c r="J82" s="167"/>
      <c r="K82" s="167"/>
      <c r="L82" s="167"/>
      <c r="M82" s="167"/>
      <c r="N82" s="167"/>
      <c r="O82" s="167"/>
      <c r="P82" s="167"/>
      <c r="Q82" s="167"/>
      <c r="R82" s="167"/>
      <c r="S82" s="167"/>
      <c r="T82" s="167"/>
      <c r="U82" s="167"/>
      <c r="V82" s="167"/>
      <c r="W82" s="157"/>
    </row>
    <row r="83" spans="1:23">
      <c r="A83" s="157"/>
      <c r="B83" s="177"/>
      <c r="C83" s="177"/>
      <c r="D83" s="177"/>
      <c r="E83" s="177"/>
      <c r="F83" s="177"/>
      <c r="G83" s="177"/>
      <c r="H83" s="167"/>
      <c r="I83" s="167"/>
      <c r="J83" s="167"/>
      <c r="K83" s="167"/>
      <c r="L83" s="167"/>
      <c r="M83" s="167"/>
      <c r="N83" s="167"/>
      <c r="O83" s="167"/>
      <c r="P83" s="167"/>
      <c r="Q83" s="167"/>
      <c r="R83" s="167"/>
      <c r="S83" s="167"/>
      <c r="T83" s="167"/>
      <c r="U83" s="167"/>
      <c r="V83" s="167"/>
      <c r="W83" s="157"/>
    </row>
    <row r="84" spans="1:23">
      <c r="A84" s="157"/>
      <c r="B84" s="177"/>
      <c r="C84" s="177"/>
      <c r="D84" s="177"/>
      <c r="E84" s="177"/>
      <c r="F84" s="177"/>
      <c r="G84" s="177"/>
      <c r="H84" s="167"/>
      <c r="I84" s="167"/>
      <c r="J84" s="167"/>
      <c r="K84" s="167"/>
      <c r="L84" s="167"/>
      <c r="M84" s="167"/>
      <c r="N84" s="167"/>
      <c r="O84" s="167"/>
      <c r="P84" s="167"/>
      <c r="Q84" s="167"/>
      <c r="R84" s="167"/>
      <c r="S84" s="167"/>
      <c r="T84" s="167"/>
      <c r="U84" s="167"/>
      <c r="V84" s="167"/>
      <c r="W84" s="157"/>
    </row>
    <row r="85" spans="1:23">
      <c r="A85" s="157"/>
      <c r="B85" s="177"/>
      <c r="C85" s="177"/>
      <c r="D85" s="177"/>
      <c r="E85" s="177"/>
      <c r="F85" s="177"/>
      <c r="G85" s="177"/>
      <c r="H85" s="167"/>
      <c r="I85" s="167"/>
      <c r="J85" s="167"/>
      <c r="K85" s="167"/>
      <c r="L85" s="167"/>
      <c r="M85" s="167"/>
      <c r="N85" s="167"/>
      <c r="O85" s="167"/>
      <c r="P85" s="167"/>
      <c r="Q85" s="167"/>
      <c r="R85" s="167"/>
      <c r="S85" s="167"/>
      <c r="T85" s="167"/>
      <c r="U85" s="167"/>
      <c r="V85" s="167"/>
      <c r="W85" s="157"/>
    </row>
    <row r="86" spans="1:23">
      <c r="A86" s="157"/>
      <c r="B86" s="177"/>
      <c r="C86" s="177"/>
      <c r="D86" s="177"/>
      <c r="E86" s="177"/>
      <c r="F86" s="177"/>
      <c r="G86" s="177"/>
      <c r="H86" s="167"/>
      <c r="I86" s="167"/>
      <c r="J86" s="167"/>
      <c r="K86" s="167"/>
      <c r="L86" s="167"/>
      <c r="M86" s="167"/>
      <c r="N86" s="167"/>
      <c r="O86" s="167"/>
      <c r="P86" s="167"/>
      <c r="Q86" s="167"/>
      <c r="R86" s="167"/>
      <c r="S86" s="167"/>
      <c r="T86" s="167"/>
      <c r="U86" s="167"/>
      <c r="V86" s="167"/>
      <c r="W86" s="157"/>
    </row>
    <row r="87" spans="1:23">
      <c r="A87" s="157"/>
      <c r="B87" s="177"/>
      <c r="C87" s="177"/>
      <c r="D87" s="177"/>
      <c r="E87" s="177"/>
      <c r="F87" s="177"/>
      <c r="G87" s="177"/>
      <c r="H87" s="167"/>
      <c r="I87" s="167"/>
      <c r="J87" s="167"/>
      <c r="K87" s="167"/>
      <c r="L87" s="167"/>
      <c r="M87" s="167"/>
      <c r="N87" s="167"/>
      <c r="O87" s="167"/>
      <c r="P87" s="167"/>
      <c r="Q87" s="167"/>
      <c r="R87" s="167"/>
      <c r="S87" s="167"/>
      <c r="T87" s="167"/>
      <c r="U87" s="167"/>
      <c r="V87" s="167"/>
      <c r="W87" s="157"/>
    </row>
    <row r="88" spans="1:23">
      <c r="A88" s="157"/>
      <c r="B88" s="177"/>
      <c r="C88" s="177"/>
      <c r="D88" s="177"/>
      <c r="E88" s="177"/>
      <c r="F88" s="177"/>
      <c r="G88" s="177"/>
      <c r="H88" s="167"/>
      <c r="I88" s="167"/>
      <c r="J88" s="167"/>
      <c r="K88" s="167"/>
      <c r="L88" s="167"/>
      <c r="M88" s="167"/>
      <c r="N88" s="167"/>
      <c r="O88" s="167"/>
      <c r="P88" s="167"/>
      <c r="Q88" s="167"/>
      <c r="R88" s="167"/>
      <c r="S88" s="167"/>
      <c r="T88" s="167"/>
      <c r="U88" s="167"/>
      <c r="V88" s="167"/>
      <c r="W88" s="157"/>
    </row>
    <row r="89" spans="1:23">
      <c r="A89" s="157"/>
      <c r="B89" s="177"/>
      <c r="C89" s="177"/>
      <c r="D89" s="177"/>
      <c r="E89" s="177"/>
      <c r="F89" s="177"/>
      <c r="G89" s="177"/>
      <c r="H89" s="167"/>
      <c r="I89" s="167"/>
      <c r="J89" s="167"/>
      <c r="K89" s="167"/>
      <c r="L89" s="167"/>
      <c r="M89" s="167"/>
      <c r="N89" s="167"/>
      <c r="O89" s="167"/>
      <c r="P89" s="167"/>
      <c r="Q89" s="167"/>
      <c r="R89" s="167"/>
      <c r="S89" s="167"/>
      <c r="T89" s="167"/>
      <c r="U89" s="167"/>
      <c r="V89" s="167"/>
      <c r="W89" s="157"/>
    </row>
    <row r="90" spans="1:23">
      <c r="A90" s="157"/>
      <c r="B90" s="177"/>
      <c r="C90" s="177"/>
      <c r="D90" s="177"/>
      <c r="E90" s="177"/>
      <c r="F90" s="177"/>
      <c r="G90" s="177"/>
      <c r="H90" s="167"/>
      <c r="I90" s="167"/>
      <c r="J90" s="167"/>
      <c r="K90" s="167"/>
      <c r="L90" s="167"/>
      <c r="M90" s="167"/>
      <c r="N90" s="167"/>
      <c r="O90" s="167"/>
      <c r="P90" s="167"/>
      <c r="Q90" s="167"/>
      <c r="R90" s="167"/>
      <c r="S90" s="167"/>
      <c r="T90" s="167"/>
      <c r="U90" s="167"/>
      <c r="V90" s="167"/>
      <c r="W90" s="157"/>
    </row>
    <row r="91" spans="1:23">
      <c r="A91" s="157"/>
      <c r="B91" s="177"/>
      <c r="C91" s="177"/>
      <c r="D91" s="177"/>
      <c r="E91" s="177"/>
      <c r="F91" s="177"/>
      <c r="G91" s="177"/>
      <c r="H91" s="167"/>
      <c r="I91" s="167"/>
      <c r="J91" s="167"/>
      <c r="K91" s="167"/>
      <c r="L91" s="167"/>
      <c r="M91" s="167"/>
      <c r="N91" s="167"/>
      <c r="O91" s="167"/>
      <c r="P91" s="167"/>
      <c r="Q91" s="167"/>
      <c r="R91" s="167"/>
      <c r="S91" s="167"/>
      <c r="T91" s="167"/>
      <c r="U91" s="167"/>
      <c r="V91" s="167"/>
      <c r="W91" s="157"/>
    </row>
    <row r="92" spans="1:23">
      <c r="A92" s="157"/>
      <c r="B92" s="177"/>
      <c r="C92" s="177"/>
      <c r="D92" s="177"/>
      <c r="E92" s="177"/>
      <c r="F92" s="177"/>
      <c r="G92" s="177"/>
      <c r="H92" s="167"/>
      <c r="I92" s="167"/>
      <c r="J92" s="167"/>
      <c r="K92" s="167"/>
      <c r="L92" s="167"/>
      <c r="M92" s="167"/>
      <c r="N92" s="167"/>
      <c r="O92" s="167"/>
      <c r="P92" s="167"/>
      <c r="Q92" s="167"/>
      <c r="R92" s="167"/>
      <c r="S92" s="167"/>
      <c r="T92" s="167"/>
      <c r="U92" s="167"/>
      <c r="V92" s="167"/>
      <c r="W92" s="157"/>
    </row>
    <row r="93" spans="1:23">
      <c r="A93" s="157"/>
      <c r="B93" s="177"/>
      <c r="C93" s="177"/>
      <c r="D93" s="177"/>
      <c r="E93" s="177"/>
      <c r="F93" s="177"/>
      <c r="G93" s="177"/>
      <c r="H93" s="167"/>
      <c r="I93" s="167"/>
      <c r="J93" s="167"/>
      <c r="K93" s="167"/>
      <c r="L93" s="167"/>
      <c r="M93" s="167"/>
      <c r="N93" s="167"/>
      <c r="O93" s="167"/>
      <c r="P93" s="167"/>
      <c r="Q93" s="167"/>
      <c r="R93" s="167"/>
      <c r="S93" s="167"/>
      <c r="T93" s="167"/>
      <c r="U93" s="167"/>
      <c r="V93" s="167"/>
      <c r="W93" s="157"/>
    </row>
    <row r="94" spans="1:23">
      <c r="A94" s="157"/>
      <c r="B94" s="177"/>
      <c r="C94" s="177"/>
      <c r="D94" s="177"/>
      <c r="E94" s="177"/>
      <c r="F94" s="177"/>
      <c r="G94" s="177"/>
      <c r="H94" s="167"/>
      <c r="I94" s="167"/>
      <c r="J94" s="167"/>
      <c r="K94" s="167"/>
      <c r="L94" s="167"/>
      <c r="M94" s="167"/>
      <c r="N94" s="167"/>
      <c r="O94" s="167"/>
      <c r="P94" s="167"/>
      <c r="Q94" s="167"/>
      <c r="R94" s="167"/>
      <c r="S94" s="167"/>
      <c r="T94" s="167"/>
      <c r="U94" s="167"/>
      <c r="V94" s="167"/>
      <c r="W94" s="157"/>
    </row>
    <row r="95" spans="1:23">
      <c r="A95" s="157"/>
      <c r="B95" s="177"/>
      <c r="C95" s="177"/>
      <c r="D95" s="177"/>
      <c r="E95" s="177"/>
      <c r="F95" s="177"/>
      <c r="G95" s="177"/>
      <c r="H95" s="167"/>
      <c r="I95" s="167"/>
      <c r="J95" s="167"/>
      <c r="K95" s="167"/>
      <c r="L95" s="167"/>
      <c r="M95" s="167"/>
      <c r="N95" s="167"/>
      <c r="O95" s="167"/>
      <c r="P95" s="167"/>
      <c r="Q95" s="167"/>
      <c r="R95" s="167"/>
      <c r="S95" s="167"/>
      <c r="T95" s="167"/>
      <c r="U95" s="167"/>
      <c r="V95" s="167"/>
      <c r="W95" s="157"/>
    </row>
    <row r="96" spans="1:23">
      <c r="A96" s="157"/>
      <c r="B96" s="177"/>
      <c r="C96" s="177"/>
      <c r="D96" s="177"/>
      <c r="E96" s="177"/>
      <c r="F96" s="177"/>
      <c r="G96" s="177"/>
      <c r="H96" s="167"/>
      <c r="I96" s="167"/>
      <c r="J96" s="167"/>
      <c r="K96" s="167"/>
      <c r="L96" s="167"/>
      <c r="M96" s="167"/>
      <c r="N96" s="167"/>
      <c r="O96" s="167"/>
      <c r="P96" s="167"/>
      <c r="Q96" s="167"/>
      <c r="R96" s="167"/>
      <c r="S96" s="167"/>
      <c r="T96" s="167"/>
      <c r="U96" s="167"/>
      <c r="V96" s="167"/>
      <c r="W96" s="157"/>
    </row>
    <row r="97" spans="1:23">
      <c r="A97" s="157"/>
      <c r="B97" s="177"/>
      <c r="C97" s="177"/>
      <c r="D97" s="177"/>
      <c r="E97" s="177"/>
      <c r="F97" s="177"/>
      <c r="G97" s="177"/>
      <c r="H97" s="167"/>
      <c r="I97" s="167"/>
      <c r="J97" s="167"/>
      <c r="K97" s="167"/>
      <c r="L97" s="167"/>
      <c r="M97" s="167"/>
      <c r="N97" s="167"/>
      <c r="O97" s="167"/>
      <c r="P97" s="167"/>
      <c r="Q97" s="167"/>
      <c r="R97" s="167"/>
      <c r="S97" s="167"/>
      <c r="T97" s="167"/>
      <c r="U97" s="167"/>
      <c r="V97" s="167"/>
      <c r="W97" s="157"/>
    </row>
    <row r="98" spans="1:23">
      <c r="A98" s="157"/>
      <c r="B98" s="177"/>
      <c r="C98" s="177"/>
      <c r="D98" s="177"/>
      <c r="E98" s="177"/>
      <c r="F98" s="177"/>
      <c r="G98" s="177"/>
      <c r="H98" s="167"/>
      <c r="I98" s="167"/>
      <c r="J98" s="167"/>
      <c r="K98" s="167"/>
      <c r="L98" s="167"/>
      <c r="M98" s="167"/>
      <c r="N98" s="167"/>
      <c r="O98" s="167"/>
      <c r="P98" s="167"/>
      <c r="Q98" s="167"/>
      <c r="R98" s="167"/>
      <c r="S98" s="167"/>
      <c r="T98" s="167"/>
      <c r="U98" s="167"/>
      <c r="V98" s="167"/>
      <c r="W98" s="157"/>
    </row>
    <row r="99" spans="1:23">
      <c r="A99" s="157"/>
      <c r="B99" s="177"/>
      <c r="C99" s="177"/>
      <c r="D99" s="177"/>
      <c r="E99" s="177"/>
      <c r="F99" s="177"/>
      <c r="G99" s="177"/>
      <c r="H99" s="167"/>
      <c r="I99" s="167"/>
      <c r="J99" s="167"/>
      <c r="K99" s="167"/>
      <c r="L99" s="167"/>
      <c r="M99" s="167"/>
      <c r="N99" s="167"/>
      <c r="O99" s="167"/>
      <c r="P99" s="167"/>
      <c r="Q99" s="167"/>
      <c r="R99" s="167"/>
      <c r="S99" s="167"/>
      <c r="T99" s="167"/>
      <c r="U99" s="167"/>
      <c r="V99" s="167"/>
      <c r="W99" s="157"/>
    </row>
    <row r="100" spans="1:23">
      <c r="A100" s="157"/>
      <c r="B100" s="177"/>
      <c r="C100" s="177"/>
      <c r="D100" s="177"/>
      <c r="E100" s="177"/>
      <c r="F100" s="177"/>
      <c r="G100" s="177"/>
      <c r="H100" s="167"/>
      <c r="I100" s="167"/>
      <c r="J100" s="167"/>
      <c r="K100" s="167"/>
      <c r="L100" s="167"/>
      <c r="M100" s="167"/>
      <c r="N100" s="167"/>
      <c r="O100" s="167"/>
      <c r="P100" s="167"/>
      <c r="Q100" s="167"/>
      <c r="R100" s="167"/>
      <c r="S100" s="167"/>
      <c r="T100" s="167"/>
      <c r="U100" s="167"/>
      <c r="V100" s="167"/>
      <c r="W100" s="157"/>
    </row>
    <row r="101" spans="1:23">
      <c r="A101" s="157"/>
      <c r="B101" s="177"/>
      <c r="C101" s="177"/>
      <c r="D101" s="177"/>
      <c r="E101" s="177"/>
      <c r="F101" s="177"/>
      <c r="G101" s="177"/>
      <c r="H101" s="167"/>
      <c r="I101" s="167"/>
      <c r="J101" s="167"/>
      <c r="K101" s="167"/>
      <c r="L101" s="167"/>
      <c r="M101" s="167"/>
      <c r="N101" s="167"/>
      <c r="O101" s="167"/>
      <c r="P101" s="167"/>
      <c r="Q101" s="167"/>
      <c r="R101" s="167"/>
      <c r="S101" s="167"/>
      <c r="T101" s="167"/>
      <c r="U101" s="167"/>
      <c r="V101" s="167"/>
      <c r="W101" s="157"/>
    </row>
    <row r="102" spans="1:23">
      <c r="A102" s="157"/>
      <c r="B102" s="177"/>
      <c r="C102" s="177"/>
      <c r="D102" s="177"/>
      <c r="E102" s="177"/>
      <c r="F102" s="177"/>
      <c r="G102" s="177"/>
      <c r="H102" s="167"/>
      <c r="I102" s="167"/>
      <c r="J102" s="167"/>
      <c r="K102" s="167"/>
      <c r="L102" s="167"/>
      <c r="M102" s="167"/>
      <c r="N102" s="167"/>
      <c r="O102" s="167"/>
      <c r="P102" s="167"/>
      <c r="Q102" s="167"/>
      <c r="R102" s="167"/>
      <c r="S102" s="167"/>
      <c r="T102" s="167"/>
      <c r="U102" s="167"/>
      <c r="V102" s="167"/>
      <c r="W102" s="157"/>
    </row>
    <row r="103" spans="1:23">
      <c r="A103" s="157"/>
      <c r="B103" s="177"/>
      <c r="C103" s="177"/>
      <c r="D103" s="177"/>
      <c r="E103" s="177"/>
      <c r="F103" s="177"/>
      <c r="G103" s="177"/>
      <c r="H103" s="167"/>
      <c r="I103" s="167"/>
      <c r="J103" s="167"/>
      <c r="K103" s="167"/>
      <c r="L103" s="167"/>
      <c r="M103" s="167"/>
      <c r="N103" s="167"/>
      <c r="O103" s="167"/>
      <c r="P103" s="167"/>
      <c r="Q103" s="167"/>
      <c r="R103" s="167"/>
      <c r="S103" s="167"/>
      <c r="T103" s="167"/>
      <c r="U103" s="167"/>
      <c r="V103" s="167"/>
      <c r="W103" s="157"/>
    </row>
    <row r="104" spans="1:23">
      <c r="A104" s="157"/>
      <c r="B104" s="177"/>
      <c r="C104" s="177"/>
      <c r="D104" s="177"/>
      <c r="E104" s="177"/>
      <c r="F104" s="177"/>
      <c r="G104" s="177"/>
      <c r="H104" s="167"/>
      <c r="I104" s="167"/>
      <c r="J104" s="167"/>
      <c r="K104" s="167"/>
      <c r="L104" s="167"/>
      <c r="M104" s="167"/>
      <c r="N104" s="167"/>
      <c r="O104" s="167"/>
      <c r="P104" s="167"/>
      <c r="Q104" s="167"/>
      <c r="R104" s="167"/>
      <c r="S104" s="167"/>
      <c r="T104" s="167"/>
      <c r="U104" s="167"/>
      <c r="V104" s="167"/>
      <c r="W104" s="157"/>
    </row>
    <row r="105" spans="1:23">
      <c r="A105" s="157"/>
      <c r="B105" s="177"/>
      <c r="C105" s="177"/>
      <c r="D105" s="177"/>
      <c r="E105" s="177"/>
      <c r="F105" s="177"/>
      <c r="G105" s="177"/>
      <c r="H105" s="167"/>
      <c r="I105" s="167"/>
      <c r="J105" s="167"/>
      <c r="K105" s="167"/>
      <c r="L105" s="167"/>
      <c r="M105" s="167"/>
      <c r="N105" s="167"/>
      <c r="O105" s="167"/>
      <c r="P105" s="167"/>
      <c r="Q105" s="167"/>
      <c r="R105" s="167"/>
      <c r="S105" s="167"/>
      <c r="T105" s="167"/>
      <c r="U105" s="167"/>
      <c r="V105" s="167"/>
      <c r="W105" s="157"/>
    </row>
    <row r="106" spans="1:23">
      <c r="A106" s="157"/>
      <c r="B106" s="177"/>
      <c r="C106" s="177"/>
      <c r="D106" s="177"/>
      <c r="E106" s="177"/>
      <c r="F106" s="177"/>
      <c r="G106" s="177"/>
      <c r="H106" s="167"/>
      <c r="I106" s="167"/>
      <c r="J106" s="167"/>
      <c r="K106" s="167"/>
      <c r="L106" s="167"/>
      <c r="M106" s="167"/>
      <c r="N106" s="167"/>
      <c r="O106" s="167"/>
      <c r="P106" s="167"/>
      <c r="Q106" s="167"/>
      <c r="R106" s="167"/>
      <c r="S106" s="167"/>
      <c r="T106" s="167"/>
      <c r="U106" s="167"/>
      <c r="V106" s="167"/>
      <c r="W106" s="157"/>
    </row>
    <row r="107" spans="1:23">
      <c r="A107" s="157"/>
      <c r="B107" s="177"/>
      <c r="C107" s="177"/>
      <c r="D107" s="177"/>
      <c r="E107" s="177"/>
      <c r="F107" s="177"/>
      <c r="G107" s="177"/>
      <c r="H107" s="167"/>
      <c r="I107" s="167"/>
      <c r="J107" s="167"/>
      <c r="K107" s="167"/>
      <c r="L107" s="167"/>
      <c r="M107" s="167"/>
      <c r="N107" s="167"/>
      <c r="O107" s="167"/>
      <c r="P107" s="167"/>
      <c r="Q107" s="167"/>
      <c r="R107" s="167"/>
      <c r="S107" s="167"/>
      <c r="T107" s="167"/>
      <c r="U107" s="167"/>
      <c r="V107" s="167"/>
      <c r="W107" s="157"/>
    </row>
    <row r="108" spans="1:23">
      <c r="A108" s="157"/>
      <c r="B108" s="177"/>
      <c r="C108" s="177"/>
      <c r="D108" s="177"/>
      <c r="E108" s="177"/>
      <c r="F108" s="177"/>
      <c r="G108" s="177"/>
      <c r="H108" s="167"/>
      <c r="I108" s="167"/>
      <c r="J108" s="167"/>
      <c r="K108" s="167"/>
      <c r="L108" s="167"/>
      <c r="M108" s="167"/>
      <c r="N108" s="167"/>
      <c r="O108" s="167"/>
      <c r="P108" s="167"/>
      <c r="Q108" s="167"/>
      <c r="R108" s="167"/>
      <c r="S108" s="167"/>
      <c r="T108" s="167"/>
      <c r="U108" s="167"/>
      <c r="V108" s="167"/>
      <c r="W108" s="157"/>
    </row>
    <row r="109" spans="1:23">
      <c r="A109" s="157"/>
      <c r="B109" s="177"/>
      <c r="C109" s="177"/>
      <c r="D109" s="177"/>
      <c r="E109" s="177"/>
      <c r="F109" s="177"/>
      <c r="G109" s="177"/>
      <c r="H109" s="167"/>
      <c r="I109" s="167"/>
      <c r="J109" s="167"/>
      <c r="K109" s="167"/>
      <c r="L109" s="167"/>
      <c r="M109" s="167"/>
      <c r="N109" s="167"/>
      <c r="O109" s="167"/>
      <c r="P109" s="167"/>
      <c r="Q109" s="167"/>
      <c r="R109" s="167"/>
      <c r="S109" s="167"/>
      <c r="T109" s="167"/>
      <c r="U109" s="167"/>
      <c r="V109" s="167"/>
      <c r="W109" s="157"/>
    </row>
    <row r="110" spans="1:23">
      <c r="A110" s="157"/>
      <c r="B110" s="177"/>
      <c r="C110" s="177"/>
      <c r="D110" s="177"/>
      <c r="E110" s="177"/>
      <c r="F110" s="177"/>
      <c r="G110" s="177"/>
      <c r="H110" s="167"/>
      <c r="I110" s="167"/>
      <c r="J110" s="167"/>
      <c r="K110" s="167"/>
      <c r="L110" s="167"/>
      <c r="M110" s="167"/>
      <c r="N110" s="167"/>
      <c r="O110" s="167"/>
      <c r="P110" s="167"/>
      <c r="Q110" s="167"/>
      <c r="R110" s="167"/>
      <c r="S110" s="167"/>
      <c r="T110" s="167"/>
      <c r="U110" s="167"/>
      <c r="V110" s="167"/>
      <c r="W110" s="157"/>
    </row>
    <row r="111" spans="1:23">
      <c r="A111" s="157"/>
      <c r="B111" s="177"/>
      <c r="C111" s="177"/>
      <c r="D111" s="177"/>
      <c r="E111" s="177"/>
      <c r="F111" s="177"/>
      <c r="G111" s="177"/>
      <c r="H111" s="167"/>
      <c r="I111" s="167"/>
      <c r="J111" s="167"/>
      <c r="K111" s="167"/>
      <c r="L111" s="167"/>
      <c r="M111" s="167"/>
      <c r="N111" s="167"/>
      <c r="O111" s="167"/>
      <c r="P111" s="167"/>
      <c r="Q111" s="167"/>
      <c r="R111" s="167"/>
      <c r="S111" s="167"/>
      <c r="T111" s="167"/>
      <c r="U111" s="167"/>
      <c r="V111" s="167"/>
      <c r="W111" s="157"/>
    </row>
    <row r="112" spans="1:23">
      <c r="A112" s="157"/>
      <c r="B112" s="177"/>
      <c r="C112" s="177"/>
      <c r="D112" s="177"/>
      <c r="E112" s="177"/>
      <c r="F112" s="177"/>
      <c r="G112" s="177"/>
      <c r="H112" s="167"/>
      <c r="I112" s="167"/>
      <c r="J112" s="167"/>
      <c r="K112" s="167"/>
      <c r="L112" s="167"/>
      <c r="M112" s="167"/>
      <c r="N112" s="167"/>
      <c r="O112" s="167"/>
      <c r="P112" s="167"/>
      <c r="Q112" s="167"/>
      <c r="R112" s="167"/>
      <c r="S112" s="167"/>
      <c r="T112" s="167"/>
      <c r="U112" s="167"/>
      <c r="V112" s="167"/>
      <c r="W112" s="157"/>
    </row>
    <row r="113" spans="1:23">
      <c r="A113" s="157"/>
      <c r="B113" s="177"/>
      <c r="C113" s="177"/>
      <c r="D113" s="177"/>
      <c r="E113" s="177"/>
      <c r="F113" s="177"/>
      <c r="G113" s="177"/>
      <c r="H113" s="167"/>
      <c r="I113" s="167"/>
      <c r="J113" s="167"/>
      <c r="K113" s="167"/>
      <c r="L113" s="167"/>
      <c r="M113" s="167"/>
      <c r="N113" s="167"/>
      <c r="O113" s="167"/>
      <c r="P113" s="167"/>
      <c r="Q113" s="167"/>
      <c r="R113" s="167"/>
      <c r="S113" s="167"/>
      <c r="T113" s="167"/>
      <c r="U113" s="167"/>
      <c r="V113" s="167"/>
      <c r="W113" s="157"/>
    </row>
    <row r="114" spans="1:23">
      <c r="A114" s="157"/>
      <c r="B114" s="177"/>
      <c r="C114" s="177"/>
      <c r="D114" s="177"/>
      <c r="E114" s="177"/>
      <c r="F114" s="177"/>
      <c r="G114" s="177"/>
      <c r="H114" s="167"/>
      <c r="I114" s="167"/>
      <c r="J114" s="167"/>
      <c r="K114" s="167"/>
      <c r="L114" s="167"/>
      <c r="M114" s="167"/>
      <c r="N114" s="167"/>
      <c r="O114" s="167"/>
      <c r="P114" s="167"/>
      <c r="Q114" s="167"/>
      <c r="R114" s="167"/>
      <c r="S114" s="167"/>
      <c r="T114" s="167"/>
      <c r="U114" s="167"/>
      <c r="V114" s="167"/>
      <c r="W114" s="157"/>
    </row>
    <row r="115" spans="1:23">
      <c r="A115" s="157"/>
      <c r="B115" s="177"/>
      <c r="C115" s="177"/>
      <c r="D115" s="177"/>
      <c r="E115" s="177"/>
      <c r="F115" s="177"/>
      <c r="G115" s="177"/>
      <c r="H115" s="167"/>
      <c r="I115" s="167"/>
      <c r="J115" s="167"/>
      <c r="K115" s="167"/>
      <c r="L115" s="167"/>
      <c r="M115" s="167"/>
      <c r="N115" s="167"/>
      <c r="O115" s="167"/>
      <c r="P115" s="167"/>
      <c r="Q115" s="167"/>
      <c r="R115" s="167"/>
      <c r="S115" s="167"/>
      <c r="T115" s="167"/>
      <c r="U115" s="167"/>
      <c r="V115" s="167"/>
      <c r="W115" s="157"/>
    </row>
    <row r="116" spans="1:23">
      <c r="A116" s="157"/>
      <c r="B116" s="177"/>
      <c r="C116" s="177"/>
      <c r="D116" s="177"/>
      <c r="E116" s="177"/>
      <c r="F116" s="177"/>
      <c r="G116" s="177"/>
      <c r="H116" s="167"/>
      <c r="I116" s="167"/>
      <c r="J116" s="167"/>
      <c r="K116" s="167"/>
      <c r="L116" s="167"/>
      <c r="M116" s="167"/>
      <c r="N116" s="167"/>
      <c r="O116" s="167"/>
      <c r="P116" s="167"/>
      <c r="Q116" s="167"/>
      <c r="R116" s="167"/>
      <c r="S116" s="167"/>
      <c r="T116" s="167"/>
      <c r="U116" s="167"/>
      <c r="V116" s="167"/>
      <c r="W116" s="157"/>
    </row>
    <row r="117" spans="1:23">
      <c r="A117" s="157"/>
      <c r="B117" s="177"/>
      <c r="C117" s="177"/>
      <c r="D117" s="177"/>
      <c r="E117" s="177"/>
      <c r="F117" s="177"/>
      <c r="G117" s="177"/>
      <c r="H117" s="167"/>
      <c r="I117" s="167"/>
      <c r="J117" s="167"/>
      <c r="K117" s="167"/>
      <c r="L117" s="167"/>
      <c r="M117" s="167"/>
      <c r="N117" s="167"/>
      <c r="O117" s="167"/>
      <c r="P117" s="167"/>
      <c r="Q117" s="167"/>
      <c r="R117" s="167"/>
      <c r="S117" s="167"/>
      <c r="T117" s="167"/>
      <c r="U117" s="167"/>
      <c r="V117" s="167"/>
      <c r="W117" s="157"/>
    </row>
    <row r="118" spans="1:23">
      <c r="A118" s="157"/>
      <c r="B118" s="177"/>
      <c r="C118" s="177"/>
      <c r="D118" s="177"/>
      <c r="E118" s="177"/>
      <c r="F118" s="177"/>
      <c r="G118" s="177"/>
      <c r="H118" s="167"/>
      <c r="I118" s="167"/>
      <c r="J118" s="167"/>
      <c r="K118" s="167"/>
      <c r="L118" s="167"/>
      <c r="M118" s="167"/>
      <c r="N118" s="167"/>
      <c r="O118" s="167"/>
      <c r="P118" s="167"/>
      <c r="Q118" s="167"/>
      <c r="R118" s="167"/>
      <c r="S118" s="167"/>
      <c r="T118" s="167"/>
      <c r="U118" s="167"/>
      <c r="V118" s="167"/>
      <c r="W118" s="157"/>
    </row>
    <row r="119" spans="1:23">
      <c r="A119" s="157"/>
      <c r="B119" s="177"/>
      <c r="C119" s="177"/>
      <c r="D119" s="177"/>
      <c r="E119" s="177"/>
      <c r="F119" s="177"/>
      <c r="G119" s="177"/>
      <c r="H119" s="167"/>
      <c r="I119" s="167"/>
      <c r="J119" s="167"/>
      <c r="K119" s="167"/>
      <c r="L119" s="167"/>
      <c r="M119" s="167"/>
      <c r="N119" s="167"/>
      <c r="O119" s="167"/>
      <c r="P119" s="167"/>
      <c r="Q119" s="167"/>
      <c r="R119" s="167"/>
      <c r="S119" s="167"/>
      <c r="T119" s="167"/>
      <c r="U119" s="167"/>
      <c r="V119" s="167"/>
      <c r="W119" s="157"/>
    </row>
    <row r="120" spans="1:23">
      <c r="A120" s="157"/>
      <c r="B120" s="177"/>
      <c r="C120" s="177"/>
      <c r="D120" s="177"/>
      <c r="E120" s="177"/>
      <c r="F120" s="177"/>
      <c r="G120" s="177"/>
      <c r="H120" s="167"/>
      <c r="I120" s="167"/>
      <c r="J120" s="167"/>
      <c r="K120" s="167"/>
      <c r="L120" s="167"/>
      <c r="M120" s="167"/>
      <c r="N120" s="167"/>
      <c r="O120" s="167"/>
      <c r="P120" s="167"/>
      <c r="Q120" s="167"/>
      <c r="R120" s="167"/>
      <c r="S120" s="167"/>
      <c r="T120" s="167"/>
      <c r="U120" s="167"/>
      <c r="V120" s="167"/>
      <c r="W120" s="157"/>
    </row>
    <row r="121" spans="1:23">
      <c r="A121" s="157"/>
      <c r="B121" s="177"/>
      <c r="C121" s="177"/>
      <c r="D121" s="177"/>
      <c r="E121" s="177"/>
      <c r="F121" s="177"/>
      <c r="G121" s="177"/>
      <c r="H121" s="167"/>
      <c r="I121" s="167"/>
      <c r="J121" s="167"/>
      <c r="K121" s="167"/>
      <c r="L121" s="167"/>
      <c r="M121" s="167"/>
      <c r="N121" s="167"/>
      <c r="O121" s="167"/>
      <c r="P121" s="167"/>
      <c r="Q121" s="167"/>
      <c r="R121" s="167"/>
      <c r="S121" s="167"/>
      <c r="T121" s="167"/>
      <c r="U121" s="167"/>
      <c r="V121" s="167"/>
      <c r="W121" s="157"/>
    </row>
    <row r="122" spans="1:23">
      <c r="A122" s="157"/>
      <c r="B122" s="177"/>
      <c r="C122" s="177"/>
      <c r="D122" s="177"/>
      <c r="E122" s="177"/>
      <c r="F122" s="177"/>
      <c r="G122" s="177"/>
      <c r="H122" s="167"/>
      <c r="I122" s="167"/>
      <c r="J122" s="167"/>
      <c r="K122" s="167"/>
      <c r="L122" s="167"/>
      <c r="M122" s="167"/>
      <c r="N122" s="167"/>
      <c r="O122" s="167"/>
      <c r="P122" s="167"/>
      <c r="Q122" s="167"/>
      <c r="R122" s="167"/>
      <c r="S122" s="167"/>
      <c r="T122" s="167"/>
      <c r="U122" s="167"/>
      <c r="V122" s="167"/>
      <c r="W122" s="157"/>
    </row>
    <row r="123" spans="1:23">
      <c r="A123" s="157"/>
      <c r="B123" s="177"/>
      <c r="C123" s="177"/>
      <c r="D123" s="177"/>
      <c r="E123" s="177"/>
      <c r="F123" s="177"/>
      <c r="G123" s="177"/>
      <c r="H123" s="167"/>
      <c r="I123" s="167"/>
      <c r="J123" s="167"/>
      <c r="K123" s="167"/>
      <c r="L123" s="167"/>
      <c r="M123" s="167"/>
      <c r="N123" s="167"/>
      <c r="O123" s="167"/>
      <c r="P123" s="167"/>
      <c r="Q123" s="167"/>
      <c r="R123" s="167"/>
      <c r="S123" s="167"/>
      <c r="T123" s="167"/>
      <c r="U123" s="167"/>
      <c r="V123" s="167"/>
      <c r="W123" s="157"/>
    </row>
    <row r="124" spans="1:23">
      <c r="A124" s="157"/>
      <c r="B124" s="177"/>
      <c r="C124" s="177"/>
      <c r="D124" s="177"/>
      <c r="E124" s="177"/>
      <c r="F124" s="177"/>
      <c r="G124" s="177"/>
      <c r="H124" s="167"/>
      <c r="I124" s="167"/>
      <c r="J124" s="167"/>
      <c r="K124" s="167"/>
      <c r="L124" s="167"/>
      <c r="M124" s="167"/>
      <c r="N124" s="167"/>
      <c r="O124" s="167"/>
      <c r="P124" s="167"/>
      <c r="Q124" s="167"/>
      <c r="R124" s="167"/>
      <c r="S124" s="167"/>
      <c r="T124" s="167"/>
      <c r="U124" s="167"/>
      <c r="V124" s="167"/>
      <c r="W124" s="157"/>
    </row>
    <row r="125" spans="1:23">
      <c r="A125" s="157"/>
      <c r="B125" s="177"/>
      <c r="C125" s="177"/>
      <c r="D125" s="177"/>
      <c r="E125" s="177"/>
      <c r="F125" s="177"/>
      <c r="G125" s="177"/>
      <c r="H125" s="167"/>
      <c r="I125" s="167"/>
      <c r="J125" s="167"/>
      <c r="K125" s="167"/>
      <c r="L125" s="167"/>
      <c r="M125" s="167"/>
      <c r="N125" s="167"/>
      <c r="O125" s="167"/>
      <c r="P125" s="167"/>
      <c r="Q125" s="167"/>
      <c r="R125" s="167"/>
      <c r="S125" s="167"/>
      <c r="T125" s="167"/>
      <c r="U125" s="167"/>
      <c r="V125" s="167"/>
      <c r="W125" s="157"/>
    </row>
    <row r="126" spans="1:23">
      <c r="A126" s="157"/>
      <c r="B126" s="177"/>
      <c r="C126" s="177"/>
      <c r="D126" s="177"/>
      <c r="E126" s="177"/>
      <c r="F126" s="177"/>
      <c r="G126" s="177"/>
      <c r="H126" s="167"/>
      <c r="I126" s="167"/>
      <c r="J126" s="167"/>
      <c r="K126" s="167"/>
      <c r="L126" s="167"/>
      <c r="M126" s="167"/>
      <c r="N126" s="167"/>
      <c r="O126" s="167"/>
      <c r="P126" s="167"/>
      <c r="Q126" s="167"/>
      <c r="R126" s="167"/>
      <c r="S126" s="167"/>
      <c r="T126" s="167"/>
      <c r="U126" s="167"/>
      <c r="V126" s="167"/>
      <c r="W126" s="157"/>
    </row>
    <row r="127" spans="1:23">
      <c r="A127" s="157"/>
      <c r="B127" s="177"/>
      <c r="C127" s="177"/>
      <c r="D127" s="177"/>
      <c r="E127" s="177"/>
      <c r="F127" s="177"/>
      <c r="G127" s="177"/>
      <c r="H127" s="167"/>
      <c r="I127" s="167"/>
      <c r="J127" s="167"/>
      <c r="K127" s="167"/>
      <c r="L127" s="167"/>
      <c r="M127" s="167"/>
      <c r="N127" s="167"/>
      <c r="O127" s="167"/>
      <c r="P127" s="167"/>
      <c r="Q127" s="167"/>
      <c r="R127" s="167"/>
      <c r="S127" s="167"/>
      <c r="T127" s="167"/>
      <c r="U127" s="167"/>
      <c r="V127" s="167"/>
      <c r="W127" s="157"/>
    </row>
    <row r="128" spans="1:23">
      <c r="A128" s="157"/>
      <c r="B128" s="177"/>
      <c r="C128" s="177"/>
      <c r="D128" s="177"/>
      <c r="E128" s="177"/>
      <c r="F128" s="177"/>
      <c r="G128" s="177"/>
      <c r="H128" s="167"/>
      <c r="I128" s="167"/>
      <c r="J128" s="167"/>
      <c r="K128" s="167"/>
      <c r="L128" s="167"/>
      <c r="M128" s="167"/>
      <c r="N128" s="167"/>
      <c r="O128" s="167"/>
      <c r="P128" s="167"/>
      <c r="Q128" s="167"/>
      <c r="R128" s="167"/>
      <c r="S128" s="167"/>
      <c r="T128" s="167"/>
      <c r="U128" s="167"/>
      <c r="V128" s="167"/>
      <c r="W128" s="157"/>
    </row>
    <row r="129" spans="1:23">
      <c r="A129" s="157"/>
      <c r="B129" s="177"/>
      <c r="C129" s="177"/>
      <c r="D129" s="177"/>
      <c r="E129" s="177"/>
      <c r="F129" s="177"/>
      <c r="G129" s="177"/>
      <c r="H129" s="167"/>
      <c r="I129" s="167"/>
      <c r="J129" s="167"/>
      <c r="K129" s="167"/>
      <c r="L129" s="167"/>
      <c r="M129" s="167"/>
      <c r="N129" s="167"/>
      <c r="O129" s="167"/>
      <c r="P129" s="167"/>
      <c r="Q129" s="167"/>
      <c r="R129" s="167"/>
      <c r="S129" s="167"/>
      <c r="T129" s="167"/>
      <c r="U129" s="167"/>
      <c r="V129" s="167"/>
      <c r="W129" s="157"/>
    </row>
    <row r="130" spans="1:23">
      <c r="A130" s="157"/>
      <c r="B130" s="177"/>
      <c r="C130" s="177"/>
      <c r="D130" s="177"/>
      <c r="E130" s="177"/>
      <c r="F130" s="177"/>
      <c r="G130" s="177"/>
      <c r="H130" s="167"/>
      <c r="I130" s="167"/>
      <c r="J130" s="167"/>
      <c r="K130" s="167"/>
      <c r="L130" s="167"/>
      <c r="M130" s="167"/>
      <c r="N130" s="167"/>
      <c r="O130" s="167"/>
      <c r="P130" s="167"/>
      <c r="Q130" s="167"/>
      <c r="R130" s="167"/>
      <c r="S130" s="167"/>
      <c r="T130" s="167"/>
      <c r="U130" s="167"/>
      <c r="V130" s="167"/>
      <c r="W130" s="157"/>
    </row>
    <row r="131" spans="1:23">
      <c r="A131" s="157"/>
      <c r="B131" s="177"/>
      <c r="C131" s="177"/>
      <c r="D131" s="177"/>
      <c r="E131" s="177"/>
      <c r="F131" s="177"/>
      <c r="G131" s="177"/>
      <c r="H131" s="167"/>
      <c r="I131" s="167"/>
      <c r="J131" s="167"/>
      <c r="K131" s="167"/>
      <c r="L131" s="167"/>
      <c r="M131" s="167"/>
      <c r="N131" s="167"/>
      <c r="O131" s="167"/>
      <c r="P131" s="167"/>
      <c r="Q131" s="167"/>
      <c r="R131" s="167"/>
      <c r="S131" s="167"/>
      <c r="T131" s="167"/>
      <c r="U131" s="167"/>
      <c r="V131" s="167"/>
      <c r="W131" s="157"/>
    </row>
    <row r="132" spans="1:23">
      <c r="A132" s="157"/>
      <c r="B132" s="177"/>
      <c r="C132" s="177"/>
      <c r="D132" s="177"/>
      <c r="E132" s="177"/>
      <c r="F132" s="177"/>
      <c r="G132" s="177"/>
      <c r="H132" s="167"/>
      <c r="I132" s="167"/>
      <c r="J132" s="167"/>
      <c r="K132" s="167"/>
      <c r="L132" s="167"/>
      <c r="M132" s="167"/>
      <c r="N132" s="167"/>
      <c r="O132" s="167"/>
      <c r="P132" s="167"/>
      <c r="Q132" s="167"/>
      <c r="R132" s="167"/>
      <c r="S132" s="167"/>
      <c r="T132" s="167"/>
      <c r="U132" s="167"/>
      <c r="V132" s="167"/>
      <c r="W132" s="157"/>
    </row>
    <row r="133" spans="1:23">
      <c r="A133" s="157"/>
      <c r="B133" s="177"/>
      <c r="C133" s="177"/>
      <c r="D133" s="177"/>
      <c r="E133" s="177"/>
      <c r="F133" s="177"/>
      <c r="G133" s="177"/>
      <c r="H133" s="167"/>
      <c r="I133" s="167"/>
      <c r="J133" s="167"/>
      <c r="K133" s="167"/>
      <c r="L133" s="167"/>
      <c r="M133" s="167"/>
      <c r="N133" s="167"/>
      <c r="O133" s="167"/>
      <c r="P133" s="167"/>
      <c r="Q133" s="167"/>
      <c r="R133" s="167"/>
      <c r="S133" s="167"/>
      <c r="T133" s="167"/>
      <c r="U133" s="167"/>
      <c r="V133" s="167"/>
      <c r="W133" s="157"/>
    </row>
    <row r="134" spans="1:23">
      <c r="A134" s="157"/>
      <c r="B134" s="177"/>
      <c r="C134" s="177"/>
      <c r="D134" s="177"/>
      <c r="E134" s="177"/>
      <c r="F134" s="177"/>
      <c r="G134" s="177"/>
      <c r="H134" s="167"/>
      <c r="I134" s="167"/>
      <c r="J134" s="167"/>
      <c r="K134" s="167"/>
      <c r="L134" s="167"/>
      <c r="M134" s="167"/>
      <c r="N134" s="167"/>
      <c r="O134" s="167"/>
      <c r="P134" s="167"/>
      <c r="Q134" s="167"/>
      <c r="R134" s="167"/>
      <c r="S134" s="167"/>
      <c r="T134" s="167"/>
      <c r="U134" s="167"/>
      <c r="V134" s="167"/>
      <c r="W134" s="157"/>
    </row>
    <row r="135" spans="1:23">
      <c r="A135" s="157"/>
      <c r="B135" s="177"/>
      <c r="C135" s="177"/>
      <c r="D135" s="177"/>
      <c r="E135" s="177"/>
      <c r="F135" s="177"/>
      <c r="G135" s="177"/>
      <c r="H135" s="167"/>
      <c r="I135" s="167"/>
      <c r="J135" s="167"/>
      <c r="K135" s="167"/>
      <c r="L135" s="167"/>
      <c r="M135" s="167"/>
      <c r="N135" s="167"/>
      <c r="O135" s="167"/>
      <c r="P135" s="167"/>
      <c r="Q135" s="167"/>
      <c r="R135" s="167"/>
      <c r="S135" s="167"/>
      <c r="T135" s="167"/>
      <c r="U135" s="167"/>
      <c r="V135" s="167"/>
      <c r="W135" s="157"/>
    </row>
    <row r="136" spans="1:23">
      <c r="A136" s="157"/>
      <c r="B136" s="177"/>
      <c r="C136" s="177"/>
      <c r="D136" s="177"/>
      <c r="E136" s="177"/>
      <c r="F136" s="177"/>
      <c r="G136" s="177"/>
      <c r="H136" s="167"/>
      <c r="I136" s="167"/>
      <c r="J136" s="167"/>
      <c r="K136" s="167"/>
      <c r="L136" s="167"/>
      <c r="M136" s="167"/>
      <c r="N136" s="167"/>
      <c r="O136" s="167"/>
      <c r="P136" s="167"/>
      <c r="Q136" s="167"/>
      <c r="R136" s="167"/>
      <c r="S136" s="167"/>
      <c r="T136" s="167"/>
      <c r="U136" s="167"/>
      <c r="V136" s="167"/>
      <c r="W136" s="157"/>
    </row>
    <row r="137" spans="1:23">
      <c r="A137" s="157"/>
      <c r="B137" s="177"/>
      <c r="C137" s="177"/>
      <c r="D137" s="177"/>
      <c r="E137" s="177"/>
      <c r="F137" s="177"/>
      <c r="G137" s="177"/>
      <c r="H137" s="167"/>
      <c r="I137" s="167"/>
      <c r="J137" s="167"/>
      <c r="K137" s="167"/>
      <c r="L137" s="167"/>
      <c r="M137" s="167"/>
      <c r="N137" s="167"/>
      <c r="O137" s="167"/>
      <c r="P137" s="167"/>
      <c r="Q137" s="167"/>
      <c r="R137" s="167"/>
      <c r="S137" s="167"/>
      <c r="T137" s="167"/>
      <c r="U137" s="167"/>
      <c r="V137" s="167"/>
      <c r="W137" s="157"/>
    </row>
    <row r="138" spans="1:23">
      <c r="A138" s="157"/>
      <c r="B138" s="177"/>
      <c r="C138" s="177"/>
      <c r="D138" s="177"/>
      <c r="E138" s="177"/>
      <c r="F138" s="177"/>
      <c r="G138" s="177"/>
      <c r="H138" s="167"/>
      <c r="I138" s="167"/>
      <c r="J138" s="167"/>
      <c r="K138" s="167"/>
      <c r="L138" s="167"/>
      <c r="M138" s="167"/>
      <c r="N138" s="167"/>
      <c r="O138" s="167"/>
      <c r="P138" s="167"/>
      <c r="Q138" s="167"/>
      <c r="R138" s="167"/>
      <c r="S138" s="167"/>
      <c r="T138" s="167"/>
      <c r="U138" s="167"/>
      <c r="V138" s="167"/>
      <c r="W138" s="157"/>
    </row>
    <row r="139" spans="1:23">
      <c r="A139" s="157"/>
      <c r="B139" s="177"/>
      <c r="C139" s="177"/>
      <c r="D139" s="177"/>
      <c r="E139" s="177"/>
      <c r="F139" s="177"/>
      <c r="G139" s="177"/>
      <c r="H139" s="167"/>
      <c r="I139" s="167"/>
      <c r="J139" s="167"/>
      <c r="K139" s="167"/>
      <c r="L139" s="167"/>
      <c r="M139" s="167"/>
      <c r="N139" s="167"/>
      <c r="O139" s="167"/>
      <c r="P139" s="167"/>
      <c r="Q139" s="167"/>
      <c r="R139" s="167"/>
      <c r="S139" s="167"/>
      <c r="T139" s="167"/>
      <c r="U139" s="167"/>
      <c r="V139" s="167"/>
      <c r="W139" s="157"/>
    </row>
    <row r="140" spans="1:23">
      <c r="A140" s="157"/>
      <c r="B140" s="177"/>
      <c r="C140" s="177"/>
      <c r="D140" s="177"/>
      <c r="E140" s="177"/>
      <c r="F140" s="177"/>
      <c r="G140" s="177"/>
      <c r="H140" s="167"/>
      <c r="I140" s="167"/>
      <c r="J140" s="167"/>
      <c r="K140" s="167"/>
      <c r="L140" s="167"/>
      <c r="M140" s="167"/>
      <c r="N140" s="167"/>
      <c r="O140" s="167"/>
      <c r="P140" s="167"/>
      <c r="Q140" s="167"/>
      <c r="R140" s="167"/>
      <c r="S140" s="167"/>
      <c r="T140" s="167"/>
      <c r="U140" s="167"/>
      <c r="V140" s="167"/>
      <c r="W140" s="157"/>
    </row>
    <row r="141" spans="1:23">
      <c r="A141" s="157"/>
      <c r="B141" s="177"/>
      <c r="C141" s="177"/>
      <c r="D141" s="177"/>
      <c r="E141" s="177"/>
      <c r="F141" s="177"/>
      <c r="G141" s="177"/>
      <c r="H141" s="167"/>
      <c r="I141" s="167"/>
      <c r="J141" s="167"/>
      <c r="K141" s="167"/>
      <c r="L141" s="167"/>
      <c r="M141" s="167"/>
      <c r="N141" s="167"/>
      <c r="O141" s="167"/>
      <c r="P141" s="167"/>
      <c r="Q141" s="167"/>
      <c r="R141" s="167"/>
      <c r="S141" s="167"/>
      <c r="T141" s="167"/>
      <c r="U141" s="167"/>
      <c r="V141" s="167"/>
      <c r="W141" s="157"/>
    </row>
    <row r="142" spans="1:23">
      <c r="A142" s="157"/>
      <c r="B142" s="177"/>
      <c r="C142" s="177"/>
      <c r="D142" s="177"/>
      <c r="E142" s="177"/>
      <c r="F142" s="177"/>
      <c r="G142" s="177"/>
      <c r="H142" s="167"/>
      <c r="I142" s="167"/>
      <c r="J142" s="167"/>
      <c r="K142" s="167"/>
      <c r="L142" s="167"/>
      <c r="M142" s="167"/>
      <c r="N142" s="167"/>
      <c r="O142" s="167"/>
      <c r="P142" s="167"/>
      <c r="Q142" s="167"/>
      <c r="R142" s="167"/>
      <c r="S142" s="167"/>
      <c r="T142" s="167"/>
      <c r="U142" s="167"/>
      <c r="V142" s="167"/>
      <c r="W142" s="157"/>
    </row>
    <row r="143" spans="1:23">
      <c r="A143" s="157"/>
      <c r="B143" s="177"/>
      <c r="C143" s="177"/>
      <c r="D143" s="177"/>
      <c r="E143" s="177"/>
      <c r="F143" s="177"/>
      <c r="G143" s="177"/>
      <c r="H143" s="167"/>
      <c r="I143" s="167"/>
      <c r="J143" s="167"/>
      <c r="K143" s="167"/>
      <c r="L143" s="167"/>
      <c r="M143" s="167"/>
      <c r="N143" s="167"/>
      <c r="O143" s="167"/>
      <c r="P143" s="167"/>
      <c r="Q143" s="167"/>
      <c r="R143" s="167"/>
      <c r="S143" s="167"/>
      <c r="T143" s="167"/>
      <c r="U143" s="167"/>
      <c r="V143" s="167"/>
      <c r="W143" s="157"/>
    </row>
    <row r="144" spans="1:23">
      <c r="A144" s="157"/>
      <c r="B144" s="177"/>
      <c r="C144" s="177"/>
      <c r="D144" s="177"/>
      <c r="E144" s="177"/>
      <c r="F144" s="177"/>
      <c r="G144" s="177"/>
      <c r="H144" s="167"/>
      <c r="I144" s="167"/>
      <c r="J144" s="167"/>
      <c r="K144" s="167"/>
      <c r="L144" s="167"/>
      <c r="M144" s="167"/>
      <c r="N144" s="167"/>
      <c r="O144" s="167"/>
      <c r="P144" s="167"/>
      <c r="Q144" s="167"/>
      <c r="R144" s="167"/>
      <c r="S144" s="167"/>
      <c r="T144" s="167"/>
      <c r="U144" s="167"/>
      <c r="V144" s="167"/>
      <c r="W144" s="157"/>
    </row>
    <row r="145" spans="1:23">
      <c r="A145" s="157"/>
      <c r="B145" s="177"/>
      <c r="C145" s="177"/>
      <c r="D145" s="177"/>
      <c r="E145" s="177"/>
      <c r="F145" s="177"/>
      <c r="G145" s="177"/>
      <c r="H145" s="167"/>
      <c r="I145" s="167"/>
      <c r="J145" s="167"/>
      <c r="K145" s="167"/>
      <c r="L145" s="167"/>
      <c r="M145" s="167"/>
      <c r="N145" s="167"/>
      <c r="O145" s="167"/>
      <c r="P145" s="167"/>
      <c r="Q145" s="167"/>
      <c r="R145" s="167"/>
      <c r="S145" s="167"/>
      <c r="T145" s="167"/>
      <c r="U145" s="167"/>
      <c r="V145" s="167"/>
      <c r="W145" s="157"/>
    </row>
    <row r="146" spans="1:23">
      <c r="A146" s="157"/>
      <c r="B146" s="177"/>
      <c r="C146" s="177"/>
      <c r="D146" s="177"/>
      <c r="E146" s="177"/>
      <c r="F146" s="177"/>
      <c r="G146" s="177"/>
      <c r="H146" s="167"/>
      <c r="I146" s="167"/>
      <c r="J146" s="167"/>
      <c r="K146" s="167"/>
      <c r="L146" s="167"/>
      <c r="M146" s="167"/>
      <c r="N146" s="167"/>
      <c r="O146" s="167"/>
      <c r="P146" s="167"/>
      <c r="Q146" s="167"/>
      <c r="R146" s="167"/>
      <c r="S146" s="167"/>
      <c r="T146" s="167"/>
      <c r="U146" s="167"/>
      <c r="V146" s="167"/>
      <c r="W146" s="157"/>
    </row>
    <row r="147" spans="1:23">
      <c r="A147" s="157"/>
      <c r="B147" s="177"/>
      <c r="C147" s="177"/>
      <c r="D147" s="177"/>
      <c r="E147" s="177"/>
      <c r="F147" s="177"/>
      <c r="G147" s="177"/>
      <c r="H147" s="167"/>
      <c r="I147" s="167"/>
      <c r="J147" s="167"/>
      <c r="K147" s="167"/>
      <c r="L147" s="167"/>
      <c r="M147" s="167"/>
      <c r="N147" s="167"/>
      <c r="O147" s="167"/>
      <c r="P147" s="167"/>
      <c r="Q147" s="167"/>
      <c r="R147" s="167"/>
      <c r="S147" s="167"/>
      <c r="T147" s="167"/>
      <c r="U147" s="167"/>
      <c r="V147" s="167"/>
      <c r="W147" s="157"/>
    </row>
    <row r="148" spans="1:23">
      <c r="A148" s="157"/>
      <c r="B148" s="177"/>
      <c r="C148" s="177"/>
      <c r="D148" s="177"/>
      <c r="E148" s="177"/>
      <c r="F148" s="177"/>
      <c r="G148" s="177"/>
      <c r="H148" s="167"/>
      <c r="I148" s="167"/>
      <c r="J148" s="167"/>
      <c r="K148" s="167"/>
      <c r="L148" s="167"/>
      <c r="M148" s="167"/>
      <c r="N148" s="167"/>
      <c r="O148" s="167"/>
      <c r="P148" s="167"/>
      <c r="Q148" s="167"/>
      <c r="R148" s="167"/>
      <c r="S148" s="167"/>
      <c r="T148" s="167"/>
      <c r="U148" s="167"/>
      <c r="V148" s="167"/>
      <c r="W148" s="157"/>
    </row>
    <row r="149" spans="1:23">
      <c r="A149" s="157"/>
      <c r="B149" s="177"/>
      <c r="C149" s="177"/>
      <c r="D149" s="177"/>
      <c r="E149" s="177"/>
      <c r="F149" s="177"/>
      <c r="G149" s="177"/>
      <c r="H149" s="167"/>
      <c r="I149" s="167"/>
      <c r="J149" s="167"/>
      <c r="K149" s="167"/>
      <c r="L149" s="167"/>
      <c r="M149" s="167"/>
      <c r="N149" s="167"/>
      <c r="O149" s="167"/>
      <c r="P149" s="167"/>
      <c r="Q149" s="167"/>
      <c r="R149" s="167"/>
      <c r="S149" s="167"/>
      <c r="T149" s="167"/>
      <c r="U149" s="167"/>
      <c r="V149" s="167"/>
      <c r="W149" s="157"/>
    </row>
    <row r="150" spans="1:23">
      <c r="A150" s="157"/>
      <c r="B150" s="177"/>
      <c r="C150" s="177"/>
      <c r="D150" s="177"/>
      <c r="E150" s="177"/>
      <c r="F150" s="177"/>
      <c r="G150" s="177"/>
      <c r="H150" s="167"/>
      <c r="I150" s="167"/>
      <c r="J150" s="167"/>
      <c r="K150" s="167"/>
      <c r="L150" s="167"/>
      <c r="M150" s="167"/>
      <c r="N150" s="167"/>
      <c r="O150" s="167"/>
      <c r="P150" s="167"/>
      <c r="Q150" s="167"/>
      <c r="R150" s="167"/>
      <c r="S150" s="167"/>
      <c r="T150" s="167"/>
      <c r="U150" s="167"/>
      <c r="V150" s="167"/>
      <c r="W150" s="157"/>
    </row>
    <row r="151" spans="1:23">
      <c r="A151" s="157"/>
      <c r="B151" s="177"/>
      <c r="C151" s="177"/>
      <c r="D151" s="177"/>
      <c r="E151" s="177"/>
      <c r="F151" s="177"/>
      <c r="G151" s="177"/>
      <c r="H151" s="167"/>
      <c r="I151" s="167"/>
      <c r="J151" s="167"/>
      <c r="K151" s="167"/>
      <c r="L151" s="167"/>
      <c r="M151" s="167"/>
      <c r="N151" s="167"/>
      <c r="O151" s="167"/>
      <c r="P151" s="167"/>
      <c r="Q151" s="167"/>
      <c r="R151" s="167"/>
      <c r="S151" s="167"/>
      <c r="T151" s="167"/>
      <c r="U151" s="167"/>
      <c r="V151" s="167"/>
      <c r="W151" s="157"/>
    </row>
    <row r="152" spans="1:23">
      <c r="A152" s="157"/>
      <c r="B152" s="177"/>
      <c r="C152" s="177"/>
      <c r="D152" s="177"/>
      <c r="E152" s="177"/>
      <c r="F152" s="177"/>
      <c r="G152" s="177"/>
      <c r="H152" s="167"/>
      <c r="I152" s="167"/>
      <c r="J152" s="167"/>
      <c r="K152" s="167"/>
      <c r="L152" s="167"/>
      <c r="M152" s="167"/>
      <c r="N152" s="167"/>
      <c r="O152" s="167"/>
      <c r="P152" s="167"/>
      <c r="Q152" s="167"/>
      <c r="R152" s="167"/>
      <c r="S152" s="167"/>
      <c r="T152" s="167"/>
      <c r="U152" s="167"/>
      <c r="V152" s="167"/>
      <c r="W152" s="157"/>
    </row>
    <row r="153" spans="1:23">
      <c r="A153" s="157"/>
      <c r="B153" s="177"/>
      <c r="C153" s="177"/>
      <c r="D153" s="177"/>
      <c r="E153" s="177"/>
      <c r="F153" s="177"/>
      <c r="G153" s="177"/>
      <c r="H153" s="167"/>
      <c r="I153" s="167"/>
      <c r="J153" s="167"/>
      <c r="K153" s="167"/>
      <c r="L153" s="167"/>
      <c r="M153" s="167"/>
      <c r="N153" s="167"/>
      <c r="O153" s="167"/>
      <c r="P153" s="167"/>
      <c r="Q153" s="167"/>
      <c r="R153" s="167"/>
      <c r="S153" s="167"/>
      <c r="T153" s="167"/>
      <c r="U153" s="167"/>
      <c r="V153" s="167"/>
      <c r="W153" s="157"/>
    </row>
    <row r="154" spans="1:23">
      <c r="A154" s="157"/>
      <c r="B154" s="177"/>
      <c r="C154" s="177"/>
      <c r="D154" s="177"/>
      <c r="E154" s="177"/>
      <c r="F154" s="177"/>
      <c r="G154" s="177"/>
      <c r="H154" s="167"/>
      <c r="I154" s="167"/>
      <c r="J154" s="167"/>
      <c r="K154" s="167"/>
      <c r="L154" s="167"/>
      <c r="M154" s="167"/>
      <c r="N154" s="167"/>
      <c r="O154" s="167"/>
      <c r="P154" s="167"/>
      <c r="Q154" s="167"/>
      <c r="R154" s="167"/>
      <c r="S154" s="167"/>
      <c r="T154" s="167"/>
      <c r="U154" s="167"/>
      <c r="V154" s="167"/>
      <c r="W154" s="157"/>
    </row>
    <row r="155" spans="1:23">
      <c r="A155" s="157"/>
      <c r="B155" s="177"/>
      <c r="C155" s="177"/>
      <c r="D155" s="177"/>
      <c r="E155" s="177"/>
      <c r="F155" s="177"/>
      <c r="G155" s="177"/>
      <c r="H155" s="167"/>
      <c r="I155" s="167"/>
      <c r="J155" s="167"/>
      <c r="K155" s="167"/>
      <c r="L155" s="167"/>
      <c r="M155" s="167"/>
      <c r="N155" s="167"/>
      <c r="O155" s="167"/>
      <c r="P155" s="167"/>
      <c r="Q155" s="167"/>
      <c r="R155" s="167"/>
      <c r="S155" s="167"/>
      <c r="T155" s="167"/>
      <c r="U155" s="167"/>
      <c r="V155" s="167"/>
      <c r="W155" s="157"/>
    </row>
    <row r="156" spans="1:23">
      <c r="A156" s="157"/>
      <c r="B156" s="177"/>
      <c r="C156" s="177"/>
      <c r="D156" s="177"/>
      <c r="E156" s="177"/>
      <c r="F156" s="177"/>
      <c r="G156" s="177"/>
      <c r="H156" s="167"/>
      <c r="I156" s="167"/>
      <c r="J156" s="167"/>
      <c r="K156" s="167"/>
      <c r="L156" s="167"/>
      <c r="M156" s="167"/>
      <c r="N156" s="167"/>
      <c r="O156" s="167"/>
      <c r="P156" s="167"/>
      <c r="Q156" s="167"/>
      <c r="R156" s="167"/>
      <c r="S156" s="167"/>
      <c r="T156" s="167"/>
      <c r="U156" s="167"/>
      <c r="V156" s="167"/>
      <c r="W156" s="157"/>
    </row>
    <row r="157" spans="1:23">
      <c r="A157" s="157"/>
      <c r="B157" s="177"/>
      <c r="C157" s="177"/>
      <c r="D157" s="177"/>
      <c r="E157" s="177"/>
      <c r="F157" s="177"/>
      <c r="G157" s="177"/>
      <c r="H157" s="167"/>
      <c r="I157" s="167"/>
      <c r="J157" s="167"/>
      <c r="K157" s="167"/>
      <c r="L157" s="167"/>
      <c r="M157" s="167"/>
      <c r="N157" s="167"/>
      <c r="O157" s="167"/>
      <c r="P157" s="167"/>
      <c r="Q157" s="167"/>
      <c r="R157" s="167"/>
      <c r="S157" s="167"/>
      <c r="T157" s="167"/>
      <c r="U157" s="167"/>
      <c r="V157" s="167"/>
      <c r="W157" s="157"/>
    </row>
    <row r="158" spans="1:23">
      <c r="A158" s="157"/>
      <c r="B158" s="177"/>
      <c r="C158" s="177"/>
      <c r="D158" s="177"/>
      <c r="E158" s="177"/>
      <c r="F158" s="177"/>
      <c r="G158" s="177"/>
      <c r="H158" s="167"/>
      <c r="I158" s="167"/>
      <c r="J158" s="167"/>
      <c r="K158" s="167"/>
      <c r="L158" s="167"/>
      <c r="M158" s="167"/>
      <c r="N158" s="167"/>
      <c r="O158" s="167"/>
      <c r="P158" s="167"/>
      <c r="Q158" s="167"/>
      <c r="R158" s="167"/>
      <c r="S158" s="167"/>
      <c r="T158" s="167"/>
      <c r="U158" s="167"/>
      <c r="V158" s="167"/>
      <c r="W158" s="157"/>
    </row>
    <row r="159" spans="1:23">
      <c r="A159" s="157"/>
      <c r="B159" s="177"/>
      <c r="C159" s="177"/>
      <c r="D159" s="177"/>
      <c r="E159" s="177"/>
      <c r="F159" s="177"/>
      <c r="G159" s="177"/>
      <c r="H159" s="167"/>
      <c r="I159" s="167"/>
      <c r="J159" s="167"/>
      <c r="K159" s="167"/>
      <c r="L159" s="167"/>
      <c r="M159" s="167"/>
      <c r="N159" s="167"/>
      <c r="O159" s="167"/>
      <c r="P159" s="167"/>
      <c r="Q159" s="167"/>
      <c r="R159" s="167"/>
      <c r="S159" s="167"/>
      <c r="T159" s="167"/>
      <c r="U159" s="167"/>
      <c r="V159" s="167"/>
      <c r="W159" s="157"/>
    </row>
    <row r="160" spans="1:23">
      <c r="A160" s="157"/>
      <c r="B160" s="177"/>
      <c r="C160" s="177"/>
      <c r="D160" s="177"/>
      <c r="E160" s="177"/>
      <c r="F160" s="177"/>
      <c r="G160" s="177"/>
      <c r="H160" s="167"/>
      <c r="I160" s="167"/>
      <c r="J160" s="167"/>
      <c r="K160" s="167"/>
      <c r="L160" s="167"/>
      <c r="M160" s="167"/>
      <c r="N160" s="167"/>
      <c r="O160" s="167"/>
      <c r="P160" s="167"/>
      <c r="Q160" s="167"/>
      <c r="R160" s="167"/>
      <c r="S160" s="167"/>
      <c r="T160" s="167"/>
      <c r="U160" s="167"/>
      <c r="V160" s="167"/>
      <c r="W160" s="157"/>
    </row>
    <row r="161" spans="1:23">
      <c r="A161" s="157"/>
      <c r="B161" s="177"/>
      <c r="C161" s="177"/>
      <c r="D161" s="177"/>
      <c r="E161" s="177"/>
      <c r="F161" s="177"/>
      <c r="G161" s="177"/>
      <c r="H161" s="167"/>
      <c r="I161" s="167"/>
      <c r="J161" s="167"/>
      <c r="K161" s="167"/>
      <c r="L161" s="167"/>
      <c r="M161" s="167"/>
      <c r="N161" s="167"/>
      <c r="O161" s="167"/>
      <c r="P161" s="167"/>
      <c r="Q161" s="167"/>
      <c r="R161" s="167"/>
      <c r="S161" s="167"/>
      <c r="T161" s="167"/>
      <c r="U161" s="167"/>
      <c r="V161" s="167"/>
      <c r="W161" s="157"/>
    </row>
    <row r="162" spans="1:23">
      <c r="A162" s="157"/>
      <c r="B162" s="177"/>
      <c r="C162" s="177"/>
      <c r="D162" s="177"/>
      <c r="E162" s="177"/>
      <c r="F162" s="177"/>
      <c r="G162" s="177"/>
      <c r="H162" s="167"/>
      <c r="I162" s="167"/>
      <c r="J162" s="167"/>
      <c r="K162" s="167"/>
      <c r="L162" s="167"/>
      <c r="M162" s="167"/>
      <c r="N162" s="167"/>
      <c r="O162" s="167"/>
      <c r="P162" s="167"/>
      <c r="Q162" s="167"/>
      <c r="R162" s="167"/>
      <c r="S162" s="167"/>
      <c r="T162" s="167"/>
      <c r="U162" s="167"/>
      <c r="V162" s="167"/>
      <c r="W162" s="157"/>
    </row>
    <row r="163" spans="1:23">
      <c r="A163" s="157"/>
      <c r="B163" s="177"/>
      <c r="C163" s="177"/>
      <c r="D163" s="177"/>
      <c r="E163" s="177"/>
      <c r="F163" s="177"/>
      <c r="G163" s="177"/>
      <c r="H163" s="167"/>
      <c r="I163" s="167"/>
      <c r="J163" s="167"/>
      <c r="K163" s="167"/>
      <c r="L163" s="167"/>
      <c r="M163" s="167"/>
      <c r="N163" s="167"/>
      <c r="O163" s="167"/>
      <c r="P163" s="167"/>
      <c r="Q163" s="167"/>
      <c r="R163" s="167"/>
      <c r="S163" s="167"/>
      <c r="T163" s="167"/>
      <c r="U163" s="167"/>
      <c r="V163" s="167"/>
      <c r="W163" s="157"/>
    </row>
    <row r="164" spans="1:23">
      <c r="A164" s="157"/>
      <c r="B164" s="177"/>
      <c r="C164" s="177"/>
      <c r="D164" s="177"/>
      <c r="E164" s="177"/>
      <c r="F164" s="177"/>
      <c r="G164" s="177"/>
      <c r="H164" s="167"/>
      <c r="I164" s="167"/>
      <c r="J164" s="167"/>
      <c r="K164" s="167"/>
      <c r="L164" s="167"/>
      <c r="M164" s="167"/>
      <c r="N164" s="167"/>
      <c r="O164" s="167"/>
      <c r="P164" s="167"/>
      <c r="Q164" s="167"/>
      <c r="R164" s="167"/>
      <c r="S164" s="167"/>
      <c r="T164" s="167"/>
      <c r="U164" s="167"/>
      <c r="V164" s="167"/>
      <c r="W164" s="157"/>
    </row>
    <row r="165" spans="1:23">
      <c r="A165" s="157"/>
      <c r="B165" s="166"/>
      <c r="C165" s="166"/>
      <c r="D165" s="166"/>
      <c r="E165" s="166"/>
      <c r="F165" s="166"/>
      <c r="G165" s="166"/>
      <c r="H165" s="167"/>
      <c r="I165" s="167"/>
      <c r="J165" s="167"/>
      <c r="K165" s="167"/>
      <c r="L165" s="167"/>
      <c r="M165" s="167"/>
      <c r="N165" s="167"/>
      <c r="O165" s="167"/>
      <c r="P165" s="167"/>
      <c r="Q165" s="167"/>
      <c r="R165" s="167"/>
      <c r="S165" s="167"/>
      <c r="T165" s="167"/>
      <c r="U165" s="167"/>
      <c r="V165" s="167"/>
      <c r="W165" s="157"/>
    </row>
    <row r="166" spans="1:23">
      <c r="A166" s="157"/>
      <c r="B166" s="166"/>
      <c r="C166" s="166"/>
      <c r="D166" s="166"/>
      <c r="E166" s="166"/>
      <c r="F166" s="166"/>
      <c r="G166" s="166"/>
      <c r="H166" s="167"/>
      <c r="I166" s="167"/>
      <c r="J166" s="167"/>
      <c r="K166" s="167"/>
      <c r="L166" s="167"/>
      <c r="M166" s="167"/>
      <c r="N166" s="167"/>
      <c r="O166" s="167"/>
      <c r="P166" s="167"/>
      <c r="Q166" s="167"/>
      <c r="R166" s="167"/>
      <c r="S166" s="167"/>
      <c r="T166" s="167"/>
      <c r="U166" s="167"/>
      <c r="V166" s="167"/>
      <c r="W166" s="157"/>
    </row>
    <row r="167" spans="1:23">
      <c r="A167" s="157"/>
      <c r="B167" s="166"/>
      <c r="C167" s="166"/>
      <c r="D167" s="166"/>
      <c r="E167" s="166"/>
      <c r="F167" s="166"/>
      <c r="G167" s="166"/>
      <c r="H167" s="167"/>
      <c r="I167" s="167"/>
      <c r="J167" s="167"/>
      <c r="K167" s="167"/>
      <c r="L167" s="167"/>
      <c r="M167" s="167"/>
      <c r="N167" s="167"/>
      <c r="O167" s="167"/>
      <c r="P167" s="167"/>
      <c r="Q167" s="167"/>
      <c r="R167" s="167"/>
      <c r="S167" s="167"/>
      <c r="T167" s="167"/>
      <c r="U167" s="167"/>
      <c r="V167" s="167"/>
      <c r="W167" s="157"/>
    </row>
    <row r="168" spans="1:23">
      <c r="A168" s="157"/>
      <c r="B168" s="166"/>
      <c r="C168" s="166"/>
      <c r="D168" s="166"/>
      <c r="E168" s="166"/>
      <c r="F168" s="166"/>
      <c r="G168" s="166"/>
      <c r="H168" s="167"/>
      <c r="I168" s="167"/>
      <c r="J168" s="167"/>
      <c r="K168" s="167"/>
      <c r="L168" s="167"/>
      <c r="M168" s="167"/>
      <c r="N168" s="167"/>
      <c r="O168" s="167"/>
      <c r="P168" s="167"/>
      <c r="Q168" s="167"/>
      <c r="R168" s="167"/>
      <c r="S168" s="167"/>
      <c r="T168" s="167"/>
      <c r="U168" s="167"/>
      <c r="V168" s="167"/>
      <c r="W168" s="157"/>
    </row>
    <row r="169" spans="1:23">
      <c r="A169" s="157"/>
      <c r="B169" s="166"/>
      <c r="C169" s="166"/>
      <c r="D169" s="166"/>
      <c r="E169" s="166"/>
      <c r="F169" s="166"/>
      <c r="G169" s="166"/>
      <c r="H169" s="167"/>
      <c r="I169" s="167"/>
      <c r="J169" s="167"/>
      <c r="K169" s="167"/>
      <c r="L169" s="167"/>
      <c r="M169" s="167"/>
      <c r="N169" s="167"/>
      <c r="O169" s="167"/>
      <c r="P169" s="167"/>
      <c r="Q169" s="167"/>
      <c r="R169" s="167"/>
      <c r="S169" s="167"/>
      <c r="T169" s="167"/>
      <c r="U169" s="167"/>
      <c r="V169" s="167"/>
      <c r="W169" s="157"/>
    </row>
    <row r="170" spans="1:23">
      <c r="A170" s="157"/>
      <c r="B170" s="166"/>
      <c r="C170" s="166"/>
      <c r="D170" s="166"/>
      <c r="E170" s="166"/>
      <c r="F170" s="166"/>
      <c r="G170" s="166"/>
      <c r="H170" s="167"/>
      <c r="I170" s="167"/>
      <c r="J170" s="167"/>
      <c r="K170" s="167"/>
      <c r="L170" s="167"/>
      <c r="M170" s="167"/>
      <c r="N170" s="167"/>
      <c r="O170" s="167"/>
      <c r="P170" s="167"/>
      <c r="Q170" s="167"/>
      <c r="R170" s="167"/>
      <c r="S170" s="167"/>
      <c r="T170" s="167"/>
      <c r="U170" s="167"/>
      <c r="V170" s="167"/>
      <c r="W170" s="157"/>
    </row>
    <row r="171" spans="1:23">
      <c r="A171" s="157"/>
      <c r="B171" s="166"/>
      <c r="C171" s="166"/>
      <c r="D171" s="166"/>
      <c r="E171" s="166"/>
      <c r="F171" s="166"/>
      <c r="G171" s="166"/>
      <c r="H171" s="167"/>
      <c r="I171" s="167"/>
      <c r="J171" s="167"/>
      <c r="K171" s="167"/>
      <c r="L171" s="167"/>
      <c r="M171" s="167"/>
      <c r="N171" s="167"/>
      <c r="O171" s="167"/>
      <c r="P171" s="167"/>
      <c r="Q171" s="167"/>
      <c r="R171" s="167"/>
      <c r="S171" s="167"/>
      <c r="T171" s="167"/>
      <c r="U171" s="167"/>
      <c r="V171" s="167"/>
      <c r="W171" s="157"/>
    </row>
    <row r="172" spans="1:23" hidden="1">
      <c r="A172" s="157"/>
      <c r="B172" s="166"/>
      <c r="C172" s="166"/>
      <c r="D172" s="166"/>
      <c r="E172" s="166"/>
      <c r="F172" s="166"/>
      <c r="G172" s="166"/>
      <c r="H172" s="167"/>
      <c r="I172" s="167"/>
      <c r="J172" s="167"/>
      <c r="K172" s="167"/>
      <c r="L172" s="167"/>
      <c r="M172" s="167"/>
      <c r="N172" s="167"/>
      <c r="O172" s="167"/>
      <c r="P172" s="167"/>
      <c r="Q172" s="167"/>
      <c r="R172" s="167"/>
      <c r="S172" s="167"/>
      <c r="T172" s="167"/>
      <c r="U172" s="167"/>
      <c r="V172" s="167"/>
      <c r="W172" s="157"/>
    </row>
    <row r="173" spans="1:23" hidden="1">
      <c r="A173" s="157"/>
      <c r="B173" s="166"/>
      <c r="C173" s="166"/>
      <c r="D173" s="166"/>
      <c r="E173" s="166"/>
      <c r="F173" s="166"/>
      <c r="G173" s="166"/>
      <c r="H173" s="167"/>
      <c r="I173" s="167"/>
      <c r="J173" s="167"/>
      <c r="K173" s="167"/>
      <c r="L173" s="167"/>
      <c r="M173" s="167"/>
      <c r="N173" s="167"/>
      <c r="O173" s="167"/>
      <c r="P173" s="167"/>
      <c r="Q173" s="167"/>
      <c r="R173" s="167"/>
      <c r="S173" s="167"/>
      <c r="T173" s="167"/>
      <c r="U173" s="167"/>
      <c r="V173" s="167"/>
      <c r="W173" s="157"/>
    </row>
    <row r="174" spans="1:23" hidden="1">
      <c r="A174" s="157"/>
      <c r="B174" s="166"/>
      <c r="C174" s="166"/>
      <c r="D174" s="166"/>
      <c r="E174" s="166"/>
      <c r="F174" s="166"/>
      <c r="G174" s="166"/>
      <c r="H174" s="167"/>
      <c r="I174" s="167"/>
      <c r="J174" s="167"/>
      <c r="K174" s="167"/>
      <c r="L174" s="167"/>
      <c r="M174" s="167"/>
      <c r="N174" s="167"/>
      <c r="O174" s="167"/>
      <c r="P174" s="167"/>
      <c r="Q174" s="167"/>
      <c r="R174" s="167"/>
      <c r="S174" s="167"/>
      <c r="T174" s="167"/>
      <c r="U174" s="167"/>
      <c r="V174" s="167"/>
      <c r="W174" s="157"/>
    </row>
    <row r="175" spans="1:23" hidden="1">
      <c r="A175" s="157"/>
      <c r="B175" s="166"/>
      <c r="C175" s="166"/>
      <c r="D175" s="166"/>
      <c r="E175" s="166"/>
      <c r="F175" s="166"/>
      <c r="G175" s="166"/>
      <c r="H175" s="167"/>
      <c r="I175" s="167"/>
      <c r="J175" s="167"/>
      <c r="K175" s="167"/>
      <c r="L175" s="167"/>
      <c r="M175" s="167"/>
      <c r="N175" s="167"/>
      <c r="O175" s="167"/>
      <c r="P175" s="167"/>
      <c r="Q175" s="167"/>
      <c r="R175" s="167"/>
      <c r="S175" s="167"/>
      <c r="T175" s="167"/>
      <c r="U175" s="167"/>
      <c r="V175" s="167"/>
      <c r="W175" s="157"/>
    </row>
    <row r="176" spans="1:23" hidden="1">
      <c r="A176" s="157"/>
      <c r="B176" s="166"/>
      <c r="C176" s="166"/>
      <c r="D176" s="166"/>
      <c r="E176" s="166"/>
      <c r="F176" s="166"/>
      <c r="G176" s="166"/>
      <c r="H176" s="167"/>
      <c r="I176" s="167"/>
      <c r="J176" s="167"/>
      <c r="K176" s="167"/>
      <c r="L176" s="167"/>
      <c r="M176" s="167"/>
      <c r="N176" s="167"/>
      <c r="O176" s="167"/>
      <c r="P176" s="167"/>
      <c r="Q176" s="167"/>
      <c r="R176" s="167"/>
      <c r="S176" s="167"/>
      <c r="T176" s="167"/>
      <c r="U176" s="167"/>
      <c r="V176" s="167"/>
      <c r="W176" s="157"/>
    </row>
    <row r="177" spans="1:23" hidden="1">
      <c r="A177" s="157"/>
      <c r="B177" s="166"/>
      <c r="C177" s="166"/>
      <c r="D177" s="166"/>
      <c r="E177" s="166"/>
      <c r="F177" s="166"/>
      <c r="G177" s="166"/>
      <c r="H177" s="167"/>
      <c r="I177" s="167"/>
      <c r="J177" s="167"/>
      <c r="K177" s="167"/>
      <c r="L177" s="167"/>
      <c r="M177" s="167"/>
      <c r="N177" s="167"/>
      <c r="O177" s="167"/>
      <c r="P177" s="167"/>
      <c r="Q177" s="167"/>
      <c r="R177" s="167"/>
      <c r="S177" s="167"/>
      <c r="T177" s="167"/>
      <c r="U177" s="167"/>
      <c r="V177" s="167"/>
      <c r="W177" s="157"/>
    </row>
    <row r="178" spans="1:23" hidden="1">
      <c r="A178" s="157"/>
      <c r="B178" s="166"/>
      <c r="C178" s="166"/>
      <c r="D178" s="166"/>
      <c r="E178" s="166"/>
      <c r="F178" s="166"/>
      <c r="G178" s="166"/>
      <c r="H178" s="167"/>
      <c r="I178" s="167"/>
      <c r="J178" s="167"/>
      <c r="K178" s="167"/>
      <c r="L178" s="167"/>
      <c r="M178" s="167"/>
      <c r="N178" s="167"/>
      <c r="O178" s="167"/>
      <c r="P178" s="167"/>
      <c r="Q178" s="167"/>
      <c r="R178" s="167"/>
      <c r="S178" s="167"/>
      <c r="T178" s="167"/>
      <c r="U178" s="167"/>
      <c r="V178" s="167"/>
      <c r="W178" s="157"/>
    </row>
    <row r="179" spans="1:23" hidden="1">
      <c r="A179" s="157"/>
      <c r="B179" s="166"/>
      <c r="C179" s="166"/>
      <c r="D179" s="166"/>
      <c r="E179" s="166"/>
      <c r="F179" s="166"/>
      <c r="G179" s="166"/>
      <c r="H179" s="167"/>
      <c r="I179" s="167"/>
      <c r="J179" s="167"/>
      <c r="K179" s="167"/>
      <c r="L179" s="167"/>
      <c r="M179" s="167"/>
      <c r="N179" s="167"/>
      <c r="O179" s="167"/>
      <c r="P179" s="167"/>
      <c r="Q179" s="167"/>
      <c r="R179" s="167"/>
      <c r="S179" s="167"/>
      <c r="T179" s="167"/>
      <c r="U179" s="167"/>
      <c r="V179" s="167"/>
      <c r="W179" s="157"/>
    </row>
    <row r="180" spans="1:23" hidden="1">
      <c r="A180" s="157"/>
      <c r="B180" s="166"/>
      <c r="C180" s="166"/>
      <c r="D180" s="166"/>
      <c r="E180" s="166"/>
      <c r="F180" s="166"/>
      <c r="G180" s="166"/>
      <c r="H180" s="167"/>
      <c r="I180" s="167"/>
      <c r="J180" s="167"/>
      <c r="K180" s="167"/>
      <c r="L180" s="167"/>
      <c r="M180" s="167"/>
      <c r="N180" s="167"/>
      <c r="O180" s="167"/>
      <c r="P180" s="167"/>
      <c r="Q180" s="167"/>
      <c r="R180" s="167"/>
      <c r="S180" s="167"/>
      <c r="T180" s="167"/>
      <c r="U180" s="167"/>
      <c r="V180" s="167"/>
      <c r="W180" s="157"/>
    </row>
    <row r="181" spans="1:23" hidden="1">
      <c r="A181" s="157"/>
      <c r="B181" s="166"/>
      <c r="C181" s="166"/>
      <c r="D181" s="166"/>
      <c r="E181" s="166"/>
      <c r="F181" s="166"/>
      <c r="G181" s="166"/>
      <c r="H181" s="167"/>
      <c r="I181" s="167"/>
      <c r="J181" s="167"/>
      <c r="K181" s="167"/>
      <c r="L181" s="167"/>
      <c r="M181" s="167"/>
      <c r="N181" s="167"/>
      <c r="O181" s="167"/>
      <c r="P181" s="167"/>
      <c r="Q181" s="167"/>
      <c r="R181" s="167"/>
      <c r="S181" s="167"/>
      <c r="T181" s="167"/>
      <c r="U181" s="167"/>
      <c r="V181" s="167"/>
      <c r="W181" s="157"/>
    </row>
    <row r="182" spans="1:23" hidden="1">
      <c r="A182" s="157"/>
      <c r="B182" s="166"/>
      <c r="C182" s="166"/>
      <c r="D182" s="166"/>
      <c r="E182" s="166"/>
      <c r="F182" s="166"/>
      <c r="G182" s="166"/>
      <c r="H182" s="167"/>
      <c r="I182" s="167"/>
      <c r="J182" s="167"/>
      <c r="K182" s="167"/>
      <c r="L182" s="167"/>
      <c r="M182" s="167"/>
      <c r="N182" s="167"/>
      <c r="O182" s="167"/>
      <c r="P182" s="167"/>
      <c r="Q182" s="167"/>
      <c r="R182" s="167"/>
      <c r="S182" s="167"/>
      <c r="T182" s="167"/>
      <c r="U182" s="167"/>
      <c r="V182" s="167"/>
      <c r="W182" s="157"/>
    </row>
    <row r="183" spans="1:23" hidden="1">
      <c r="A183" s="157"/>
      <c r="B183" s="166"/>
      <c r="C183" s="166"/>
      <c r="D183" s="166"/>
      <c r="E183" s="166"/>
      <c r="F183" s="166"/>
      <c r="G183" s="166"/>
      <c r="H183" s="167"/>
      <c r="I183" s="167"/>
      <c r="J183" s="167"/>
      <c r="K183" s="167"/>
      <c r="L183" s="167"/>
      <c r="M183" s="167"/>
      <c r="N183" s="167"/>
      <c r="O183" s="167"/>
      <c r="P183" s="167"/>
      <c r="Q183" s="167"/>
      <c r="R183" s="167"/>
      <c r="S183" s="167"/>
      <c r="T183" s="167"/>
      <c r="U183" s="167"/>
      <c r="V183" s="167"/>
      <c r="W183" s="157"/>
    </row>
    <row r="184" spans="1:23" hidden="1">
      <c r="A184" s="157"/>
      <c r="B184" s="166"/>
      <c r="C184" s="166"/>
      <c r="D184" s="166"/>
      <c r="E184" s="166"/>
      <c r="F184" s="166"/>
      <c r="G184" s="166"/>
      <c r="H184" s="167"/>
      <c r="I184" s="167"/>
      <c r="J184" s="167"/>
      <c r="K184" s="167"/>
      <c r="L184" s="167"/>
      <c r="M184" s="167"/>
      <c r="N184" s="167"/>
      <c r="O184" s="167"/>
      <c r="P184" s="167"/>
      <c r="Q184" s="167"/>
      <c r="R184" s="167"/>
      <c r="S184" s="167"/>
      <c r="T184" s="167"/>
      <c r="U184" s="167"/>
      <c r="V184" s="167"/>
      <c r="W184" s="157"/>
    </row>
    <row r="185" spans="1:23" hidden="1">
      <c r="A185" s="157"/>
      <c r="B185" s="166"/>
      <c r="C185" s="166"/>
      <c r="D185" s="166"/>
      <c r="E185" s="166"/>
      <c r="F185" s="166"/>
      <c r="G185" s="166"/>
      <c r="H185" s="167"/>
      <c r="I185" s="167"/>
      <c r="J185" s="167"/>
      <c r="K185" s="167"/>
      <c r="L185" s="167"/>
      <c r="M185" s="167"/>
      <c r="N185" s="167"/>
      <c r="O185" s="167"/>
      <c r="P185" s="167"/>
      <c r="Q185" s="167"/>
      <c r="R185" s="167"/>
      <c r="S185" s="167"/>
      <c r="T185" s="167"/>
      <c r="U185" s="167"/>
      <c r="V185" s="167"/>
      <c r="W185" s="157"/>
    </row>
    <row r="186" spans="1:23" hidden="1">
      <c r="A186" s="157"/>
      <c r="B186" s="166"/>
      <c r="C186" s="166"/>
      <c r="D186" s="166"/>
      <c r="E186" s="166"/>
      <c r="F186" s="166"/>
      <c r="G186" s="166"/>
      <c r="H186" s="167"/>
      <c r="I186" s="167"/>
      <c r="J186" s="167"/>
      <c r="K186" s="167"/>
      <c r="L186" s="167"/>
      <c r="M186" s="167"/>
      <c r="N186" s="167"/>
      <c r="O186" s="167"/>
      <c r="P186" s="167"/>
      <c r="Q186" s="167"/>
      <c r="R186" s="167"/>
      <c r="S186" s="167"/>
      <c r="T186" s="167"/>
      <c r="U186" s="167"/>
      <c r="V186" s="167"/>
      <c r="W186" s="157"/>
    </row>
    <row r="187" spans="1:23" hidden="1">
      <c r="A187" s="157"/>
      <c r="B187" s="166"/>
      <c r="C187" s="166"/>
      <c r="D187" s="166"/>
      <c r="E187" s="166"/>
      <c r="F187" s="166"/>
      <c r="G187" s="166"/>
      <c r="H187" s="167"/>
      <c r="I187" s="167"/>
      <c r="J187" s="167"/>
      <c r="K187" s="167"/>
      <c r="L187" s="167"/>
      <c r="M187" s="167"/>
      <c r="N187" s="167"/>
      <c r="O187" s="167"/>
      <c r="P187" s="167"/>
      <c r="Q187" s="167"/>
      <c r="R187" s="167"/>
      <c r="S187" s="167"/>
      <c r="T187" s="167"/>
      <c r="U187" s="167"/>
      <c r="V187" s="167"/>
      <c r="W187" s="157"/>
    </row>
    <row r="188" spans="1:23" hidden="1">
      <c r="A188" s="157"/>
      <c r="B188" s="166"/>
      <c r="C188" s="166"/>
      <c r="D188" s="166"/>
      <c r="E188" s="166"/>
      <c r="F188" s="166"/>
      <c r="G188" s="166"/>
      <c r="H188" s="167"/>
      <c r="I188" s="167"/>
      <c r="J188" s="167"/>
      <c r="K188" s="167"/>
      <c r="L188" s="167"/>
      <c r="M188" s="167"/>
      <c r="N188" s="167"/>
      <c r="O188" s="167"/>
      <c r="P188" s="167"/>
      <c r="Q188" s="167"/>
      <c r="R188" s="167"/>
      <c r="S188" s="167"/>
      <c r="T188" s="167"/>
      <c r="U188" s="167"/>
      <c r="V188" s="167"/>
      <c r="W188" s="157"/>
    </row>
    <row r="189" spans="1:23">
      <c r="A189" s="157"/>
      <c r="B189" s="166"/>
      <c r="C189" s="166"/>
      <c r="D189" s="166"/>
      <c r="E189" s="166"/>
      <c r="F189" s="166"/>
      <c r="G189" s="166"/>
      <c r="H189" s="167"/>
      <c r="I189" s="167"/>
      <c r="J189" s="167"/>
      <c r="K189" s="167"/>
      <c r="L189" s="167"/>
      <c r="M189" s="167"/>
      <c r="N189" s="167"/>
      <c r="O189" s="167"/>
      <c r="P189" s="167"/>
      <c r="Q189" s="167"/>
      <c r="R189" s="167"/>
      <c r="S189" s="167"/>
      <c r="T189" s="167"/>
      <c r="U189" s="167"/>
      <c r="V189" s="167"/>
      <c r="W189" s="157"/>
    </row>
    <row r="190" spans="1:23">
      <c r="A190" s="157"/>
      <c r="B190" s="166"/>
      <c r="C190" s="166"/>
      <c r="D190" s="166"/>
      <c r="E190" s="166"/>
      <c r="F190" s="166"/>
      <c r="G190" s="166"/>
      <c r="H190" s="167"/>
      <c r="I190" s="167"/>
      <c r="J190" s="167"/>
      <c r="K190" s="167"/>
      <c r="L190" s="167"/>
      <c r="M190" s="167"/>
      <c r="N190" s="167"/>
      <c r="O190" s="167"/>
      <c r="P190" s="167"/>
      <c r="Q190" s="167"/>
      <c r="R190" s="167"/>
      <c r="S190" s="167"/>
      <c r="T190" s="167"/>
      <c r="U190" s="167"/>
      <c r="V190" s="167"/>
      <c r="W190" s="157"/>
    </row>
    <row r="191" spans="1:23">
      <c r="A191" s="157"/>
      <c r="B191" s="166"/>
      <c r="C191" s="166"/>
      <c r="D191" s="166"/>
      <c r="E191" s="166"/>
      <c r="F191" s="166"/>
      <c r="G191" s="166"/>
      <c r="H191" s="167"/>
      <c r="I191" s="167"/>
      <c r="J191" s="167"/>
      <c r="K191" s="167"/>
      <c r="L191" s="167"/>
      <c r="M191" s="167"/>
      <c r="N191" s="167"/>
      <c r="O191" s="167"/>
      <c r="P191" s="167"/>
      <c r="Q191" s="167"/>
      <c r="R191" s="167"/>
      <c r="S191" s="167"/>
      <c r="T191" s="167"/>
      <c r="U191" s="167"/>
      <c r="V191" s="167"/>
      <c r="W191" s="157"/>
    </row>
    <row r="192" spans="1:23">
      <c r="A192" s="157"/>
      <c r="B192" s="166"/>
      <c r="C192" s="166"/>
      <c r="D192" s="166"/>
      <c r="E192" s="166"/>
      <c r="F192" s="166"/>
      <c r="G192" s="166"/>
      <c r="H192" s="167"/>
      <c r="I192" s="167"/>
      <c r="J192" s="167"/>
      <c r="K192" s="167"/>
      <c r="L192" s="167"/>
      <c r="M192" s="167"/>
      <c r="N192" s="167"/>
      <c r="O192" s="167"/>
      <c r="P192" s="167"/>
      <c r="Q192" s="167"/>
      <c r="R192" s="167"/>
      <c r="S192" s="167"/>
      <c r="T192" s="167"/>
      <c r="U192" s="167"/>
      <c r="V192" s="167"/>
      <c r="W192" s="157"/>
    </row>
    <row r="193" spans="1:23">
      <c r="A193" s="157"/>
      <c r="B193" s="166"/>
      <c r="C193" s="166"/>
      <c r="D193" s="166"/>
      <c r="E193" s="166"/>
      <c r="F193" s="166"/>
      <c r="G193" s="166"/>
      <c r="H193" s="167"/>
      <c r="I193" s="167"/>
      <c r="J193" s="167"/>
      <c r="K193" s="167"/>
      <c r="L193" s="167"/>
      <c r="M193" s="167"/>
      <c r="N193" s="167"/>
      <c r="O193" s="167"/>
      <c r="P193" s="167"/>
      <c r="Q193" s="167"/>
      <c r="R193" s="167"/>
      <c r="S193" s="167"/>
      <c r="T193" s="167"/>
      <c r="U193" s="167"/>
      <c r="V193" s="167"/>
      <c r="W193" s="157"/>
    </row>
    <row r="194" spans="1:23">
      <c r="A194" s="157"/>
      <c r="B194" s="166"/>
      <c r="C194" s="166"/>
      <c r="D194" s="166"/>
      <c r="E194" s="166"/>
      <c r="F194" s="166"/>
      <c r="G194" s="166"/>
      <c r="H194" s="167"/>
      <c r="I194" s="167"/>
      <c r="J194" s="167"/>
      <c r="K194" s="167"/>
      <c r="L194" s="167"/>
      <c r="M194" s="167"/>
      <c r="N194" s="167"/>
      <c r="O194" s="167"/>
      <c r="P194" s="167"/>
      <c r="Q194" s="167"/>
      <c r="R194" s="167"/>
      <c r="S194" s="167"/>
      <c r="T194" s="167"/>
      <c r="U194" s="167"/>
      <c r="V194" s="167"/>
      <c r="W194" s="157"/>
    </row>
    <row r="195" spans="1:23">
      <c r="A195" s="157"/>
      <c r="B195" s="166"/>
      <c r="C195" s="166"/>
      <c r="D195" s="166"/>
      <c r="E195" s="166"/>
      <c r="F195" s="166"/>
      <c r="G195" s="166"/>
      <c r="H195" s="167"/>
      <c r="I195" s="167"/>
      <c r="J195" s="167"/>
      <c r="K195" s="167"/>
      <c r="L195" s="167"/>
      <c r="M195" s="167"/>
      <c r="N195" s="167"/>
      <c r="O195" s="167"/>
      <c r="P195" s="167"/>
      <c r="Q195" s="167"/>
      <c r="R195" s="167"/>
      <c r="S195" s="167"/>
      <c r="T195" s="167"/>
      <c r="U195" s="167"/>
      <c r="V195" s="167"/>
      <c r="W195" s="157"/>
    </row>
    <row r="196" spans="1:23">
      <c r="A196" s="157"/>
      <c r="B196" s="166"/>
      <c r="C196" s="166"/>
      <c r="D196" s="166"/>
      <c r="E196" s="166"/>
      <c r="F196" s="166"/>
      <c r="G196" s="166"/>
      <c r="H196" s="167"/>
      <c r="I196" s="167"/>
      <c r="J196" s="167"/>
      <c r="K196" s="167"/>
      <c r="L196" s="167"/>
      <c r="M196" s="167"/>
      <c r="N196" s="167"/>
      <c r="O196" s="167"/>
      <c r="P196" s="167"/>
      <c r="Q196" s="167"/>
      <c r="R196" s="167"/>
      <c r="S196" s="167"/>
      <c r="T196" s="167"/>
      <c r="U196" s="167"/>
      <c r="V196" s="167"/>
      <c r="W196" s="157"/>
    </row>
    <row r="197" spans="1:23">
      <c r="A197" s="157"/>
      <c r="B197" s="166"/>
      <c r="C197" s="166"/>
      <c r="D197" s="166"/>
      <c r="E197" s="166"/>
      <c r="F197" s="166"/>
      <c r="G197" s="166"/>
      <c r="H197" s="167"/>
      <c r="I197" s="167"/>
      <c r="J197" s="167"/>
      <c r="K197" s="167"/>
      <c r="L197" s="167"/>
      <c r="M197" s="167"/>
      <c r="N197" s="167"/>
      <c r="O197" s="167"/>
      <c r="P197" s="167"/>
      <c r="Q197" s="167"/>
      <c r="R197" s="167"/>
      <c r="S197" s="167"/>
      <c r="T197" s="167"/>
      <c r="U197" s="167"/>
      <c r="V197" s="167"/>
      <c r="W197" s="157"/>
    </row>
    <row r="198" spans="1:23">
      <c r="A198" s="157"/>
      <c r="B198" s="166"/>
      <c r="C198" s="166"/>
      <c r="D198" s="166"/>
      <c r="E198" s="166"/>
      <c r="F198" s="166"/>
      <c r="G198" s="166"/>
      <c r="H198" s="167"/>
      <c r="I198" s="167"/>
      <c r="J198" s="167"/>
      <c r="K198" s="167"/>
      <c r="L198" s="167"/>
      <c r="M198" s="167"/>
      <c r="N198" s="167"/>
      <c r="O198" s="167"/>
      <c r="P198" s="167"/>
      <c r="Q198" s="167"/>
      <c r="R198" s="167"/>
      <c r="S198" s="167"/>
      <c r="T198" s="167"/>
      <c r="U198" s="167"/>
      <c r="V198" s="167"/>
      <c r="W198" s="157"/>
    </row>
    <row r="199" spans="1:23">
      <c r="A199" s="157"/>
      <c r="B199" s="166"/>
      <c r="C199" s="166"/>
      <c r="D199" s="166"/>
      <c r="E199" s="166"/>
      <c r="F199" s="166"/>
      <c r="G199" s="166"/>
      <c r="H199" s="167"/>
      <c r="I199" s="167"/>
      <c r="J199" s="167"/>
      <c r="K199" s="167"/>
      <c r="L199" s="167"/>
      <c r="M199" s="167"/>
      <c r="N199" s="167"/>
      <c r="O199" s="167"/>
      <c r="P199" s="167"/>
      <c r="Q199" s="167"/>
      <c r="R199" s="167"/>
      <c r="S199" s="167"/>
      <c r="T199" s="167"/>
      <c r="U199" s="167"/>
      <c r="V199" s="167"/>
      <c r="W199" s="157"/>
    </row>
    <row r="200" spans="1:23">
      <c r="A200" s="157"/>
      <c r="B200" s="166"/>
      <c r="C200" s="166"/>
      <c r="D200" s="166"/>
      <c r="E200" s="166"/>
      <c r="F200" s="166"/>
      <c r="G200" s="166"/>
      <c r="H200" s="167"/>
      <c r="I200" s="167"/>
      <c r="J200" s="167"/>
      <c r="K200" s="167"/>
      <c r="L200" s="167"/>
      <c r="M200" s="167"/>
      <c r="N200" s="167"/>
      <c r="O200" s="167"/>
      <c r="P200" s="167"/>
      <c r="Q200" s="167"/>
      <c r="R200" s="167"/>
      <c r="S200" s="167"/>
      <c r="T200" s="167"/>
      <c r="U200" s="167"/>
      <c r="V200" s="167"/>
      <c r="W200" s="157"/>
    </row>
    <row r="201" spans="1:23">
      <c r="A201" s="157"/>
      <c r="B201" s="166"/>
      <c r="C201" s="166"/>
      <c r="D201" s="166"/>
      <c r="E201" s="166"/>
      <c r="F201" s="166"/>
      <c r="G201" s="166"/>
      <c r="H201" s="167"/>
      <c r="I201" s="167"/>
      <c r="J201" s="167"/>
      <c r="K201" s="167"/>
      <c r="L201" s="167"/>
      <c r="M201" s="167"/>
      <c r="N201" s="167"/>
      <c r="O201" s="167"/>
      <c r="P201" s="167"/>
      <c r="Q201" s="167"/>
      <c r="R201" s="167"/>
      <c r="S201" s="167"/>
      <c r="T201" s="167"/>
      <c r="U201" s="167"/>
      <c r="V201" s="167"/>
      <c r="W201" s="157"/>
    </row>
    <row r="202" spans="1:23">
      <c r="A202" s="157"/>
      <c r="B202" s="166"/>
      <c r="C202" s="166"/>
      <c r="D202" s="166"/>
      <c r="E202" s="166"/>
      <c r="F202" s="166"/>
      <c r="G202" s="166"/>
      <c r="H202" s="167"/>
      <c r="I202" s="167"/>
      <c r="J202" s="167"/>
      <c r="K202" s="167"/>
      <c r="L202" s="167"/>
      <c r="M202" s="167"/>
      <c r="N202" s="167"/>
      <c r="O202" s="167"/>
      <c r="P202" s="167"/>
      <c r="Q202" s="167"/>
      <c r="R202" s="167"/>
      <c r="S202" s="167"/>
      <c r="T202" s="167"/>
      <c r="U202" s="167"/>
      <c r="V202" s="167"/>
      <c r="W202" s="157"/>
    </row>
    <row r="203" spans="1:23">
      <c r="A203" s="157"/>
      <c r="B203" s="166"/>
      <c r="C203" s="166"/>
      <c r="D203" s="166"/>
      <c r="E203" s="166"/>
      <c r="F203" s="166"/>
      <c r="G203" s="166"/>
      <c r="H203" s="167"/>
      <c r="I203" s="167"/>
      <c r="J203" s="167"/>
      <c r="K203" s="167"/>
      <c r="L203" s="167"/>
      <c r="M203" s="167"/>
      <c r="N203" s="167"/>
      <c r="O203" s="167"/>
      <c r="P203" s="167"/>
      <c r="Q203" s="167"/>
      <c r="R203" s="167"/>
      <c r="S203" s="167"/>
      <c r="T203" s="167"/>
      <c r="U203" s="167"/>
      <c r="V203" s="167"/>
      <c r="W203" s="157"/>
    </row>
    <row r="204" spans="1:23">
      <c r="A204" s="157"/>
      <c r="B204" s="166"/>
      <c r="C204" s="166"/>
      <c r="D204" s="166"/>
      <c r="E204" s="166"/>
      <c r="F204" s="166"/>
      <c r="G204" s="166"/>
      <c r="H204" s="167"/>
      <c r="I204" s="167"/>
      <c r="J204" s="167"/>
      <c r="K204" s="167"/>
      <c r="L204" s="167"/>
      <c r="M204" s="167"/>
      <c r="N204" s="167"/>
      <c r="O204" s="167"/>
      <c r="P204" s="167"/>
      <c r="Q204" s="167"/>
      <c r="R204" s="167"/>
      <c r="S204" s="167"/>
      <c r="T204" s="167"/>
      <c r="U204" s="167"/>
      <c r="V204" s="167"/>
      <c r="W204" s="157"/>
    </row>
    <row r="205" spans="1:23">
      <c r="A205" s="157"/>
      <c r="B205" s="166"/>
      <c r="C205" s="166"/>
      <c r="D205" s="166"/>
      <c r="E205" s="166"/>
      <c r="F205" s="166"/>
      <c r="G205" s="166"/>
      <c r="H205" s="167"/>
      <c r="I205" s="167"/>
      <c r="J205" s="167"/>
      <c r="K205" s="167"/>
      <c r="L205" s="167"/>
      <c r="M205" s="167"/>
      <c r="N205" s="167"/>
      <c r="O205" s="167"/>
      <c r="P205" s="167"/>
      <c r="Q205" s="167"/>
      <c r="R205" s="167"/>
      <c r="S205" s="167"/>
      <c r="T205" s="167"/>
      <c r="U205" s="167"/>
      <c r="V205" s="167"/>
      <c r="W205" s="157"/>
    </row>
    <row r="206" spans="1:23">
      <c r="A206" s="157"/>
      <c r="B206" s="166"/>
      <c r="C206" s="166"/>
      <c r="D206" s="166"/>
      <c r="E206" s="166"/>
      <c r="F206" s="166"/>
      <c r="G206" s="166"/>
      <c r="H206" s="167"/>
      <c r="I206" s="167"/>
      <c r="J206" s="167"/>
      <c r="K206" s="167"/>
      <c r="L206" s="167"/>
      <c r="M206" s="167"/>
      <c r="N206" s="167"/>
      <c r="O206" s="167"/>
      <c r="P206" s="167"/>
      <c r="Q206" s="167"/>
      <c r="R206" s="167"/>
      <c r="S206" s="167"/>
      <c r="T206" s="167"/>
      <c r="U206" s="167"/>
      <c r="V206" s="167"/>
      <c r="W206" s="157"/>
    </row>
    <row r="207" spans="1:23">
      <c r="A207" s="157"/>
      <c r="B207" s="166"/>
      <c r="C207" s="166"/>
      <c r="D207" s="166"/>
      <c r="E207" s="166"/>
      <c r="F207" s="166"/>
      <c r="G207" s="166"/>
      <c r="H207" s="167"/>
      <c r="I207" s="167"/>
      <c r="J207" s="167"/>
      <c r="K207" s="167"/>
      <c r="L207" s="167"/>
      <c r="M207" s="167"/>
      <c r="N207" s="167"/>
      <c r="O207" s="167"/>
      <c r="P207" s="167"/>
      <c r="Q207" s="167"/>
      <c r="R207" s="167"/>
      <c r="S207" s="167"/>
      <c r="T207" s="167"/>
      <c r="U207" s="167"/>
      <c r="V207" s="167"/>
      <c r="W207" s="157"/>
    </row>
    <row r="208" spans="1:23">
      <c r="A208" s="157"/>
      <c r="B208" s="166"/>
      <c r="C208" s="166"/>
      <c r="D208" s="166"/>
      <c r="E208" s="166"/>
      <c r="F208" s="166"/>
      <c r="G208" s="166"/>
      <c r="H208" s="167"/>
      <c r="I208" s="167"/>
      <c r="J208" s="167"/>
      <c r="K208" s="167"/>
      <c r="L208" s="167"/>
      <c r="M208" s="167"/>
      <c r="N208" s="167"/>
      <c r="O208" s="167"/>
      <c r="P208" s="167"/>
      <c r="Q208" s="167"/>
      <c r="R208" s="167"/>
      <c r="S208" s="167"/>
      <c r="T208" s="167"/>
      <c r="U208" s="167"/>
      <c r="V208" s="167"/>
      <c r="W208" s="157"/>
    </row>
    <row r="209" spans="1:23">
      <c r="A209" s="157"/>
      <c r="B209" s="166"/>
      <c r="C209" s="166"/>
      <c r="D209" s="166"/>
      <c r="E209" s="166"/>
      <c r="F209" s="166"/>
      <c r="G209" s="166"/>
      <c r="H209" s="167"/>
      <c r="I209" s="167"/>
      <c r="J209" s="167"/>
      <c r="K209" s="167"/>
      <c r="L209" s="167"/>
      <c r="M209" s="167"/>
      <c r="N209" s="167"/>
      <c r="O209" s="167"/>
      <c r="P209" s="167"/>
      <c r="Q209" s="167"/>
      <c r="R209" s="167"/>
      <c r="S209" s="167"/>
      <c r="T209" s="167"/>
      <c r="U209" s="167"/>
      <c r="V209" s="167"/>
      <c r="W209" s="157"/>
    </row>
    <row r="210" spans="1:23">
      <c r="A210" s="157"/>
      <c r="B210" s="166"/>
      <c r="C210" s="166"/>
      <c r="D210" s="166"/>
      <c r="E210" s="166"/>
      <c r="F210" s="166"/>
      <c r="G210" s="166"/>
      <c r="H210" s="167"/>
      <c r="I210" s="167"/>
      <c r="J210" s="167"/>
      <c r="K210" s="167"/>
      <c r="L210" s="167"/>
      <c r="M210" s="167"/>
      <c r="N210" s="167"/>
      <c r="O210" s="167"/>
      <c r="P210" s="167"/>
      <c r="Q210" s="167"/>
      <c r="R210" s="167"/>
      <c r="S210" s="167"/>
      <c r="T210" s="167"/>
      <c r="U210" s="167"/>
      <c r="V210" s="167"/>
      <c r="W210" s="157"/>
    </row>
    <row r="211" spans="1:23">
      <c r="A211" s="157"/>
      <c r="B211" s="166"/>
      <c r="C211" s="166"/>
      <c r="D211" s="166"/>
      <c r="E211" s="166"/>
      <c r="F211" s="166"/>
      <c r="G211" s="166"/>
      <c r="H211" s="167"/>
      <c r="I211" s="167"/>
      <c r="J211" s="167"/>
      <c r="K211" s="167"/>
      <c r="L211" s="167"/>
      <c r="M211" s="167"/>
      <c r="N211" s="167"/>
      <c r="O211" s="167"/>
      <c r="P211" s="167"/>
      <c r="Q211" s="167"/>
      <c r="R211" s="167"/>
      <c r="S211" s="167"/>
      <c r="T211" s="167"/>
      <c r="U211" s="167"/>
      <c r="V211" s="167"/>
      <c r="W211" s="157"/>
    </row>
    <row r="212" spans="1:23">
      <c r="A212" s="157"/>
      <c r="B212" s="166"/>
      <c r="C212" s="166"/>
      <c r="D212" s="166"/>
      <c r="E212" s="166"/>
      <c r="F212" s="166"/>
      <c r="G212" s="166"/>
      <c r="H212" s="167"/>
      <c r="I212" s="167"/>
      <c r="J212" s="167"/>
      <c r="K212" s="167"/>
      <c r="L212" s="167"/>
      <c r="M212" s="167"/>
      <c r="N212" s="167"/>
      <c r="O212" s="167"/>
      <c r="P212" s="167"/>
      <c r="Q212" s="167"/>
      <c r="R212" s="167"/>
      <c r="S212" s="167"/>
      <c r="T212" s="167"/>
      <c r="U212" s="167"/>
      <c r="V212" s="167"/>
      <c r="W212" s="157"/>
    </row>
    <row r="213" spans="1:23">
      <c r="A213" s="157"/>
      <c r="B213" s="166"/>
      <c r="C213" s="166"/>
      <c r="D213" s="166"/>
      <c r="E213" s="166"/>
      <c r="F213" s="166"/>
      <c r="G213" s="166"/>
      <c r="H213" s="167"/>
      <c r="I213" s="167"/>
      <c r="J213" s="167"/>
      <c r="K213" s="167"/>
      <c r="L213" s="167"/>
      <c r="M213" s="167"/>
      <c r="N213" s="167"/>
      <c r="O213" s="167"/>
      <c r="P213" s="167"/>
      <c r="Q213" s="167"/>
      <c r="R213" s="167"/>
      <c r="S213" s="167"/>
      <c r="T213" s="167"/>
      <c r="U213" s="167"/>
      <c r="V213" s="167"/>
      <c r="W213" s="157"/>
    </row>
    <row r="214" spans="1:23">
      <c r="A214" s="157"/>
      <c r="B214" s="166"/>
      <c r="C214" s="166"/>
      <c r="D214" s="166"/>
      <c r="E214" s="166"/>
      <c r="F214" s="166"/>
      <c r="G214" s="166"/>
      <c r="H214" s="167"/>
      <c r="I214" s="167"/>
      <c r="J214" s="167"/>
      <c r="K214" s="167"/>
      <c r="L214" s="167"/>
      <c r="M214" s="167"/>
      <c r="N214" s="167"/>
      <c r="O214" s="167"/>
      <c r="P214" s="167"/>
      <c r="Q214" s="167"/>
      <c r="R214" s="167"/>
      <c r="S214" s="167"/>
      <c r="T214" s="167"/>
      <c r="U214" s="167"/>
      <c r="V214" s="167"/>
      <c r="W214" s="157"/>
    </row>
    <row r="215" spans="1:23">
      <c r="A215" s="157"/>
      <c r="B215" s="166"/>
      <c r="C215" s="166"/>
      <c r="D215" s="166"/>
      <c r="E215" s="166"/>
      <c r="F215" s="166"/>
      <c r="G215" s="166"/>
      <c r="H215" s="167"/>
      <c r="I215" s="167"/>
      <c r="J215" s="167"/>
      <c r="K215" s="167"/>
      <c r="L215" s="167"/>
      <c r="M215" s="167"/>
      <c r="N215" s="167"/>
      <c r="O215" s="167"/>
      <c r="P215" s="167"/>
      <c r="Q215" s="167"/>
      <c r="R215" s="167"/>
      <c r="S215" s="167"/>
      <c r="T215" s="167"/>
      <c r="U215" s="167"/>
      <c r="V215" s="167"/>
      <c r="W215" s="157"/>
    </row>
    <row r="216" spans="1:23">
      <c r="A216" s="157"/>
      <c r="B216" s="166"/>
      <c r="C216" s="166"/>
      <c r="D216" s="166"/>
      <c r="E216" s="166"/>
      <c r="F216" s="166"/>
      <c r="G216" s="166"/>
      <c r="H216" s="167"/>
      <c r="I216" s="167"/>
      <c r="J216" s="167"/>
      <c r="K216" s="167"/>
      <c r="L216" s="167"/>
      <c r="M216" s="167"/>
      <c r="N216" s="167"/>
      <c r="O216" s="167"/>
      <c r="P216" s="167"/>
      <c r="Q216" s="167"/>
      <c r="R216" s="167"/>
      <c r="S216" s="167"/>
      <c r="T216" s="167"/>
      <c r="U216" s="167"/>
      <c r="V216" s="167"/>
      <c r="W216" s="157"/>
    </row>
    <row r="217" spans="1:23">
      <c r="A217" s="157"/>
      <c r="B217" s="166"/>
      <c r="C217" s="166"/>
      <c r="D217" s="166"/>
      <c r="E217" s="166"/>
      <c r="F217" s="166"/>
      <c r="G217" s="166"/>
      <c r="H217" s="167"/>
      <c r="I217" s="167"/>
      <c r="J217" s="167"/>
      <c r="K217" s="167"/>
      <c r="L217" s="167"/>
      <c r="M217" s="167"/>
      <c r="N217" s="167"/>
      <c r="O217" s="167"/>
      <c r="P217" s="167"/>
      <c r="Q217" s="167"/>
      <c r="R217" s="167"/>
      <c r="S217" s="167"/>
      <c r="T217" s="167"/>
      <c r="U217" s="167"/>
      <c r="V217" s="167"/>
      <c r="W217" s="157"/>
    </row>
    <row r="218" spans="1:23">
      <c r="A218" s="157"/>
      <c r="B218" s="166"/>
      <c r="C218" s="166"/>
      <c r="D218" s="166"/>
      <c r="E218" s="166"/>
      <c r="F218" s="166"/>
      <c r="G218" s="166"/>
      <c r="H218" s="167"/>
      <c r="I218" s="167"/>
      <c r="J218" s="167"/>
      <c r="K218" s="167"/>
      <c r="L218" s="167"/>
      <c r="M218" s="167"/>
      <c r="N218" s="167"/>
      <c r="O218" s="167"/>
      <c r="P218" s="167"/>
      <c r="Q218" s="167"/>
      <c r="R218" s="167"/>
      <c r="S218" s="167"/>
      <c r="T218" s="167"/>
      <c r="U218" s="167"/>
      <c r="V218" s="167"/>
      <c r="W218" s="157"/>
    </row>
    <row r="219" spans="1:23">
      <c r="A219" s="157"/>
      <c r="B219" s="166"/>
      <c r="C219" s="166"/>
      <c r="D219" s="166"/>
      <c r="E219" s="166"/>
      <c r="F219" s="166"/>
      <c r="G219" s="166"/>
      <c r="H219" s="167"/>
      <c r="I219" s="167"/>
      <c r="J219" s="167"/>
      <c r="K219" s="167"/>
      <c r="L219" s="167"/>
      <c r="M219" s="167"/>
      <c r="N219" s="167"/>
      <c r="O219" s="167"/>
      <c r="P219" s="167"/>
      <c r="Q219" s="167"/>
      <c r="R219" s="167"/>
      <c r="S219" s="167"/>
      <c r="T219" s="167"/>
      <c r="U219" s="167"/>
      <c r="V219" s="167"/>
      <c r="W219" s="157"/>
    </row>
    <row r="220" spans="1:23">
      <c r="A220" s="157"/>
      <c r="B220" s="166"/>
      <c r="C220" s="166"/>
      <c r="D220" s="166"/>
      <c r="E220" s="166"/>
      <c r="F220" s="166"/>
      <c r="G220" s="166"/>
      <c r="H220" s="167"/>
      <c r="I220" s="167"/>
      <c r="J220" s="167"/>
      <c r="K220" s="167"/>
      <c r="L220" s="167"/>
      <c r="M220" s="167"/>
      <c r="N220" s="167"/>
      <c r="O220" s="167"/>
      <c r="P220" s="167"/>
      <c r="Q220" s="167"/>
      <c r="R220" s="167"/>
      <c r="S220" s="167"/>
      <c r="T220" s="167"/>
      <c r="U220" s="167"/>
      <c r="V220" s="167"/>
      <c r="W220" s="157"/>
    </row>
    <row r="221" spans="1:23">
      <c r="A221" s="157"/>
      <c r="B221" s="166"/>
      <c r="C221" s="166"/>
      <c r="D221" s="166"/>
      <c r="E221" s="166"/>
      <c r="F221" s="166"/>
      <c r="G221" s="166"/>
      <c r="H221" s="167"/>
      <c r="I221" s="167"/>
      <c r="J221" s="167"/>
      <c r="K221" s="167"/>
      <c r="L221" s="167"/>
      <c r="M221" s="167"/>
      <c r="N221" s="167"/>
      <c r="O221" s="167"/>
      <c r="P221" s="167"/>
      <c r="Q221" s="167"/>
      <c r="R221" s="167"/>
      <c r="S221" s="167"/>
      <c r="T221" s="167"/>
      <c r="U221" s="167"/>
      <c r="V221" s="167"/>
      <c r="W221" s="157"/>
    </row>
    <row r="222" spans="1:23">
      <c r="A222" s="157"/>
      <c r="B222" s="166"/>
      <c r="C222" s="166"/>
      <c r="D222" s="166"/>
      <c r="E222" s="166"/>
      <c r="F222" s="166"/>
      <c r="G222" s="166"/>
      <c r="H222" s="167"/>
      <c r="I222" s="167"/>
      <c r="J222" s="167"/>
      <c r="K222" s="167"/>
      <c r="L222" s="167"/>
      <c r="M222" s="167"/>
      <c r="N222" s="167"/>
      <c r="O222" s="167"/>
      <c r="P222" s="167"/>
      <c r="Q222" s="167"/>
      <c r="R222" s="167"/>
      <c r="S222" s="167"/>
      <c r="T222" s="167"/>
      <c r="U222" s="167"/>
      <c r="V222" s="167"/>
      <c r="W222" s="157"/>
    </row>
    <row r="223" spans="1:23">
      <c r="A223" s="157"/>
      <c r="B223" s="166"/>
      <c r="C223" s="166"/>
      <c r="D223" s="166"/>
      <c r="E223" s="166"/>
      <c r="F223" s="166"/>
      <c r="G223" s="166"/>
      <c r="H223" s="167"/>
      <c r="I223" s="167"/>
      <c r="J223" s="167"/>
      <c r="K223" s="167"/>
      <c r="L223" s="167"/>
      <c r="M223" s="167"/>
      <c r="N223" s="167"/>
      <c r="O223" s="167"/>
      <c r="P223" s="167"/>
      <c r="Q223" s="167"/>
      <c r="R223" s="167"/>
      <c r="S223" s="167"/>
      <c r="T223" s="167"/>
      <c r="U223" s="167"/>
      <c r="V223" s="167"/>
      <c r="W223" s="157"/>
    </row>
  </sheetData>
  <mergeCells count="8">
    <mergeCell ref="B18:B20"/>
    <mergeCell ref="B22:B24"/>
    <mergeCell ref="B2:H2"/>
    <mergeCell ref="B3:H3"/>
    <mergeCell ref="B5:H5"/>
    <mergeCell ref="B6:B8"/>
    <mergeCell ref="B9:B13"/>
    <mergeCell ref="B15:B17"/>
  </mergeCells>
  <conditionalFormatting sqref="B14 B15:C15 B18:B20 E6 D14:E18">
    <cfRule type="cellIs" dxfId="44" priority="44" operator="equal">
      <formula>"red"</formula>
    </cfRule>
    <cfRule type="cellIs" dxfId="43" priority="45" operator="equal">
      <formula>"yellow"</formula>
    </cfRule>
  </conditionalFormatting>
  <conditionalFormatting sqref="B14 B15:C15 B18:B20 E6 D14:E18">
    <cfRule type="cellIs" dxfId="42" priority="43" operator="equal">
      <formula>"green"</formula>
    </cfRule>
  </conditionalFormatting>
  <conditionalFormatting sqref="D19:E19">
    <cfRule type="cellIs" dxfId="41" priority="41" operator="equal">
      <formula>"red"</formula>
    </cfRule>
    <cfRule type="cellIs" dxfId="40" priority="42" operator="equal">
      <formula>"yellow"</formula>
    </cfRule>
  </conditionalFormatting>
  <conditionalFormatting sqref="D19:E19">
    <cfRule type="cellIs" dxfId="39" priority="40" operator="equal">
      <formula>"green"</formula>
    </cfRule>
  </conditionalFormatting>
  <conditionalFormatting sqref="D21:E21">
    <cfRule type="cellIs" dxfId="38" priority="38" operator="equal">
      <formula>"red"</formula>
    </cfRule>
    <cfRule type="cellIs" dxfId="37" priority="39" operator="equal">
      <formula>"yellow"</formula>
    </cfRule>
  </conditionalFormatting>
  <conditionalFormatting sqref="D21:E21">
    <cfRule type="cellIs" dxfId="36" priority="37" operator="equal">
      <formula>"green"</formula>
    </cfRule>
  </conditionalFormatting>
  <conditionalFormatting sqref="D9:E9">
    <cfRule type="cellIs" dxfId="35" priority="35" operator="equal">
      <formula>"red"</formula>
    </cfRule>
    <cfRule type="cellIs" dxfId="34" priority="36" operator="equal">
      <formula>"yellow"</formula>
    </cfRule>
  </conditionalFormatting>
  <conditionalFormatting sqref="D9:E9">
    <cfRule type="cellIs" dxfId="33" priority="34" operator="equal">
      <formula>"green"</formula>
    </cfRule>
  </conditionalFormatting>
  <conditionalFormatting sqref="D10:E10 D12:E12">
    <cfRule type="cellIs" dxfId="32" priority="32" operator="equal">
      <formula>"red"</formula>
    </cfRule>
    <cfRule type="cellIs" dxfId="31" priority="33" operator="equal">
      <formula>"yellow"</formula>
    </cfRule>
  </conditionalFormatting>
  <conditionalFormatting sqref="D10:E10 D12:E12">
    <cfRule type="cellIs" dxfId="30" priority="31" operator="equal">
      <formula>"green"</formula>
    </cfRule>
  </conditionalFormatting>
  <conditionalFormatting sqref="D13:E13">
    <cfRule type="cellIs" dxfId="29" priority="29" operator="equal">
      <formula>"red"</formula>
    </cfRule>
    <cfRule type="cellIs" dxfId="28" priority="30" operator="equal">
      <formula>"yellow"</formula>
    </cfRule>
  </conditionalFormatting>
  <conditionalFormatting sqref="D13:E13">
    <cfRule type="cellIs" dxfId="27" priority="28" operator="equal">
      <formula>"green"</formula>
    </cfRule>
  </conditionalFormatting>
  <conditionalFormatting sqref="D11:E11">
    <cfRule type="cellIs" dxfId="26" priority="26" operator="equal">
      <formula>"red"</formula>
    </cfRule>
    <cfRule type="cellIs" dxfId="25" priority="27" operator="equal">
      <formula>"yellow"</formula>
    </cfRule>
  </conditionalFormatting>
  <conditionalFormatting sqref="D11:E11">
    <cfRule type="cellIs" dxfId="24" priority="25" operator="equal">
      <formula>"green"</formula>
    </cfRule>
  </conditionalFormatting>
  <conditionalFormatting sqref="D20:E20">
    <cfRule type="cellIs" dxfId="23" priority="23" operator="equal">
      <formula>"red"</formula>
    </cfRule>
    <cfRule type="cellIs" dxfId="22" priority="24" operator="equal">
      <formula>"yellow"</formula>
    </cfRule>
  </conditionalFormatting>
  <conditionalFormatting sqref="D20:E20">
    <cfRule type="cellIs" dxfId="21" priority="22" operator="equal">
      <formula>"green"</formula>
    </cfRule>
  </conditionalFormatting>
  <conditionalFormatting sqref="D22:D24">
    <cfRule type="cellIs" dxfId="20" priority="20" operator="equal">
      <formula>"red"</formula>
    </cfRule>
    <cfRule type="cellIs" dxfId="19" priority="21" operator="equal">
      <formula>"yellow"</formula>
    </cfRule>
  </conditionalFormatting>
  <conditionalFormatting sqref="D22:D24">
    <cfRule type="cellIs" dxfId="18" priority="19" operator="equal">
      <formula>"green"</formula>
    </cfRule>
  </conditionalFormatting>
  <conditionalFormatting sqref="E22:E24">
    <cfRule type="cellIs" dxfId="17" priority="17" operator="equal">
      <formula>"red"</formula>
    </cfRule>
    <cfRule type="cellIs" dxfId="16" priority="18" operator="equal">
      <formula>"yellow"</formula>
    </cfRule>
  </conditionalFormatting>
  <conditionalFormatting sqref="E22:E24">
    <cfRule type="cellIs" dxfId="15" priority="16" operator="equal">
      <formula>"green"</formula>
    </cfRule>
  </conditionalFormatting>
  <conditionalFormatting sqref="D6">
    <cfRule type="cellIs" dxfId="14" priority="14" operator="equal">
      <formula>"red"</formula>
    </cfRule>
    <cfRule type="cellIs" dxfId="13" priority="15" operator="equal">
      <formula>"yellow"</formula>
    </cfRule>
  </conditionalFormatting>
  <conditionalFormatting sqref="D6">
    <cfRule type="cellIs" dxfId="12" priority="13" operator="equal">
      <formula>"green"</formula>
    </cfRule>
  </conditionalFormatting>
  <conditionalFormatting sqref="E7">
    <cfRule type="cellIs" dxfId="11" priority="11" operator="equal">
      <formula>"red"</formula>
    </cfRule>
    <cfRule type="cellIs" dxfId="10" priority="12" operator="equal">
      <formula>"yellow"</formula>
    </cfRule>
  </conditionalFormatting>
  <conditionalFormatting sqref="E7">
    <cfRule type="cellIs" dxfId="9" priority="10" operator="equal">
      <formula>"green"</formula>
    </cfRule>
  </conditionalFormatting>
  <conditionalFormatting sqref="D7">
    <cfRule type="cellIs" dxfId="8" priority="8" operator="equal">
      <formula>"red"</formula>
    </cfRule>
    <cfRule type="cellIs" dxfId="7" priority="9" operator="equal">
      <formula>"yellow"</formula>
    </cfRule>
  </conditionalFormatting>
  <conditionalFormatting sqref="D7">
    <cfRule type="cellIs" dxfId="6" priority="7" operator="equal">
      <formula>"green"</formula>
    </cfRule>
  </conditionalFormatting>
  <conditionalFormatting sqref="E8">
    <cfRule type="cellIs" dxfId="5" priority="5" operator="equal">
      <formula>"red"</formula>
    </cfRule>
    <cfRule type="cellIs" dxfId="4" priority="6" operator="equal">
      <formula>"yellow"</formula>
    </cfRule>
  </conditionalFormatting>
  <conditionalFormatting sqref="E8">
    <cfRule type="cellIs" dxfId="3" priority="4" operator="equal">
      <formula>"green"</formula>
    </cfRule>
  </conditionalFormatting>
  <conditionalFormatting sqref="D8">
    <cfRule type="cellIs" dxfId="2" priority="2" operator="equal">
      <formula>"red"</formula>
    </cfRule>
    <cfRule type="cellIs" dxfId="1" priority="3" operator="equal">
      <formula>"yellow"</formula>
    </cfRule>
  </conditionalFormatting>
  <conditionalFormatting sqref="D8">
    <cfRule type="cellIs" dxfId="0" priority="1" operator="equal">
      <formula>"green"</formula>
    </cfRule>
  </conditionalFormatting>
  <pageMargins left="0.70866141732283472" right="0.70866141732283472" top="0.74803149606299213" bottom="0.74803149606299213" header="0.31496062992125984" footer="0.31496062992125984"/>
  <pageSetup scale="45"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DePaola, Frank</cp:lastModifiedBy>
  <cp:revision/>
  <dcterms:created xsi:type="dcterms:W3CDTF">2015-08-28T15:20:34Z</dcterms:created>
  <dcterms:modified xsi:type="dcterms:W3CDTF">2021-11-08T02:54:56Z</dcterms:modified>
  <cp:category/>
  <cp:contentStatus/>
</cp:coreProperties>
</file>