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13_ncr:1_{39ECC4E4-E013-4497-BF9B-EB3E67CBA5B9}" xr6:coauthVersionLast="46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oal" sheetId="2" r:id="rId1"/>
  </sheets>
  <definedNames>
    <definedName name="_xlnm._FilterDatabase" localSheetId="0" hidden="1">Soal!$B$2:$K$16</definedName>
  </definedNames>
  <calcPr calcId="191029"/>
</workbook>
</file>

<file path=xl/calcChain.xml><?xml version="1.0" encoding="utf-8"?>
<calcChain xmlns="http://schemas.openxmlformats.org/spreadsheetml/2006/main">
  <c r="D16" i="2" l="1"/>
  <c r="D15" i="2"/>
  <c r="D14" i="2"/>
  <c r="D13" i="2"/>
  <c r="K4" i="2"/>
  <c r="K5" i="2"/>
  <c r="K6" i="2"/>
  <c r="K7" i="2"/>
  <c r="K8" i="2"/>
  <c r="K9" i="2"/>
  <c r="K10" i="2"/>
  <c r="K11" i="2"/>
  <c r="K12" i="2"/>
  <c r="K3" i="2"/>
  <c r="J4" i="2"/>
  <c r="J5" i="2"/>
  <c r="J6" i="2"/>
  <c r="J7" i="2"/>
  <c r="J8" i="2"/>
  <c r="J9" i="2"/>
  <c r="J10" i="2"/>
  <c r="J11" i="2"/>
  <c r="J12" i="2"/>
  <c r="J3" i="2"/>
  <c r="H4" i="2"/>
  <c r="H5" i="2"/>
  <c r="H6" i="2"/>
  <c r="H7" i="2"/>
  <c r="H8" i="2"/>
  <c r="H9" i="2"/>
  <c r="H10" i="2"/>
  <c r="H11" i="2"/>
  <c r="H12" i="2"/>
  <c r="H3" i="2"/>
  <c r="G3" i="2"/>
  <c r="G4" i="2"/>
  <c r="G5" i="2"/>
  <c r="G6" i="2"/>
  <c r="G7" i="2"/>
  <c r="G8" i="2"/>
  <c r="G9" i="2"/>
  <c r="G10" i="2"/>
  <c r="G11" i="2"/>
  <c r="G12" i="2"/>
  <c r="F4" i="2"/>
  <c r="F5" i="2"/>
  <c r="F6" i="2"/>
  <c r="F7" i="2"/>
  <c r="F8" i="2"/>
  <c r="F9" i="2"/>
  <c r="F10" i="2"/>
  <c r="F11" i="2"/>
  <c r="F12" i="2"/>
  <c r="F3" i="2"/>
  <c r="E4" i="2"/>
  <c r="E5" i="2"/>
  <c r="E6" i="2"/>
  <c r="E7" i="2"/>
  <c r="E8" i="2"/>
  <c r="E9" i="2"/>
  <c r="E10" i="2"/>
  <c r="E11" i="2"/>
  <c r="E12" i="2"/>
  <c r="E3" i="2"/>
</calcChain>
</file>

<file path=xl/sharedStrings.xml><?xml version="1.0" encoding="utf-8"?>
<sst xmlns="http://schemas.openxmlformats.org/spreadsheetml/2006/main" count="60" uniqueCount="55">
  <si>
    <t>No</t>
  </si>
  <si>
    <t>Nama Pegawai</t>
  </si>
  <si>
    <t>Jabatan</t>
  </si>
  <si>
    <t>Gaji Pokok</t>
  </si>
  <si>
    <t>Status</t>
  </si>
  <si>
    <t>Tunj. Istri</t>
  </si>
  <si>
    <t>Jumlah jam lembur</t>
  </si>
  <si>
    <t>Uang Lembur</t>
  </si>
  <si>
    <t>Total gaji</t>
  </si>
  <si>
    <t>Gaji terbesar</t>
  </si>
  <si>
    <t>Gaji rata-rata</t>
  </si>
  <si>
    <t>Tabel Bantu :</t>
  </si>
  <si>
    <t>Kode jabatan</t>
  </si>
  <si>
    <t>Operator</t>
  </si>
  <si>
    <t>Mandor</t>
  </si>
  <si>
    <t>Foreman</t>
  </si>
  <si>
    <t>Supervisor</t>
  </si>
  <si>
    <t>* Uang Lembur :</t>
  </si>
  <si>
    <t xml:space="preserve">* Gaji Pokok : </t>
  </si>
  <si>
    <t>Jika kode status = Single, maka Rp. 0</t>
  </si>
  <si>
    <t>101-M</t>
  </si>
  <si>
    <t>104-M</t>
  </si>
  <si>
    <t>103-M</t>
  </si>
  <si>
    <t>102-S</t>
  </si>
  <si>
    <t>104-S</t>
  </si>
  <si>
    <t>101-S</t>
  </si>
  <si>
    <t>Keterangan Proses</t>
  </si>
  <si>
    <r>
      <t xml:space="preserve">* Status : </t>
    </r>
    <r>
      <rPr>
        <sz val="11"/>
        <rFont val="Yu Gothic UI Semibold"/>
        <family val="2"/>
      </rPr>
      <t>Diambil 1 karakter terakhir</t>
    </r>
  </si>
  <si>
    <r>
      <t>* Jabatan :</t>
    </r>
    <r>
      <rPr>
        <sz val="11"/>
        <rFont val="Yu Gothic UI Semibold"/>
        <family val="2"/>
      </rPr>
      <t xml:space="preserve"> Diambil 3 karakter pertama berdasarkan Table bantu</t>
    </r>
  </si>
  <si>
    <t>Daniel</t>
  </si>
  <si>
    <t>Kevin</t>
  </si>
  <si>
    <t>William</t>
  </si>
  <si>
    <t>Siska</t>
  </si>
  <si>
    <t>Syafira</t>
  </si>
  <si>
    <t>Anzi</t>
  </si>
  <si>
    <t>Budi</t>
  </si>
  <si>
    <t>Alex</t>
  </si>
  <si>
    <t>Robert</t>
  </si>
  <si>
    <t>Zidan</t>
  </si>
  <si>
    <t>Total</t>
  </si>
  <si>
    <t xml:space="preserve">   Jika kode status = M, maka Married</t>
  </si>
  <si>
    <t xml:space="preserve">   Jika kode status = S, maka Single</t>
  </si>
  <si>
    <t>* Tunjangan Istri :</t>
  </si>
  <si>
    <t>* Total gaji :</t>
  </si>
  <si>
    <t>Gaji pokok + Tunjangan Istri + Upah Lembur</t>
  </si>
  <si>
    <t>* Total seluruh gaji, Gaji terbesar, Gaji terkecil,        Gaji rata-rata, dan Jumlah data (Fungsi Statistik)</t>
  </si>
  <si>
    <t>Jika jabatan = Supervisor  , maka gaji pokok = 5.000.000 , Uang Lembur = 20.000/Jam</t>
  </si>
  <si>
    <t>Jika jabatan = Foreman     , maka gaji pokok = 4.000.000 , Uang Lembur = 15.000/Jam</t>
  </si>
  <si>
    <t>Jika jabatan = Mandor      , maka gaji pokok  = 3.500.000 , Uang Lembur = 10.000/Jam</t>
  </si>
  <si>
    <t>Jika jabatan = Operator    , maka gaji pokok  = 3.000.000 , Uang Lembur = 10.000/Jam</t>
  </si>
  <si>
    <t>Jika kode status = Married, maka 20% dari gaji pokok</t>
  </si>
  <si>
    <t xml:space="preserve">Jumlah jam lembur X Upah lembur per jam </t>
  </si>
  <si>
    <t>Gaji terendah</t>
  </si>
  <si>
    <t>Kode Pegawai</t>
  </si>
  <si>
    <t>Admin Payrol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</si>
</sst>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2" formatCode="_-&quot;Rp&quot;* #,##0_-;\-&quot;Rp&quot;* #,##0_-;_-&quot;Rp&quot;* &quot;-&quot;_-;_-@_-"/>
    <numFmt numFmtId="41" formatCode="_-* #,##0_-;\-* #,##0_-;_-* &quot;-&quot;_-;_-@_-"/>
    <numFmt numFmtId="164" formatCode="_(* #,##0.00_);_(* \(#,##0.00\);_(* &quot;-&quot;??_);_(@_)"/>
  </numFmts>
  <fonts count="11" x14ac:knownFonts="1">
    <font>
      <sz val="10"/>
      <name val="Arial"/>
    </font>
    <font>
      <sz val="10"/>
      <name val="Arial"/>
    </font>
    <font>
      <sz val="10"/>
      <name val="Arial"/>
    </font>
    <font>
      <sz val="10"/>
      <name val="Arial"/>
      <charset val="1"/>
    </font>
    <font>
      <sz val="11"/>
      <name val="Yu Gothic UI Semibold"/>
      <family val="2"/>
    </font>
    <font>
      <b/>
      <sz val="11"/>
      <name val="Yu Gothic UI Semibold"/>
      <family val="2"/>
    </font>
    <font>
      <b/>
      <u/>
      <sz val="11"/>
      <name val="Yu Gothic UI Semibold"/>
      <family val="2"/>
    </font>
    <font>
      <b/>
      <sz val="11"/>
      <color theme="0"/>
      <name val="Yu Gothic UI Semibold"/>
      <family val="2"/>
    </font>
    <font>
      <u/>
      <sz val="10"/>
      <color theme="10"/>
      <name val="Arial"/>
    </font>
    <font>
      <b/>
      <u/>
      <sz val="10"/>
      <color theme="10"/>
      <name val="Arial"/>
      <family val="2"/>
    </font>
    <font>
      <sz val="16"/>
      <name val="Yu Gothic UI Semibold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00FF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164" fontId="2" fillId="0" borderId="0" applyFont="0" applyFill="0" applyBorder="0" applyAlignment="0" applyProtection="0"/>
    <xf numFmtId="0" fontId="3" fillId="0" borderId="0"/>
    <xf numFmtId="41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28">
    <xf numFmtId="0" fontId="0" fillId="0" borderId="0" xfId="0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center"/>
    </xf>
    <xf numFmtId="0" fontId="5" fillId="2" borderId="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/>
    </xf>
    <xf numFmtId="0" fontId="4" fillId="0" borderId="2" xfId="0" applyFont="1" applyBorder="1"/>
    <xf numFmtId="0" fontId="5" fillId="0" borderId="0" xfId="0" applyFont="1" applyAlignment="1">
      <alignment wrapText="1"/>
    </xf>
    <xf numFmtId="0" fontId="4" fillId="0" borderId="2" xfId="0" applyFont="1" applyBorder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left" vertical="top" wrapText="1"/>
    </xf>
    <xf numFmtId="0" fontId="5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0" xfId="0" applyFont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7" fillId="3" borderId="2" xfId="0" applyFont="1" applyFill="1" applyBorder="1" applyAlignment="1">
      <alignment horizontal="left"/>
    </xf>
    <xf numFmtId="0" fontId="5" fillId="0" borderId="1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9" fillId="0" borderId="0" xfId="4" applyFont="1" applyAlignment="1">
      <alignment horizontal="center"/>
    </xf>
    <xf numFmtId="0" fontId="5" fillId="0" borderId="0" xfId="0" applyFont="1" applyAlignment="1">
      <alignment horizontal="center"/>
    </xf>
    <xf numFmtId="0" fontId="10" fillId="0" borderId="1" xfId="0" applyFont="1" applyBorder="1" applyAlignment="1">
      <alignment horizontal="center"/>
    </xf>
    <xf numFmtId="42" fontId="4" fillId="0" borderId="2" xfId="3" applyNumberFormat="1" applyFont="1" applyBorder="1" applyAlignment="1">
      <alignment horizontal="left"/>
    </xf>
    <xf numFmtId="42" fontId="4" fillId="0" borderId="2" xfId="3" applyNumberFormat="1" applyFont="1" applyBorder="1" applyAlignment="1">
      <alignment horizontal="center"/>
    </xf>
    <xf numFmtId="42" fontId="4" fillId="0" borderId="2" xfId="0" applyNumberFormat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42" fontId="5" fillId="0" borderId="2" xfId="0" applyNumberFormat="1" applyFont="1" applyBorder="1" applyAlignment="1">
      <alignment horizontal="left"/>
    </xf>
  </cellXfs>
  <cellStyles count="5">
    <cellStyle name="Comma [0]" xfId="3" builtinId="6"/>
    <cellStyle name="Comma 2" xfId="1" xr:uid="{00000000-0005-0000-0000-000000000000}"/>
    <cellStyle name="Hyperlink" xfId="4" builtinId="8"/>
    <cellStyle name="Normal" xfId="0" builtinId="0"/>
    <cellStyle name="Normal 2" xfId="2" xr:uid="{00000000-0005-0000-0000-000002000000}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microsoft.com/office/2017/10/relationships/person" Target="persons/person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0"/>
  </sheetPr>
  <dimension ref="B1:O37"/>
  <sheetViews>
    <sheetView showGridLines="0" tabSelected="1" workbookViewId="0">
      <selection activeCell="E15" sqref="E15"/>
    </sheetView>
  </sheetViews>
  <sheetFormatPr defaultRowHeight="16.5" x14ac:dyDescent="0.3"/>
  <cols>
    <col min="1" max="1" width="2.7109375" style="1" customWidth="1"/>
    <col min="2" max="2" width="4.7109375" style="1" customWidth="1"/>
    <col min="3" max="8" width="19.28515625" style="1" customWidth="1"/>
    <col min="9" max="9" width="13.7109375" style="1" customWidth="1"/>
    <col min="10" max="11" width="21.140625" style="1" customWidth="1"/>
    <col min="12" max="16384" width="9.140625" style="1"/>
  </cols>
  <sheetData>
    <row r="1" spans="2:11" ht="22.5" customHeight="1" x14ac:dyDescent="0.5">
      <c r="B1" s="22" t="s">
        <v>54</v>
      </c>
      <c r="C1" s="22"/>
      <c r="D1" s="22"/>
      <c r="E1" s="22"/>
      <c r="F1" s="22"/>
      <c r="G1" s="22"/>
      <c r="H1" s="22"/>
      <c r="I1" s="22"/>
      <c r="J1" s="22"/>
      <c r="K1" s="22"/>
    </row>
    <row r="2" spans="2:11" ht="39.75" customHeight="1" x14ac:dyDescent="0.3">
      <c r="B2" s="4" t="s">
        <v>0</v>
      </c>
      <c r="C2" s="4" t="s">
        <v>1</v>
      </c>
      <c r="D2" s="4" t="s">
        <v>53</v>
      </c>
      <c r="E2" s="4" t="s">
        <v>2</v>
      </c>
      <c r="F2" s="4" t="s">
        <v>3</v>
      </c>
      <c r="G2" s="4" t="s">
        <v>4</v>
      </c>
      <c r="H2" s="4" t="s">
        <v>5</v>
      </c>
      <c r="I2" s="4" t="s">
        <v>6</v>
      </c>
      <c r="J2" s="4" t="s">
        <v>7</v>
      </c>
      <c r="K2" s="4" t="s">
        <v>8</v>
      </c>
    </row>
    <row r="3" spans="2:11" x14ac:dyDescent="0.3">
      <c r="B3" s="5">
        <v>1</v>
      </c>
      <c r="C3" s="6" t="s">
        <v>29</v>
      </c>
      <c r="D3" s="5" t="s">
        <v>20</v>
      </c>
      <c r="E3" s="8" t="str">
        <f>HLOOKUP(VALUE(LEFT(D3,3)),$B$19:$G$20,2,FALSE)</f>
        <v>Operator</v>
      </c>
      <c r="F3" s="24">
        <f>IF(E3="Supervisor",5000000,IF(E3="Foreman",4000000,IF(E3="Mandor",3500000,3000000)))</f>
        <v>3000000</v>
      </c>
      <c r="G3" s="5" t="str">
        <f>IF(RIGHT(D3,1)="M","Menikah","Singel")</f>
        <v>Menikah</v>
      </c>
      <c r="H3" s="23">
        <f>IF(G3="Menikah",F3*20%,0)</f>
        <v>600000</v>
      </c>
      <c r="I3" s="5">
        <v>10</v>
      </c>
      <c r="J3" s="24">
        <f>IF(E3="Supervisor",20000,IF(E3="Foreman",15000,IF(E3="Mandor",10000,10000)))*I3</f>
        <v>100000</v>
      </c>
      <c r="K3" s="25">
        <f xml:space="preserve"> F3+H3+J3</f>
        <v>3700000</v>
      </c>
    </row>
    <row r="4" spans="2:11" x14ac:dyDescent="0.3">
      <c r="B4" s="5">
        <v>2</v>
      </c>
      <c r="C4" s="6" t="s">
        <v>30</v>
      </c>
      <c r="D4" s="5" t="s">
        <v>21</v>
      </c>
      <c r="E4" s="8" t="str">
        <f t="shared" ref="E4:E16" si="0">HLOOKUP(VALUE(LEFT(D4,3)),$B$19:$G$20,2,FALSE)</f>
        <v>Supervisor</v>
      </c>
      <c r="F4" s="24">
        <f t="shared" ref="F4:F12" si="1">IF(E4="Supervisor",5000000,IF(E4="Foreman",4000000,IF(E4="Mandor",3500000,3000000)))</f>
        <v>5000000</v>
      </c>
      <c r="G4" s="5" t="str">
        <f t="shared" ref="G4:G12" si="2">IF(RIGHT(D4,1)="M","Menikah","Singel")</f>
        <v>Menikah</v>
      </c>
      <c r="H4" s="23">
        <f t="shared" ref="H4:H12" si="3">IF(G4="Menikah",F4*20%,0)</f>
        <v>1000000</v>
      </c>
      <c r="I4" s="5">
        <v>50</v>
      </c>
      <c r="J4" s="24">
        <f t="shared" ref="J4:J12" si="4">IF(E4="Supervisor",20000,IF(E4="Foreman",15000,IF(E4="Mandor",10000,10000)))*I4</f>
        <v>1000000</v>
      </c>
      <c r="K4" s="25">
        <f t="shared" ref="K4:K12" si="5" xml:space="preserve"> F4+H4+J4</f>
        <v>7000000</v>
      </c>
    </row>
    <row r="5" spans="2:11" x14ac:dyDescent="0.3">
      <c r="B5" s="5">
        <v>3</v>
      </c>
      <c r="C5" s="6" t="s">
        <v>31</v>
      </c>
      <c r="D5" s="5" t="s">
        <v>22</v>
      </c>
      <c r="E5" s="8" t="str">
        <f t="shared" si="0"/>
        <v>Foreman</v>
      </c>
      <c r="F5" s="24">
        <f t="shared" si="1"/>
        <v>4000000</v>
      </c>
      <c r="G5" s="5" t="str">
        <f t="shared" si="2"/>
        <v>Menikah</v>
      </c>
      <c r="H5" s="23">
        <f t="shared" si="3"/>
        <v>800000</v>
      </c>
      <c r="I5" s="5">
        <v>25</v>
      </c>
      <c r="J5" s="24">
        <f t="shared" si="4"/>
        <v>375000</v>
      </c>
      <c r="K5" s="25">
        <f t="shared" si="5"/>
        <v>5175000</v>
      </c>
    </row>
    <row r="6" spans="2:11" x14ac:dyDescent="0.3">
      <c r="B6" s="5">
        <v>4</v>
      </c>
      <c r="C6" s="6" t="s">
        <v>32</v>
      </c>
      <c r="D6" s="5" t="s">
        <v>23</v>
      </c>
      <c r="E6" s="8" t="str">
        <f t="shared" si="0"/>
        <v>Mandor</v>
      </c>
      <c r="F6" s="24">
        <f t="shared" si="1"/>
        <v>3500000</v>
      </c>
      <c r="G6" s="5" t="str">
        <f t="shared" si="2"/>
        <v>Singel</v>
      </c>
      <c r="H6" s="23">
        <f t="shared" si="3"/>
        <v>0</v>
      </c>
      <c r="I6" s="5">
        <v>15</v>
      </c>
      <c r="J6" s="24">
        <f t="shared" si="4"/>
        <v>150000</v>
      </c>
      <c r="K6" s="25">
        <f t="shared" si="5"/>
        <v>3650000</v>
      </c>
    </row>
    <row r="7" spans="2:11" x14ac:dyDescent="0.3">
      <c r="B7" s="5">
        <v>5</v>
      </c>
      <c r="C7" s="6" t="s">
        <v>33</v>
      </c>
      <c r="D7" s="5" t="s">
        <v>24</v>
      </c>
      <c r="E7" s="8" t="str">
        <f t="shared" si="0"/>
        <v>Supervisor</v>
      </c>
      <c r="F7" s="24">
        <f t="shared" si="1"/>
        <v>5000000</v>
      </c>
      <c r="G7" s="5" t="str">
        <f t="shared" si="2"/>
        <v>Singel</v>
      </c>
      <c r="H7" s="23">
        <f t="shared" si="3"/>
        <v>0</v>
      </c>
      <c r="I7" s="5">
        <v>20</v>
      </c>
      <c r="J7" s="24">
        <f t="shared" si="4"/>
        <v>400000</v>
      </c>
      <c r="K7" s="25">
        <f t="shared" si="5"/>
        <v>5400000</v>
      </c>
    </row>
    <row r="8" spans="2:11" x14ac:dyDescent="0.3">
      <c r="B8" s="5">
        <v>6</v>
      </c>
      <c r="C8" s="6" t="s">
        <v>34</v>
      </c>
      <c r="D8" s="5" t="s">
        <v>22</v>
      </c>
      <c r="E8" s="8" t="str">
        <f t="shared" si="0"/>
        <v>Foreman</v>
      </c>
      <c r="F8" s="24">
        <f t="shared" si="1"/>
        <v>4000000</v>
      </c>
      <c r="G8" s="5" t="str">
        <f t="shared" si="2"/>
        <v>Menikah</v>
      </c>
      <c r="H8" s="23">
        <f t="shared" si="3"/>
        <v>800000</v>
      </c>
      <c r="I8" s="5">
        <v>13</v>
      </c>
      <c r="J8" s="24">
        <f t="shared" si="4"/>
        <v>195000</v>
      </c>
      <c r="K8" s="25">
        <f t="shared" si="5"/>
        <v>4995000</v>
      </c>
    </row>
    <row r="9" spans="2:11" x14ac:dyDescent="0.3">
      <c r="B9" s="5">
        <v>7</v>
      </c>
      <c r="C9" s="6" t="s">
        <v>35</v>
      </c>
      <c r="D9" s="5" t="s">
        <v>23</v>
      </c>
      <c r="E9" s="8" t="str">
        <f t="shared" si="0"/>
        <v>Mandor</v>
      </c>
      <c r="F9" s="24">
        <f t="shared" si="1"/>
        <v>3500000</v>
      </c>
      <c r="G9" s="5" t="str">
        <f t="shared" si="2"/>
        <v>Singel</v>
      </c>
      <c r="H9" s="23">
        <f t="shared" si="3"/>
        <v>0</v>
      </c>
      <c r="I9" s="5">
        <v>30</v>
      </c>
      <c r="J9" s="24">
        <f t="shared" si="4"/>
        <v>300000</v>
      </c>
      <c r="K9" s="25">
        <f t="shared" si="5"/>
        <v>3800000</v>
      </c>
    </row>
    <row r="10" spans="2:11" x14ac:dyDescent="0.3">
      <c r="B10" s="5">
        <v>8</v>
      </c>
      <c r="C10" s="6" t="s">
        <v>36</v>
      </c>
      <c r="D10" s="5" t="s">
        <v>22</v>
      </c>
      <c r="E10" s="8" t="str">
        <f t="shared" si="0"/>
        <v>Foreman</v>
      </c>
      <c r="F10" s="24">
        <f t="shared" si="1"/>
        <v>4000000</v>
      </c>
      <c r="G10" s="5" t="str">
        <f t="shared" si="2"/>
        <v>Menikah</v>
      </c>
      <c r="H10" s="23">
        <f t="shared" si="3"/>
        <v>800000</v>
      </c>
      <c r="I10" s="5">
        <v>20</v>
      </c>
      <c r="J10" s="24">
        <f t="shared" si="4"/>
        <v>300000</v>
      </c>
      <c r="K10" s="25">
        <f t="shared" si="5"/>
        <v>5100000</v>
      </c>
    </row>
    <row r="11" spans="2:11" x14ac:dyDescent="0.3">
      <c r="B11" s="5">
        <v>9</v>
      </c>
      <c r="C11" s="6" t="s">
        <v>37</v>
      </c>
      <c r="D11" s="5" t="s">
        <v>25</v>
      </c>
      <c r="E11" s="8" t="str">
        <f t="shared" si="0"/>
        <v>Operator</v>
      </c>
      <c r="F11" s="24">
        <f t="shared" si="1"/>
        <v>3000000</v>
      </c>
      <c r="G11" s="5" t="str">
        <f t="shared" si="2"/>
        <v>Singel</v>
      </c>
      <c r="H11" s="23">
        <f t="shared" si="3"/>
        <v>0</v>
      </c>
      <c r="I11" s="5">
        <v>25</v>
      </c>
      <c r="J11" s="24">
        <f t="shared" si="4"/>
        <v>250000</v>
      </c>
      <c r="K11" s="25">
        <f t="shared" si="5"/>
        <v>3250000</v>
      </c>
    </row>
    <row r="12" spans="2:11" x14ac:dyDescent="0.3">
      <c r="B12" s="5">
        <v>10</v>
      </c>
      <c r="C12" s="6" t="s">
        <v>38</v>
      </c>
      <c r="D12" s="5" t="s">
        <v>23</v>
      </c>
      <c r="E12" s="8" t="str">
        <f t="shared" si="0"/>
        <v>Mandor</v>
      </c>
      <c r="F12" s="24">
        <f t="shared" si="1"/>
        <v>3500000</v>
      </c>
      <c r="G12" s="5" t="str">
        <f t="shared" si="2"/>
        <v>Singel</v>
      </c>
      <c r="H12" s="23">
        <f t="shared" si="3"/>
        <v>0</v>
      </c>
      <c r="I12" s="5">
        <v>5</v>
      </c>
      <c r="J12" s="24">
        <f t="shared" si="4"/>
        <v>50000</v>
      </c>
      <c r="K12" s="25">
        <f t="shared" si="5"/>
        <v>3550000</v>
      </c>
    </row>
    <row r="13" spans="2:11" x14ac:dyDescent="0.3">
      <c r="B13" s="15" t="s">
        <v>39</v>
      </c>
      <c r="C13" s="16"/>
      <c r="D13" s="27">
        <f>SUM(K3:K12)</f>
        <v>45620000</v>
      </c>
      <c r="E13" s="26"/>
    </row>
    <row r="14" spans="2:11" x14ac:dyDescent="0.3">
      <c r="B14" s="15" t="s">
        <v>9</v>
      </c>
      <c r="C14" s="16"/>
      <c r="D14" s="27">
        <f>MAX(K3:K12)</f>
        <v>7000000</v>
      </c>
      <c r="E14" s="26"/>
      <c r="G14" s="20"/>
      <c r="H14" s="21"/>
      <c r="I14" s="21"/>
    </row>
    <row r="15" spans="2:11" x14ac:dyDescent="0.3">
      <c r="B15" s="15" t="s">
        <v>52</v>
      </c>
      <c r="C15" s="16"/>
      <c r="D15" s="27">
        <f>MIN(K3:K12)</f>
        <v>3250000</v>
      </c>
      <c r="E15" s="26"/>
    </row>
    <row r="16" spans="2:11" x14ac:dyDescent="0.3">
      <c r="B16" s="15" t="s">
        <v>10</v>
      </c>
      <c r="C16" s="16"/>
      <c r="D16" s="27">
        <f>AVERAGE(K3:K12)</f>
        <v>4562000</v>
      </c>
      <c r="E16" s="26"/>
    </row>
    <row r="17" spans="2:1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</row>
    <row r="18" spans="2:15" x14ac:dyDescent="0.3">
      <c r="B18" s="18" t="s">
        <v>11</v>
      </c>
      <c r="C18" s="18"/>
      <c r="H18" s="2"/>
      <c r="L18" s="2"/>
      <c r="M18" s="2"/>
      <c r="N18" s="2"/>
      <c r="O18" s="3"/>
    </row>
    <row r="19" spans="2:15" x14ac:dyDescent="0.3">
      <c r="B19" s="17" t="s">
        <v>12</v>
      </c>
      <c r="C19" s="17"/>
      <c r="D19" s="5">
        <v>101</v>
      </c>
      <c r="E19" s="5">
        <v>102</v>
      </c>
      <c r="F19" s="5">
        <v>103</v>
      </c>
      <c r="G19" s="5">
        <v>104</v>
      </c>
      <c r="H19" s="12" t="s">
        <v>27</v>
      </c>
      <c r="I19" s="10"/>
      <c r="J19" s="10"/>
    </row>
    <row r="20" spans="2:15" x14ac:dyDescent="0.3">
      <c r="B20" s="17" t="s">
        <v>2</v>
      </c>
      <c r="C20" s="17"/>
      <c r="D20" s="5" t="s">
        <v>13</v>
      </c>
      <c r="E20" s="5" t="s">
        <v>14</v>
      </c>
      <c r="F20" s="5" t="s">
        <v>15</v>
      </c>
      <c r="G20" s="5" t="s">
        <v>16</v>
      </c>
      <c r="H20" s="13" t="s">
        <v>40</v>
      </c>
      <c r="I20" s="9"/>
      <c r="J20" s="9"/>
    </row>
    <row r="21" spans="2:15" x14ac:dyDescent="0.3">
      <c r="G21" s="2"/>
      <c r="H21" s="9" t="s">
        <v>41</v>
      </c>
      <c r="I21" s="9"/>
      <c r="J21" s="9"/>
    </row>
    <row r="22" spans="2:15" x14ac:dyDescent="0.3">
      <c r="B22" s="19" t="s">
        <v>26</v>
      </c>
      <c r="C22" s="19"/>
      <c r="G22" s="2"/>
      <c r="H22" s="2" t="s">
        <v>42</v>
      </c>
    </row>
    <row r="23" spans="2:15" ht="13.5" customHeight="1" x14ac:dyDescent="0.3">
      <c r="B23" s="10" t="s">
        <v>28</v>
      </c>
      <c r="C23" s="10"/>
      <c r="D23" s="10"/>
      <c r="E23" s="10"/>
      <c r="F23" s="10"/>
      <c r="H23" s="9" t="s">
        <v>50</v>
      </c>
      <c r="I23" s="9"/>
      <c r="J23" s="9"/>
    </row>
    <row r="24" spans="2:15" x14ac:dyDescent="0.3">
      <c r="B24" s="10" t="s">
        <v>18</v>
      </c>
      <c r="C24" s="10"/>
      <c r="H24" s="9" t="s">
        <v>19</v>
      </c>
      <c r="I24" s="9"/>
      <c r="J24" s="9"/>
    </row>
    <row r="25" spans="2:15" x14ac:dyDescent="0.3">
      <c r="B25" s="14" t="s">
        <v>46</v>
      </c>
      <c r="C25" s="14"/>
      <c r="D25" s="14"/>
      <c r="E25" s="14"/>
      <c r="F25" s="14"/>
      <c r="G25" s="14"/>
      <c r="H25" s="2" t="s">
        <v>17</v>
      </c>
    </row>
    <row r="26" spans="2:15" x14ac:dyDescent="0.3">
      <c r="B26" s="14" t="s">
        <v>47</v>
      </c>
      <c r="C26" s="14"/>
      <c r="D26" s="14"/>
      <c r="E26" s="14"/>
      <c r="F26" s="14"/>
      <c r="G26" s="14"/>
      <c r="H26" s="9" t="s">
        <v>51</v>
      </c>
      <c r="I26" s="9"/>
      <c r="J26" s="9"/>
      <c r="K26" s="9"/>
    </row>
    <row r="27" spans="2:15" x14ac:dyDescent="0.3">
      <c r="B27" s="14" t="s">
        <v>48</v>
      </c>
      <c r="C27" s="14"/>
      <c r="D27" s="14"/>
      <c r="E27" s="14"/>
      <c r="F27" s="14"/>
      <c r="G27" s="14"/>
      <c r="H27" s="2" t="s">
        <v>43</v>
      </c>
    </row>
    <row r="28" spans="2:15" x14ac:dyDescent="0.3">
      <c r="B28" s="14" t="s">
        <v>49</v>
      </c>
      <c r="C28" s="14"/>
      <c r="D28" s="14"/>
      <c r="E28" s="14"/>
      <c r="F28" s="14"/>
      <c r="G28" s="14"/>
      <c r="H28" s="10" t="s">
        <v>44</v>
      </c>
      <c r="I28" s="10"/>
      <c r="J28" s="10"/>
    </row>
    <row r="29" spans="2:15" x14ac:dyDescent="0.3">
      <c r="H29" s="11" t="s">
        <v>45</v>
      </c>
      <c r="I29" s="11"/>
      <c r="J29" s="11"/>
      <c r="K29" s="7"/>
    </row>
    <row r="30" spans="2:15" ht="16.5" customHeight="1" x14ac:dyDescent="0.3">
      <c r="H30" s="11"/>
      <c r="I30" s="11"/>
      <c r="J30" s="11"/>
      <c r="K30" s="7"/>
    </row>
    <row r="32" spans="2:15" x14ac:dyDescent="0.3">
      <c r="I32" s="2"/>
    </row>
    <row r="37" spans="9:9" x14ac:dyDescent="0.3">
      <c r="I37" s="2"/>
    </row>
  </sheetData>
  <mergeCells count="24">
    <mergeCell ref="B1:K1"/>
    <mergeCell ref="B28:G28"/>
    <mergeCell ref="B13:C13"/>
    <mergeCell ref="B14:C14"/>
    <mergeCell ref="B15:C15"/>
    <mergeCell ref="B16:C16"/>
    <mergeCell ref="B24:C24"/>
    <mergeCell ref="B25:G25"/>
    <mergeCell ref="B26:G26"/>
    <mergeCell ref="B27:G27"/>
    <mergeCell ref="B19:C19"/>
    <mergeCell ref="B20:C20"/>
    <mergeCell ref="B18:C18"/>
    <mergeCell ref="B22:C22"/>
    <mergeCell ref="B23:F23"/>
    <mergeCell ref="G14:I14"/>
    <mergeCell ref="H24:J24"/>
    <mergeCell ref="H26:K26"/>
    <mergeCell ref="H28:J28"/>
    <mergeCell ref="H29:J30"/>
    <mergeCell ref="H19:J19"/>
    <mergeCell ref="H20:J20"/>
    <mergeCell ref="H21:J21"/>
    <mergeCell ref="H23:J23"/>
  </mergeCells>
  <phoneticPr fontId="0" type="noConversion"/>
  <pageMargins left="0.75" right="0.48" top="0.94" bottom="0.6" header="0.32" footer="0.25"/>
  <pageSetup paperSize="9" orientation="landscape" horizontalDpi="1200" verticalDpi="1200" r:id="rId1"/>
  <headerFooter alignWithMargins="0">
    <oddHeader>&amp;C&amp;"Courier New,Regular"SOAL UJIAN TEKNOLOGI INFORMASI DAN KOMUNIKASI
TIPE SOAL B
DURASI : 45 MENIT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Soal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comank</dc:creator>
  <cp:lastModifiedBy>ASUS</cp:lastModifiedBy>
  <cp:lastPrinted>2007-03-10T14:30:43Z</cp:lastPrinted>
  <dcterms:created xsi:type="dcterms:W3CDTF">2006-04-18T13:43:38Z</dcterms:created>
  <dcterms:modified xsi:type="dcterms:W3CDTF">2024-06-13T10:32:50Z</dcterms:modified>
</cp:coreProperties>
</file>