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 Espirandelli\Documents\GitHub\FIAP\Challenge_DATAMOND\"/>
    </mc:Choice>
  </mc:AlternateContent>
  <xr:revisionPtr revIDLastSave="0" documentId="13_ncr:1_{550F0C8D-7508-40AF-ADA7-6A79BEA18D1F}" xr6:coauthVersionLast="47" xr6:coauthVersionMax="47" xr10:uidLastSave="{00000000-0000-0000-0000-000000000000}"/>
  <bookViews>
    <workbookView xWindow="-28920" yWindow="3705" windowWidth="29040" windowHeight="15840" xr2:uid="{4D5F6B58-4EF9-4DD3-AB11-F2AB21AF8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H50" i="1"/>
  <c r="H51" i="1" s="1"/>
  <c r="H52" i="1" s="1"/>
  <c r="H48" i="1"/>
  <c r="H49" i="1" s="1"/>
  <c r="H37" i="1"/>
  <c r="H39" i="1"/>
  <c r="H40" i="1" s="1"/>
  <c r="H41" i="1" s="1"/>
  <c r="H42" i="1" s="1"/>
  <c r="H43" i="1" s="1"/>
  <c r="H44" i="1" s="1"/>
  <c r="H45" i="1" s="1"/>
  <c r="H38" i="1"/>
  <c r="H32" i="1"/>
  <c r="H33" i="1" s="1"/>
  <c r="H34" i="1" s="1"/>
  <c r="H30" i="1"/>
  <c r="H31" i="1" s="1"/>
  <c r="H22" i="1"/>
  <c r="H23" i="1" s="1"/>
  <c r="H24" i="1" s="1"/>
  <c r="H25" i="1" s="1"/>
  <c r="H26" i="1" s="1"/>
  <c r="H27" i="1" s="1"/>
  <c r="H21" i="1"/>
  <c r="H11" i="1"/>
  <c r="H12" i="1" s="1"/>
  <c r="H13" i="1" s="1"/>
  <c r="H14" i="1" s="1"/>
  <c r="H15" i="1" s="1"/>
  <c r="H16" i="1" s="1"/>
  <c r="H17" i="1" s="1"/>
  <c r="H18" i="1" s="1"/>
  <c r="H10" i="1"/>
  <c r="H9" i="1"/>
  <c r="H4" i="1"/>
  <c r="H5" i="1"/>
  <c r="H6" i="1" s="1"/>
  <c r="H3" i="1"/>
  <c r="H2" i="1"/>
  <c r="F49" i="1"/>
  <c r="F50" i="1"/>
  <c r="F51" i="1"/>
  <c r="F52" i="1"/>
  <c r="F48" i="1"/>
  <c r="F41" i="1"/>
  <c r="F40" i="1"/>
  <c r="F39" i="1"/>
  <c r="F38" i="1"/>
  <c r="F42" i="1"/>
  <c r="F43" i="1"/>
  <c r="F44" i="1"/>
  <c r="F45" i="1"/>
  <c r="F37" i="1"/>
  <c r="F31" i="1"/>
  <c r="F32" i="1"/>
  <c r="F33" i="1"/>
  <c r="F34" i="1"/>
  <c r="F30" i="1"/>
  <c r="F27" i="1"/>
  <c r="F26" i="1"/>
  <c r="F25" i="1"/>
  <c r="F24" i="1"/>
  <c r="F23" i="1"/>
  <c r="F22" i="1"/>
  <c r="F21" i="1"/>
  <c r="F15" i="1"/>
  <c r="F14" i="1"/>
  <c r="F13" i="1"/>
  <c r="F12" i="1"/>
  <c r="F11" i="1"/>
  <c r="F10" i="1"/>
  <c r="F18" i="1"/>
  <c r="F17" i="1"/>
  <c r="F16" i="1"/>
  <c r="F9" i="1"/>
  <c r="F53" i="1"/>
  <c r="F54" i="1"/>
  <c r="F46" i="1"/>
  <c r="G54" i="1"/>
  <c r="F35" i="1"/>
  <c r="F28" i="1"/>
  <c r="F19" i="1"/>
  <c r="E53" i="1"/>
  <c r="E46" i="1"/>
  <c r="E35" i="1"/>
  <c r="E7" i="1"/>
  <c r="E28" i="1"/>
  <c r="E19" i="1"/>
  <c r="J4" i="1"/>
</calcChain>
</file>

<file path=xl/sharedStrings.xml><?xml version="1.0" encoding="utf-8"?>
<sst xmlns="http://schemas.openxmlformats.org/spreadsheetml/2006/main" count="98" uniqueCount="55">
  <si>
    <t>paginaSaida</t>
  </si>
  <si>
    <t>codigo</t>
  </si>
  <si>
    <t>erro</t>
  </si>
  <si>
    <t>-</t>
  </si>
  <si>
    <t>ERRO INTERNO SERVIDOR</t>
  </si>
  <si>
    <t>BAD GATEWAY</t>
  </si>
  <si>
    <t>NOME NÃO PODE TER CARACTERES ESPECIAIS</t>
  </si>
  <si>
    <t>E-MAIL OU CPF NÃO CADASTRADOS</t>
  </si>
  <si>
    <t>CADASTRO / LOGIN</t>
  </si>
  <si>
    <t>SENHA INCORRETA</t>
  </si>
  <si>
    <t>TELA INICIAL</t>
  </si>
  <si>
    <t>TIMEOUT</t>
  </si>
  <si>
    <t>NO MOMENTO ESTE SERIVCO ESTA INDISPONIVEL. POR FAVOR TENTE NOVAMENTE MAIS TARDE.</t>
  </si>
  <si>
    <t>MENU CARTÃO</t>
  </si>
  <si>
    <t>CONTA DESTINO INCOMPLETA, FAVOR CONFIRMAR DADOS PARA ENVIO.</t>
  </si>
  <si>
    <t>ÁREA DE EXTRATO INDISPONÍVEL NO MOMENTO.</t>
  </si>
  <si>
    <t>LIMITE DIÁRIO DE TRANSFERÊNCIA EXCEDIDO.</t>
  </si>
  <si>
    <t>NÃO FOI POSSÍVEL OBTER SEU SALDO EM CONTA NO MOMENTO.</t>
  </si>
  <si>
    <t>ÁREA DE TRANSFÊRENCIA INDISPONÍVEL NO MOMENTO.</t>
  </si>
  <si>
    <t>ÁREA DE PAGAMENTO INDISPONÍVEL NO MOMENTO.</t>
  </si>
  <si>
    <t>TODOS OS CAMPOS DEVEM SER PREENCHIDOS PARA CONCLUSÃO DE CADASTRO</t>
  </si>
  <si>
    <r>
      <t>ACESSO NEGADO, ENTRE EM CONTATO COM NOSSO CANAL DE ATENDIMENTO VIA *</t>
    </r>
    <r>
      <rPr>
        <u/>
        <sz val="11"/>
        <color theme="4" tint="0.3999755851924192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*</t>
    </r>
  </si>
  <si>
    <r>
      <t>ACESSO BLOQUEADO, PARA DESBLOQUEAR ENTRE EM CONTATO COM NOSSO CANAL DE ATENDIMENTO VIA *</t>
    </r>
    <r>
      <rPr>
        <u/>
        <sz val="11"/>
        <color theme="4" tint="0.3999755851924192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*</t>
    </r>
  </si>
  <si>
    <t>VERSÃO DE APLICATIVO DESATUALIZADO, FAVOR REALIZE O DOWNLOAD DE NOVA VERSÃO EM SUA APP STORE</t>
  </si>
  <si>
    <t>CPF OU CNPJ INVÁLIDO, CONFIRMAR DADOS INSERIDOS.</t>
  </si>
  <si>
    <t>VERSÃO DE SISTEMA OPERACIONAL NÃO SUPORTADA</t>
  </si>
  <si>
    <t>HISTÓRICO DE FATURAS NÃO DISPONÍVEL, TENTE NOVAMENTE MAIS TARDE.</t>
  </si>
  <si>
    <t>CARTÃO NÃO SELECIONADO, POR FAVOR SELECIONE O CARTÃO À REALIZAR OPERAÇÃO</t>
  </si>
  <si>
    <t>SENHA PARA SAQUE SEM CARTÃO INVÁLIDA</t>
  </si>
  <si>
    <r>
      <t>NÃO FOI POSSÍVEL CANCELAR O CARTÃO NO MOMENTO, FAVOR ENTRE EM CONTATO COM O NOSSO CANAL DE ATENDIMENTO VIA  *</t>
    </r>
    <r>
      <rPr>
        <u/>
        <sz val="11"/>
        <color theme="4" tint="0.39997558519241921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*</t>
    </r>
  </si>
  <si>
    <t>DÉBITO AUTOMÁTICO NÃO PODE SER ATIVADO PARA ESTE TIPO DE PAGAMENTO</t>
  </si>
  <si>
    <t>MENU SERVIÇOS</t>
  </si>
  <si>
    <t>ÁREA PIX INDISPONÍVEL NO MOMENTO</t>
  </si>
  <si>
    <t>ÁREA DE CARTÕES INDISPONÍVEL NO MOMENTO</t>
  </si>
  <si>
    <t>PAGAMENTOS E TRANSFERÊNCIAS TEMPORARIAMENTE FORA DE SERVIÇO</t>
  </si>
  <si>
    <t>SALDO EM CONTA INSUFICIENTE, VERIFICAR VALOR.</t>
  </si>
  <si>
    <r>
      <t>ÁREA DE EMPRÉSTIMO NÃO AUTORIZADA PARA USO, CONSULTE O MOTIVO *</t>
    </r>
    <r>
      <rPr>
        <u/>
        <sz val="11"/>
        <color theme="4" tint="0.39997558519241921"/>
        <rFont val="Calibri"/>
        <family val="2"/>
        <scheme val="minor"/>
      </rPr>
      <t>AQUI</t>
    </r>
    <r>
      <rPr>
        <sz val="11"/>
        <color theme="1"/>
        <rFont val="Calibri"/>
        <family val="2"/>
        <scheme val="minor"/>
      </rPr>
      <t>*</t>
    </r>
  </si>
  <si>
    <t>NÃO FOI POSSÍVEL GERAR UM BOLETO NO MOMENTO</t>
  </si>
  <si>
    <t>ERRO NA CONSULTA DE BOLETO ELETRÔNICO</t>
  </si>
  <si>
    <t>NÃO FOI POSSÍVEL REALIZAR OPERAÇÃO "Trazer salário", TENTAR NOVAMENTE MAIS TARDE.</t>
  </si>
  <si>
    <t>MENU ATENDIMENTO AO CLIENTE</t>
  </si>
  <si>
    <t>DESCULPE TODOS NOSSOS ATENDENTES ESTÃO OCUPADOS, ASSIM QUE POSSÍVEL ENTRAREMOS EM CONTATO</t>
  </si>
  <si>
    <t>SUA SOLICITAÇÃO NÃO PODE SER ENVIADA, FAVOR VERIFICAR DADOS INSERIDOS</t>
  </si>
  <si>
    <t>CANAL DE ATENDIMENTO INDISPONÍVEL NO MOMENTO</t>
  </si>
  <si>
    <t>NÚMERO DE IPTU INVÁLIDO, VERIFICAR DADOS INSERIDOS</t>
  </si>
  <si>
    <t>NÃO FOI POSSÍVEL LER O CÓDIGO DE BARRAS, FAVOR DIGITAR SEQUÊNCIA NUMÉRICA.</t>
  </si>
  <si>
    <t>SUA SOLICITAÇÃO JÁ FOI ENVIADA, FAVOR NÃO REPETIR OPERAÇÃO</t>
  </si>
  <si>
    <r>
      <t>NÃO FOI POSSÍVEL AUTENTICAR O SEU ACESSO</t>
    </r>
    <r>
      <rPr>
        <sz val="11"/>
        <color rgb="FFFF0000"/>
        <rFont val="Calibri"/>
        <family val="2"/>
        <scheme val="minor"/>
      </rPr>
      <t xml:space="preserve"> (Aplicativo de defesa) </t>
    </r>
    <r>
      <rPr>
        <sz val="11"/>
        <color theme="1"/>
        <rFont val="Calibri"/>
        <family val="2"/>
        <scheme val="minor"/>
      </rPr>
      <t>PERMISSION DENIED</t>
    </r>
  </si>
  <si>
    <t>statusSaida</t>
  </si>
  <si>
    <t>TOKEN INCORRETO, POR FAVOR CONFIRMAR DADOS INSERIDOS</t>
  </si>
  <si>
    <t>IMPORTANCIA 0 A 1</t>
  </si>
  <si>
    <t>QTD ERROS</t>
  </si>
  <si>
    <t>IDENTIFICAMOS UM PROBLEMA INESPERADO E ENVIAMOS PARA NOSSO TIME TENTAR RESOLVER O QUANTO ANTES, ASSIM QUE POSSÍVEL ENTRAREMOS EM CONTATO.</t>
  </si>
  <si>
    <t>TOTAL</t>
  </si>
  <si>
    <t>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</si>
</sst>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9" fontId="0" fillId="2" borderId="0" xfId="0" applyNumberFormat="1" applyFill="1"/>
    <xf numFmtId="0" fontId="3" fillId="3" borderId="0" xfId="0" applyFont="1" applyFill="1"/>
    <xf numFmtId="43" fontId="0" fillId="0" borderId="0" xfId="1" applyFont="1" applyFill="1"/>
    <xf numFmtId="9" fontId="0" fillId="0" borderId="0" xfId="0" applyNumberFormat="1" applyFill="1"/>
    <xf numFmtId="0" fontId="3" fillId="3" borderId="0" xfId="0" applyFont="1" applyFill="1" applyAlignment="1">
      <alignment horizontal="right"/>
    </xf>
    <xf numFmtId="9" fontId="3" fillId="3" borderId="0" xfId="2" applyFont="1" applyFill="1"/>
    <xf numFmtId="0" fontId="0" fillId="4" borderId="0" xfId="0" applyFill="1"/>
    <xf numFmtId="0" fontId="0" fillId="0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3</xdr:col>
      <xdr:colOff>4408786</xdr:colOff>
      <xdr:row>72</xdr:row>
      <xdr:rowOff>27099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B7C80-B24B-E65A-FF11-336C1271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706" y="9502588"/>
          <a:ext cx="4410691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9C65-8CF0-4FED-A0EB-2DED10103DB3}">
  <dimension ref="A1:J54"/>
  <sheetViews>
    <sheetView tabSelected="1" zoomScale="130" zoomScaleNormal="130" workbookViewId="0">
      <selection activeCell="G19" sqref="A19:XFD19"/>
    </sheetView>
  </sheetViews>
  <sheetFormatPr defaultRowHeight="14.4" x14ac:dyDescent="0.3"/>
  <cols>
    <col min="1" max="1" width="10.6640625" bestFit="1" customWidth="1"/>
    <col min="2" max="2" width="10.6640625" customWidth="1"/>
    <col min="3" max="3" width="8.88671875" style="1"/>
    <col min="4" max="4" width="84.109375" customWidth="1"/>
    <col min="5" max="5" width="18.33203125" style="6" bestFit="1" customWidth="1"/>
    <col min="6" max="6" width="11" style="6" bestFit="1" customWidth="1"/>
    <col min="7" max="7" width="11.21875" style="6" bestFit="1" customWidth="1"/>
    <col min="8" max="16384" width="8.88671875" style="6"/>
  </cols>
  <sheetData>
    <row r="1" spans="1:10" x14ac:dyDescent="0.3">
      <c r="A1" t="s">
        <v>0</v>
      </c>
      <c r="B1" t="s">
        <v>48</v>
      </c>
      <c r="C1" s="1" t="s">
        <v>1</v>
      </c>
      <c r="D1" s="2" t="s">
        <v>2</v>
      </c>
      <c r="E1" s="3" t="s">
        <v>50</v>
      </c>
      <c r="F1" s="4" t="s">
        <v>51</v>
      </c>
      <c r="G1" s="3">
        <v>20000</v>
      </c>
    </row>
    <row r="2" spans="1:10" x14ac:dyDescent="0.3">
      <c r="A2" s="6" t="s">
        <v>3</v>
      </c>
      <c r="B2" s="10">
        <v>1</v>
      </c>
      <c r="C2" s="14">
        <v>500</v>
      </c>
      <c r="D2" s="6" t="s">
        <v>4</v>
      </c>
      <c r="E2" s="7">
        <v>0.31</v>
      </c>
      <c r="F2" s="4">
        <f>E2*$F$7</f>
        <v>930</v>
      </c>
      <c r="G2" s="13" t="s">
        <v>54</v>
      </c>
      <c r="H2" s="6">
        <f>1+F2</f>
        <v>931</v>
      </c>
    </row>
    <row r="3" spans="1:10" x14ac:dyDescent="0.3">
      <c r="A3" s="6" t="s">
        <v>3</v>
      </c>
      <c r="B3" s="10">
        <v>0</v>
      </c>
      <c r="C3" s="14">
        <v>502</v>
      </c>
      <c r="D3" s="6" t="s">
        <v>5</v>
      </c>
      <c r="E3" s="7">
        <v>0.02</v>
      </c>
      <c r="F3" s="4">
        <f>E3*$F$7</f>
        <v>60</v>
      </c>
      <c r="G3" s="13" t="s">
        <v>54</v>
      </c>
      <c r="H3" s="6">
        <f>H2+F3</f>
        <v>991</v>
      </c>
    </row>
    <row r="4" spans="1:10" x14ac:dyDescent="0.3">
      <c r="A4" s="6" t="s">
        <v>3</v>
      </c>
      <c r="B4" s="10">
        <v>0.9</v>
      </c>
      <c r="C4" s="14">
        <v>550</v>
      </c>
      <c r="D4" s="6" t="s">
        <v>12</v>
      </c>
      <c r="E4" s="7">
        <v>0.5</v>
      </c>
      <c r="F4" s="4">
        <f>E4*$F$7</f>
        <v>1500</v>
      </c>
      <c r="G4" s="13" t="s">
        <v>54</v>
      </c>
      <c r="H4" s="6">
        <f>H3+F4</f>
        <v>2491</v>
      </c>
      <c r="J4" s="6">
        <f>INT(20000/6)</f>
        <v>3333</v>
      </c>
    </row>
    <row r="5" spans="1:10" x14ac:dyDescent="0.3">
      <c r="A5" s="6" t="s">
        <v>3</v>
      </c>
      <c r="B5" s="10">
        <v>0</v>
      </c>
      <c r="C5" s="14">
        <v>504</v>
      </c>
      <c r="D5" s="6" t="s">
        <v>11</v>
      </c>
      <c r="E5" s="7">
        <v>0.15</v>
      </c>
      <c r="F5" s="4">
        <f>E5*$F$7</f>
        <v>450</v>
      </c>
      <c r="G5" s="13" t="s">
        <v>54</v>
      </c>
      <c r="H5" s="6">
        <f t="shared" ref="H5:H6" si="0">H4+F5</f>
        <v>2941</v>
      </c>
    </row>
    <row r="6" spans="1:10" x14ac:dyDescent="0.3">
      <c r="A6" s="6">
        <v>0</v>
      </c>
      <c r="B6" s="10">
        <v>0</v>
      </c>
      <c r="C6" s="14">
        <v>505</v>
      </c>
      <c r="D6" s="6" t="s">
        <v>25</v>
      </c>
      <c r="E6" s="7">
        <v>0.02</v>
      </c>
      <c r="F6" s="4">
        <f>E6*$F$7</f>
        <v>60</v>
      </c>
      <c r="G6" s="13" t="s">
        <v>54</v>
      </c>
      <c r="H6" s="6">
        <f t="shared" si="0"/>
        <v>3001</v>
      </c>
    </row>
    <row r="7" spans="1:10" x14ac:dyDescent="0.3">
      <c r="A7" s="4"/>
      <c r="B7" s="4"/>
      <c r="C7" s="5"/>
      <c r="D7" s="4"/>
      <c r="E7" s="12">
        <f>SUM(E2:E6)</f>
        <v>1</v>
      </c>
      <c r="F7" s="8">
        <f>G7*$G$1</f>
        <v>3000</v>
      </c>
      <c r="G7" s="10">
        <v>0.15</v>
      </c>
    </row>
    <row r="8" spans="1:10" x14ac:dyDescent="0.3">
      <c r="A8" s="2">
        <v>10</v>
      </c>
      <c r="B8" s="2"/>
      <c r="D8" s="2" t="s">
        <v>8</v>
      </c>
      <c r="F8" s="4"/>
      <c r="G8" s="9"/>
    </row>
    <row r="9" spans="1:10" x14ac:dyDescent="0.3">
      <c r="A9" s="6">
        <v>0</v>
      </c>
      <c r="B9" s="10">
        <v>0.8</v>
      </c>
      <c r="C9" s="14">
        <v>10001</v>
      </c>
      <c r="D9" s="6" t="s">
        <v>24</v>
      </c>
      <c r="E9" s="7">
        <v>0.08</v>
      </c>
      <c r="F9" s="4">
        <f t="shared" ref="F9:F15" si="1">E9*$F$19</f>
        <v>320</v>
      </c>
      <c r="G9" s="13" t="s">
        <v>54</v>
      </c>
      <c r="H9" s="6">
        <f>F9+H6</f>
        <v>3321</v>
      </c>
    </row>
    <row r="10" spans="1:10" x14ac:dyDescent="0.3">
      <c r="A10" s="6">
        <v>0</v>
      </c>
      <c r="B10" s="10">
        <v>0.5</v>
      </c>
      <c r="C10" s="14">
        <v>10002</v>
      </c>
      <c r="D10" s="6" t="s">
        <v>6</v>
      </c>
      <c r="E10" s="7">
        <v>0.04</v>
      </c>
      <c r="F10" s="4">
        <f t="shared" si="1"/>
        <v>160</v>
      </c>
      <c r="G10" s="13" t="s">
        <v>54</v>
      </c>
      <c r="H10" s="6">
        <f t="shared" ref="H10:H18" si="2">H9+F10</f>
        <v>3481</v>
      </c>
    </row>
    <row r="11" spans="1:10" x14ac:dyDescent="0.3">
      <c r="A11" s="6">
        <v>0</v>
      </c>
      <c r="B11" s="10">
        <v>0.1</v>
      </c>
      <c r="C11" s="14">
        <v>10003</v>
      </c>
      <c r="D11" s="6" t="s">
        <v>7</v>
      </c>
      <c r="E11" s="7">
        <v>0.1</v>
      </c>
      <c r="F11" s="4">
        <f t="shared" si="1"/>
        <v>400</v>
      </c>
      <c r="G11" s="13" t="s">
        <v>54</v>
      </c>
      <c r="H11" s="6">
        <f t="shared" si="2"/>
        <v>3881</v>
      </c>
    </row>
    <row r="12" spans="1:10" x14ac:dyDescent="0.3">
      <c r="A12" s="6">
        <v>0</v>
      </c>
      <c r="B12" s="10">
        <v>0.7</v>
      </c>
      <c r="C12" s="14">
        <v>10004</v>
      </c>
      <c r="D12" s="6" t="s">
        <v>20</v>
      </c>
      <c r="E12" s="7">
        <v>0.03</v>
      </c>
      <c r="F12" s="4">
        <f t="shared" si="1"/>
        <v>120</v>
      </c>
      <c r="G12" s="13" t="s">
        <v>54</v>
      </c>
      <c r="H12" s="6">
        <f t="shared" si="2"/>
        <v>4001</v>
      </c>
    </row>
    <row r="13" spans="1:10" x14ac:dyDescent="0.3">
      <c r="A13" s="6">
        <v>0</v>
      </c>
      <c r="B13" s="10">
        <v>1</v>
      </c>
      <c r="C13" s="14">
        <v>10005</v>
      </c>
      <c r="D13" s="6" t="s">
        <v>21</v>
      </c>
      <c r="E13" s="7">
        <v>0.05</v>
      </c>
      <c r="F13" s="4">
        <f t="shared" si="1"/>
        <v>200</v>
      </c>
      <c r="G13" s="13" t="s">
        <v>54</v>
      </c>
      <c r="H13" s="6">
        <f t="shared" si="2"/>
        <v>4201</v>
      </c>
    </row>
    <row r="14" spans="1:10" x14ac:dyDescent="0.3">
      <c r="A14" s="6">
        <v>0</v>
      </c>
      <c r="B14" s="10">
        <v>0.8</v>
      </c>
      <c r="C14" s="14">
        <v>10006</v>
      </c>
      <c r="D14" s="6" t="s">
        <v>9</v>
      </c>
      <c r="E14" s="7">
        <v>0.15</v>
      </c>
      <c r="F14" s="4">
        <f t="shared" si="1"/>
        <v>600</v>
      </c>
      <c r="G14" s="13" t="s">
        <v>54</v>
      </c>
      <c r="H14" s="6">
        <f t="shared" si="2"/>
        <v>4801</v>
      </c>
    </row>
    <row r="15" spans="1:10" x14ac:dyDescent="0.3">
      <c r="A15" s="6">
        <v>0</v>
      </c>
      <c r="B15" s="10">
        <v>1</v>
      </c>
      <c r="C15" s="14">
        <v>10007</v>
      </c>
      <c r="D15" s="6" t="s">
        <v>22</v>
      </c>
      <c r="E15" s="7">
        <v>0.1</v>
      </c>
      <c r="F15" s="4">
        <f t="shared" si="1"/>
        <v>400</v>
      </c>
      <c r="G15" s="13" t="s">
        <v>54</v>
      </c>
      <c r="H15" s="6">
        <f t="shared" si="2"/>
        <v>5201</v>
      </c>
    </row>
    <row r="16" spans="1:10" x14ac:dyDescent="0.3">
      <c r="A16" s="6">
        <v>0</v>
      </c>
      <c r="B16" s="10">
        <v>1</v>
      </c>
      <c r="C16" s="14">
        <v>10008</v>
      </c>
      <c r="D16" s="6" t="s">
        <v>23</v>
      </c>
      <c r="E16" s="7">
        <v>0.05</v>
      </c>
      <c r="F16" s="4">
        <f t="shared" ref="F16:F18" si="3">E16*$F$19</f>
        <v>200</v>
      </c>
      <c r="G16" s="13" t="s">
        <v>54</v>
      </c>
      <c r="H16" s="6">
        <f t="shared" si="2"/>
        <v>5401</v>
      </c>
    </row>
    <row r="17" spans="1:8" x14ac:dyDescent="0.3">
      <c r="A17" s="6">
        <v>0</v>
      </c>
      <c r="B17" s="10">
        <v>0.8</v>
      </c>
      <c r="C17" s="14">
        <v>10009</v>
      </c>
      <c r="D17" s="6" t="s">
        <v>47</v>
      </c>
      <c r="E17" s="7">
        <v>0.15</v>
      </c>
      <c r="F17" s="4">
        <f t="shared" si="3"/>
        <v>600</v>
      </c>
      <c r="G17" s="13" t="s">
        <v>54</v>
      </c>
      <c r="H17" s="6">
        <f t="shared" si="2"/>
        <v>6001</v>
      </c>
    </row>
    <row r="18" spans="1:8" x14ac:dyDescent="0.3">
      <c r="A18" s="6">
        <v>0</v>
      </c>
      <c r="B18" s="10">
        <v>0.8</v>
      </c>
      <c r="C18" s="14">
        <v>10010</v>
      </c>
      <c r="D18" s="6" t="s">
        <v>49</v>
      </c>
      <c r="E18" s="7">
        <v>0.25</v>
      </c>
      <c r="F18" s="4">
        <f t="shared" si="3"/>
        <v>1000</v>
      </c>
      <c r="G18" s="13" t="s">
        <v>54</v>
      </c>
      <c r="H18" s="6">
        <f t="shared" si="2"/>
        <v>7001</v>
      </c>
    </row>
    <row r="19" spans="1:8" x14ac:dyDescent="0.3">
      <c r="A19" s="4"/>
      <c r="B19" s="4"/>
      <c r="C19" s="5"/>
      <c r="D19" s="4"/>
      <c r="E19" s="12">
        <f>SUM(E9:E18)</f>
        <v>1</v>
      </c>
      <c r="F19" s="8">
        <f>G19*$G$1</f>
        <v>4000</v>
      </c>
      <c r="G19" s="10">
        <v>0.2</v>
      </c>
    </row>
    <row r="20" spans="1:8" x14ac:dyDescent="0.3">
      <c r="A20" s="2">
        <v>11</v>
      </c>
      <c r="B20" s="2"/>
      <c r="D20" s="2" t="s">
        <v>10</v>
      </c>
      <c r="F20" s="4"/>
    </row>
    <row r="21" spans="1:8" x14ac:dyDescent="0.3">
      <c r="A21" s="6">
        <v>1</v>
      </c>
      <c r="B21" s="10">
        <v>0.9</v>
      </c>
      <c r="C21" s="14">
        <v>11001</v>
      </c>
      <c r="D21" s="6" t="s">
        <v>17</v>
      </c>
      <c r="E21" s="7">
        <v>0.15</v>
      </c>
      <c r="F21" s="4">
        <f>E21*$F$28</f>
        <v>600</v>
      </c>
      <c r="G21" s="13" t="s">
        <v>54</v>
      </c>
      <c r="H21" s="6">
        <f>F21+H18</f>
        <v>7601</v>
      </c>
    </row>
    <row r="22" spans="1:8" x14ac:dyDescent="0.3">
      <c r="A22" s="6">
        <v>1</v>
      </c>
      <c r="B22" s="10">
        <v>1</v>
      </c>
      <c r="C22" s="14">
        <v>11002</v>
      </c>
      <c r="D22" s="6" t="s">
        <v>16</v>
      </c>
      <c r="E22" s="7">
        <v>0.2</v>
      </c>
      <c r="F22" s="4">
        <f t="shared" ref="F22:F27" si="4">E22*$F$28</f>
        <v>800</v>
      </c>
      <c r="G22" s="13" t="s">
        <v>54</v>
      </c>
      <c r="H22" s="6">
        <f t="shared" ref="H22:H27" si="5">H21+F22</f>
        <v>8401</v>
      </c>
    </row>
    <row r="23" spans="1:8" x14ac:dyDescent="0.3">
      <c r="A23" s="6">
        <v>1</v>
      </c>
      <c r="B23" s="10">
        <v>0.2</v>
      </c>
      <c r="C23" s="14">
        <v>11003</v>
      </c>
      <c r="D23" s="6" t="s">
        <v>15</v>
      </c>
      <c r="E23" s="7">
        <v>0.12</v>
      </c>
      <c r="F23" s="4">
        <f t="shared" si="4"/>
        <v>480</v>
      </c>
      <c r="G23" s="13" t="s">
        <v>54</v>
      </c>
      <c r="H23" s="6">
        <f t="shared" si="5"/>
        <v>8881</v>
      </c>
    </row>
    <row r="24" spans="1:8" x14ac:dyDescent="0.3">
      <c r="A24" s="6">
        <v>1</v>
      </c>
      <c r="B24" s="10">
        <v>0.8</v>
      </c>
      <c r="C24" s="14">
        <v>11004</v>
      </c>
      <c r="D24" s="6" t="s">
        <v>14</v>
      </c>
      <c r="E24" s="7">
        <v>0.12</v>
      </c>
      <c r="F24" s="4">
        <f t="shared" si="4"/>
        <v>480</v>
      </c>
      <c r="G24" s="13" t="s">
        <v>54</v>
      </c>
      <c r="H24" s="6">
        <f t="shared" si="5"/>
        <v>9361</v>
      </c>
    </row>
    <row r="25" spans="1:8" x14ac:dyDescent="0.3">
      <c r="A25" s="6">
        <v>1</v>
      </c>
      <c r="B25" s="10">
        <v>1</v>
      </c>
      <c r="C25" s="14">
        <v>11005</v>
      </c>
      <c r="D25" s="6" t="s">
        <v>18</v>
      </c>
      <c r="E25" s="7">
        <v>0.23</v>
      </c>
      <c r="F25" s="4">
        <f t="shared" si="4"/>
        <v>920</v>
      </c>
      <c r="G25" s="13" t="s">
        <v>54</v>
      </c>
      <c r="H25" s="6">
        <f t="shared" si="5"/>
        <v>10281</v>
      </c>
    </row>
    <row r="26" spans="1:8" x14ac:dyDescent="0.3">
      <c r="A26" s="6">
        <v>1</v>
      </c>
      <c r="B26" s="10">
        <v>1</v>
      </c>
      <c r="C26" s="14">
        <v>11006</v>
      </c>
      <c r="D26" s="6" t="s">
        <v>19</v>
      </c>
      <c r="E26" s="7">
        <v>0.11</v>
      </c>
      <c r="F26" s="4">
        <f t="shared" si="4"/>
        <v>440</v>
      </c>
      <c r="G26" s="13" t="s">
        <v>54</v>
      </c>
      <c r="H26" s="6">
        <f t="shared" si="5"/>
        <v>10721</v>
      </c>
    </row>
    <row r="27" spans="1:8" x14ac:dyDescent="0.3">
      <c r="A27" s="6">
        <v>1</v>
      </c>
      <c r="B27" s="10">
        <v>0.5</v>
      </c>
      <c r="C27" s="14">
        <v>11007</v>
      </c>
      <c r="D27" s="6" t="s">
        <v>35</v>
      </c>
      <c r="E27" s="7">
        <v>7.0000000000000007E-2</v>
      </c>
      <c r="F27" s="4">
        <f t="shared" si="4"/>
        <v>280</v>
      </c>
      <c r="G27" s="13" t="s">
        <v>54</v>
      </c>
      <c r="H27" s="6">
        <f t="shared" si="5"/>
        <v>11001</v>
      </c>
    </row>
    <row r="28" spans="1:8" x14ac:dyDescent="0.3">
      <c r="A28" s="4"/>
      <c r="B28" s="4"/>
      <c r="C28" s="5"/>
      <c r="D28" s="4"/>
      <c r="E28" s="12">
        <f>SUM(E21:E27)</f>
        <v>1</v>
      </c>
      <c r="F28" s="8">
        <f>G28*$G$1</f>
        <v>4000</v>
      </c>
      <c r="G28" s="10">
        <v>0.2</v>
      </c>
    </row>
    <row r="29" spans="1:8" x14ac:dyDescent="0.3">
      <c r="A29" s="2">
        <v>12</v>
      </c>
      <c r="B29" s="2"/>
      <c r="D29" s="2" t="s">
        <v>13</v>
      </c>
      <c r="F29" s="4"/>
    </row>
    <row r="30" spans="1:8" x14ac:dyDescent="0.3">
      <c r="A30" s="6">
        <v>2</v>
      </c>
      <c r="B30" s="10">
        <v>0.3</v>
      </c>
      <c r="C30" s="14">
        <v>12001</v>
      </c>
      <c r="D30" s="6" t="s">
        <v>26</v>
      </c>
      <c r="E30" s="7">
        <v>0.38</v>
      </c>
      <c r="F30" s="4">
        <f>E30*$F$35</f>
        <v>380</v>
      </c>
      <c r="G30" s="13" t="s">
        <v>54</v>
      </c>
      <c r="H30" s="6">
        <f>F30+H27</f>
        <v>11381</v>
      </c>
    </row>
    <row r="31" spans="1:8" x14ac:dyDescent="0.3">
      <c r="A31" s="6">
        <v>2</v>
      </c>
      <c r="B31" s="10">
        <v>0.2</v>
      </c>
      <c r="C31" s="14">
        <v>12002</v>
      </c>
      <c r="D31" s="6" t="s">
        <v>27</v>
      </c>
      <c r="E31" s="7">
        <v>0.18</v>
      </c>
      <c r="F31" s="4">
        <f t="shared" ref="F31:F34" si="6">E31*$F$35</f>
        <v>180</v>
      </c>
      <c r="G31" s="13" t="s">
        <v>54</v>
      </c>
      <c r="H31" s="6">
        <f t="shared" ref="H31:H34" si="7">H30+F31</f>
        <v>11561</v>
      </c>
    </row>
    <row r="32" spans="1:8" x14ac:dyDescent="0.3">
      <c r="A32" s="6">
        <v>2</v>
      </c>
      <c r="B32" s="10">
        <v>0.8</v>
      </c>
      <c r="C32" s="14">
        <v>12003</v>
      </c>
      <c r="D32" s="6" t="s">
        <v>28</v>
      </c>
      <c r="E32" s="7">
        <v>0.05</v>
      </c>
      <c r="F32" s="4">
        <f t="shared" si="6"/>
        <v>50</v>
      </c>
      <c r="G32" s="13" t="s">
        <v>54</v>
      </c>
      <c r="H32" s="6">
        <f t="shared" si="7"/>
        <v>11611</v>
      </c>
    </row>
    <row r="33" spans="1:8" x14ac:dyDescent="0.3">
      <c r="A33" s="6">
        <v>2</v>
      </c>
      <c r="B33" s="10">
        <v>0.7</v>
      </c>
      <c r="C33" s="14">
        <v>12004</v>
      </c>
      <c r="D33" s="6" t="s">
        <v>29</v>
      </c>
      <c r="E33" s="7">
        <v>0.17</v>
      </c>
      <c r="F33" s="4">
        <f t="shared" si="6"/>
        <v>170</v>
      </c>
      <c r="G33" s="13" t="s">
        <v>54</v>
      </c>
      <c r="H33" s="6">
        <f t="shared" si="7"/>
        <v>11781</v>
      </c>
    </row>
    <row r="34" spans="1:8" x14ac:dyDescent="0.3">
      <c r="A34" s="6">
        <v>2</v>
      </c>
      <c r="B34" s="10">
        <v>0.9</v>
      </c>
      <c r="C34" s="14">
        <v>12005</v>
      </c>
      <c r="D34" s="6" t="s">
        <v>30</v>
      </c>
      <c r="E34" s="7">
        <v>0.22</v>
      </c>
      <c r="F34" s="4">
        <f t="shared" si="6"/>
        <v>220</v>
      </c>
      <c r="G34" s="13" t="s">
        <v>54</v>
      </c>
      <c r="H34" s="6">
        <f t="shared" si="7"/>
        <v>12001</v>
      </c>
    </row>
    <row r="35" spans="1:8" x14ac:dyDescent="0.3">
      <c r="A35" s="4"/>
      <c r="B35" s="4"/>
      <c r="C35" s="5"/>
      <c r="D35" s="4"/>
      <c r="E35" s="12">
        <f>SUM(E30:E34)</f>
        <v>1.0000000000000002</v>
      </c>
      <c r="F35" s="8">
        <f>G35*$G$1</f>
        <v>1000</v>
      </c>
      <c r="G35" s="10">
        <v>0.05</v>
      </c>
    </row>
    <row r="36" spans="1:8" x14ac:dyDescent="0.3">
      <c r="A36" s="2">
        <v>13</v>
      </c>
      <c r="B36" s="2"/>
      <c r="D36" s="2" t="s">
        <v>31</v>
      </c>
      <c r="F36" s="4"/>
    </row>
    <row r="37" spans="1:8" x14ac:dyDescent="0.3">
      <c r="A37" s="6">
        <v>3</v>
      </c>
      <c r="B37" s="10">
        <v>0.5</v>
      </c>
      <c r="C37" s="14">
        <v>13001</v>
      </c>
      <c r="D37" s="6" t="s">
        <v>32</v>
      </c>
      <c r="E37" s="7">
        <v>0.27</v>
      </c>
      <c r="F37" s="4">
        <f>E37*$F$46</f>
        <v>810</v>
      </c>
      <c r="G37" s="13" t="s">
        <v>54</v>
      </c>
      <c r="H37" s="6">
        <f>F37+H34</f>
        <v>12811</v>
      </c>
    </row>
    <row r="38" spans="1:8" x14ac:dyDescent="0.3">
      <c r="A38" s="6">
        <v>3</v>
      </c>
      <c r="B38" s="10">
        <v>0.3</v>
      </c>
      <c r="C38" s="14">
        <v>13002</v>
      </c>
      <c r="D38" s="6" t="s">
        <v>33</v>
      </c>
      <c r="E38" s="7">
        <v>7.0000000000000007E-2</v>
      </c>
      <c r="F38" s="4">
        <f>E38*$F$46</f>
        <v>210.00000000000003</v>
      </c>
      <c r="G38" s="13" t="s">
        <v>54</v>
      </c>
      <c r="H38" s="6">
        <f t="shared" ref="H38:H45" si="8">H37+F38</f>
        <v>13021</v>
      </c>
    </row>
    <row r="39" spans="1:8" x14ac:dyDescent="0.3">
      <c r="A39" s="6">
        <v>3</v>
      </c>
      <c r="B39" s="10">
        <v>0.8</v>
      </c>
      <c r="C39" s="14">
        <v>13003</v>
      </c>
      <c r="D39" s="6" t="s">
        <v>34</v>
      </c>
      <c r="E39" s="7">
        <v>0.23</v>
      </c>
      <c r="F39" s="4">
        <f>E39*$F$46</f>
        <v>690</v>
      </c>
      <c r="G39" s="13" t="s">
        <v>54</v>
      </c>
      <c r="H39" s="6">
        <f t="shared" si="8"/>
        <v>13711</v>
      </c>
    </row>
    <row r="40" spans="1:8" x14ac:dyDescent="0.3">
      <c r="A40" s="6">
        <v>3</v>
      </c>
      <c r="B40" s="10">
        <v>1</v>
      </c>
      <c r="C40" s="14">
        <v>13004</v>
      </c>
      <c r="D40" s="6" t="s">
        <v>36</v>
      </c>
      <c r="E40" s="7">
        <v>0.09</v>
      </c>
      <c r="F40" s="4">
        <f>E40*$F$46</f>
        <v>270</v>
      </c>
      <c r="G40" s="13" t="s">
        <v>54</v>
      </c>
      <c r="H40" s="6">
        <f t="shared" si="8"/>
        <v>13981</v>
      </c>
    </row>
    <row r="41" spans="1:8" x14ac:dyDescent="0.3">
      <c r="A41" s="6">
        <v>3</v>
      </c>
      <c r="B41" s="10">
        <v>0.7</v>
      </c>
      <c r="C41" s="14">
        <v>13005</v>
      </c>
      <c r="D41" s="6" t="s">
        <v>37</v>
      </c>
      <c r="E41" s="7">
        <v>0.04</v>
      </c>
      <c r="F41" s="4">
        <f>E41*$F$46</f>
        <v>120</v>
      </c>
      <c r="G41" s="13" t="s">
        <v>54</v>
      </c>
      <c r="H41" s="6">
        <f t="shared" si="8"/>
        <v>14101</v>
      </c>
    </row>
    <row r="42" spans="1:8" x14ac:dyDescent="0.3">
      <c r="A42" s="6">
        <v>3</v>
      </c>
      <c r="B42" s="10">
        <v>0.9</v>
      </c>
      <c r="C42" s="14">
        <v>13006</v>
      </c>
      <c r="D42" s="6" t="s">
        <v>38</v>
      </c>
      <c r="E42" s="7">
        <v>0.12</v>
      </c>
      <c r="F42" s="4">
        <f t="shared" ref="F42:F45" si="9">E42*$F$46</f>
        <v>360</v>
      </c>
      <c r="G42" s="13" t="s">
        <v>54</v>
      </c>
      <c r="H42" s="6">
        <f t="shared" si="8"/>
        <v>14461</v>
      </c>
    </row>
    <row r="43" spans="1:8" x14ac:dyDescent="0.3">
      <c r="A43" s="6">
        <v>3</v>
      </c>
      <c r="B43" s="10">
        <v>0.4</v>
      </c>
      <c r="C43" s="14">
        <v>13007</v>
      </c>
      <c r="D43" s="6" t="s">
        <v>39</v>
      </c>
      <c r="E43" s="7">
        <v>0.02</v>
      </c>
      <c r="F43" s="4">
        <f t="shared" si="9"/>
        <v>60</v>
      </c>
      <c r="G43" s="13" t="s">
        <v>54</v>
      </c>
      <c r="H43" s="6">
        <f t="shared" si="8"/>
        <v>14521</v>
      </c>
    </row>
    <row r="44" spans="1:8" x14ac:dyDescent="0.3">
      <c r="A44" s="6">
        <v>3</v>
      </c>
      <c r="B44" s="10">
        <v>0.9</v>
      </c>
      <c r="C44" s="14">
        <v>13008</v>
      </c>
      <c r="D44" s="6" t="s">
        <v>44</v>
      </c>
      <c r="E44" s="7">
        <v>0.09</v>
      </c>
      <c r="F44" s="4">
        <f t="shared" si="9"/>
        <v>270</v>
      </c>
      <c r="G44" s="13" t="s">
        <v>54</v>
      </c>
      <c r="H44" s="6">
        <f t="shared" si="8"/>
        <v>14791</v>
      </c>
    </row>
    <row r="45" spans="1:8" x14ac:dyDescent="0.3">
      <c r="A45" s="6">
        <v>3</v>
      </c>
      <c r="B45" s="10">
        <v>0.6</v>
      </c>
      <c r="C45" s="14">
        <v>13009</v>
      </c>
      <c r="D45" s="6" t="s">
        <v>45</v>
      </c>
      <c r="E45" s="7">
        <v>7.0000000000000007E-2</v>
      </c>
      <c r="F45" s="4">
        <f t="shared" si="9"/>
        <v>210.00000000000003</v>
      </c>
      <c r="G45" s="13" t="s">
        <v>54</v>
      </c>
      <c r="H45" s="6">
        <f t="shared" si="8"/>
        <v>15001</v>
      </c>
    </row>
    <row r="46" spans="1:8" x14ac:dyDescent="0.3">
      <c r="A46" s="4"/>
      <c r="B46" s="4"/>
      <c r="C46" s="5"/>
      <c r="D46" s="4"/>
      <c r="E46" s="12">
        <f>SUM(E37:E45)</f>
        <v>1</v>
      </c>
      <c r="F46" s="8">
        <f>G46*$G$1</f>
        <v>3000</v>
      </c>
      <c r="G46" s="10">
        <v>0.15</v>
      </c>
    </row>
    <row r="47" spans="1:8" x14ac:dyDescent="0.3">
      <c r="A47" s="2">
        <v>14</v>
      </c>
      <c r="B47" s="2"/>
      <c r="D47" s="2" t="s">
        <v>40</v>
      </c>
      <c r="F47" s="4"/>
    </row>
    <row r="48" spans="1:8" x14ac:dyDescent="0.3">
      <c r="A48" s="6">
        <v>4</v>
      </c>
      <c r="B48" s="10">
        <v>0.9</v>
      </c>
      <c r="C48" s="14">
        <v>14001</v>
      </c>
      <c r="D48" s="6" t="s">
        <v>41</v>
      </c>
      <c r="E48" s="7">
        <v>0.37</v>
      </c>
      <c r="F48" s="4">
        <f>E48*$F$53</f>
        <v>1850</v>
      </c>
      <c r="G48" s="13" t="s">
        <v>54</v>
      </c>
      <c r="H48" s="6">
        <f>F48+H45</f>
        <v>16851</v>
      </c>
    </row>
    <row r="49" spans="1:8" x14ac:dyDescent="0.3">
      <c r="A49" s="6">
        <v>4</v>
      </c>
      <c r="B49" s="10">
        <v>1</v>
      </c>
      <c r="C49" s="14">
        <v>14002</v>
      </c>
      <c r="D49" s="6" t="s">
        <v>42</v>
      </c>
      <c r="E49" s="7">
        <v>0.22</v>
      </c>
      <c r="F49" s="4">
        <f t="shared" ref="F49:F52" si="10">E49*$F$53</f>
        <v>1100</v>
      </c>
      <c r="G49" s="13" t="s">
        <v>54</v>
      </c>
      <c r="H49" s="6">
        <f t="shared" ref="H49:H52" si="11">H48+F49</f>
        <v>17951</v>
      </c>
    </row>
    <row r="50" spans="1:8" x14ac:dyDescent="0.3">
      <c r="A50" s="6">
        <v>4</v>
      </c>
      <c r="B50" s="10">
        <v>0.4</v>
      </c>
      <c r="C50" s="14">
        <v>14003</v>
      </c>
      <c r="D50" s="6" t="s">
        <v>52</v>
      </c>
      <c r="E50" s="7">
        <v>0.08</v>
      </c>
      <c r="F50" s="4">
        <f t="shared" si="10"/>
        <v>400</v>
      </c>
      <c r="G50" s="13" t="s">
        <v>54</v>
      </c>
      <c r="H50" s="6">
        <f t="shared" si="11"/>
        <v>18351</v>
      </c>
    </row>
    <row r="51" spans="1:8" x14ac:dyDescent="0.3">
      <c r="A51" s="6">
        <v>4</v>
      </c>
      <c r="B51" s="10">
        <v>0</v>
      </c>
      <c r="C51" s="14">
        <v>14004</v>
      </c>
      <c r="D51" s="6" t="s">
        <v>43</v>
      </c>
      <c r="E51" s="7">
        <v>0.26</v>
      </c>
      <c r="F51" s="4">
        <f t="shared" si="10"/>
        <v>1300</v>
      </c>
      <c r="G51" s="13" t="s">
        <v>54</v>
      </c>
      <c r="H51" s="6">
        <f t="shared" si="11"/>
        <v>19651</v>
      </c>
    </row>
    <row r="52" spans="1:8" x14ac:dyDescent="0.3">
      <c r="A52" s="6">
        <v>4</v>
      </c>
      <c r="B52" s="10">
        <v>0.1</v>
      </c>
      <c r="C52" s="14">
        <v>14005</v>
      </c>
      <c r="D52" s="6" t="s">
        <v>46</v>
      </c>
      <c r="E52" s="7">
        <v>7.0000000000000007E-2</v>
      </c>
      <c r="F52" s="4">
        <f t="shared" si="10"/>
        <v>350.00000000000006</v>
      </c>
      <c r="G52" s="13" t="s">
        <v>54</v>
      </c>
      <c r="H52" s="6">
        <f t="shared" si="11"/>
        <v>20001</v>
      </c>
    </row>
    <row r="53" spans="1:8" x14ac:dyDescent="0.3">
      <c r="A53" s="4"/>
      <c r="B53" s="4"/>
      <c r="C53" s="4"/>
      <c r="D53" s="4"/>
      <c r="E53" s="12">
        <f>SUM(E48:E52)</f>
        <v>1</v>
      </c>
      <c r="F53" s="8">
        <f>G53*$G$1</f>
        <v>5000</v>
      </c>
      <c r="G53" s="10">
        <v>0.25</v>
      </c>
    </row>
    <row r="54" spans="1:8" x14ac:dyDescent="0.3">
      <c r="A54" s="4"/>
      <c r="B54" s="6"/>
      <c r="C54" s="6"/>
      <c r="D54" s="6"/>
      <c r="E54" s="11" t="s">
        <v>53</v>
      </c>
      <c r="F54" s="8">
        <f>F7+F19+F28+F35+F46+F53</f>
        <v>20000</v>
      </c>
      <c r="G54" s="10">
        <f>SUM(G7:G53)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Espirandelli</dc:creator>
  <cp:lastModifiedBy>César Espirandelli</cp:lastModifiedBy>
  <dcterms:created xsi:type="dcterms:W3CDTF">2022-09-30T20:41:25Z</dcterms:created>
  <dcterms:modified xsi:type="dcterms:W3CDTF">2022-10-05T13:11:01Z</dcterms:modified>
</cp:coreProperties>
</file>