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45" i="1"/>
  <c r="E76" i="1"/>
  <c r="E75" i="1"/>
  <c r="E74" i="1"/>
  <c r="E73" i="1"/>
  <c r="E72" i="1"/>
  <c r="E71" i="1"/>
  <c r="E70" i="1"/>
  <c r="E69" i="1"/>
  <c r="E68" i="1"/>
  <c r="E67" i="1"/>
  <c r="B76" i="1"/>
  <c r="B75" i="1"/>
  <c r="B74" i="1"/>
  <c r="B73" i="1"/>
  <c r="B72" i="1"/>
  <c r="B71" i="1"/>
  <c r="B70" i="1"/>
  <c r="B69" i="1"/>
  <c r="B68" i="1"/>
  <c r="B47" i="1"/>
  <c r="B50" i="1"/>
  <c r="B49" i="1"/>
  <c r="B48" i="1"/>
  <c r="B46" i="1"/>
</calcChain>
</file>

<file path=xl/sharedStrings.xml><?xml version="1.0" encoding="utf-8"?>
<sst xmlns="http://schemas.openxmlformats.org/spreadsheetml/2006/main" count="214" uniqueCount="147">
  <si>
    <t>Nama : Fikri Agustiawan</t>
  </si>
  <si>
    <t>Nim    : 201011402302</t>
  </si>
  <si>
    <t>Nama Gitar</t>
  </si>
  <si>
    <t>Merk</t>
  </si>
  <si>
    <t>Berat Gitar</t>
  </si>
  <si>
    <t>Harga (Rp)</t>
  </si>
  <si>
    <t>Yamaha FG800</t>
  </si>
  <si>
    <t>Martin LX1E</t>
  </si>
  <si>
    <t>Taylor GS Mini</t>
  </si>
  <si>
    <t>Fender Newporter</t>
  </si>
  <si>
    <t>Yamaha SLG200S</t>
  </si>
  <si>
    <t>Yamaha JR1</t>
  </si>
  <si>
    <t>Taylor Swift Baby Taylor</t>
  </si>
  <si>
    <t>Martin</t>
  </si>
  <si>
    <t>Taylor</t>
  </si>
  <si>
    <t>Fender</t>
  </si>
  <si>
    <t>Yamaha</t>
  </si>
  <si>
    <t>28 kg</t>
  </si>
  <si>
    <t>Type</t>
  </si>
  <si>
    <t>Body Material</t>
  </si>
  <si>
    <t>Sitka Spruce</t>
  </si>
  <si>
    <t>Scale Length</t>
  </si>
  <si>
    <t>Acoustic</t>
  </si>
  <si>
    <t>16 kg</t>
  </si>
  <si>
    <t>Solid Spruce</t>
  </si>
  <si>
    <t>650 mm</t>
  </si>
  <si>
    <t>584 mm</t>
  </si>
  <si>
    <t>635 mm</t>
  </si>
  <si>
    <t>596 mm</t>
  </si>
  <si>
    <t>15 kg</t>
  </si>
  <si>
    <t>Mahogany</t>
  </si>
  <si>
    <t>634 mm</t>
  </si>
  <si>
    <t>Silent Guitar</t>
  </si>
  <si>
    <t>10 kg</t>
  </si>
  <si>
    <t>13 kg</t>
  </si>
  <si>
    <t>580 mm</t>
  </si>
  <si>
    <t>Classical Guitar</t>
  </si>
  <si>
    <t>8 kg</t>
  </si>
  <si>
    <t>Fender CD60CE</t>
  </si>
  <si>
    <t>643 mm</t>
  </si>
  <si>
    <t>7 kg</t>
  </si>
  <si>
    <t>577 mm</t>
  </si>
  <si>
    <t>20 kg</t>
  </si>
  <si>
    <t>Bass Guitar</t>
  </si>
  <si>
    <t>Elektrik Guitar</t>
  </si>
  <si>
    <t>Ibanez</t>
  </si>
  <si>
    <t>Ibanez GSR200B-WNF 4- String Bass</t>
  </si>
  <si>
    <t>864 mm</t>
  </si>
  <si>
    <t>Nyatoh Body</t>
  </si>
  <si>
    <t>Ibanez Artcore AG95K-NT</t>
  </si>
  <si>
    <t>628 mm</t>
  </si>
  <si>
    <t>Acacia</t>
  </si>
  <si>
    <t>22 kg</t>
  </si>
  <si>
    <t>C1</t>
  </si>
  <si>
    <t>C2</t>
  </si>
  <si>
    <t>C3</t>
  </si>
  <si>
    <t>C4</t>
  </si>
  <si>
    <t>C5</t>
  </si>
  <si>
    <t>C6</t>
  </si>
  <si>
    <t>Kriteria</t>
  </si>
  <si>
    <t>Benefit/Cost</t>
  </si>
  <si>
    <t>Berat</t>
  </si>
  <si>
    <t>Body</t>
  </si>
  <si>
    <t>Harga</t>
  </si>
  <si>
    <t>Tingkat Kepentingan</t>
  </si>
  <si>
    <t>Bobot</t>
  </si>
  <si>
    <t>Sangat Baik</t>
  </si>
  <si>
    <t>Baik</t>
  </si>
  <si>
    <t>Cukup</t>
  </si>
  <si>
    <t>Buruk</t>
  </si>
  <si>
    <t>Sangat Buruk</t>
  </si>
  <si>
    <t>Merk (C1)</t>
  </si>
  <si>
    <t>Nilai</t>
  </si>
  <si>
    <t>Berat Gitar (C2)</t>
  </si>
  <si>
    <t>Body Material (C3)</t>
  </si>
  <si>
    <t>Scale Length (C4)</t>
  </si>
  <si>
    <t>Benefit</t>
  </si>
  <si>
    <t>Cost</t>
  </si>
  <si>
    <t>Type (C5)</t>
  </si>
  <si>
    <t>Harga Gitar (C6)</t>
  </si>
  <si>
    <t>5 - 10 kg</t>
  </si>
  <si>
    <t>11 - 15 kg</t>
  </si>
  <si>
    <t>16 - 20 kg</t>
  </si>
  <si>
    <t>21 - 25 kg</t>
  </si>
  <si>
    <t>26 - 30 kg</t>
  </si>
  <si>
    <t>Nyatoh</t>
  </si>
  <si>
    <t>Electric Guitar</t>
  </si>
  <si>
    <t>500000 - 1000000</t>
  </si>
  <si>
    <t>16000000 - 20000000</t>
  </si>
  <si>
    <t>550 - 600</t>
  </si>
  <si>
    <t>801 - 850</t>
  </si>
  <si>
    <t>851 - 900</t>
  </si>
  <si>
    <t>601 - 700</t>
  </si>
  <si>
    <t>701 - 800</t>
  </si>
  <si>
    <t>Komponen</t>
  </si>
  <si>
    <t>Tingkat Prioritas</t>
  </si>
  <si>
    <t>Berat Guitar</t>
  </si>
  <si>
    <t>Harga Guitar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</si>
  <si>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</si>
  <si>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</si>
  <si>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</si>
  <si>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</si>
  <si>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</si>
  <si>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</si>
  <si>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</si>
  <si>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</si>
  <si>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Sangat Tidak Penting</t>
  </si>
  <si>
    <t>W1 =</t>
  </si>
  <si>
    <t>W2 =</t>
  </si>
  <si>
    <t>W3 =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</si>
  <si>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</si>
  <si>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</si>
  <si>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</si>
  <si>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</si>
  <si>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</si>
  <si>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</si>
  <si>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</si>
  <si>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</si>
  <si>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</si>
  <si>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</si>
  <si>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</si>
  <si>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</si>
  <si>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</si>
  <si>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</si>
  <si>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1100000 - 5999000</t>
  </si>
  <si>
    <t>6000000 - 10999000</t>
  </si>
  <si>
    <t>11000000 - 15999000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</si>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</sst>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58" workbookViewId="0">
      <selection activeCell="F71" sqref="F71"/>
    </sheetView>
  </sheetViews>
  <sheetFormatPr defaultRowHeight="15" x14ac:dyDescent="0.25"/>
  <cols>
    <col min="1" max="1" width="33.7109375" customWidth="1"/>
    <col min="2" max="2" width="22.140625" customWidth="1"/>
    <col min="3" max="3" width="13" customWidth="1"/>
    <col min="4" max="4" width="17.7109375" customWidth="1"/>
    <col min="5" max="5" width="26.7109375" customWidth="1"/>
    <col min="6" max="6" width="14.28515625" customWidth="1"/>
    <col min="7" max="7" width="17.85546875" customWidth="1"/>
    <col min="9" max="9" width="18.28515625" customWidth="1"/>
    <col min="10" max="10" width="21" customWidth="1"/>
    <col min="11" max="11" width="14" customWidth="1"/>
    <col min="12" max="12" width="13.8554687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 t="s">
        <v>2</v>
      </c>
      <c r="B4" s="2" t="s">
        <v>3</v>
      </c>
      <c r="C4" s="2" t="s">
        <v>4</v>
      </c>
      <c r="D4" s="2" t="s">
        <v>19</v>
      </c>
      <c r="E4" s="2" t="s">
        <v>21</v>
      </c>
      <c r="F4" s="2" t="s">
        <v>18</v>
      </c>
      <c r="G4" s="2" t="s">
        <v>5</v>
      </c>
      <c r="H4" s="1"/>
      <c r="I4" s="2"/>
      <c r="J4" s="2" t="s">
        <v>59</v>
      </c>
      <c r="K4" s="2" t="s">
        <v>60</v>
      </c>
      <c r="L4" s="1"/>
      <c r="M4" s="1"/>
    </row>
    <row r="5" spans="1:13" x14ac:dyDescent="0.25">
      <c r="A5" s="3" t="s">
        <v>6</v>
      </c>
      <c r="B5" s="4" t="s">
        <v>16</v>
      </c>
      <c r="C5" s="4" t="s">
        <v>23</v>
      </c>
      <c r="D5" s="4" t="s">
        <v>24</v>
      </c>
      <c r="E5" s="4" t="s">
        <v>27</v>
      </c>
      <c r="F5" s="4" t="s">
        <v>22</v>
      </c>
      <c r="G5" s="14">
        <v>2295000</v>
      </c>
      <c r="H5" s="1"/>
      <c r="I5" s="4" t="s">
        <v>53</v>
      </c>
      <c r="J5" s="4" t="s">
        <v>3</v>
      </c>
      <c r="K5" s="4" t="s">
        <v>76</v>
      </c>
      <c r="L5" s="1"/>
      <c r="M5" s="1"/>
    </row>
    <row r="6" spans="1:13" x14ac:dyDescent="0.25">
      <c r="A6" s="3" t="s">
        <v>7</v>
      </c>
      <c r="B6" s="4" t="s">
        <v>13</v>
      </c>
      <c r="C6" s="4" t="s">
        <v>17</v>
      </c>
      <c r="D6" s="4" t="s">
        <v>20</v>
      </c>
      <c r="E6" s="4" t="s">
        <v>26</v>
      </c>
      <c r="F6" s="4" t="s">
        <v>22</v>
      </c>
      <c r="G6" s="14">
        <v>8799000</v>
      </c>
      <c r="H6" s="1"/>
      <c r="I6" s="4" t="s">
        <v>54</v>
      </c>
      <c r="J6" s="4" t="s">
        <v>61</v>
      </c>
      <c r="K6" s="4" t="s">
        <v>76</v>
      </c>
      <c r="L6" s="1"/>
      <c r="M6" s="1"/>
    </row>
    <row r="7" spans="1:13" x14ac:dyDescent="0.25">
      <c r="A7" s="3" t="s">
        <v>8</v>
      </c>
      <c r="B7" s="4" t="s">
        <v>14</v>
      </c>
      <c r="C7" s="4" t="s">
        <v>34</v>
      </c>
      <c r="D7" s="4" t="s">
        <v>20</v>
      </c>
      <c r="E7" s="4" t="s">
        <v>28</v>
      </c>
      <c r="F7" s="4" t="s">
        <v>22</v>
      </c>
      <c r="G7" s="14">
        <v>16000000</v>
      </c>
      <c r="H7" s="1"/>
      <c r="I7" s="4" t="s">
        <v>55</v>
      </c>
      <c r="J7" s="4" t="s">
        <v>62</v>
      </c>
      <c r="K7" s="4" t="s">
        <v>76</v>
      </c>
      <c r="L7" s="1"/>
      <c r="M7" s="1"/>
    </row>
    <row r="8" spans="1:13" x14ac:dyDescent="0.25">
      <c r="A8" s="3" t="s">
        <v>9</v>
      </c>
      <c r="B8" s="4" t="s">
        <v>15</v>
      </c>
      <c r="C8" s="4" t="s">
        <v>29</v>
      </c>
      <c r="D8" s="4" t="s">
        <v>20</v>
      </c>
      <c r="E8" s="4" t="s">
        <v>25</v>
      </c>
      <c r="F8" s="4" t="s">
        <v>22</v>
      </c>
      <c r="G8" s="14">
        <v>7000000</v>
      </c>
      <c r="H8" s="1"/>
      <c r="I8" s="4" t="s">
        <v>56</v>
      </c>
      <c r="J8" s="4" t="s">
        <v>21</v>
      </c>
      <c r="K8" s="4" t="s">
        <v>76</v>
      </c>
      <c r="L8" s="1"/>
      <c r="M8" s="1"/>
    </row>
    <row r="9" spans="1:13" x14ac:dyDescent="0.25">
      <c r="A9" s="3" t="s">
        <v>10</v>
      </c>
      <c r="B9" s="4" t="s">
        <v>16</v>
      </c>
      <c r="C9" s="4" t="s">
        <v>33</v>
      </c>
      <c r="D9" s="4" t="s">
        <v>30</v>
      </c>
      <c r="E9" s="4" t="s">
        <v>31</v>
      </c>
      <c r="F9" s="4" t="s">
        <v>32</v>
      </c>
      <c r="G9" s="14">
        <v>7840000</v>
      </c>
      <c r="H9" s="1"/>
      <c r="I9" s="4" t="s">
        <v>57</v>
      </c>
      <c r="J9" s="4" t="s">
        <v>18</v>
      </c>
      <c r="K9" s="4" t="s">
        <v>76</v>
      </c>
      <c r="L9" s="1"/>
      <c r="M9" s="1"/>
    </row>
    <row r="10" spans="1:13" x14ac:dyDescent="0.25">
      <c r="A10" s="3" t="s">
        <v>11</v>
      </c>
      <c r="B10" s="4" t="s">
        <v>16</v>
      </c>
      <c r="C10" s="4" t="s">
        <v>37</v>
      </c>
      <c r="D10" s="4" t="s">
        <v>24</v>
      </c>
      <c r="E10" s="4" t="s">
        <v>35</v>
      </c>
      <c r="F10" s="4" t="s">
        <v>36</v>
      </c>
      <c r="G10" s="14">
        <v>985000</v>
      </c>
      <c r="H10" s="1"/>
      <c r="I10" s="4" t="s">
        <v>58</v>
      </c>
      <c r="J10" s="4" t="s">
        <v>63</v>
      </c>
      <c r="K10" s="4" t="s">
        <v>77</v>
      </c>
      <c r="L10" s="1"/>
      <c r="M10" s="1"/>
    </row>
    <row r="11" spans="1:13" x14ac:dyDescent="0.25">
      <c r="A11" s="3" t="s">
        <v>38</v>
      </c>
      <c r="B11" s="4" t="s">
        <v>15</v>
      </c>
      <c r="C11" s="4" t="s">
        <v>40</v>
      </c>
      <c r="D11" s="4" t="s">
        <v>24</v>
      </c>
      <c r="E11" s="4" t="s">
        <v>39</v>
      </c>
      <c r="F11" s="4" t="s">
        <v>22</v>
      </c>
      <c r="G11" s="14">
        <v>5800000</v>
      </c>
      <c r="H11" s="1"/>
      <c r="I11" s="1"/>
      <c r="J11" s="1"/>
      <c r="K11" s="1"/>
      <c r="L11" s="1"/>
      <c r="M11" s="1"/>
    </row>
    <row r="12" spans="1:13" x14ac:dyDescent="0.25">
      <c r="A12" s="3" t="s">
        <v>12</v>
      </c>
      <c r="B12" s="4" t="s">
        <v>14</v>
      </c>
      <c r="C12" s="4" t="s">
        <v>42</v>
      </c>
      <c r="D12" s="4" t="s">
        <v>20</v>
      </c>
      <c r="E12" s="4" t="s">
        <v>41</v>
      </c>
      <c r="F12" s="4" t="s">
        <v>22</v>
      </c>
      <c r="G12" s="14">
        <v>8100000</v>
      </c>
      <c r="H12" s="1"/>
      <c r="I12" s="1"/>
      <c r="J12" s="1"/>
      <c r="K12" s="1"/>
      <c r="L12" s="1"/>
      <c r="M12" s="1"/>
    </row>
    <row r="13" spans="1:13" x14ac:dyDescent="0.25">
      <c r="A13" s="3" t="s">
        <v>49</v>
      </c>
      <c r="B13" s="4" t="s">
        <v>45</v>
      </c>
      <c r="C13" s="4" t="s">
        <v>52</v>
      </c>
      <c r="D13" s="4" t="s">
        <v>51</v>
      </c>
      <c r="E13" s="4" t="s">
        <v>50</v>
      </c>
      <c r="F13" s="4" t="s">
        <v>44</v>
      </c>
      <c r="G13" s="14">
        <v>12450000</v>
      </c>
      <c r="H13" s="1"/>
      <c r="I13" s="5" t="s">
        <v>64</v>
      </c>
      <c r="J13" s="5" t="s">
        <v>65</v>
      </c>
      <c r="K13" s="1"/>
      <c r="L13" s="1"/>
      <c r="M13" s="1"/>
    </row>
    <row r="14" spans="1:13" x14ac:dyDescent="0.25">
      <c r="A14" s="3" t="s">
        <v>46</v>
      </c>
      <c r="B14" s="4" t="s">
        <v>45</v>
      </c>
      <c r="C14" s="4" t="s">
        <v>33</v>
      </c>
      <c r="D14" s="4" t="s">
        <v>48</v>
      </c>
      <c r="E14" s="4" t="s">
        <v>47</v>
      </c>
      <c r="F14" s="4" t="s">
        <v>43</v>
      </c>
      <c r="G14" s="14">
        <v>2745000</v>
      </c>
      <c r="H14" s="1"/>
      <c r="I14" s="6" t="s">
        <v>66</v>
      </c>
      <c r="J14" s="4">
        <v>5</v>
      </c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6" t="s">
        <v>67</v>
      </c>
      <c r="J15" s="4">
        <v>4</v>
      </c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6" t="s">
        <v>68</v>
      </c>
      <c r="J16" s="4">
        <v>3</v>
      </c>
      <c r="K16" s="1"/>
      <c r="L16" s="1"/>
      <c r="M16" s="1"/>
    </row>
    <row r="17" spans="1:13" x14ac:dyDescent="0.25">
      <c r="A17" s="10" t="s">
        <v>71</v>
      </c>
      <c r="B17" s="10"/>
      <c r="C17" s="1"/>
      <c r="D17" s="13" t="s">
        <v>73</v>
      </c>
      <c r="E17" s="13"/>
      <c r="F17" s="1"/>
      <c r="G17" s="1"/>
      <c r="H17" s="1"/>
      <c r="I17" s="6" t="s">
        <v>69</v>
      </c>
      <c r="J17" s="4">
        <v>2</v>
      </c>
      <c r="K17" s="1"/>
      <c r="L17" s="1"/>
      <c r="M17" s="1"/>
    </row>
    <row r="18" spans="1:13" x14ac:dyDescent="0.25">
      <c r="A18" s="5" t="s">
        <v>53</v>
      </c>
      <c r="B18" s="5" t="s">
        <v>72</v>
      </c>
      <c r="C18" s="1"/>
      <c r="D18" s="5" t="s">
        <v>54</v>
      </c>
      <c r="E18" s="5" t="s">
        <v>72</v>
      </c>
      <c r="F18" s="1"/>
      <c r="G18" s="1"/>
      <c r="H18" s="1"/>
      <c r="I18" s="6" t="s">
        <v>70</v>
      </c>
      <c r="J18" s="4">
        <v>1</v>
      </c>
      <c r="K18" s="1"/>
      <c r="L18" s="1"/>
      <c r="M18" s="1"/>
    </row>
    <row r="19" spans="1:13" x14ac:dyDescent="0.25">
      <c r="A19" s="4" t="s">
        <v>13</v>
      </c>
      <c r="B19" s="4">
        <v>5</v>
      </c>
      <c r="C19" s="1"/>
      <c r="D19" s="4" t="s">
        <v>80</v>
      </c>
      <c r="E19" s="4">
        <v>5</v>
      </c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4" t="s">
        <v>14</v>
      </c>
      <c r="B20" s="4">
        <v>4</v>
      </c>
      <c r="C20" s="1"/>
      <c r="D20" s="4" t="s">
        <v>81</v>
      </c>
      <c r="E20" s="4">
        <v>4</v>
      </c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4" t="s">
        <v>15</v>
      </c>
      <c r="B21" s="4">
        <v>3</v>
      </c>
      <c r="C21" s="1"/>
      <c r="D21" s="4" t="s">
        <v>82</v>
      </c>
      <c r="E21" s="4">
        <v>3</v>
      </c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4" t="s">
        <v>16</v>
      </c>
      <c r="B22" s="4">
        <v>2</v>
      </c>
      <c r="C22" s="1"/>
      <c r="D22" s="4" t="s">
        <v>83</v>
      </c>
      <c r="E22" s="4">
        <v>2</v>
      </c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" t="s">
        <v>45</v>
      </c>
      <c r="B23" s="4">
        <v>1</v>
      </c>
      <c r="C23" s="1"/>
      <c r="D23" s="4" t="s">
        <v>84</v>
      </c>
      <c r="E23" s="4">
        <v>1</v>
      </c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3" t="s">
        <v>74</v>
      </c>
      <c r="B25" s="13"/>
      <c r="C25" s="1"/>
      <c r="D25" s="10" t="s">
        <v>75</v>
      </c>
      <c r="E25" s="10"/>
      <c r="F25" s="1"/>
      <c r="G25" s="10" t="s">
        <v>78</v>
      </c>
      <c r="H25" s="10"/>
      <c r="I25" s="1"/>
      <c r="J25" s="10" t="s">
        <v>79</v>
      </c>
      <c r="K25" s="10"/>
      <c r="L25" s="1"/>
      <c r="M25" s="1"/>
    </row>
    <row r="26" spans="1:13" x14ac:dyDescent="0.25">
      <c r="A26" s="5" t="s">
        <v>55</v>
      </c>
      <c r="B26" s="5" t="s">
        <v>72</v>
      </c>
      <c r="C26" s="1"/>
      <c r="D26" s="5" t="s">
        <v>56</v>
      </c>
      <c r="E26" s="5" t="s">
        <v>72</v>
      </c>
      <c r="F26" s="1"/>
      <c r="G26" s="5" t="s">
        <v>57</v>
      </c>
      <c r="H26" s="5" t="s">
        <v>72</v>
      </c>
      <c r="I26" s="7"/>
      <c r="J26" s="5" t="s">
        <v>58</v>
      </c>
      <c r="K26" s="5" t="s">
        <v>72</v>
      </c>
      <c r="L26" s="1"/>
      <c r="M26" s="1"/>
    </row>
    <row r="27" spans="1:13" x14ac:dyDescent="0.25">
      <c r="A27" s="4" t="s">
        <v>20</v>
      </c>
      <c r="B27" s="4">
        <v>5</v>
      </c>
      <c r="C27" s="1"/>
      <c r="D27" s="4" t="s">
        <v>89</v>
      </c>
      <c r="E27" s="4">
        <v>5</v>
      </c>
      <c r="F27" s="1"/>
      <c r="G27" s="4" t="s">
        <v>22</v>
      </c>
      <c r="H27" s="4">
        <v>5</v>
      </c>
      <c r="I27" s="7"/>
      <c r="J27" s="14" t="s">
        <v>88</v>
      </c>
      <c r="K27" s="4">
        <v>1</v>
      </c>
      <c r="L27" s="1"/>
      <c r="M27" s="1"/>
    </row>
    <row r="28" spans="1:13" x14ac:dyDescent="0.25">
      <c r="A28" s="4" t="s">
        <v>24</v>
      </c>
      <c r="B28" s="4">
        <v>4</v>
      </c>
      <c r="C28" s="1"/>
      <c r="D28" s="4" t="s">
        <v>92</v>
      </c>
      <c r="E28" s="4">
        <v>4</v>
      </c>
      <c r="F28" s="1"/>
      <c r="G28" s="4" t="s">
        <v>36</v>
      </c>
      <c r="H28" s="4">
        <v>4</v>
      </c>
      <c r="I28" s="7"/>
      <c r="J28" s="14" t="s">
        <v>126</v>
      </c>
      <c r="K28" s="4">
        <v>2</v>
      </c>
      <c r="L28" s="1"/>
      <c r="M28" s="1"/>
    </row>
    <row r="29" spans="1:13" x14ac:dyDescent="0.25">
      <c r="A29" s="4" t="s">
        <v>30</v>
      </c>
      <c r="B29" s="4">
        <v>3</v>
      </c>
      <c r="C29" s="1"/>
      <c r="D29" s="4" t="s">
        <v>93</v>
      </c>
      <c r="E29" s="4">
        <v>3</v>
      </c>
      <c r="F29" s="1"/>
      <c r="G29" s="4" t="s">
        <v>32</v>
      </c>
      <c r="H29" s="4">
        <v>3</v>
      </c>
      <c r="I29" s="7"/>
      <c r="J29" s="14" t="s">
        <v>125</v>
      </c>
      <c r="K29" s="4">
        <v>3</v>
      </c>
      <c r="L29" s="1"/>
      <c r="M29" s="1"/>
    </row>
    <row r="30" spans="1:13" x14ac:dyDescent="0.25">
      <c r="A30" s="4" t="s">
        <v>51</v>
      </c>
      <c r="B30" s="4">
        <v>2</v>
      </c>
      <c r="C30" s="1"/>
      <c r="D30" s="4" t="s">
        <v>90</v>
      </c>
      <c r="E30" s="4">
        <v>2</v>
      </c>
      <c r="F30" s="1"/>
      <c r="G30" s="4" t="s">
        <v>86</v>
      </c>
      <c r="H30" s="4">
        <v>2</v>
      </c>
      <c r="I30" s="7"/>
      <c r="J30" s="14" t="s">
        <v>124</v>
      </c>
      <c r="K30" s="4">
        <v>4</v>
      </c>
      <c r="L30" s="1"/>
      <c r="M30" s="1"/>
    </row>
    <row r="31" spans="1:13" x14ac:dyDescent="0.25">
      <c r="A31" s="4" t="s">
        <v>85</v>
      </c>
      <c r="B31" s="4">
        <v>1</v>
      </c>
      <c r="C31" s="1"/>
      <c r="D31" s="4" t="s">
        <v>91</v>
      </c>
      <c r="E31" s="4">
        <v>1</v>
      </c>
      <c r="F31" s="1"/>
      <c r="G31" s="4" t="s">
        <v>43</v>
      </c>
      <c r="H31" s="4">
        <v>1</v>
      </c>
      <c r="I31" s="7"/>
      <c r="J31" s="14" t="s">
        <v>87</v>
      </c>
      <c r="K31" s="4">
        <v>5</v>
      </c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5" t="s">
        <v>94</v>
      </c>
      <c r="B34" s="5" t="s">
        <v>95</v>
      </c>
      <c r="C34" s="5" t="s">
        <v>65</v>
      </c>
      <c r="D34" s="1"/>
      <c r="E34" s="5" t="s">
        <v>95</v>
      </c>
      <c r="F34" s="5" t="s">
        <v>65</v>
      </c>
      <c r="G34" s="1"/>
      <c r="H34" s="1"/>
      <c r="I34" s="1"/>
      <c r="J34" s="1"/>
      <c r="K34" s="1"/>
      <c r="L34" s="1"/>
      <c r="M34" s="1"/>
    </row>
    <row r="35" spans="1:13" x14ac:dyDescent="0.25">
      <c r="A35" s="6" t="s">
        <v>3</v>
      </c>
      <c r="B35" s="4" t="s">
        <v>99</v>
      </c>
      <c r="C35" s="4">
        <v>8</v>
      </c>
      <c r="D35" s="1"/>
      <c r="E35" s="4" t="s">
        <v>98</v>
      </c>
      <c r="F35" s="4">
        <v>9</v>
      </c>
      <c r="G35" s="1"/>
      <c r="H35" s="1"/>
      <c r="I35" s="1"/>
      <c r="J35" s="1"/>
      <c r="K35" s="1"/>
      <c r="L35" s="1"/>
      <c r="M35" s="1"/>
    </row>
    <row r="36" spans="1:13" x14ac:dyDescent="0.25">
      <c r="A36" s="6" t="s">
        <v>96</v>
      </c>
      <c r="B36" s="4" t="s">
        <v>101</v>
      </c>
      <c r="C36" s="4">
        <v>6</v>
      </c>
      <c r="D36" s="1"/>
      <c r="E36" s="4" t="s">
        <v>99</v>
      </c>
      <c r="F36" s="4">
        <v>8</v>
      </c>
      <c r="G36" s="1"/>
      <c r="H36" s="1"/>
      <c r="I36" s="1"/>
      <c r="J36" s="1"/>
      <c r="K36" s="1"/>
      <c r="L36" s="1"/>
      <c r="M36" s="1"/>
    </row>
    <row r="37" spans="1:13" x14ac:dyDescent="0.25">
      <c r="A37" s="6" t="s">
        <v>19</v>
      </c>
      <c r="B37" s="4" t="s">
        <v>100</v>
      </c>
      <c r="C37" s="4">
        <v>7</v>
      </c>
      <c r="D37" s="1"/>
      <c r="E37" s="4" t="s">
        <v>100</v>
      </c>
      <c r="F37" s="4">
        <v>7</v>
      </c>
      <c r="G37" s="1"/>
      <c r="H37" s="1"/>
      <c r="I37" s="1"/>
      <c r="J37" s="1"/>
      <c r="K37" s="1"/>
      <c r="L37" s="1"/>
      <c r="M37" s="1"/>
    </row>
    <row r="38" spans="1:13" x14ac:dyDescent="0.25">
      <c r="A38" s="6" t="s">
        <v>21</v>
      </c>
      <c r="B38" s="4" t="s">
        <v>102</v>
      </c>
      <c r="C38" s="4">
        <v>5</v>
      </c>
      <c r="D38" s="1"/>
      <c r="E38" s="4" t="s">
        <v>101</v>
      </c>
      <c r="F38" s="4">
        <v>6</v>
      </c>
      <c r="G38" s="1"/>
      <c r="H38" s="1"/>
      <c r="I38" s="1"/>
      <c r="J38" s="1"/>
      <c r="K38" s="1"/>
      <c r="L38" s="1"/>
      <c r="M38" s="1"/>
    </row>
    <row r="39" spans="1:13" x14ac:dyDescent="0.25">
      <c r="A39" s="6" t="s">
        <v>18</v>
      </c>
      <c r="B39" s="4" t="s">
        <v>99</v>
      </c>
      <c r="C39" s="4">
        <v>8</v>
      </c>
      <c r="D39" s="1"/>
      <c r="E39" s="4" t="s">
        <v>102</v>
      </c>
      <c r="F39" s="4">
        <v>5</v>
      </c>
      <c r="G39" s="1"/>
      <c r="H39" s="1"/>
      <c r="I39" s="1"/>
      <c r="J39" s="1"/>
      <c r="K39" s="1"/>
      <c r="L39" s="1"/>
      <c r="M39" s="1"/>
    </row>
    <row r="40" spans="1:13" x14ac:dyDescent="0.25">
      <c r="A40" s="6" t="s">
        <v>97</v>
      </c>
      <c r="B40" s="4" t="s">
        <v>98</v>
      </c>
      <c r="C40" s="4">
        <v>9</v>
      </c>
      <c r="D40" s="1"/>
      <c r="E40" s="4" t="s">
        <v>103</v>
      </c>
      <c r="F40" s="4">
        <v>4</v>
      </c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4" t="s">
        <v>104</v>
      </c>
      <c r="F41" s="4">
        <v>3</v>
      </c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4" t="s">
        <v>105</v>
      </c>
      <c r="F42" s="4">
        <v>2</v>
      </c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4" t="s">
        <v>106</v>
      </c>
      <c r="F43" s="4">
        <v>1</v>
      </c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" t="s">
        <v>107</v>
      </c>
      <c r="B45" s="9">
        <f>C35/(C35+C36+C37+C38+C39+C40)</f>
        <v>0.18604651162790697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" t="s">
        <v>108</v>
      </c>
      <c r="B46" s="9">
        <f>C36/(C35+C36+C37+C38+C39+C40)</f>
        <v>0.13953488372093023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8" t="s">
        <v>109</v>
      </c>
      <c r="B47" s="9">
        <f>C37/(C35+C36+C37+C38+C39+C40)</f>
        <v>0.16279069767441862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8" t="s">
        <v>110</v>
      </c>
      <c r="B48" s="9">
        <f>C38/(C35+C36+C37+C38+C39+C40)</f>
        <v>0.11627906976744186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8" t="s">
        <v>111</v>
      </c>
      <c r="B49" s="9">
        <f>C39/(C35+C36+C37+C38+C39+C40)</f>
        <v>0.18604651162790697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8" t="s">
        <v>112</v>
      </c>
      <c r="B50" s="9">
        <f>C40/(C35+C36+C37+C38+C39+C40)</f>
        <v>0.20930232558139536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1" t="s">
        <v>113</v>
      </c>
      <c r="B53" s="12" t="s">
        <v>59</v>
      </c>
      <c r="C53" s="12"/>
      <c r="D53" s="12"/>
      <c r="E53" s="12"/>
      <c r="F53" s="12"/>
      <c r="G53" s="12"/>
      <c r="H53" s="1"/>
      <c r="I53" s="1"/>
      <c r="J53" s="1"/>
      <c r="K53" s="1"/>
      <c r="L53" s="1"/>
      <c r="M53" s="1"/>
    </row>
    <row r="54" spans="1:13" x14ac:dyDescent="0.25">
      <c r="A54" s="11"/>
      <c r="B54" s="5" t="s">
        <v>53</v>
      </c>
      <c r="C54" s="5" t="s">
        <v>54</v>
      </c>
      <c r="D54" s="5" t="s">
        <v>55</v>
      </c>
      <c r="E54" s="5" t="s">
        <v>56</v>
      </c>
      <c r="F54" s="5" t="s">
        <v>57</v>
      </c>
      <c r="G54" s="5" t="s">
        <v>58</v>
      </c>
      <c r="H54" s="1"/>
      <c r="I54" s="1"/>
      <c r="J54" s="1"/>
      <c r="K54" s="1"/>
      <c r="L54" s="1"/>
      <c r="M54" s="1"/>
    </row>
    <row r="55" spans="1:13" x14ac:dyDescent="0.25">
      <c r="A55" s="4" t="s">
        <v>114</v>
      </c>
      <c r="B55" s="4">
        <v>2</v>
      </c>
      <c r="C55" s="4">
        <v>3</v>
      </c>
      <c r="D55" s="4">
        <v>4</v>
      </c>
      <c r="E55" s="4">
        <v>4</v>
      </c>
      <c r="F55" s="4">
        <v>5</v>
      </c>
      <c r="G55" s="4">
        <v>4</v>
      </c>
      <c r="H55" s="1"/>
      <c r="I55" s="1"/>
      <c r="J55" s="1"/>
      <c r="K55" s="1"/>
      <c r="L55" s="1"/>
      <c r="M55" s="1"/>
    </row>
    <row r="56" spans="1:13" x14ac:dyDescent="0.25">
      <c r="A56" s="4" t="s">
        <v>115</v>
      </c>
      <c r="B56" s="4">
        <v>5</v>
      </c>
      <c r="C56" s="4">
        <v>1</v>
      </c>
      <c r="D56" s="4">
        <v>5</v>
      </c>
      <c r="E56" s="4">
        <v>5</v>
      </c>
      <c r="F56" s="4">
        <v>5</v>
      </c>
      <c r="G56" s="4">
        <v>3</v>
      </c>
      <c r="H56" s="1"/>
      <c r="I56" s="1"/>
      <c r="J56" s="1"/>
      <c r="K56" s="1"/>
      <c r="L56" s="1"/>
      <c r="M56" s="1"/>
    </row>
    <row r="57" spans="1:13" x14ac:dyDescent="0.25">
      <c r="A57" s="4" t="s">
        <v>116</v>
      </c>
      <c r="B57" s="4">
        <v>4</v>
      </c>
      <c r="C57" s="4">
        <v>4</v>
      </c>
      <c r="D57" s="4">
        <v>5</v>
      </c>
      <c r="E57" s="4">
        <v>5</v>
      </c>
      <c r="F57" s="4">
        <v>5</v>
      </c>
      <c r="G57" s="4">
        <v>1</v>
      </c>
      <c r="H57" s="1"/>
      <c r="I57" s="1"/>
      <c r="J57" s="1"/>
      <c r="K57" s="1"/>
      <c r="L57" s="1"/>
      <c r="M57" s="1"/>
    </row>
    <row r="58" spans="1:13" x14ac:dyDescent="0.25">
      <c r="A58" s="4" t="s">
        <v>117</v>
      </c>
      <c r="B58" s="4">
        <v>3</v>
      </c>
      <c r="C58" s="4">
        <v>4</v>
      </c>
      <c r="D58" s="4">
        <v>5</v>
      </c>
      <c r="E58" s="4">
        <v>4</v>
      </c>
      <c r="F58" s="4">
        <v>5</v>
      </c>
      <c r="G58" s="4">
        <v>3</v>
      </c>
      <c r="H58" s="1"/>
      <c r="I58" s="1"/>
      <c r="J58" s="1"/>
      <c r="K58" s="1"/>
      <c r="L58" s="1"/>
      <c r="M58" s="1"/>
    </row>
    <row r="59" spans="1:13" x14ac:dyDescent="0.25">
      <c r="A59" s="4" t="s">
        <v>118</v>
      </c>
      <c r="B59" s="4">
        <v>2</v>
      </c>
      <c r="C59" s="4">
        <v>5</v>
      </c>
      <c r="D59" s="4">
        <v>3</v>
      </c>
      <c r="E59" s="4">
        <v>4</v>
      </c>
      <c r="F59" s="4">
        <v>3</v>
      </c>
      <c r="G59" s="4">
        <v>3</v>
      </c>
      <c r="H59" s="1"/>
      <c r="I59" s="1"/>
      <c r="J59" s="1"/>
      <c r="K59" s="1"/>
      <c r="L59" s="1"/>
      <c r="M59" s="1"/>
    </row>
    <row r="60" spans="1:13" x14ac:dyDescent="0.25">
      <c r="A60" s="4" t="s">
        <v>119</v>
      </c>
      <c r="B60" s="4">
        <v>2</v>
      </c>
      <c r="C60" s="4">
        <v>5</v>
      </c>
      <c r="D60" s="4">
        <v>4</v>
      </c>
      <c r="E60" s="4">
        <v>5</v>
      </c>
      <c r="F60" s="4">
        <v>4</v>
      </c>
      <c r="G60" s="4">
        <v>5</v>
      </c>
      <c r="H60" s="1"/>
      <c r="I60" s="1"/>
      <c r="J60" s="1"/>
      <c r="K60" s="1"/>
      <c r="L60" s="1"/>
      <c r="M60" s="1"/>
    </row>
    <row r="61" spans="1:13" x14ac:dyDescent="0.25">
      <c r="A61" s="4" t="s">
        <v>120</v>
      </c>
      <c r="B61" s="4">
        <v>3</v>
      </c>
      <c r="C61" s="4">
        <v>5</v>
      </c>
      <c r="D61" s="4">
        <v>4</v>
      </c>
      <c r="E61" s="4">
        <v>4</v>
      </c>
      <c r="F61" s="4">
        <v>5</v>
      </c>
      <c r="G61" s="4">
        <v>4</v>
      </c>
      <c r="H61" s="1"/>
      <c r="I61" s="1"/>
      <c r="J61" s="1"/>
      <c r="K61" s="1"/>
      <c r="L61" s="1"/>
      <c r="M61" s="1"/>
    </row>
    <row r="62" spans="1:13" x14ac:dyDescent="0.25">
      <c r="A62" s="4" t="s">
        <v>121</v>
      </c>
      <c r="B62" s="4">
        <v>4</v>
      </c>
      <c r="C62" s="4">
        <v>3</v>
      </c>
      <c r="D62" s="4">
        <v>5</v>
      </c>
      <c r="E62" s="4">
        <v>5</v>
      </c>
      <c r="F62" s="4">
        <v>5</v>
      </c>
      <c r="G62" s="4">
        <v>3</v>
      </c>
      <c r="H62" s="1"/>
      <c r="I62" s="1"/>
      <c r="J62" s="1"/>
      <c r="K62" s="1"/>
      <c r="L62" s="1"/>
      <c r="M62" s="1"/>
    </row>
    <row r="63" spans="1:13" x14ac:dyDescent="0.25">
      <c r="A63" s="4" t="s">
        <v>122</v>
      </c>
      <c r="B63" s="4">
        <v>1</v>
      </c>
      <c r="C63" s="4">
        <v>2</v>
      </c>
      <c r="D63" s="4">
        <v>2</v>
      </c>
      <c r="E63" s="4">
        <v>4</v>
      </c>
      <c r="F63" s="4">
        <v>2</v>
      </c>
      <c r="G63" s="4">
        <v>2</v>
      </c>
      <c r="H63" s="1"/>
      <c r="I63" s="1"/>
      <c r="J63" s="1"/>
      <c r="K63" s="1"/>
      <c r="L63" s="1"/>
      <c r="M63" s="1"/>
    </row>
    <row r="64" spans="1:13" x14ac:dyDescent="0.25">
      <c r="A64" s="4" t="s">
        <v>123</v>
      </c>
      <c r="B64" s="4">
        <v>1</v>
      </c>
      <c r="C64" s="4">
        <v>5</v>
      </c>
      <c r="D64" s="4">
        <v>1</v>
      </c>
      <c r="E64" s="4">
        <v>1</v>
      </c>
      <c r="F64" s="4">
        <v>1</v>
      </c>
      <c r="G64" s="4">
        <v>4</v>
      </c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8" t="s">
        <v>127</v>
      </c>
      <c r="B67" s="2">
        <f>B55^B45*C55^B46*D55^B47*E55^B48*F55^B49*G55^B50</f>
        <v>3.5208771218680188</v>
      </c>
      <c r="C67" s="1"/>
      <c r="D67" s="8" t="s">
        <v>137</v>
      </c>
      <c r="E67" s="2">
        <f>B67/(B67+B68+B69+B70+B71+B72+B73+B74+B75+B76)</f>
        <v>0.10685992873160703</v>
      </c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8" t="s">
        <v>128</v>
      </c>
      <c r="B68" s="2">
        <f>B56^B45*C56^B46*D56^B47*E56^B48*F56^B49*G56^B50</f>
        <v>3.589267667839815</v>
      </c>
      <c r="C68" s="1"/>
      <c r="D68" s="8" t="s">
        <v>138</v>
      </c>
      <c r="E68" s="2">
        <f>B68/(B67+B68+B69+B70+B71+B72+B73+B74+B75+B76)</f>
        <v>0.10893560721043574</v>
      </c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8" t="s">
        <v>129</v>
      </c>
      <c r="B69" s="2">
        <f>B57^B45*C57^B46*D57^B47*E57^B48*F57^B49*G57^B50</f>
        <v>3.3198759762612302</v>
      </c>
      <c r="C69" s="1"/>
      <c r="D69" s="8" t="s">
        <v>139</v>
      </c>
      <c r="E69" s="2">
        <f>B69/(B67+B68+B69+B70+B71+B72+B73+B74+B75+B76)</f>
        <v>0.10075946928611607</v>
      </c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8" t="s">
        <v>130</v>
      </c>
      <c r="B70" s="2">
        <f>B58^B45*C58^B46*D58^B47*E58^B48*F58^B49*G58^B50</f>
        <v>3.8589702065082938</v>
      </c>
      <c r="C70" s="1"/>
      <c r="D70" s="8" t="s">
        <v>140</v>
      </c>
      <c r="E70" s="2">
        <f>B70/(B67+B68+B69+B70+B71+B72+B73+B74+B75+B76)</f>
        <v>0.1171211794594202</v>
      </c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8" t="s">
        <v>131</v>
      </c>
      <c r="B71" s="2">
        <f>B59^B45*C59^B46*D59^B47*E59^B48*F59^B49*G59^B50</f>
        <v>3.0891819584824498</v>
      </c>
      <c r="C71" s="1"/>
      <c r="D71" s="8" t="s">
        <v>141</v>
      </c>
      <c r="E71" s="2">
        <f>B71/(B67+B68+B69+B70+B71+B72+B73+B74+B75+B76)</f>
        <v>9.3757820138653247E-2</v>
      </c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8" t="s">
        <v>132</v>
      </c>
      <c r="B72" s="2">
        <f>B60^B45*C60^B46*D60^B47*E60^B48*F60^B49*G60^B50</f>
        <v>3.9005768186522536</v>
      </c>
      <c r="C72" s="1"/>
      <c r="D72" s="8" t="s">
        <v>142</v>
      </c>
      <c r="E72" s="2">
        <f>B72/(B67+B68+B69+B70+B71+B72+B73+B74+B75+B76)</f>
        <v>0.11838395559575644</v>
      </c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8" t="s">
        <v>133</v>
      </c>
      <c r="B73" s="2">
        <f>B61^B45*C61^B46*D61^B47*E61^B48*F61^B49*G61^B50</f>
        <v>4.0772531082007175</v>
      </c>
      <c r="C73" s="1"/>
      <c r="D73" s="8" t="s">
        <v>143</v>
      </c>
      <c r="E73" s="2">
        <f>B73/(B67+B68+B69+B70+B71+B72+B73+B74+B75+B76)</f>
        <v>0.12374614662266083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8" t="s">
        <v>134</v>
      </c>
      <c r="B74" s="2">
        <f>B62^B45*C62^B46*D62^B47*E62^B48*F62^B49*G62^B50</f>
        <v>4.013757552534357</v>
      </c>
      <c r="C74" s="1"/>
      <c r="D74" s="8" t="s">
        <v>144</v>
      </c>
      <c r="E74" s="2">
        <f>B74/(B67+B68+B69+B70+B71+B72+B73+B74+B75+B76)</f>
        <v>0.12181903291819812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8" t="s">
        <v>135</v>
      </c>
      <c r="B75" s="2">
        <f>B63^B45*C63^B46*D63^B47*E63^B48*F63^B49*G63^B50</f>
        <v>1.9055831456534424</v>
      </c>
      <c r="C75" s="1"/>
      <c r="D75" s="8" t="s">
        <v>145</v>
      </c>
      <c r="E75" s="2">
        <f>B75/(B67+B68+B69+B70+B71+B72+B73+B74+B75+B76)</f>
        <v>5.783515643642833E-2</v>
      </c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8" t="s">
        <v>136</v>
      </c>
      <c r="B76" s="2">
        <f>B64^B45*C64^B46*D64^B47*E64^B48*F64^B49*G64^B50</f>
        <v>1.6731822727146088</v>
      </c>
      <c r="C76" s="1"/>
      <c r="D76" s="8" t="s">
        <v>146</v>
      </c>
      <c r="E76" s="2">
        <f>B76/(B67+B68+B69+B70+B71+B72+B73+B74+B75+B76)</f>
        <v>5.0781703600723843E-2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</sheetData>
  <mergeCells count="8">
    <mergeCell ref="J25:K25"/>
    <mergeCell ref="A53:A54"/>
    <mergeCell ref="B53:G53"/>
    <mergeCell ref="A17:B17"/>
    <mergeCell ref="D17:E17"/>
    <mergeCell ref="A25:B25"/>
    <mergeCell ref="D25:E25"/>
    <mergeCell ref="G25:H2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2023-10-30T11:43:36Z</dcterms:created>
  <dcterms:modified xsi:type="dcterms:W3CDTF">2023-10-31T04:28:58Z</dcterms:modified>
</cp:coreProperties>
</file>