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\Covid\COVID-19-Marco\Covid19-World-BR\support_data\"/>
    </mc:Choice>
  </mc:AlternateContent>
  <xr:revisionPtr revIDLastSave="0" documentId="13_ncr:1_{4B820F12-EC15-4CB4-BAF9-E2AAECF05F72}" xr6:coauthVersionLast="45" xr6:coauthVersionMax="45" xr10:uidLastSave="{00000000-0000-0000-0000-000000000000}"/>
  <bookViews>
    <workbookView xWindow="-120" yWindow="-120" windowWidth="20730" windowHeight="11160" xr2:uid="{1AA4A4F6-80E1-436E-ADAA-914F9B17250C}"/>
  </bookViews>
  <sheets>
    <sheet name="BR_TimeSeries" sheetId="1" r:id="rId1"/>
    <sheet name="BR_Time_Cidades" sheetId="5" r:id="rId2"/>
    <sheet name="BR_TimeSeries_Mortes" sheetId="4" r:id="rId3"/>
    <sheet name="BR vs SecSaudes" sheetId="2" r:id="rId4"/>
    <sheet name="Evolução BR" sheetId="3" r:id="rId5"/>
    <sheet name="Brasil_vs_Italia" sheetId="6" r:id="rId6"/>
    <sheet name="IBGE" sheetId="7" r:id="rId7"/>
    <sheet name="UTI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8" i="4" l="1"/>
  <c r="AK28" i="4"/>
  <c r="AK29" i="4" s="1"/>
  <c r="AL28" i="4"/>
  <c r="AM28" i="4"/>
  <c r="AN28" i="4"/>
  <c r="AJ29" i="4"/>
  <c r="AM29" i="4"/>
  <c r="AN29" i="4"/>
  <c r="AJ30" i="4"/>
  <c r="AK30" i="4"/>
  <c r="AL30" i="4"/>
  <c r="AM30" i="4"/>
  <c r="AN30" i="4"/>
  <c r="AO29" i="1"/>
  <c r="AM29" i="1"/>
  <c r="AN29" i="1"/>
  <c r="AN31" i="1" s="1"/>
  <c r="AM31" i="1"/>
  <c r="AO31" i="1"/>
  <c r="AL29" i="4" l="1"/>
  <c r="AO30" i="1"/>
  <c r="AN30" i="1"/>
  <c r="AL29" i="1"/>
  <c r="AM30" i="1" s="1"/>
  <c r="AL31" i="1"/>
  <c r="C16" i="8"/>
  <c r="F11" i="8"/>
  <c r="F10" i="8"/>
  <c r="F9" i="8"/>
  <c r="F8" i="8"/>
  <c r="B12" i="8"/>
  <c r="AK29" i="1" l="1"/>
  <c r="AL30" i="1" s="1"/>
  <c r="AK31" i="1"/>
  <c r="AI30" i="4" l="1"/>
  <c r="AI28" i="4"/>
  <c r="AI29" i="4" s="1"/>
  <c r="AJ29" i="1"/>
  <c r="AK30" i="1" s="1"/>
  <c r="AJ31" i="1" l="1"/>
  <c r="AH28" i="4"/>
  <c r="AH29" i="4" s="1"/>
  <c r="AH30" i="4"/>
  <c r="AI29" i="1"/>
  <c r="AJ30" i="1" s="1"/>
  <c r="AI31" i="1"/>
  <c r="AH29" i="1" l="1"/>
  <c r="AI30" i="1" s="1"/>
  <c r="AH31" i="1"/>
  <c r="AG28" i="4" l="1"/>
  <c r="AG29" i="4"/>
  <c r="AG30" i="4"/>
  <c r="AF28" i="4"/>
  <c r="AF29" i="4" s="1"/>
  <c r="AF30" i="4"/>
  <c r="AG31" i="1" l="1"/>
  <c r="AG29" i="1"/>
  <c r="AH30" i="1" s="1"/>
  <c r="AF29" i="1" l="1"/>
  <c r="AF31" i="1" s="1"/>
  <c r="AE30" i="4"/>
  <c r="AE28" i="4"/>
  <c r="AF103" i="5"/>
  <c r="AF102" i="5"/>
  <c r="AG30" i="1" l="1"/>
  <c r="A48" i="5"/>
  <c r="A47" i="5"/>
  <c r="A46" i="5"/>
  <c r="A45" i="5"/>
  <c r="A44" i="5"/>
  <c r="A43" i="5"/>
  <c r="A42" i="5"/>
  <c r="A41" i="5"/>
  <c r="A40" i="5"/>
  <c r="A56" i="5"/>
  <c r="A57" i="5"/>
  <c r="A55" i="5"/>
  <c r="A73" i="5"/>
  <c r="A71" i="5"/>
  <c r="A68" i="5"/>
  <c r="A67" i="5"/>
  <c r="A65" i="5"/>
  <c r="A60" i="5"/>
  <c r="A74" i="5"/>
  <c r="A64" i="5"/>
  <c r="A62" i="5"/>
  <c r="A61" i="5"/>
  <c r="A72" i="5"/>
  <c r="A70" i="5"/>
  <c r="A66" i="5"/>
  <c r="A10" i="5"/>
  <c r="A12" i="5"/>
  <c r="A11" i="5"/>
  <c r="A8" i="5"/>
  <c r="A63" i="5"/>
  <c r="A53" i="5"/>
  <c r="A52" i="5"/>
  <c r="A51" i="5"/>
  <c r="A50" i="5"/>
  <c r="A49" i="5"/>
  <c r="A32" i="5"/>
  <c r="A31" i="5"/>
  <c r="A30" i="5"/>
  <c r="A29" i="5"/>
  <c r="A28" i="5"/>
  <c r="A27" i="5"/>
  <c r="A26" i="5"/>
  <c r="A24" i="5"/>
  <c r="A23" i="5"/>
  <c r="A22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A25" i="5"/>
  <c r="AD30" i="4"/>
  <c r="AD28" i="4"/>
  <c r="AD29" i="4" s="1"/>
  <c r="A100" i="5"/>
  <c r="A98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97" i="5"/>
  <c r="A54" i="5"/>
  <c r="A13" i="5"/>
  <c r="A9" i="5"/>
  <c r="A69" i="5"/>
  <c r="A21" i="5"/>
  <c r="A39" i="5"/>
  <c r="A7" i="5"/>
  <c r="A37" i="5"/>
  <c r="A75" i="5"/>
  <c r="A19" i="5"/>
  <c r="A33" i="5"/>
  <c r="A17" i="5"/>
  <c r="A76" i="5"/>
  <c r="A4" i="5"/>
  <c r="A2" i="5"/>
  <c r="A18" i="5"/>
  <c r="A3" i="5"/>
  <c r="A38" i="5"/>
  <c r="A35" i="5"/>
  <c r="A101" i="5"/>
  <c r="A99" i="5"/>
  <c r="A58" i="5"/>
  <c r="A36" i="5"/>
  <c r="A34" i="5"/>
  <c r="A16" i="5"/>
  <c r="A6" i="5"/>
  <c r="A15" i="5"/>
  <c r="A14" i="5"/>
  <c r="A5" i="5"/>
  <c r="A59" i="5"/>
  <c r="AE29" i="1"/>
  <c r="AE31" i="1" s="1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A20" i="5"/>
  <c r="AC30" i="4"/>
  <c r="AC28" i="4"/>
  <c r="AD29" i="1"/>
  <c r="AD31" i="1" s="1"/>
  <c r="AA28" i="4"/>
  <c r="AB30" i="4"/>
  <c r="AB28" i="4"/>
  <c r="AA29" i="1"/>
  <c r="AA31" i="1" s="1"/>
  <c r="Z29" i="1"/>
  <c r="Z31" i="1" s="1"/>
  <c r="Y29" i="1"/>
  <c r="Y31" i="1" s="1"/>
  <c r="X29" i="1"/>
  <c r="X31" i="1" s="1"/>
  <c r="W29" i="1"/>
  <c r="W31" i="1" s="1"/>
  <c r="V29" i="1"/>
  <c r="V31" i="1" s="1"/>
  <c r="U29" i="1"/>
  <c r="U31" i="1" s="1"/>
  <c r="T29" i="1"/>
  <c r="T31" i="1" s="1"/>
  <c r="S29" i="1"/>
  <c r="S31" i="1" s="1"/>
  <c r="R29" i="1"/>
  <c r="R31" i="1" s="1"/>
  <c r="Q29" i="1"/>
  <c r="Q31" i="1" s="1"/>
  <c r="P29" i="1"/>
  <c r="P31" i="1" s="1"/>
  <c r="O29" i="1"/>
  <c r="O31" i="1" s="1"/>
  <c r="N29" i="1"/>
  <c r="N31" i="1" s="1"/>
  <c r="M29" i="1"/>
  <c r="M31" i="1" s="1"/>
  <c r="L29" i="1"/>
  <c r="L31" i="1" s="1"/>
  <c r="K29" i="1"/>
  <c r="K31" i="1" s="1"/>
  <c r="J29" i="1"/>
  <c r="J31" i="1" s="1"/>
  <c r="I29" i="1"/>
  <c r="I31" i="1" s="1"/>
  <c r="H29" i="1"/>
  <c r="H31" i="1" s="1"/>
  <c r="G29" i="1"/>
  <c r="G31" i="1" s="1"/>
  <c r="F29" i="1"/>
  <c r="F31" i="1" s="1"/>
  <c r="AB29" i="1"/>
  <c r="AB31" i="1" s="1"/>
  <c r="AC29" i="1"/>
  <c r="AC31" i="1" s="1"/>
  <c r="A22" i="1"/>
  <c r="AE30" i="1" l="1"/>
  <c r="AF30" i="1"/>
  <c r="AE29" i="4"/>
  <c r="AC29" i="4"/>
  <c r="A29" i="1"/>
  <c r="A102" i="5"/>
  <c r="AD30" i="1"/>
  <c r="AB29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" i="1"/>
  <c r="A23" i="1"/>
  <c r="A28" i="1"/>
  <c r="A7" i="1"/>
  <c r="A8" i="1"/>
  <c r="A24" i="1"/>
  <c r="A12" i="1"/>
  <c r="A10" i="1"/>
  <c r="A3" i="1"/>
  <c r="A13" i="1"/>
  <c r="A25" i="1"/>
  <c r="A20" i="1"/>
  <c r="A16" i="1"/>
  <c r="A19" i="1"/>
  <c r="A15" i="1"/>
  <c r="A14" i="1"/>
  <c r="A27" i="1"/>
  <c r="AA29" i="4" l="1"/>
  <c r="A28" i="4"/>
  <c r="A17" i="1"/>
  <c r="A26" i="1" l="1"/>
  <c r="A6" i="1"/>
  <c r="A18" i="1"/>
  <c r="A5" i="1"/>
  <c r="A4" i="1"/>
  <c r="A9" i="1"/>
  <c r="A11" i="1"/>
  <c r="A21" i="1"/>
  <c r="AC30" i="1" l="1"/>
  <c r="M30" i="1" l="1"/>
  <c r="T30" i="1"/>
  <c r="Y30" i="1"/>
  <c r="X30" i="1"/>
  <c r="U30" i="1"/>
  <c r="Q30" i="1"/>
  <c r="P30" i="1"/>
  <c r="L30" i="1"/>
  <c r="I30" i="1"/>
  <c r="H30" i="1"/>
  <c r="AB30" i="1"/>
  <c r="J30" i="1"/>
  <c r="G30" i="1"/>
  <c r="K30" i="1"/>
  <c r="R30" i="1"/>
  <c r="V30" i="1"/>
  <c r="O30" i="1"/>
  <c r="S30" i="1"/>
  <c r="W30" i="1"/>
  <c r="AA30" i="1"/>
  <c r="N30" i="1"/>
  <c r="Z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 Filgueiras Guimarães</author>
    <author>tc={15827BA2-0484-4EA4-A505-3BB232A4D902}</author>
  </authors>
  <commentList>
    <comment ref="Z1" authorId="0" shapeId="0" xr:uid="{DEC72C76-C9ED-448A-B80A-A678EB3B1083}">
      <text>
        <r>
          <rPr>
            <b/>
            <sz val="9"/>
            <color indexed="81"/>
            <rFont val="Segoe UI"/>
            <family val="2"/>
          </rPr>
          <t>Marco Antonio Filgueiras Guimarães:</t>
        </r>
        <r>
          <rPr>
            <sz val="9"/>
            <color indexed="81"/>
            <rFont val="Segoe UI"/>
            <family val="2"/>
          </rPr>
          <t xml:space="preserve">
Entrei nos sites das secretarias e vi dados até 16/03, até às 11:50h de 17/03.</t>
        </r>
      </text>
    </comment>
    <comment ref="AA1" authorId="0" shapeId="0" xr:uid="{529E4E3C-FEC6-470F-AEE0-C4EE1A8F22F7}">
      <text>
        <r>
          <rPr>
            <b/>
            <sz val="9"/>
            <color indexed="81"/>
            <rFont val="Segoe UI"/>
            <family val="2"/>
          </rPr>
          <t>Marco Antonio Filgueiras Guimarães:</t>
        </r>
        <r>
          <rPr>
            <sz val="9"/>
            <color indexed="81"/>
            <rFont val="Segoe UI"/>
            <family val="2"/>
          </rPr>
          <t xml:space="preserve">
Segundo secretarias em 11:52h (Globo G1)</t>
        </r>
      </text>
    </comment>
    <comment ref="AI29" authorId="1" shapeId="0" xr:uid="{15827BA2-0484-4EA4-A505-3BB232A4D9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Dados de 25/03 apresentados com números diferentes em 26/03...
Responder:
    Print abaixo é para registrar diferença da Globo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 Filgueiras Guimarães</author>
    <author>tc={5AF13F7A-87C6-48EF-BE0F-D9931E580EE4}</author>
    <author>tc={17B3392F-C48A-4BD6-A9B2-BD3C1048EAFE}</author>
  </authors>
  <commentList>
    <comment ref="Z1" authorId="0" shapeId="0" xr:uid="{49BB63A7-CDE6-48DF-B709-76291818F900}">
      <text>
        <r>
          <rPr>
            <b/>
            <sz val="9"/>
            <color indexed="81"/>
            <rFont val="Segoe UI"/>
            <family val="2"/>
          </rPr>
          <t>Marco Antonio Filgueiras Guimarães:</t>
        </r>
        <r>
          <rPr>
            <sz val="9"/>
            <color indexed="81"/>
            <rFont val="Segoe UI"/>
            <family val="2"/>
          </rPr>
          <t xml:space="preserve">
Entrei nos sites das secretarias e vi dados até 16/03, até às 11:50h de 17/03.</t>
        </r>
      </text>
    </comment>
    <comment ref="AA1" authorId="0" shapeId="0" xr:uid="{88AEF4DC-6641-453E-BD92-51F1E669AB55}">
      <text>
        <r>
          <rPr>
            <b/>
            <sz val="9"/>
            <color indexed="81"/>
            <rFont val="Segoe UI"/>
            <family val="2"/>
          </rPr>
          <t>Marco Antonio Filgueiras Guimarães:</t>
        </r>
        <r>
          <rPr>
            <sz val="9"/>
            <color indexed="81"/>
            <rFont val="Segoe UI"/>
            <family val="2"/>
          </rPr>
          <t xml:space="preserve">
Segundo secretarias em 11:52h (Globo G1)</t>
        </r>
      </text>
    </comment>
    <comment ref="O17" authorId="1" shapeId="0" xr:uid="{5AF13F7A-87C6-48EF-BE0F-D9931E580E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Veio da Itália. Informado de acordo com o boetim do estado.</t>
      </text>
    </comment>
    <comment ref="V17" authorId="2" shapeId="0" xr:uid="{17B3392F-C48A-4BD6-A9B2-BD3C1048EA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Caso 2: veio da Inglaterra visitar familiares em Vila Velha.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 Filgueiras Guimarães</author>
    <author>tc={F21C3A4D-1C2B-485B-B4D3-4F5FA3C2FAE9}</author>
  </authors>
  <commentList>
    <comment ref="Y1" authorId="0" shapeId="0" xr:uid="{FC615BCC-6A52-456C-9F5A-1F0A592F073E}">
      <text>
        <r>
          <rPr>
            <b/>
            <sz val="9"/>
            <color indexed="81"/>
            <rFont val="Segoe UI"/>
            <family val="2"/>
          </rPr>
          <t>Marco Antonio Filgueiras Guimarães:</t>
        </r>
        <r>
          <rPr>
            <sz val="9"/>
            <color indexed="81"/>
            <rFont val="Segoe UI"/>
            <family val="2"/>
          </rPr>
          <t xml:space="preserve">
Entrei nos sites das secretarias e vi dados até 16/03, até às 11:50h de 17/03.</t>
        </r>
      </text>
    </comment>
    <comment ref="Z1" authorId="0" shapeId="0" xr:uid="{2CC936E1-5C1E-48B5-A0AA-4E93AC451C95}">
      <text>
        <r>
          <rPr>
            <b/>
            <sz val="9"/>
            <color indexed="81"/>
            <rFont val="Segoe UI"/>
            <family val="2"/>
          </rPr>
          <t>Marco Antonio Filgueiras Guimarães:</t>
        </r>
        <r>
          <rPr>
            <sz val="9"/>
            <color indexed="81"/>
            <rFont val="Segoe UI"/>
            <family val="2"/>
          </rPr>
          <t xml:space="preserve">
Segundo secretarias em 11:52h (Globo G1)</t>
        </r>
      </text>
    </comment>
    <comment ref="AE26" authorId="1" shapeId="0" xr:uid="{F21C3A4D-1C2B-485B-B4D3-4F5FA3C2FA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Todos os 7 óbitos na Capital, SP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 Filgueiras Guimarães</author>
  </authors>
  <commentList>
    <comment ref="Y41" authorId="0" shapeId="0" xr:uid="{64CF6A08-637D-49D5-A6B7-CB1768B64E95}">
      <text>
        <r>
          <rPr>
            <b/>
            <sz val="9"/>
            <color indexed="81"/>
            <rFont val="Segoe UI"/>
            <family val="2"/>
          </rPr>
          <t>Marco Antonio Filgueiras Guimarães:</t>
        </r>
        <r>
          <rPr>
            <sz val="9"/>
            <color indexed="81"/>
            <rFont val="Segoe UI"/>
            <family val="2"/>
          </rPr>
          <t xml:space="preserve">
Entrei nos sites das secretarias e vi dados até 16/03, até às 11:50h de 17/03.</t>
        </r>
      </text>
    </comment>
    <comment ref="Z41" authorId="0" shapeId="0" xr:uid="{E1467B1C-A035-424B-9C2C-F5E993048C03}">
      <text>
        <r>
          <rPr>
            <b/>
            <sz val="9"/>
            <color indexed="81"/>
            <rFont val="Segoe UI"/>
            <family val="2"/>
          </rPr>
          <t>Marco Antonio Filgueiras Guimarães:</t>
        </r>
        <r>
          <rPr>
            <sz val="9"/>
            <color indexed="81"/>
            <rFont val="Segoe UI"/>
            <family val="2"/>
          </rPr>
          <t xml:space="preserve">
Segundo secretarias em 11:52h (Globo G1)</t>
        </r>
      </text>
    </comment>
  </commentList>
</comments>
</file>

<file path=xl/sharedStrings.xml><?xml version="1.0" encoding="utf-8"?>
<sst xmlns="http://schemas.openxmlformats.org/spreadsheetml/2006/main" count="794" uniqueCount="403">
  <si>
    <t>Local</t>
  </si>
  <si>
    <t>SP</t>
  </si>
  <si>
    <t>RJ</t>
  </si>
  <si>
    <t>ES</t>
  </si>
  <si>
    <t>MG</t>
  </si>
  <si>
    <t>AL</t>
  </si>
  <si>
    <t>DF</t>
  </si>
  <si>
    <t>Total</t>
  </si>
  <si>
    <t>BA</t>
  </si>
  <si>
    <t>https://veja.abril.com.br/saude/alagoas-e-minas-confirmam-casos-de-coronavirus-sao-25-no-brasil/</t>
  </si>
  <si>
    <t>https://www.bbc.com/portuguese/brasil-51713943</t>
  </si>
  <si>
    <t>https://g1.globo.com/df/distrito-federal/noticia/2020/03/07/ministerio-da-saude-confirma-primeiro-caso-de-coronavirus-no-distrito-federal.ghtml</t>
  </si>
  <si>
    <t>https://g1.globo.com/ba/bahia/noticia/2020/03/07/secretaria-de-saude-confirma-2o-caso-de-coronavirus-na-bahia-paciente-teve-contato-com-1-caso.ghtml</t>
  </si>
  <si>
    <t>https://www.correiobraziliense.com.br/app/noticia/brasil/2020/03/08/interna-brasil,832913/terceiro-caso-de-coronavirus-e-registrado-no-rio-de-janeiro.shtml</t>
  </si>
  <si>
    <t>https://g1.globo.com/bemestar/coronavirus/noticia/2020/03/06/brasil-tem-13-casos-confirmados-de-novo-coronavirus.ghtml</t>
  </si>
  <si>
    <t>https://noticias.uol.com.br/saude/ultimas-noticias/redacao/2020/03/09/numero-de-suspeitos-de-covid-19-sobe-para-930-casos-confirmados-sao-25.htm</t>
  </si>
  <si>
    <t>RS</t>
  </si>
  <si>
    <t>https://brasil.estadao.com.br/ao-vivo/coronavirus-no-brasil</t>
  </si>
  <si>
    <t>https://noticias.uol.com.br/saude/ultimas-noticias/redacao/2020/03/10/sobe-para-34-numero-de-casos-confirmados-de-coronavirus-no-pais.htm</t>
  </si>
  <si>
    <t>PE</t>
  </si>
  <si>
    <t>RN</t>
  </si>
  <si>
    <t>PR</t>
  </si>
  <si>
    <t>https://agenciabrasil.ebc.com.br/saude/noticia/2020-03/numero-de-casos-do-novo-coronavirus-sobe-para-77</t>
  </si>
  <si>
    <t>https://www.em.com.br/app/noticia/nacional/2020/03/12/interna_nacional,1128210/ministerio-da-saude-confirma-73-casos-de-coronavirus-no-brasil.shtml</t>
  </si>
  <si>
    <t>https://www.em.com.br/app/noticia/nacional/2020/03/11/interna_nacional,1127974/brasil-tem-52-casos-confirmados-do-novo-coronavirus-diz-ministerio.shtml</t>
  </si>
  <si>
    <t>https://g1.globo.com/bemestar/coronavirus/noticia/2020/03/11/brasil-tem-52-casos-confirmados-de-novo-coronavirus-aponta-painel-do-ministerio-da-saude.ghtml</t>
  </si>
  <si>
    <t>https://g1.globo.com/sp/sao-paulo/noticia/2020/03/11/sao-paulo-chega-a-30-casos-confirmados-do-novo-coronavirus.ghtml</t>
  </si>
  <si>
    <t>https://www1.folha.uol.com.br/equilibrioesaude/2020/03/sobe-para-76-o-numero-de-casos-confirmados-do-novo-coronavirus.shtml</t>
  </si>
  <si>
    <t>SC</t>
  </si>
  <si>
    <t>GO</t>
  </si>
  <si>
    <t>AM</t>
  </si>
  <si>
    <t>SE</t>
  </si>
  <si>
    <t>https://g1.globo.com/bemestar/coronavirus/noticia/2020/03/14/brasil-tem-121-casos-de-coronavirus-segundo-relatorio-do-ministerio-da-saude.ghtml</t>
  </si>
  <si>
    <t>https://g1.globo.com/bemestar/coronavirus/noticia/2020/03/13/brasil-tem-98-casos-suspeitos-de-novo-coronavirus-diz-ministerio-da-saude.ghtml</t>
  </si>
  <si>
    <t>MS</t>
  </si>
  <si>
    <t>http://www.saude.sp.gov.br/ses/perfil/cidadao/homepage/destaques/sp-registra-152-casos-confirmados-para-coronavirus</t>
  </si>
  <si>
    <t>http://www.saude.df.gov.br/wp-conteudo/uploads/2020/02/16-Informe_COVID19_GDF_20200316-P.pdf</t>
  </si>
  <si>
    <t>https://saude.es.gov.br/Not%C3%ADcia/secretaria-da-saude-divulga-18o-boletim-de-covid-19</t>
  </si>
  <si>
    <t>https://saude.rs.gov.br/upload/arquivos/202003/16185550-informe-epidemiologico-rs-2019-ncov-16-03-2020.pdf</t>
  </si>
  <si>
    <t>https://saude.rs.gov.br/coronavirus-informe-epidemiologico</t>
  </si>
  <si>
    <t>http://www.saude.sc.gov.br/coronavirus/img/boletim-15_03_20.jpeg</t>
  </si>
  <si>
    <t xml:space="preserve"> </t>
  </si>
  <si>
    <t>https://www.saude.mg.gov.br/component/gmg/story/12286-informe-epidemiologico-coronavirus-16-03-2020</t>
  </si>
  <si>
    <t>https://www.saude.rj.gov.br/noticias/2020/03/boletim-coronavirus-1603-31-casos-confirmados-e-94-suspeitos-no-rj</t>
  </si>
  <si>
    <t>http://www.saude.go.gov.br/sala-de-imprensa/sala-de-imprensa2/noticias/10521-atualiza%C3%A7%C3%A3o-dos-casos-suspeitos-do-novo-coronav%C3%ADrus-covid-19-em-goi%C3%A1s-3.html</t>
  </si>
  <si>
    <t>http://www.saude.al.gov.br/</t>
  </si>
  <si>
    <t>http://www.saude.pr.gov.br/modules/noticias/article.php?storyid=7187&amp;tit=Boletim-coronavirus-38-novos-suspeitos-e-32-descartados-</t>
  </si>
  <si>
    <t>https://www.saude.se.gov.br/?p=39252</t>
  </si>
  <si>
    <t>https://12ad4c92-89c7-4218-9e11-0ee136fa4b92.filesusr.com/ugd/3293a8_135bf7bce36b4244b09b0e95f351d870.pdf</t>
  </si>
  <si>
    <t>https://www.cievspe.com/novo-coronavirus-2019-ncov</t>
  </si>
  <si>
    <t>CE</t>
  </si>
  <si>
    <t>https://www.saude.ce.gov.br/2020/03/16/cearenseando-18-entrevista-com-o-secretario-da-saude-do-ceara-dr-cabeto/</t>
  </si>
  <si>
    <t>https://g1.globo.com/bemestar/coronavirus/noticia/2020/03/17/casos-de-coronavirus-no-brasil-em-17-de-marco.ghtml</t>
  </si>
  <si>
    <t>Secretarias da saúde</t>
  </si>
  <si>
    <t>Ministério da Saúde</t>
  </si>
  <si>
    <t>AC</t>
  </si>
  <si>
    <t>AP</t>
  </si>
  <si>
    <t>MA</t>
  </si>
  <si>
    <t>MT</t>
  </si>
  <si>
    <t>PA</t>
  </si>
  <si>
    <t>PB</t>
  </si>
  <si>
    <t>PI</t>
  </si>
  <si>
    <t>RO</t>
  </si>
  <si>
    <t>RR</t>
  </si>
  <si>
    <t>TO</t>
  </si>
  <si>
    <t>Estado</t>
  </si>
  <si>
    <t>Data</t>
  </si>
  <si>
    <t>Hora BR</t>
  </si>
  <si>
    <t>Brasil</t>
  </si>
  <si>
    <t>Crescimento</t>
  </si>
  <si>
    <t>Estados</t>
  </si>
  <si>
    <t>Lat</t>
  </si>
  <si>
    <t>-23.6815314</t>
  </si>
  <si>
    <t>-46.8755</t>
  </si>
  <si>
    <t>-10.5371025</t>
  </si>
  <si>
    <t>-38.4442819</t>
  </si>
  <si>
    <t>-27.6307535</t>
  </si>
  <si>
    <t>-53.3272919</t>
  </si>
  <si>
    <t>-22.9132525</t>
  </si>
  <si>
    <t>-43.7261833</t>
  </si>
  <si>
    <t>-30.3292762</t>
  </si>
  <si>
    <t>-58.1650779</t>
  </si>
  <si>
    <t>-5.3967423</t>
  </si>
  <si>
    <t>-38.4232023</t>
  </si>
  <si>
    <t>-24.5953297</t>
  </si>
  <si>
    <t>-53.5660121</t>
  </si>
  <si>
    <t>-6.645281</t>
  </si>
  <si>
    <t>-39.1198615</t>
  </si>
  <si>
    <t>-20.5486117</t>
  </si>
  <si>
    <t>-59.0432405</t>
  </si>
  <si>
    <t>-18.5141953</t>
  </si>
  <si>
    <t>-49.9502226</t>
  </si>
  <si>
    <t>-15.8899275</t>
  </si>
  <si>
    <t>-54.0784483</t>
  </si>
  <si>
    <t>-19.5346183</t>
  </si>
  <si>
    <t>-39.8563844</t>
  </si>
  <si>
    <t>-15.7751266</t>
  </si>
  <si>
    <t>-48.0778478</t>
  </si>
  <si>
    <t>-5.3116749</t>
  </si>
  <si>
    <t>-41.5835256</t>
  </si>
  <si>
    <t>-13.3837623</t>
  </si>
  <si>
    <t>-46.482426</t>
  </si>
  <si>
    <t>-3.7701612</t>
  </si>
  <si>
    <t>-69.4487069</t>
  </si>
  <si>
    <t>-9.6539248</t>
  </si>
  <si>
    <t>-37.8098617</t>
  </si>
  <si>
    <t>Lon</t>
  </si>
  <si>
    <t>-9.1223207</t>
  </si>
  <si>
    <t>-72.5487562</t>
  </si>
  <si>
    <t>https://saude.estadao.com.br/noticias/geral,operadora-de-saude-confirma-duas-novas-mortes-por-coronavirus-em-sp,70003238364</t>
  </si>
  <si>
    <t>https://g1.globo.com/bemestar/coronavirus/noticia/2020/03/19/casos-de-coronavirus-no-brasil-em-19-de-marco.ghtml</t>
  </si>
  <si>
    <t>stado</t>
  </si>
  <si>
    <t>https://g1.globo.com/bemestar/coronavirus/noticia/2020/03/18/casos-de-coronavirus-no-brasil-em-18-de-marco.ghtml</t>
  </si>
  <si>
    <t>https://g1.globo.com/sp/sao-paulo/noticia/2020/03/18/sp-tem-quatro-mortes-confirmadas-pelo-coronavirus.ghtml</t>
  </si>
  <si>
    <t>https://www1.folha.uol.com.br/equilibrioesaude/2020/03/com-65-casos-rio-de-janeiro-confirma-duas-mortes-por-coronavirus.shtml</t>
  </si>
  <si>
    <t>https://g1.globo.com/bemestar/coronavirus/noticia/2020/03/20/casos-de-coronavirus-no-brasil-em-20-de-marco.ghtml</t>
  </si>
  <si>
    <t>https://noticias.uol.com.br/saude/ultimas-noticias/redacao/2020/03/17/covid-19-cidade-da-grande-sp-tem-2-casos-mas-governo-conta-so-1.htm</t>
  </si>
  <si>
    <t>São Paulo (SP)</t>
  </si>
  <si>
    <t>Rio de Janeiro (RJ)</t>
  </si>
  <si>
    <t>Brasília (DF)</t>
  </si>
  <si>
    <t>Fortaleza (CE)</t>
  </si>
  <si>
    <t>Porto Alegre (RS)</t>
  </si>
  <si>
    <t>Belo Horizonte (MG)</t>
  </si>
  <si>
    <t>Curitiba (PR)</t>
  </si>
  <si>
    <t>Salvador (BA)</t>
  </si>
  <si>
    <t>Recife (PE)</t>
  </si>
  <si>
    <t>Florianópolis (SC)</t>
  </si>
  <si>
    <t>Vitória (ES)</t>
  </si>
  <si>
    <t>Ferraz de Vasconcelos (SP)</t>
  </si>
  <si>
    <t>Feira de Santana (BA)</t>
  </si>
  <si>
    <t>Linhares (ES)</t>
  </si>
  <si>
    <t>Cariacica (ES)</t>
  </si>
  <si>
    <t>Vila Velha (ES)</t>
  </si>
  <si>
    <t>Cachoeiro de Itapemirim (ES)</t>
  </si>
  <si>
    <t>https://saude.es.gov.br/Not%C3%ADcia/secretaria-da-saude-divulga-22o-boletim-de-covid-19</t>
  </si>
  <si>
    <t>https://saude.es.gov.br/Not%C3%ADcia/secretaria-da-saude-divulga-21o-boletim-de-covid-19</t>
  </si>
  <si>
    <t>https://saude.es.gov.br/Not%C3%ADcia/secretaria-da-saude-divulga-17o-boletim-de-covid-19</t>
  </si>
  <si>
    <t>https://saude.es.gov.br/Not%C3%ADcia/secretaria-da-saude-divulga-19o-boletim-de-covid-19</t>
  </si>
  <si>
    <t>https://saude.es.gov.br/Not%C3%ADcia/secretaria-da-saude-divulga-20o-boletim-de-covid-19</t>
  </si>
  <si>
    <t>https://saude.es.gov.br/Not%C3%ADcia/secretaria-da-saude-divulga-16o-boletim-de-covid-19</t>
  </si>
  <si>
    <t>https://saude.es.gov.br/Not%C3%ADcia/secretaria-da-saude-divulga-15o-boletim-de-covid-19</t>
  </si>
  <si>
    <t>https://saude.es.gov.br/Not%C3%ADcia/secretaria-da-saude-divulga-14o-boletim-de-covid-19</t>
  </si>
  <si>
    <t>https://saude.es.gov.br/Not%C3%ADcia/secretaria-da-saude-divulga-13o-boletim-de-covid-19</t>
  </si>
  <si>
    <t>https://saude.es.gov.br/Not%C3%ADcia/secretaria-da-saude-divulga-12o-boletim-de-covid-19</t>
  </si>
  <si>
    <t>https://saude.es.gov.br/Not%C3%ADcia/secretaria-da-saude-divulga-11o-boletim-de-covid-19</t>
  </si>
  <si>
    <t>https://saude.es.gov.br/Not%C3%ADcia/secretaria-da-saude-divulga-10o-boletim-de-covid-19</t>
  </si>
  <si>
    <t>https://saude.es.gov.br/Not%C3%ADcia/secretaria-da-saude-divulga-9o-boletim-de-covid-19</t>
  </si>
  <si>
    <t>https://saude.es.gov.br/Not%C3%ADcia/secretaria-da-saude-divulga-8o-boletim-de-covid-19</t>
  </si>
  <si>
    <t>https://saude.es.gov.br/Not%C3%ADcia/secretaria-da-saude-divulga-7o-boletim-de-covid-19</t>
  </si>
  <si>
    <t>https://saude.es.gov.br/Not%C3%ADcia/secretaria-da-saude-divulga-6o-boletim-de-covid-19</t>
  </si>
  <si>
    <t>https://tribunaonline.com.br/cachoeiro-registra-1o-caso-de-coronavirus-estado-agora-tem-16-confirmados</t>
  </si>
  <si>
    <t>https://g1.globo.com/es/espirito-santo/noticia/2020/03/19/coronavirus-no-es-prefeitura-de-vila-velha-decreta-situacao-de-emergencia.ghtml</t>
  </si>
  <si>
    <t>https://www.aquinoticias.com/2020/03/espirito-santo-tem-primeiro-caso-de-transmissao-local-do-coronavirus/</t>
  </si>
  <si>
    <t>https://seculodiario.com.br/public/jornal/materia/espirito-santo-confirma-segundo-caso-de-coronavirus-tambem-em-vila-velha</t>
  </si>
  <si>
    <t>https://www.folhavitoria.com.br/geral/noticia/03/2020/sesa-confirma-terceiro-caso-no-es-paciente-seria-por-primeiro-de-transmissao-local</t>
  </si>
  <si>
    <t>https://www.simnoticias.com.br/coronavirus-sobe-para-quatro-o-numero-de-casos-no-es-primeiro-caso-de-transmissao-local/</t>
  </si>
  <si>
    <t>São Bernardo do Campo (SP)</t>
  </si>
  <si>
    <t>São Caetano do Sul (SP)</t>
  </si>
  <si>
    <t>Santo André (SP)</t>
  </si>
  <si>
    <t>Carapicuíba (SP)</t>
  </si>
  <si>
    <t>Cotia (SP)</t>
  </si>
  <si>
    <t>Santana de Parnaíba (SP)</t>
  </si>
  <si>
    <t>Barueri (SP)</t>
  </si>
  <si>
    <t>Campinas (SP)</t>
  </si>
  <si>
    <t>Guarulhos (SP)</t>
  </si>
  <si>
    <t>Hortolândia (SP)</t>
  </si>
  <si>
    <t>Jaguariúna (SP)</t>
  </si>
  <si>
    <t>Mauá (SP)</t>
  </si>
  <si>
    <t>Mogi das Cruzes (SP)</t>
  </si>
  <si>
    <t>Osasco (SP)</t>
  </si>
  <si>
    <t>São José do Rio Preto (SP)</t>
  </si>
  <si>
    <t>São José dos Campos (SP)</t>
  </si>
  <si>
    <t>Suzano (SP)</t>
  </si>
  <si>
    <t>Taubaté (SP)</t>
  </si>
  <si>
    <t>http://www.saude.sp.gov.br/resources/cve-centro-de-vigilancia-epidemiologica/areas-de-vigilancia/doencas-de-transmissao-respiratoria/coronavirus/coronavirus2003_27situacao_epidemiologica.pdf</t>
  </si>
  <si>
    <t>Vargem Grande Paulista (SP)</t>
  </si>
  <si>
    <t>http://www.saude.sp.gov.br/resources/cve-centro-de-vigilancia-epidemiologica/areas-de-vigilancia/doencas-de-transmissao-respiratoria/coronavirus/coronavirus190320_26situacao_epidemiologica.pdf</t>
  </si>
  <si>
    <t>http://www.saude.sp.gov.br/resources/cve-centro-de-vigilancia-epidemiologica/areas-de-vigilancia/doencas-de-transmissao-respiratoria/coronavirus/coronavirus170320_25situacao_epidemiologica.pdf</t>
  </si>
  <si>
    <t>http://www.saude.sp.gov.br/resources/cve-centro-de-vigilancia-epidemiologica/areas-de-vigilancia/doencas-de-transmissao-respiratoria/coronavirus/coronavirus160320_situacao_epidemiologica.pdf</t>
  </si>
  <si>
    <t>http://www.saude.sp.gov.br/cve-centro-de-vigilancia-epidemiologica-prof.-alexandre-vranjac/areas-de-vigilancia/doencas-de-transmissao-respiratoria/coronavirus-covid-19/situacao-epidemiologica</t>
  </si>
  <si>
    <t>Guarujá (SP)</t>
  </si>
  <si>
    <t>Santos (SP)</t>
  </si>
  <si>
    <t>Peruíbe (SP)</t>
  </si>
  <si>
    <t>https://www.santaportal.com.br/noticia/53734-cidades-do-litoral-sul-de-mongagua-a-pedro-de-toledo-fecham-seus-acessos-e-estradas-a-turistas</t>
  </si>
  <si>
    <t>https://saocaetanodosul.info/5425/coronavirus-sobe-numero-casos-confirmados/</t>
  </si>
  <si>
    <t>http://www.saopaulo.sp.gov.br/ultimas-noticias/sao-paulo-registra-9-mortes-relacionadas-ao-novo-coronavirus/</t>
  </si>
  <si>
    <t>Niterói (RJ)</t>
  </si>
  <si>
    <t>Barra Mansa (RJ)</t>
  </si>
  <si>
    <t>Miguel Pereira (RJ)</t>
  </si>
  <si>
    <t>Guapimirim (RJ)</t>
  </si>
  <si>
    <t>https://www.saude.rj.gov.br/noticias/2020/03/estado-do-rio-registra-a-primeira-morte-por-coronavirus</t>
  </si>
  <si>
    <t>https://www.saude.rj.gov.br/noticias/2020/03/estado-do-rio-registra-o-terceiro-obito-por-coronavirus</t>
  </si>
  <si>
    <t>Petrópolis (RJ)</t>
  </si>
  <si>
    <t>https://www.saude.rj.gov.br/noticias/2020/03/boletim-coronavirus-2003-109-casos-confirmados-no-rj</t>
  </si>
  <si>
    <t>https://www.saude.rj.gov.br/noticias/2020/03/estado-do-rio-registra-a-segunda-morte-por-coronavirus</t>
  </si>
  <si>
    <t>https://coronavirus.rj.gov.br/boletim/boletim-coronavirus-15-03-24-casos-confirmados-e-95-suspeitos-no-rj/</t>
  </si>
  <si>
    <t>https://coronavirus.rj.gov.br/boletim/boletim-coronavirus-18-03-49-casos-confirmados-no-rio/</t>
  </si>
  <si>
    <t>https://www.ofluminense.com.br/editorias/cidades/2020/03/1135523-confirmado-primeiro-caso-de-coronavirus-em-niteroi.html</t>
  </si>
  <si>
    <t>https://noticias.uol.com.br/ultimas-noticias/agencia-estado/2020/03/07/rio-de-janeiro-registra-segundo-caso-de-coronavirus.htm</t>
  </si>
  <si>
    <t>https://g1.globo.com/rj/rio-de-janeiro/noticia/2020/03/08/saude-do-rj-confirma-o-3o-caso-do-novo-coronavirus-o-2o-na-capital.ghtml</t>
  </si>
  <si>
    <t>https://g1.globo.com/bemestar/coronavirus/noticia/2020/03/08/brasil-tem-21-casos-confirmados-de-coronavirus.ghtml</t>
  </si>
  <si>
    <t>Campo Bom (RS)</t>
  </si>
  <si>
    <t>https://www1.folha.uol.com.br/equilibrioesaude/2020/03/sobe-para-34-numero-de-casos-confirmados-do-novo-coronavirus-no-brasil.shtml</t>
  </si>
  <si>
    <t>http://www.niteroi.rj.gov.br/index.php?option=com_content&amp;view=article&amp;id=6508:2020-03-18-23-23-57</t>
  </si>
  <si>
    <t>http://www.niteroi.rj.gov.br/index.php?option=com_content&amp;view=article&amp;id=6499:2020-03-17-00-11-16</t>
  </si>
  <si>
    <t>www.sigageomarketing.com.br/coronavirus/</t>
  </si>
  <si>
    <t>https://veja.abril.com.br/saude/numeros-comparam-evolucao-do-coronavirus-no-brasil-na-italia-e-no-mundo/</t>
  </si>
  <si>
    <t>https://g1.globo.com/mg/minas-gerais/noticia/2020/03/08/minas-tem-primeiro-caso-confirmado-de-coronavirus-diz-ministerio-da-saude.ghtml</t>
  </si>
  <si>
    <t>https://www.em.com.br/app/noticia/gerais/2020/03/13/interna_gerais,1128515/coronavirus-governo-de-minas-decreta-situacao-de-emergencia.shtml</t>
  </si>
  <si>
    <t>Juiz de Fora (MG)</t>
  </si>
  <si>
    <t>Nova Lima (MG)</t>
  </si>
  <si>
    <t>Coronel Fabriciano (MG)</t>
  </si>
  <si>
    <t>Divinópolis (MG)</t>
  </si>
  <si>
    <t>Ipatinga (MG)</t>
  </si>
  <si>
    <t>Mariana (MG)</t>
  </si>
  <si>
    <t>Patrocínio (MG)</t>
  </si>
  <si>
    <t>Poços de Caldas (MG)</t>
  </si>
  <si>
    <t>Sete Lagoas (MG)</t>
  </si>
  <si>
    <t>Uberaba (MG)</t>
  </si>
  <si>
    <t>Uberlândia (MG)</t>
  </si>
  <si>
    <t>https://www.saude.mg.gov.br/images/noticias_e_eventos/000_2020/Boletins_Corona/BOLETIM_COES_COVID_MG_20-03-2020.pdf</t>
  </si>
  <si>
    <t>https://www.saude.mg.gov.br/images/noticias_e_eventos/000_2020/BOLETIM_COES_COVID_MG_19-03-2020.pdf</t>
  </si>
  <si>
    <t>https://www.saude.mg.gov.br/cidadao/banco-de-noticias/story/12307-informe-epidemiologico-coronavirus-18-03-2020</t>
  </si>
  <si>
    <t>https://www.saude.mg.gov.br/component/gmg/story/12298-informe-epidemiologico-coronavirus-06-03-2020</t>
  </si>
  <si>
    <t>https://www.saude.mg.gov.br/images/noticias_e_eventos/000_2020/Coronav%C3%ADrus/BOLETIM_COES_COVID_MG_19_-_16-03-2020_2.pdf</t>
  </si>
  <si>
    <t>https://www.em.com.br/app/noticia/gerais/2020/03/16/interna_gerais,1129405/bh-confirma-primeiro-caso-de-coronavirus-diagnosticos-em-minas-sobem.shtml</t>
  </si>
  <si>
    <t>https://www.em.com.br/app/noticia/nacional/2020/03/15/interna_nacional,1129086/coronavirus-casos-confirmados-aumentam-para-176-no-brasil.shtml</t>
  </si>
  <si>
    <t>https://www.em.com.br/app/noticia/gerais/2020/03/14/interna_gerais,1128919/saude-estadual-confirma-mais-dois-casos-do-novo-coronavirus-em-minas.shtml</t>
  </si>
  <si>
    <t>BR</t>
  </si>
  <si>
    <t>Cidades</t>
  </si>
  <si>
    <t>Dias</t>
  </si>
  <si>
    <t>https://www.correiobraziliense.com.br/app/noticia/cidades/2020/03/20/interna_cidadesdf,835689/df-tem-108-casos-confirmados-e-2-7-mil-suspeitas-do-novo-coronavirus.shtml</t>
  </si>
  <si>
    <t>http://www.saude.df.gov.br/boletins-medicos-coronavirus/</t>
  </si>
  <si>
    <t>https://www.agenciabrasilia.df.gov.br/2020/03/20/informe-sobre-o-coronavirus-no-distrito-federal-dia-20-de-marco-as-19h/</t>
  </si>
  <si>
    <t>Aquiraz (CE)</t>
  </si>
  <si>
    <t>https://www.saude.ce.gov.br/wp-content/uploads/sites/9/2020/02/boletim_n16_COVID_17_mar_20_v3.pdf</t>
  </si>
  <si>
    <t>https://www.saude.ce.gov.br/wp-content/uploads/sites/9/2018/06/boletim_n18_COVID_19_mar_20_SM.pdf</t>
  </si>
  <si>
    <t>https://www.opovo.com.br/coronavirus/2020/03/17/ceara--chega-a-11-o-numero-de-casos-de-coronavirus-no-estado.html</t>
  </si>
  <si>
    <t>Juazeiro do Norte (CE)</t>
  </si>
  <si>
    <t>https://www.opovo.com.br/coronavirus/2020/03/19/primeiro-caso-de-coronavirus-e-confirmado-em-juazeiro-do-norte.html</t>
  </si>
  <si>
    <t>Sobral (CE)</t>
  </si>
  <si>
    <t>https://www.opovo.com.br/coronavirus/2020/03/20/secretario-da-saude-confirma-transmissao-comunitaria-do-coronavirus-no-ceara.html</t>
  </si>
  <si>
    <t>https://g1.globo.com/ce/ceara/noticia/2020/03/21/ceara-registra-84-casos-de-coronavirus-afirma-secretaria-da-saude.ghtml</t>
  </si>
  <si>
    <t>Fortim (CE)</t>
  </si>
  <si>
    <t>Charqueadas (RS)</t>
  </si>
  <si>
    <t>Taquara (RS)</t>
  </si>
  <si>
    <t>São Leopoldo (RS)</t>
  </si>
  <si>
    <t>https://g1.globo.com/rs/rio-grande-do-sul/noticia/2020/03/20/rio-grande-do-sul-chega-a-49-casos-confirmados-de-coronavirus.ghtml</t>
  </si>
  <si>
    <t>https://www.correiodopovo.com.br/not%C3%ADcias/geral/rs-tem-61-casos-confirmados-de-coronav%C3%ADrus-1.407061</t>
  </si>
  <si>
    <t>Bagé (RS)</t>
  </si>
  <si>
    <t>Bento Gonçalves (RS)</t>
  </si>
  <si>
    <t>Carlos Barbosa (RS)</t>
  </si>
  <si>
    <t>Viamão (RS)</t>
  </si>
  <si>
    <t>https://saude.rs.gov.br/upload/arquivos/202003/20081553-informe-epidemiologico-rs-2019-ncov-19-03-2020.pdf</t>
  </si>
  <si>
    <t>Alvorada (RS)</t>
  </si>
  <si>
    <t>Caxias do Sul (RS)</t>
  </si>
  <si>
    <t>Erechim (RS)</t>
  </si>
  <si>
    <t>Farroupilha (RS)</t>
  </si>
  <si>
    <t>Serafina Corrêa (RS)</t>
  </si>
  <si>
    <t>Torres (RS)</t>
  </si>
  <si>
    <t>https://www.saude.gov.br/noticias/agencia-saude/46568-ministerio-da-saude-declara-transmissao-comunitaria-nacional</t>
  </si>
  <si>
    <t>https://www.saude.gov.br/</t>
  </si>
  <si>
    <t>Mossoró (RN)</t>
  </si>
  <si>
    <t>https://g1.globo.com/rn/rio-grande-do-norte/noticia/2020/03/21/mossoro-tem-1o-caso-confirmado-de-coronavirus-e-rn-soma-9-casos.ghtml</t>
  </si>
  <si>
    <t>Parnamirim (RN)</t>
  </si>
  <si>
    <t>Natal (RN)</t>
  </si>
  <si>
    <t>https://especiais.g1.globo.com/bemestar/coronavirus/mapa-coronavirus/?_ga=2.184180911.864191540.1584793506-b0d03fbc-43b7-d3c4-74e6-11a917e14468</t>
  </si>
  <si>
    <t>Mapa do Brasil G1</t>
  </si>
  <si>
    <t>Rio Branco (AC)</t>
  </si>
  <si>
    <t>Londrina (PR)</t>
  </si>
  <si>
    <t>Cianorte (PR)</t>
  </si>
  <si>
    <t>Umuarama (PR)</t>
  </si>
  <si>
    <t>Ponta Grossa (PR)</t>
  </si>
  <si>
    <t>Pato Branco (PR)</t>
  </si>
  <si>
    <t>Campo Largo (PR)</t>
  </si>
  <si>
    <t>Foz do Iguaçu (PR)</t>
  </si>
  <si>
    <t>Guaíra (PR)</t>
  </si>
  <si>
    <t>Maringá (PR)</t>
  </si>
  <si>
    <t>https://g1.globo.com/pr/parana/noticia/2020/03/21/coronavirus-casos-sobem-para-43-no-parana-aponta-boletim.ghtml</t>
  </si>
  <si>
    <t>https://g1.globo.com/bemestar/coronavirus/noticia/2020/03/21/casos-de-coronavirus-no-brasil-em-21-de-marco.ghtml</t>
  </si>
  <si>
    <t>https://g1.globo.com/bemestar/coronavirus/noticia/2020/03/22/casos-de-coronavirus-no-brasil-em-22-de-marco.ghtml</t>
  </si>
  <si>
    <t>https://www.correiobraziliense.com.br/app/noticia/brasil/2020/03/21/interna-brasil,835825/coronavirus-brasil-tem-1-128-casos-confirmados-e-18-mortes-diz-saude.shtml</t>
  </si>
  <si>
    <t>https://g1.globo.com/bemestar/coronavirus/noticia/2020/03/23/brasil-tem-1891-casos-e-34-mortes-por-novo-coronavirus.ghtml</t>
  </si>
  <si>
    <t>g1.globo.com/sp/sao-paulo/noticia/2020/03/22/sp-confirma-7-novas-mortes-por-coronavirus-total-no-estado-vai-a-22.ghtml</t>
  </si>
  <si>
    <t xml:space="preserve"> https://www.correiobraziliense.com.br/app/noticia/brasil/2020/03/22/interna-brasil,835952/brasil-tem-25-mortes-e-1-546-casos-confirmados-de-coronavirus.shtml</t>
  </si>
  <si>
    <t>https://www.saopaulo.sp.gov.br/spnoticias/estado-de-sao-paulo-registra-22-obitos-relacionados-a-covid-19/</t>
  </si>
  <si>
    <t xml:space="preserve"> https://g1.globo.com/mg/grande-minas/noticia/2020/03/23/prefeitura-de-montes-claros-investiga-morte-por-suspeita-de-coronavirus-idoso-morava-em-sp-e-estava-na-regiao-ha-45-dias.ghtml</t>
  </si>
  <si>
    <t>https://g1.globo.com/bemestar/coronavirus/noticia/2020/03/24/brasil-tem-46-mortes-e-casos-2201confirmados-de-covid-19-diz-ministerio-da-saude.ghtml</t>
  </si>
  <si>
    <t>Descrição</t>
  </si>
  <si>
    <t>Acre</t>
  </si>
  <si>
    <t>Alagoas</t>
  </si>
  <si>
    <t>Amazonas</t>
  </si>
  <si>
    <t>Bahia</t>
  </si>
  <si>
    <t>Ceará</t>
  </si>
  <si>
    <t>Distrito Federal</t>
  </si>
  <si>
    <t>Mato Grosso do Sul</t>
  </si>
  <si>
    <t>Mato Grosso</t>
  </si>
  <si>
    <t>Paraíba</t>
  </si>
  <si>
    <t>Pernambuco</t>
  </si>
  <si>
    <t>Rio de Janeiro</t>
  </si>
  <si>
    <t>Rio Grande do Norte</t>
  </si>
  <si>
    <t>Roraima</t>
  </si>
  <si>
    <t>Rio Grande do Sul</t>
  </si>
  <si>
    <t>Santa Catarina</t>
  </si>
  <si>
    <t>Sergipe</t>
  </si>
  <si>
    <t>Tocantins</t>
  </si>
  <si>
    <t>Covid-19: incubação de 1 a 14 dias.</t>
  </si>
  <si>
    <t>Em torno de 5 dias.</t>
  </si>
  <si>
    <t>https://g1.globo.com/bemestar/coronavirus/noticia/2020/02/27/qual-e-o-tempo-de-incubacao-do-novo-coronavirus.ghtml</t>
  </si>
  <si>
    <t>Relacionadas</t>
  </si>
  <si>
    <t>https://www.bbc.com/portuguese/internacional-51864814</t>
  </si>
  <si>
    <t>https://g1.globo.com/bemestar/coronavirus/noticia/2020/03/25/brasil-tem-57-mortes-e-2433-casos-confirmados-de-covid-19-diz-ministerio-da-saude.ghtml</t>
  </si>
  <si>
    <t>https://valor.globo.com/brasil/noticia/2020/03/26/mortes-por-covid-19-no-brasil-sobem-para-78-casos-chegam-a-2915.ghtml</t>
  </si>
  <si>
    <t>https://g1.globo.com/bemestar/coronavirus/noticia/2020/03/26/1-mes-de-coronavirus-no-brasil-compare-a-situacao-do-pais-com-china-italia-eua-e-coreia-do-sul-no-mesmo-periodo-da-epidemia.ghtml</t>
  </si>
  <si>
    <t>https://agenciabrasil.ebc.com.br/saude/noticia/2020-03/ao-vivo-saiba-como-esta-avanco-coronavirus-no-brasil</t>
  </si>
  <si>
    <t>https://g1.globo.com/bemestar/coronavirus/noticia/2020/03/26/casos-de-coronavirus-no-brasil-em-26-de-marco.ghtml</t>
  </si>
  <si>
    <t>https://g1.globo.com/bemestar/coronavirus/noticia/2020/03/27/casos-de-coronavirus-no-brasil-em-27-de-marco.ghtml</t>
  </si>
  <si>
    <t>UTI Brasil</t>
  </si>
  <si>
    <t>Ano</t>
  </si>
  <si>
    <t># Leitos UTI</t>
  </si>
  <si>
    <t># Unidades UTI</t>
  </si>
  <si>
    <t>Estabelecimentos</t>
  </si>
  <si>
    <t>Municípios</t>
  </si>
  <si>
    <t>UF</t>
  </si>
  <si>
    <t>AMIB (Associação de Medicina Intensiva Brasileira)</t>
  </si>
  <si>
    <t>UTI Adulto</t>
  </si>
  <si>
    <t>UTI Neonatal</t>
  </si>
  <si>
    <t>UTI Infantil</t>
  </si>
  <si>
    <t>UTI Queimados</t>
  </si>
  <si>
    <t>Soma</t>
  </si>
  <si>
    <t>Tipo UTI</t>
  </si>
  <si>
    <t>Mantenedora</t>
  </si>
  <si>
    <t>%</t>
  </si>
  <si>
    <t>Filantrópico</t>
  </si>
  <si>
    <t>Privado</t>
  </si>
  <si>
    <t>Público</t>
  </si>
  <si>
    <t>Outros</t>
  </si>
  <si>
    <t>São Paulo Sudeste 388 27,3%</t>
  </si>
  <si>
    <t>Rio de Janeiro Sudeste 194 13,7%</t>
  </si>
  <si>
    <t>Minas Gerais Sudeste 139 9,8%</t>
  </si>
  <si>
    <t>Paraná Sul 105 7,4%</t>
  </si>
  <si>
    <t>Rio Grande do Sul Sul 80 5,6%</t>
  </si>
  <si>
    <t>Santa Catarina Sul 54 3,8%</t>
  </si>
  <si>
    <t>Bahia Nordeste 49 3,4%</t>
  </si>
  <si>
    <t>Goiás Centro-Oeste 39 2,7%</t>
  </si>
  <si>
    <t>Pernambuco Nordeste 39 2,7%</t>
  </si>
  <si>
    <t>Ceará Nordeste 35 2,5%</t>
  </si>
  <si>
    <t>Paraíba Nordeste 32 2,3%</t>
  </si>
  <si>
    <t>Amazonas Norte 30 2,1%</t>
  </si>
  <si>
    <t>Espírito Santo Sudeste 28 2,0%</t>
  </si>
  <si>
    <t>Distrito Federal Centro-Oeste 26 1,8%</t>
  </si>
  <si>
    <t>Pará Norte 25 1,8%</t>
  </si>
  <si>
    <t>Mato Grosso Centro-Oeste 24 1,7%</t>
  </si>
  <si>
    <t>Piauí Nordeste 23 1,6%</t>
  </si>
  <si>
    <t>Maranhão Nordeste 20 1,4%</t>
  </si>
  <si>
    <t>Rio Grande do Norte Nordeste 19 1,3%</t>
  </si>
  <si>
    <t>Mato Grosso do Sul Centro-Oeste 18 1,3%</t>
  </si>
  <si>
    <t>Alagoas Nordeste 17 1,2%</t>
  </si>
  <si>
    <t>Sergipe Nordeste 11 0,8%</t>
  </si>
  <si>
    <t>Rondônia Norte 10 0,7%</t>
  </si>
  <si>
    <t>Tocantins Norte 7 0,5%</t>
  </si>
  <si>
    <t>Amapá Norte 5 0,4%</t>
  </si>
  <si>
    <t>Acre Norte 3 0,2%</t>
  </si>
  <si>
    <t>Roraima Norte 1 0,1%</t>
  </si>
  <si>
    <t>RAW_Data</t>
  </si>
  <si>
    <t>Região</t>
  </si>
  <si>
    <t>Quantidade</t>
  </si>
  <si>
    <t>Porcentagem</t>
  </si>
  <si>
    <t>Pessoas</t>
  </si>
  <si>
    <t>Leitos por 100k</t>
  </si>
  <si>
    <t>(div 25)</t>
  </si>
  <si>
    <t>https://g1.globo.com/bemestar/coronavirus/noticia/2020/03/28/casos-de-coronavirus-no-brasil-em-28-de-marco.ghtml</t>
  </si>
  <si>
    <t>covid.saude.gov.br</t>
  </si>
  <si>
    <t>-1.4471717</t>
  </si>
  <si>
    <t>-48.4940483</t>
  </si>
  <si>
    <t>-2.5604588</t>
  </si>
  <si>
    <t>-44.3281633</t>
  </si>
  <si>
    <t>-3.1138575</t>
  </si>
  <si>
    <t>-60.0309249</t>
  </si>
  <si>
    <t>2.0447611</t>
  </si>
  <si>
    <t>-50.7997819</t>
  </si>
  <si>
    <t>0.245244</t>
  </si>
  <si>
    <t>-63.4512612</t>
  </si>
  <si>
    <t>-10.846639</t>
  </si>
  <si>
    <t>-61.9711722</t>
  </si>
  <si>
    <t>-12.3807293</t>
  </si>
  <si>
    <t>-54.96113</t>
  </si>
  <si>
    <t>-8.111489</t>
  </si>
  <si>
    <t>-42.9608601</t>
  </si>
  <si>
    <t>-10.1876659</t>
  </si>
  <si>
    <t>-48.3376828</t>
  </si>
  <si>
    <t>-7.1448286</t>
  </si>
  <si>
    <t>-34.9360951</t>
  </si>
  <si>
    <t>Sao Paulo</t>
  </si>
  <si>
    <t>Parana</t>
  </si>
  <si>
    <t>Espirito Santo</t>
  </si>
  <si>
    <t>Goias</t>
  </si>
  <si>
    <t>Maranhao</t>
  </si>
  <si>
    <t>Para</t>
  </si>
  <si>
    <t>Piaui</t>
  </si>
  <si>
    <t>Amapa</t>
  </si>
  <si>
    <t>Rondonia</t>
  </si>
  <si>
    <t>Minas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</si>
</sst>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333333"/>
      <name val="Inherit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EEEEE"/>
      </right>
      <top style="medium">
        <color rgb="FFFFFFFF"/>
      </top>
      <bottom style="medium">
        <color rgb="FFFFFFFF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/>
      <right style="medium">
        <color rgb="FFFFFFFF"/>
      </right>
      <top style="medium">
        <color rgb="FFEEEEEE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EEEEEE"/>
      </top>
      <bottom style="medium">
        <color rgb="FFEEEEEE"/>
      </bottom>
      <diagonal/>
    </border>
    <border>
      <left style="medium">
        <color rgb="FFFFFFFF"/>
      </left>
      <right/>
      <top style="medium">
        <color rgb="FFEEEEEE"/>
      </top>
      <bottom style="medium">
        <color rgb="FFEEEEEE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EEEEE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0" fontId="5" fillId="3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20" fontId="0" fillId="0" borderId="0" xfId="0" applyNumberFormat="1"/>
    <xf numFmtId="0" fontId="1" fillId="0" borderId="12" xfId="0" applyFont="1" applyBorder="1"/>
    <xf numFmtId="0" fontId="1" fillId="0" borderId="13" xfId="0" applyFont="1" applyBorder="1"/>
    <xf numFmtId="0" fontId="8" fillId="0" borderId="13" xfId="0" applyFont="1" applyBorder="1"/>
    <xf numFmtId="14" fontId="0" fillId="0" borderId="12" xfId="0" applyNumberFormat="1" applyFont="1" applyBorder="1"/>
    <xf numFmtId="14" fontId="0" fillId="0" borderId="4" xfId="0" applyNumberFormat="1" applyFont="1" applyBorder="1"/>
    <xf numFmtId="9" fontId="0" fillId="0" borderId="0" xfId="2" applyFont="1"/>
    <xf numFmtId="0" fontId="1" fillId="0" borderId="1" xfId="0" applyFont="1" applyFill="1" applyBorder="1"/>
    <xf numFmtId="0" fontId="1" fillId="0" borderId="3" xfId="0" applyFont="1" applyFill="1" applyBorder="1"/>
    <xf numFmtId="0" fontId="0" fillId="0" borderId="12" xfId="0" applyBorder="1"/>
    <xf numFmtId="0" fontId="1" fillId="0" borderId="0" xfId="0" applyFont="1" applyFill="1" applyBorder="1"/>
    <xf numFmtId="0" fontId="1" fillId="0" borderId="12" xfId="0" applyFont="1" applyFill="1" applyBorder="1"/>
    <xf numFmtId="49" fontId="1" fillId="0" borderId="0" xfId="0" applyNumberFormat="1" applyFont="1" applyBorder="1"/>
    <xf numFmtId="49" fontId="8" fillId="0" borderId="0" xfId="0" applyNumberFormat="1" applyFont="1" applyBorder="1"/>
    <xf numFmtId="1" fontId="0" fillId="0" borderId="0" xfId="0" applyNumberFormat="1" applyFont="1" applyBorder="1"/>
    <xf numFmtId="0" fontId="0" fillId="0" borderId="15" xfId="0" applyBorder="1"/>
    <xf numFmtId="0" fontId="9" fillId="0" borderId="14" xfId="0" applyFont="1" applyBorder="1"/>
    <xf numFmtId="0" fontId="0" fillId="0" borderId="0" xfId="0" applyBorder="1"/>
    <xf numFmtId="0" fontId="1" fillId="0" borderId="16" xfId="0" applyFont="1" applyBorder="1"/>
    <xf numFmtId="1" fontId="1" fillId="0" borderId="4" xfId="0" applyNumberFormat="1" applyFont="1" applyBorder="1"/>
    <xf numFmtId="0" fontId="1" fillId="0" borderId="17" xfId="0" applyFont="1" applyBorder="1"/>
    <xf numFmtId="0" fontId="0" fillId="0" borderId="17" xfId="0" applyBorder="1"/>
    <xf numFmtId="1" fontId="1" fillId="0" borderId="17" xfId="0" applyNumberFormat="1" applyFont="1" applyBorder="1"/>
    <xf numFmtId="0" fontId="0" fillId="0" borderId="17" xfId="0" applyFill="1" applyBorder="1"/>
    <xf numFmtId="0" fontId="10" fillId="0" borderId="17" xfId="0" applyFont="1" applyFill="1" applyBorder="1"/>
    <xf numFmtId="0" fontId="8" fillId="0" borderId="17" xfId="0" applyFont="1" applyFill="1" applyBorder="1"/>
    <xf numFmtId="49" fontId="8" fillId="0" borderId="17" xfId="0" applyNumberFormat="1" applyFont="1" applyFill="1" applyBorder="1"/>
    <xf numFmtId="0" fontId="1" fillId="0" borderId="17" xfId="0" applyFont="1" applyFill="1" applyBorder="1"/>
    <xf numFmtId="49" fontId="1" fillId="0" borderId="17" xfId="0" applyNumberFormat="1" applyFont="1" applyFill="1" applyBorder="1"/>
    <xf numFmtId="1" fontId="0" fillId="0" borderId="17" xfId="0" applyNumberFormat="1" applyFont="1" applyFill="1" applyBorder="1"/>
    <xf numFmtId="0" fontId="0" fillId="0" borderId="17" xfId="0" applyFont="1" applyFill="1" applyBorder="1"/>
    <xf numFmtId="0" fontId="9" fillId="0" borderId="17" xfId="0" applyFont="1" applyFill="1" applyBorder="1"/>
    <xf numFmtId="49" fontId="9" fillId="0" borderId="17" xfId="0" applyNumberFormat="1" applyFont="1" applyFill="1" applyBorder="1"/>
    <xf numFmtId="14" fontId="1" fillId="0" borderId="17" xfId="0" applyNumberFormat="1" applyFont="1" applyBorder="1"/>
    <xf numFmtId="0" fontId="0" fillId="4" borderId="17" xfId="0" applyFill="1" applyBorder="1"/>
    <xf numFmtId="1" fontId="0" fillId="0" borderId="0" xfId="0" applyNumberFormat="1" applyFont="1" applyFill="1" applyBorder="1"/>
    <xf numFmtId="0" fontId="1" fillId="0" borderId="0" xfId="0" applyFont="1" applyBorder="1"/>
    <xf numFmtId="0" fontId="0" fillId="0" borderId="18" xfId="0" applyBorder="1"/>
    <xf numFmtId="0" fontId="1" fillId="0" borderId="2" xfId="0" applyFont="1" applyBorder="1"/>
    <xf numFmtId="0" fontId="0" fillId="0" borderId="13" xfId="0" applyBorder="1"/>
    <xf numFmtId="0" fontId="0" fillId="0" borderId="13" xfId="0" applyFill="1" applyBorder="1"/>
    <xf numFmtId="1" fontId="0" fillId="0" borderId="17" xfId="0" applyNumberFormat="1" applyFont="1" applyBorder="1"/>
    <xf numFmtId="0" fontId="0" fillId="0" borderId="17" xfId="0" applyFont="1" applyBorder="1"/>
    <xf numFmtId="14" fontId="0" fillId="0" borderId="17" xfId="0" applyNumberFormat="1" applyFont="1" applyBorder="1"/>
    <xf numFmtId="14" fontId="0" fillId="0" borderId="17" xfId="0" applyNumberFormat="1" applyBorder="1"/>
    <xf numFmtId="0" fontId="9" fillId="0" borderId="2" xfId="0" applyFont="1" applyBorder="1"/>
    <xf numFmtId="0" fontId="1" fillId="0" borderId="19" xfId="0" applyFont="1" applyBorder="1"/>
    <xf numFmtId="49" fontId="9" fillId="0" borderId="0" xfId="0" applyNumberFormat="1" applyFont="1" applyBorder="1"/>
    <xf numFmtId="0" fontId="9" fillId="0" borderId="0" xfId="0" applyFont="1" applyBorder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 Estados com mais casos</a:t>
            </a:r>
            <a:endParaRPr lang="pt-A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BR_TimeSeries!$A$2:$E$2</c:f>
              <c:strCache>
                <c:ptCount val="5"/>
                <c:pt idx="0">
                  <c:v>1517</c:v>
                </c:pt>
                <c:pt idx="1">
                  <c:v>Sao Paulo</c:v>
                </c:pt>
                <c:pt idx="2">
                  <c:v>SP</c:v>
                </c:pt>
                <c:pt idx="3">
                  <c:v>-23.6815314</c:v>
                </c:pt>
                <c:pt idx="4">
                  <c:v>-46.8755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BR_TimeSeries!$F$1:$AN$1</c:f>
              <c:numCache>
                <c:formatCode>m/d/yyyy</c:formatCode>
                <c:ptCount val="3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</c:numCache>
            </c:numRef>
          </c:cat>
          <c:val>
            <c:numRef>
              <c:f>BR_TimeSeries!$F$2:$AN$2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30</c:v>
                </c:pt>
                <c:pt idx="16">
                  <c:v>42</c:v>
                </c:pt>
                <c:pt idx="17">
                  <c:v>56</c:v>
                </c:pt>
                <c:pt idx="18">
                  <c:v>65</c:v>
                </c:pt>
                <c:pt idx="19">
                  <c:v>136</c:v>
                </c:pt>
                <c:pt idx="20">
                  <c:v>152</c:v>
                </c:pt>
                <c:pt idx="21">
                  <c:v>164</c:v>
                </c:pt>
                <c:pt idx="22">
                  <c:v>240</c:v>
                </c:pt>
                <c:pt idx="23">
                  <c:v>286</c:v>
                </c:pt>
                <c:pt idx="24">
                  <c:v>396</c:v>
                </c:pt>
                <c:pt idx="25">
                  <c:v>459</c:v>
                </c:pt>
                <c:pt idx="26">
                  <c:v>631</c:v>
                </c:pt>
                <c:pt idx="27">
                  <c:v>745</c:v>
                </c:pt>
                <c:pt idx="28">
                  <c:v>810</c:v>
                </c:pt>
                <c:pt idx="29">
                  <c:v>862</c:v>
                </c:pt>
                <c:pt idx="30">
                  <c:v>1052</c:v>
                </c:pt>
                <c:pt idx="31">
                  <c:v>1223</c:v>
                </c:pt>
                <c:pt idx="32">
                  <c:v>1406</c:v>
                </c:pt>
                <c:pt idx="33">
                  <c:v>1451</c:v>
                </c:pt>
                <c:pt idx="34">
                  <c:v>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6-4A79-9C75-D1838BDE2668}"/>
            </c:ext>
          </c:extLst>
        </c:ser>
        <c:ser>
          <c:idx val="1"/>
          <c:order val="1"/>
          <c:tx>
            <c:strRef>
              <c:f>BR_TimeSeries!$A$3:$E$3</c:f>
              <c:strCache>
                <c:ptCount val="5"/>
                <c:pt idx="0">
                  <c:v>657</c:v>
                </c:pt>
                <c:pt idx="1">
                  <c:v>Rio de Janeiro</c:v>
                </c:pt>
                <c:pt idx="2">
                  <c:v>RJ</c:v>
                </c:pt>
                <c:pt idx="3">
                  <c:v>-22.9132525</c:v>
                </c:pt>
                <c:pt idx="4">
                  <c:v>-43.7261833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BR_TimeSeries!$F$1:$AN$1</c:f>
              <c:numCache>
                <c:formatCode>m/d/yyyy</c:formatCode>
                <c:ptCount val="3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</c:numCache>
            </c:numRef>
          </c:cat>
          <c:val>
            <c:numRef>
              <c:f>BR_TimeSeries!$F$3:$AN$3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16</c:v>
                </c:pt>
                <c:pt idx="17">
                  <c:v>16</c:v>
                </c:pt>
                <c:pt idx="18">
                  <c:v>22</c:v>
                </c:pt>
                <c:pt idx="19">
                  <c:v>24</c:v>
                </c:pt>
                <c:pt idx="20">
                  <c:v>31</c:v>
                </c:pt>
                <c:pt idx="21">
                  <c:v>33</c:v>
                </c:pt>
                <c:pt idx="22">
                  <c:v>49</c:v>
                </c:pt>
                <c:pt idx="23">
                  <c:v>66</c:v>
                </c:pt>
                <c:pt idx="24">
                  <c:v>109</c:v>
                </c:pt>
                <c:pt idx="25">
                  <c:v>119</c:v>
                </c:pt>
                <c:pt idx="26">
                  <c:v>186</c:v>
                </c:pt>
                <c:pt idx="27">
                  <c:v>233</c:v>
                </c:pt>
                <c:pt idx="28">
                  <c:v>305</c:v>
                </c:pt>
                <c:pt idx="29">
                  <c:v>370</c:v>
                </c:pt>
                <c:pt idx="30">
                  <c:v>421</c:v>
                </c:pt>
                <c:pt idx="31">
                  <c:v>493</c:v>
                </c:pt>
                <c:pt idx="32">
                  <c:v>558</c:v>
                </c:pt>
                <c:pt idx="33">
                  <c:v>600</c:v>
                </c:pt>
                <c:pt idx="34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6-4A79-9C75-D1838BDE2668}"/>
            </c:ext>
          </c:extLst>
        </c:ser>
        <c:ser>
          <c:idx val="2"/>
          <c:order val="2"/>
          <c:tx>
            <c:strRef>
              <c:f>BR_TimeSeries!$A$4:$E$4</c:f>
              <c:strCache>
                <c:ptCount val="5"/>
                <c:pt idx="0">
                  <c:v>372</c:v>
                </c:pt>
                <c:pt idx="1">
                  <c:v>Ceará</c:v>
                </c:pt>
                <c:pt idx="2">
                  <c:v>CE</c:v>
                </c:pt>
                <c:pt idx="3">
                  <c:v>-5.3116749</c:v>
                </c:pt>
                <c:pt idx="4">
                  <c:v>-41.5835256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BR_TimeSeries!$F$1:$AN$1</c:f>
              <c:numCache>
                <c:formatCode>m/d/yyyy</c:formatCode>
                <c:ptCount val="3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</c:numCache>
            </c:numRef>
          </c:cat>
          <c:val>
            <c:numRef>
              <c:f>BR_TimeSeries!$F$4:$AN$4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11</c:v>
                </c:pt>
                <c:pt idx="22">
                  <c:v>20</c:v>
                </c:pt>
                <c:pt idx="23">
                  <c:v>24</c:v>
                </c:pt>
                <c:pt idx="24">
                  <c:v>68</c:v>
                </c:pt>
                <c:pt idx="25">
                  <c:v>84</c:v>
                </c:pt>
                <c:pt idx="26">
                  <c:v>125</c:v>
                </c:pt>
                <c:pt idx="27">
                  <c:v>163</c:v>
                </c:pt>
                <c:pt idx="28">
                  <c:v>182</c:v>
                </c:pt>
                <c:pt idx="29">
                  <c:v>200</c:v>
                </c:pt>
                <c:pt idx="30">
                  <c:v>238</c:v>
                </c:pt>
                <c:pt idx="31">
                  <c:v>282</c:v>
                </c:pt>
                <c:pt idx="32">
                  <c:v>282</c:v>
                </c:pt>
                <c:pt idx="33">
                  <c:v>348</c:v>
                </c:pt>
                <c:pt idx="34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6-4A79-9C75-D1838BDE2668}"/>
            </c:ext>
          </c:extLst>
        </c:ser>
        <c:ser>
          <c:idx val="3"/>
          <c:order val="3"/>
          <c:tx>
            <c:strRef>
              <c:f>BR_TimeSeries!$A$5:$E$5</c:f>
              <c:strCache>
                <c:ptCount val="5"/>
                <c:pt idx="0">
                  <c:v>312</c:v>
                </c:pt>
                <c:pt idx="1">
                  <c:v>Distrito Federal</c:v>
                </c:pt>
                <c:pt idx="2">
                  <c:v>DF</c:v>
                </c:pt>
                <c:pt idx="3">
                  <c:v>-15.7751266</c:v>
                </c:pt>
                <c:pt idx="4">
                  <c:v>-48.0778478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BR_TimeSeries!$F$1:$AN$1</c:f>
              <c:numCache>
                <c:formatCode>m/d/yyyy</c:formatCode>
                <c:ptCount val="3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</c:numCache>
            </c:numRef>
          </c:cat>
          <c:val>
            <c:numRef>
              <c:f>BR_TimeSeries!$F$5:$AN$5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19</c:v>
                </c:pt>
                <c:pt idx="21">
                  <c:v>22</c:v>
                </c:pt>
                <c:pt idx="22">
                  <c:v>36</c:v>
                </c:pt>
                <c:pt idx="23">
                  <c:v>42</c:v>
                </c:pt>
                <c:pt idx="24">
                  <c:v>87</c:v>
                </c:pt>
                <c:pt idx="25">
                  <c:v>108</c:v>
                </c:pt>
                <c:pt idx="26">
                  <c:v>131</c:v>
                </c:pt>
                <c:pt idx="27">
                  <c:v>133</c:v>
                </c:pt>
                <c:pt idx="28">
                  <c:v>160</c:v>
                </c:pt>
                <c:pt idx="29">
                  <c:v>160</c:v>
                </c:pt>
                <c:pt idx="30">
                  <c:v>203</c:v>
                </c:pt>
                <c:pt idx="31">
                  <c:v>242</c:v>
                </c:pt>
                <c:pt idx="32">
                  <c:v>258</c:v>
                </c:pt>
                <c:pt idx="33">
                  <c:v>289</c:v>
                </c:pt>
                <c:pt idx="34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6-4A79-9C75-D1838BDE2668}"/>
            </c:ext>
          </c:extLst>
        </c:ser>
        <c:ser>
          <c:idx val="4"/>
          <c:order val="4"/>
          <c:tx>
            <c:strRef>
              <c:f>BR_TimeSeries!$A$6:$E$6</c:f>
              <c:strCache>
                <c:ptCount val="5"/>
                <c:pt idx="0">
                  <c:v>261</c:v>
                </c:pt>
                <c:pt idx="1">
                  <c:v>Minas Gerais</c:v>
                </c:pt>
                <c:pt idx="2">
                  <c:v>MG</c:v>
                </c:pt>
                <c:pt idx="3">
                  <c:v>-18.5141953</c:v>
                </c:pt>
                <c:pt idx="4">
                  <c:v>-49.9502226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BR_TimeSeries!$F$1:$AN$1</c:f>
              <c:numCache>
                <c:formatCode>m/d/yyyy</c:formatCode>
                <c:ptCount val="3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</c:numCache>
            </c:numRef>
          </c:cat>
          <c:val>
            <c:numRef>
              <c:f>BR_TimeSeries!$F$6:$AN$6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14</c:v>
                </c:pt>
                <c:pt idx="22">
                  <c:v>19</c:v>
                </c:pt>
                <c:pt idx="23">
                  <c:v>29</c:v>
                </c:pt>
                <c:pt idx="24">
                  <c:v>38</c:v>
                </c:pt>
                <c:pt idx="25">
                  <c:v>55</c:v>
                </c:pt>
                <c:pt idx="26">
                  <c:v>83</c:v>
                </c:pt>
                <c:pt idx="27">
                  <c:v>128</c:v>
                </c:pt>
                <c:pt idx="28">
                  <c:v>130</c:v>
                </c:pt>
                <c:pt idx="29">
                  <c:v>133</c:v>
                </c:pt>
                <c:pt idx="30">
                  <c:v>153</c:v>
                </c:pt>
                <c:pt idx="31">
                  <c:v>189</c:v>
                </c:pt>
                <c:pt idx="32">
                  <c:v>205</c:v>
                </c:pt>
                <c:pt idx="33">
                  <c:v>231</c:v>
                </c:pt>
                <c:pt idx="34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6-4A79-9C75-D1838BDE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683728"/>
        <c:axId val="871483584"/>
      </c:lineChart>
      <c:dateAx>
        <c:axId val="871683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1483584"/>
        <c:crosses val="autoZero"/>
        <c:auto val="1"/>
        <c:lblOffset val="100"/>
        <c:baseTimeUnit val="days"/>
      </c:dateAx>
      <c:valAx>
        <c:axId val="8714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16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Brasil</a:t>
            </a:r>
            <a:endParaRPr lang="pt-A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'Evolução BR'!$E$41:$AJ$41</c:f>
              <c:numCache>
                <c:formatCode>m/d/yyyy</c:formatCode>
                <c:ptCount val="3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</c:numCache>
            </c:numRef>
          </c:cat>
          <c:val>
            <c:numRef>
              <c:f>'Evolução BR'!$E$42:$AJ$42</c:f>
              <c:numCache>
                <c:formatCode>0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  <c:pt idx="14">
                  <c:v>34</c:v>
                </c:pt>
                <c:pt idx="15">
                  <c:v>52</c:v>
                </c:pt>
                <c:pt idx="16">
                  <c:v>78</c:v>
                </c:pt>
                <c:pt idx="17">
                  <c:v>98</c:v>
                </c:pt>
                <c:pt idx="18">
                  <c:v>123</c:v>
                </c:pt>
                <c:pt idx="19">
                  <c:v>202</c:v>
                </c:pt>
                <c:pt idx="20">
                  <c:v>286</c:v>
                </c:pt>
                <c:pt idx="21">
                  <c:v>352</c:v>
                </c:pt>
                <c:pt idx="22">
                  <c:v>515</c:v>
                </c:pt>
                <c:pt idx="23">
                  <c:v>647</c:v>
                </c:pt>
                <c:pt idx="24">
                  <c:v>964</c:v>
                </c:pt>
                <c:pt idx="25" formatCode="General">
                  <c:v>1178</c:v>
                </c:pt>
                <c:pt idx="26" formatCode="General">
                  <c:v>1604</c:v>
                </c:pt>
                <c:pt idx="27" formatCode="General">
                  <c:v>1891</c:v>
                </c:pt>
                <c:pt idx="28" formatCode="General">
                  <c:v>2201</c:v>
                </c:pt>
                <c:pt idx="29" formatCode="General">
                  <c:v>2433</c:v>
                </c:pt>
                <c:pt idx="30" formatCode="General">
                  <c:v>2988</c:v>
                </c:pt>
                <c:pt idx="31" formatCode="General">
                  <c:v>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E-4BFC-AB0F-EE7B29C7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790384"/>
        <c:axId val="563747360"/>
      </c:lineChart>
      <c:dateAx>
        <c:axId val="876790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47360"/>
        <c:crosses val="autoZero"/>
        <c:auto val="1"/>
        <c:lblOffset val="100"/>
        <c:baseTimeUnit val="days"/>
      </c:dateAx>
      <c:valAx>
        <c:axId val="5637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7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674552</xdr:colOff>
      <xdr:row>35</xdr:row>
      <xdr:rowOff>179917</xdr:rowOff>
    </xdr:from>
    <xdr:to>
      <xdr:col>36</xdr:col>
      <xdr:colOff>79313</xdr:colOff>
      <xdr:row>109</xdr:row>
      <xdr:rowOff>129115</xdr:rowOff>
    </xdr:to>
    <xdr:pic>
      <xdr:nvPicPr>
        <xdr:cNvPr id="2" name="Imagem 1" descr="Total de pacientes infectados pelo coronavírus Sars-Cov-2 no Brasil — Foto: Arte/G1">
          <a:extLst>
            <a:ext uri="{FF2B5EF4-FFF2-40B4-BE49-F238E27FC236}">
              <a16:creationId xmlns:a16="http://schemas.microsoft.com/office/drawing/2014/main" id="{3C0A2A77-305F-4F50-ADE6-6349C7A00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93719" y="6847417"/>
          <a:ext cx="4812845" cy="14046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</xdr:colOff>
      <xdr:row>0</xdr:row>
      <xdr:rowOff>1</xdr:rowOff>
    </xdr:from>
    <xdr:to>
      <xdr:col>16</xdr:col>
      <xdr:colOff>228600</xdr:colOff>
      <xdr:row>19</xdr:row>
      <xdr:rowOff>54847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FA8758-EC18-4234-8F95-5963243D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6999" y="1"/>
          <a:ext cx="7524751" cy="423060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20</xdr:row>
      <xdr:rowOff>38664</xdr:rowOff>
    </xdr:from>
    <xdr:to>
      <xdr:col>16</xdr:col>
      <xdr:colOff>257175</xdr:colOff>
      <xdr:row>41</xdr:row>
      <xdr:rowOff>8611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FA7F6F-5220-4DFE-A984-DA1BFABE0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4420164"/>
          <a:ext cx="7553325" cy="4246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127000</xdr:rowOff>
    </xdr:from>
    <xdr:to>
      <xdr:col>16</xdr:col>
      <xdr:colOff>279400</xdr:colOff>
      <xdr:row>38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8D533A-1B12-4AA7-AE8E-83136AD03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555625</xdr:colOff>
      <xdr:row>0</xdr:row>
      <xdr:rowOff>142875</xdr:rowOff>
    </xdr:from>
    <xdr:to>
      <xdr:col>30</xdr:col>
      <xdr:colOff>717550</xdr:colOff>
      <xdr:row>38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2450A8-A6A3-4FF8-BCE3-5559256CF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co Antonio Filgueiras Guimarães" id="{5D30ABC8-EB31-4E86-8CA7-175536169BDC}" userId="892b2da45cd78dc2" providerId="Windows Live"/>
  <person displayName="Marco António Filgueiras Guimarães" id="{3FF4CC5E-A853-4F35-A922-1E0991DE33BC}" userId="Marco António Filgueiras Guimarães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I29" dT="2020-03-27T01:38:41.30" personId="{5D30ABC8-EB31-4E86-8CA7-175536169BDC}" id="{15827BA2-0484-4EA4-A505-3BB232A4D902}">
    <text>Dados de 25/03 apresentados com números diferentes em 26/03...</text>
  </threadedComment>
  <threadedComment ref="AI29" dT="2020-03-27T01:38:58.86" personId="{5D30ABC8-EB31-4E86-8CA7-175536169BDC}" id="{0C01AA22-A716-4964-9397-35FF26482A85}" parentId="{15827BA2-0484-4EA4-A505-3BB232A4D902}">
    <text>Print abaixo é para registrar diferença da Globo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7" dT="2020-03-21T18:13:36.36" personId="{3FF4CC5E-A853-4F35-A922-1E0991DE33BC}" id="{5AF13F7A-87C6-48EF-BE0F-D9931E580EE4}">
    <text>Veio da Itália. Informado de acordo com o boetim do estado.</text>
  </threadedComment>
  <threadedComment ref="V17" dT="2020-03-21T18:13:16.27" personId="{3FF4CC5E-A853-4F35-A922-1E0991DE33BC}" id="{17B3392F-C48A-4BD6-A9B2-BD3C1048EAFE}">
    <text>Caso 2: veio da Inglaterra visitar familiares em Vila Velha.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E26" dT="2020-03-24T17:07:33.40" personId="{3FF4CC5E-A853-4F35-A922-1E0991DE33BC}" id="{F21C3A4D-1C2B-485B-B4D3-4F5FA3C2FAE9}">
    <text>Todos os 7 óbitos na Capital, SP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1.globo.com/bemestar/coronavirus/noticia/2020/03/11/brasil-tem-52-casos-confirmados-de-novo-coronavirus-aponta-painel-do-ministerio-da-saude.ghtml" TargetMode="External"/><Relationship Id="rId18" Type="http://schemas.openxmlformats.org/officeDocument/2006/relationships/hyperlink" Target="https://g1.globo.com/bemestar/coronavirus/noticia/2020/03/13/brasil-tem-98-casos-suspeitos-de-novo-coronavirus-diz-ministerio-da-saude.ghtml" TargetMode="External"/><Relationship Id="rId26" Type="http://schemas.openxmlformats.org/officeDocument/2006/relationships/hyperlink" Target="https://www.saude.rj.gov.br/noticias/2020/03/boletim-coronavirus-1603-31-casos-confirmados-e-94-suspeitos-no-rj" TargetMode="External"/><Relationship Id="rId39" Type="http://schemas.openxmlformats.org/officeDocument/2006/relationships/hyperlink" Target="https://coronavirus.rj.gov.br/boletim/boletim-coronavirus-18-03-49-casos-confirmados-no-rio/" TargetMode="External"/><Relationship Id="rId21" Type="http://schemas.openxmlformats.org/officeDocument/2006/relationships/hyperlink" Target="https://saude.es.gov.br/Not%C3%ADcia/secretaria-da-saude-divulga-18o-boletim-de-covid-19" TargetMode="External"/><Relationship Id="rId34" Type="http://schemas.openxmlformats.org/officeDocument/2006/relationships/hyperlink" Target="https://g1.globo.com/bemestar/coronavirus/noticia/2020/03/17/casos-de-coronavirus-no-brasil-em-17-de-marco.ghtml" TargetMode="External"/><Relationship Id="rId42" Type="http://schemas.openxmlformats.org/officeDocument/2006/relationships/hyperlink" Target="https://www.em.com.br/app/noticia/gerais/2020/03/13/interna_gerais,1128515/coronavirus-governo-de-minas-decreta-situacao-de-emergencia.shtml" TargetMode="External"/><Relationship Id="rId47" Type="http://schemas.openxmlformats.org/officeDocument/2006/relationships/hyperlink" Target="https://g1.globo.com/bemestar/coronavirus/noticia/2020/03/21/casos-de-coronavirus-no-brasil-em-21-de-marco.ghtml" TargetMode="External"/><Relationship Id="rId50" Type="http://schemas.openxmlformats.org/officeDocument/2006/relationships/hyperlink" Target="https://g1.globo.com/bemestar/coronavirus/noticia/2020/03/23/brasil-tem-1891-casos-e-34-mortes-por-novo-coronavirus.ghtml" TargetMode="External"/><Relationship Id="rId55" Type="http://schemas.openxmlformats.org/officeDocument/2006/relationships/hyperlink" Target="https://g1.globo.com/bemestar/coronavirus/noticia/2020/03/26/1-mes-de-coronavirus-no-brasil-compare-a-situacao-do-pais-com-china-italia-eua-e-coreia-do-sul-no-mesmo-periodo-da-epidemia.ghtml" TargetMode="External"/><Relationship Id="rId63" Type="http://schemas.openxmlformats.org/officeDocument/2006/relationships/comments" Target="../comments1.xml"/><Relationship Id="rId7" Type="http://schemas.openxmlformats.org/officeDocument/2006/relationships/hyperlink" Target="https://noticias.uol.com.br/saude/ultimas-noticias/redacao/2020/03/09/numero-de-suspeitos-de-covid-19-sobe-para-930-casos-confirmados-sao-25.htm" TargetMode="External"/><Relationship Id="rId2" Type="http://schemas.openxmlformats.org/officeDocument/2006/relationships/hyperlink" Target="https://www.bbc.com/portuguese/brasil-51713943" TargetMode="External"/><Relationship Id="rId16" Type="http://schemas.openxmlformats.org/officeDocument/2006/relationships/hyperlink" Target="https://www1.folha.uol.com.br/equilibrioesaude/2020/03/numero-de-casos-confirmados-de-coronavirus-sobe-para-176.shtml" TargetMode="External"/><Relationship Id="rId29" Type="http://schemas.openxmlformats.org/officeDocument/2006/relationships/hyperlink" Target="http://www.saude.pr.gov.br/modules/noticias/article.php?storyid=7187&amp;tit=Boletim-coronavirus-38-novos-suspeitos-e-32-descartados-" TargetMode="External"/><Relationship Id="rId11" Type="http://schemas.openxmlformats.org/officeDocument/2006/relationships/hyperlink" Target="https://www.em.com.br/app/noticia/nacional/2020/03/12/interna_nacional,1128210/ministerio-da-saude-confirma-73-casos-de-coronavirus-no-brasil.shtml" TargetMode="External"/><Relationship Id="rId24" Type="http://schemas.openxmlformats.org/officeDocument/2006/relationships/hyperlink" Target="http://www.saude.sc.gov.br/coronavirus/img/boletim-15_03_20.jpeg" TargetMode="External"/><Relationship Id="rId32" Type="http://schemas.openxmlformats.org/officeDocument/2006/relationships/hyperlink" Target="https://www.cievspe.com/novo-coronavirus-2019-ncov" TargetMode="External"/><Relationship Id="rId37" Type="http://schemas.openxmlformats.org/officeDocument/2006/relationships/hyperlink" Target="https://g1.globo.com/bemestar/coronavirus/noticia/2020/03/18/casos-de-coronavirus-no-brasil-em-18-de-marco.ghtml" TargetMode="External"/><Relationship Id="rId40" Type="http://schemas.openxmlformats.org/officeDocument/2006/relationships/hyperlink" Target="https://g1.globo.com/bemestar/coronavirus/noticia/2020/03/08/brasil-tem-21-casos-confirmados-de-coronavirus.ghtml" TargetMode="External"/><Relationship Id="rId45" Type="http://schemas.openxmlformats.org/officeDocument/2006/relationships/hyperlink" Target="https://www.agenciabrasilia.df.gov.br/2020/03/20/informe-sobre-o-coronavirus-no-distrito-federal-dia-20-de-marco-as-19h/" TargetMode="External"/><Relationship Id="rId53" Type="http://schemas.openxmlformats.org/officeDocument/2006/relationships/hyperlink" Target="https://g1.globo.com/bemestar/coronavirus/noticia/2020/03/25/brasil-tem-57-mortes-e-2433-casos-confirmados-de-covid-19-diz-ministerio-da-saude.ghtml" TargetMode="External"/><Relationship Id="rId58" Type="http://schemas.openxmlformats.org/officeDocument/2006/relationships/hyperlink" Target="https://g1.globo.com/bemestar/coronavirus/noticia/2020/03/27/casos-de-coronavirus-no-brasil-em-27-de-marco.ghtml" TargetMode="External"/><Relationship Id="rId5" Type="http://schemas.openxmlformats.org/officeDocument/2006/relationships/hyperlink" Target="https://www.correiobraziliense.com.br/app/noticia/brasil/2020/03/08/interna-brasil,832913/terceiro-caso-de-coronavirus-e-registrado-no-rio-de-janeiro.shtml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http://www.saude.sp.gov.br/ses/perfil/cidadao/homepage/destaques/sp-registra-152-casos-confirmados-para-coronavirus" TargetMode="External"/><Relationship Id="rId14" Type="http://schemas.openxmlformats.org/officeDocument/2006/relationships/hyperlink" Target="https://g1.globo.com/sp/sao-paulo/noticia/2020/03/11/sao-paulo-chega-a-30-casos-confirmados-do-novo-coronavirus.ghtml" TargetMode="External"/><Relationship Id="rId22" Type="http://schemas.openxmlformats.org/officeDocument/2006/relationships/hyperlink" Target="https://saude.rs.gov.br/upload/arquivos/202003/16185550-informe-epidemiologico-rs-2019-ncov-16-03-2020.pdf" TargetMode="External"/><Relationship Id="rId27" Type="http://schemas.openxmlformats.org/officeDocument/2006/relationships/hyperlink" Target="http://www.saude.go.gov.br/sala-de-imprensa/sala-de-imprensa2/noticias/10521-atualiza%C3%A7%C3%A3o-dos-casos-suspeitos-do-novo-coronav%C3%ADrus-covid-19-em-goi%C3%A1s-3.html" TargetMode="External"/><Relationship Id="rId30" Type="http://schemas.openxmlformats.org/officeDocument/2006/relationships/hyperlink" Target="https://www.saude.se.gov.br/?p=39252" TargetMode="External"/><Relationship Id="rId35" Type="http://schemas.openxmlformats.org/officeDocument/2006/relationships/hyperlink" Target="https://g1.globo.com/bemestar/coronavirus/noticia/2020/03/17/casos-de-coronavirus-no-brasil-em-17-de-marco.ghtml" TargetMode="External"/><Relationship Id="rId43" Type="http://schemas.openxmlformats.org/officeDocument/2006/relationships/hyperlink" Target="https://www.correiobraziliense.com.br/app/noticia/cidades/2020/03/20/interna_cidadesdf,835689/df-tem-108-casos-confirmados-e-2-7-mil-suspeitas-do-novo-coronavirus.shtml" TargetMode="External"/><Relationship Id="rId48" Type="http://schemas.openxmlformats.org/officeDocument/2006/relationships/hyperlink" Target="https://g1.globo.com/bemestar/coronavirus/noticia/2020/03/21/casos-de-coronavirus-no-brasil-em-21-de-marco.ghtml" TargetMode="External"/><Relationship Id="rId56" Type="http://schemas.openxmlformats.org/officeDocument/2006/relationships/hyperlink" Target="https://agenciabrasil.ebc.com.br/saude/noticia/2020-03/ao-vivo-saiba-como-esta-avanco-coronavirus-no-brasil" TargetMode="External"/><Relationship Id="rId64" Type="http://schemas.microsoft.com/office/2017/10/relationships/threadedComment" Target="../threadedComments/threadedComment1.xml"/><Relationship Id="rId8" Type="http://schemas.openxmlformats.org/officeDocument/2006/relationships/hyperlink" Target="https://brasil.estadao.com.br/ao-vivo/coronavirus-no-brasil" TargetMode="External"/><Relationship Id="rId51" Type="http://schemas.openxmlformats.org/officeDocument/2006/relationships/hyperlink" Target="https://g1.globo.com/bemestar/coronavirus/noticia/2020/03/24/brasil-tem-46-mortes-e-casos-2201confirmados-de-covid-19-diz-ministerio-da-saude.ghtml" TargetMode="External"/><Relationship Id="rId3" Type="http://schemas.openxmlformats.org/officeDocument/2006/relationships/hyperlink" Target="https://g1.globo.com/df/distrito-federal/noticia/2020/03/07/ministerio-da-saude-confirma-primeiro-caso-de-coronavirus-no-distrito-federal.ghtml" TargetMode="External"/><Relationship Id="rId12" Type="http://schemas.openxmlformats.org/officeDocument/2006/relationships/hyperlink" Target="https://www.em.com.br/app/noticia/nacional/2020/03/11/interna_nacional,1127974/brasil-tem-52-casos-confirmados-do-novo-coronavirus-diz-ministerio.shtml" TargetMode="External"/><Relationship Id="rId17" Type="http://schemas.openxmlformats.org/officeDocument/2006/relationships/hyperlink" Target="https://g1.globo.com/bemestar/coronavirus/noticia/2020/03/14/brasil-tem-121-casos-de-coronavirus-segundo-relatorio-do-ministerio-da-saude.ghtml" TargetMode="External"/><Relationship Id="rId25" Type="http://schemas.openxmlformats.org/officeDocument/2006/relationships/hyperlink" Target="https://www.saude.mg.gov.br/component/gmg/story/12286-informe-epidemiologico-coronavirus-16-03-2020" TargetMode="External"/><Relationship Id="rId33" Type="http://schemas.openxmlformats.org/officeDocument/2006/relationships/hyperlink" Target="https://www.saude.ce.gov.br/2020/03/16/cearenseando-18-entrevista-com-o-secretario-da-saude-do-ceara-dr-cabeto/" TargetMode="External"/><Relationship Id="rId38" Type="http://schemas.openxmlformats.org/officeDocument/2006/relationships/hyperlink" Target="https://g1.globo.com/bemestar/coronavirus/noticia/2020/03/20/casos-de-coronavirus-no-brasil-em-20-de-marco.ghtml" TargetMode="External"/><Relationship Id="rId46" Type="http://schemas.openxmlformats.org/officeDocument/2006/relationships/hyperlink" Target="https://www.saude.gov.br/" TargetMode="External"/><Relationship Id="rId59" Type="http://schemas.openxmlformats.org/officeDocument/2006/relationships/hyperlink" Target="https://g1.globo.com/bemestar/coronavirus/noticia/2020/03/28/casos-de-coronavirus-no-brasil-em-28-de-marco.ghtml" TargetMode="External"/><Relationship Id="rId20" Type="http://schemas.openxmlformats.org/officeDocument/2006/relationships/hyperlink" Target="http://www.saude.df.gov.br/wp-conteudo/uploads/2020/02/16-Informe_COVID19_GDF_20200316-P.pdf" TargetMode="External"/><Relationship Id="rId41" Type="http://schemas.openxmlformats.org/officeDocument/2006/relationships/hyperlink" Target="https://veja.abril.com.br/saude/numeros-comparam-evolucao-do-coronavirus-no-brasil-na-italia-e-no-mundo/" TargetMode="External"/><Relationship Id="rId54" Type="http://schemas.openxmlformats.org/officeDocument/2006/relationships/hyperlink" Target="https://valor.globo.com/brasil/noticia/2020/03/26/mortes-por-covid-19-no-brasil-sobem-para-78-casos-chegam-a-2915.ghtml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https://veja.abril.com.br/saude/alagoas-e-minas-confirmam-casos-de-coronavirus-sao-25-no-brasil/" TargetMode="External"/><Relationship Id="rId6" Type="http://schemas.openxmlformats.org/officeDocument/2006/relationships/hyperlink" Target="https://g1.globo.com/bemestar/coronavirus/noticia/2020/03/06/brasil-tem-13-casos-confirmados-de-novo-coronavirus.ghtml" TargetMode="External"/><Relationship Id="rId15" Type="http://schemas.openxmlformats.org/officeDocument/2006/relationships/hyperlink" Target="https://www1.folha.uol.com.br/equilibrioesaude/2020/03/sobe-para-76-o-numero-de-casos-confirmados-do-novo-coronavirus.shtml" TargetMode="External"/><Relationship Id="rId23" Type="http://schemas.openxmlformats.org/officeDocument/2006/relationships/hyperlink" Target="https://saude.rs.gov.br/coronavirus-informe-epidemiologico" TargetMode="External"/><Relationship Id="rId28" Type="http://schemas.openxmlformats.org/officeDocument/2006/relationships/hyperlink" Target="http://www.saude.al.gov.br/" TargetMode="External"/><Relationship Id="rId36" Type="http://schemas.openxmlformats.org/officeDocument/2006/relationships/hyperlink" Target="https://g1.globo.com/bemestar/coronavirus/noticia/2020/03/19/casos-de-coronavirus-no-brasil-em-19-de-marco.ghtml" TargetMode="External"/><Relationship Id="rId49" Type="http://schemas.openxmlformats.org/officeDocument/2006/relationships/hyperlink" Target="https://g1.globo.com/bemestar/coronavirus/noticia/2020/03/22/casos-de-coronavirus-no-brasil-em-22-de-marco.ghtml" TargetMode="External"/><Relationship Id="rId57" Type="http://schemas.openxmlformats.org/officeDocument/2006/relationships/hyperlink" Target="https://g1.globo.com/bemestar/coronavirus/noticia/2020/03/26/casos-de-coronavirus-no-brasil-em-26-de-marco.ghtml" TargetMode="External"/><Relationship Id="rId10" Type="http://schemas.openxmlformats.org/officeDocument/2006/relationships/hyperlink" Target="https://agenciabrasil.ebc.com.br/saude/noticia/2020-03/numero-de-casos-do-novo-coronavirus-sobe-para-77" TargetMode="External"/><Relationship Id="rId31" Type="http://schemas.openxmlformats.org/officeDocument/2006/relationships/hyperlink" Target="https://12ad4c92-89c7-4218-9e11-0ee136fa4b92.filesusr.com/ugd/3293a8_135bf7bce36b4244b09b0e95f351d870.pdf" TargetMode="External"/><Relationship Id="rId44" Type="http://schemas.openxmlformats.org/officeDocument/2006/relationships/hyperlink" Target="http://www.saude.df.gov.br/boletins-medicos-coronavirus/" TargetMode="External"/><Relationship Id="rId52" Type="http://schemas.openxmlformats.org/officeDocument/2006/relationships/hyperlink" Target="https://www.bbc.com/portuguese/internacional-51864814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g1.globo.com/ba/bahia/noticia/2020/03/07/secretaria-de-saude-confirma-2o-caso-de-coronavirus-na-bahia-paciente-teve-contato-com-1-caso.ghtml" TargetMode="External"/><Relationship Id="rId9" Type="http://schemas.openxmlformats.org/officeDocument/2006/relationships/hyperlink" Target="https://noticias.uol.com.br/saude/ultimas-noticias/redacao/2020/03/10/sobe-para-34-numero-de-casos-confirmados-de-coronavirus-no-pais.ht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aude.sp.gov.br/resources/cve-centro-de-vigilancia-epidemiologica/areas-de-vigilancia/doencas-de-transmissao-respiratoria/coronavirus/coronavirus190320_26situacao_epidemiologica.pdf" TargetMode="External"/><Relationship Id="rId21" Type="http://schemas.openxmlformats.org/officeDocument/2006/relationships/hyperlink" Target="https://www.aquinoticias.com/2020/03/espirito-santo-tem-primeiro-caso-de-transmissao-local-do-coronavirus/" TargetMode="External"/><Relationship Id="rId42" Type="http://schemas.openxmlformats.org/officeDocument/2006/relationships/hyperlink" Target="https://g1.globo.com/rj/rio-de-janeiro/noticia/2020/03/08/saude-do-rj-confirma-o-3o-caso-do-novo-coronavirus-o-2o-na-capital.ghtml" TargetMode="External"/><Relationship Id="rId47" Type="http://schemas.openxmlformats.org/officeDocument/2006/relationships/hyperlink" Target="https://g1.globo.com/mg/minas-gerais/noticia/2020/03/08/minas-tem-primeiro-caso-confirmado-de-coronavirus-diz-ministerio-da-saude.ghtml" TargetMode="External"/><Relationship Id="rId63" Type="http://schemas.openxmlformats.org/officeDocument/2006/relationships/hyperlink" Target="https://www.opovo.com.br/coronavirus/2020/03/17/ceara--chega-a-11-o-numero-de-casos-de-coronavirus-no-estado.html" TargetMode="External"/><Relationship Id="rId68" Type="http://schemas.openxmlformats.org/officeDocument/2006/relationships/hyperlink" Target="https://www.correiodopovo.com.br/not%C3%ADcias/geral/rs-tem-61-casos-confirmados-de-coronav%C3%ADrus-1.407061" TargetMode="External"/><Relationship Id="rId2" Type="http://schemas.openxmlformats.org/officeDocument/2006/relationships/hyperlink" Target="https://saude.es.gov.br/Not%C3%ADcia/secretaria-da-saude-divulga-22o-boletim-de-covid-19" TargetMode="External"/><Relationship Id="rId16" Type="http://schemas.openxmlformats.org/officeDocument/2006/relationships/hyperlink" Target="https://saude.es.gov.br/Not%C3%ADcia/secretaria-da-saude-divulga-8o-boletim-de-covid-19" TargetMode="External"/><Relationship Id="rId29" Type="http://schemas.openxmlformats.org/officeDocument/2006/relationships/hyperlink" Target="http://www.saude.sp.gov.br/cve-centro-de-vigilancia-epidemiologica-prof.-alexandre-vranjac/areas-de-vigilancia/doencas-de-transmissao-respiratoria/coronavirus-covid-19/situacao-epidemiologica" TargetMode="External"/><Relationship Id="rId11" Type="http://schemas.openxmlformats.org/officeDocument/2006/relationships/hyperlink" Target="https://saude.es.gov.br/Not%C3%ADcia/secretaria-da-saude-divulga-13o-boletim-de-covid-19" TargetMode="External"/><Relationship Id="rId24" Type="http://schemas.openxmlformats.org/officeDocument/2006/relationships/hyperlink" Target="https://www.simnoticias.com.br/coronavirus-sobe-para-quatro-o-numero-de-casos-no-es-primeiro-caso-de-transmissao-local/" TargetMode="External"/><Relationship Id="rId32" Type="http://schemas.openxmlformats.org/officeDocument/2006/relationships/hyperlink" Target="http://www.saopaulo.sp.gov.br/ultimas-noticias/sao-paulo-registra-9-mortes-relacionadas-ao-novo-coronavirus/" TargetMode="External"/><Relationship Id="rId37" Type="http://schemas.openxmlformats.org/officeDocument/2006/relationships/hyperlink" Target="https://coronavirus.rj.gov.br/boletim/boletim-coronavirus-15-03-24-casos-confirmados-e-95-suspeitos-no-rj/" TargetMode="External"/><Relationship Id="rId40" Type="http://schemas.openxmlformats.org/officeDocument/2006/relationships/hyperlink" Target="https://noticias.uol.com.br/ultimas-noticias/agencia-estado/2020/03/07/rio-de-janeiro-registra-segundo-caso-de-coronavirus.htm" TargetMode="External"/><Relationship Id="rId45" Type="http://schemas.openxmlformats.org/officeDocument/2006/relationships/hyperlink" Target="http://www.niteroi.rj.gov.br/index.php?option=com_content&amp;view=article&amp;id=6508:2020-03-18-23-23-57" TargetMode="External"/><Relationship Id="rId53" Type="http://schemas.openxmlformats.org/officeDocument/2006/relationships/hyperlink" Target="https://www.saude.mg.gov.br/component/gmg/story/12286-informe-epidemiologico-coronavirus-16-03-2020" TargetMode="External"/><Relationship Id="rId58" Type="http://schemas.openxmlformats.org/officeDocument/2006/relationships/hyperlink" Target="https://www.em.com.br/app/noticia/gerais/2020/03/14/interna_gerais,1128919/saude-estadual-confirma-mais-dois-casos-do-novo-coronavirus-em-minas.shtml" TargetMode="External"/><Relationship Id="rId66" Type="http://schemas.openxmlformats.org/officeDocument/2006/relationships/hyperlink" Target="https://g1.globo.com/ce/ceara/noticia/2020/03/21/ceara-registra-84-casos-de-coronavirus-afirma-secretaria-da-saude.ghtml" TargetMode="External"/><Relationship Id="rId74" Type="http://schemas.openxmlformats.org/officeDocument/2006/relationships/comments" Target="../comments2.xml"/><Relationship Id="rId5" Type="http://schemas.openxmlformats.org/officeDocument/2006/relationships/hyperlink" Target="https://saude.es.gov.br/Not%C3%ADcia/secretaria-da-saude-divulga-18o-boletim-de-covid-19" TargetMode="External"/><Relationship Id="rId61" Type="http://schemas.openxmlformats.org/officeDocument/2006/relationships/hyperlink" Target="https://www.saude.ce.gov.br/wp-content/uploads/sites/9/2020/02/boletim_n16_COVID_17_mar_20_v3.pdf" TargetMode="External"/><Relationship Id="rId19" Type="http://schemas.openxmlformats.org/officeDocument/2006/relationships/hyperlink" Target="https://tribunaonline.com.br/cachoeiro-registra-1o-caso-de-coronavirus-estado-agora-tem-16-confirmados" TargetMode="External"/><Relationship Id="rId14" Type="http://schemas.openxmlformats.org/officeDocument/2006/relationships/hyperlink" Target="https://saude.es.gov.br/Not%C3%ADcia/secretaria-da-saude-divulga-10o-boletim-de-covid-19" TargetMode="External"/><Relationship Id="rId22" Type="http://schemas.openxmlformats.org/officeDocument/2006/relationships/hyperlink" Target="https://seculodiario.com.br/public/jornal/materia/espirito-santo-confirma-segundo-caso-de-coronavirus-tambem-em-vila-velha" TargetMode="External"/><Relationship Id="rId27" Type="http://schemas.openxmlformats.org/officeDocument/2006/relationships/hyperlink" Target="http://www.saude.sp.gov.br/resources/cve-centro-de-vigilancia-epidemiologica/areas-de-vigilancia/doencas-de-transmissao-respiratoria/coronavirus/coronavirus170320_25situacao_epidemiologica.pdf" TargetMode="External"/><Relationship Id="rId30" Type="http://schemas.openxmlformats.org/officeDocument/2006/relationships/hyperlink" Target="https://www.santaportal.com.br/noticia/53734-cidades-do-litoral-sul-de-mongagua-a-pedro-de-toledo-fecham-seus-acessos-e-estradas-a-turistas" TargetMode="External"/><Relationship Id="rId35" Type="http://schemas.openxmlformats.org/officeDocument/2006/relationships/hyperlink" Target="https://www.saude.rj.gov.br/noticias/2020/03/estado-do-rio-registra-a-primeira-morte-por-coronavirus" TargetMode="External"/><Relationship Id="rId43" Type="http://schemas.openxmlformats.org/officeDocument/2006/relationships/hyperlink" Target="https://www1.folha.uol.com.br/equilibrioesaude/2020/03/sobe-para-34-numero-de-casos-confirmados-do-novo-coronavirus-no-brasil.shtml" TargetMode="External"/><Relationship Id="rId48" Type="http://schemas.openxmlformats.org/officeDocument/2006/relationships/hyperlink" Target="https://www.em.com.br/app/noticia/gerais/2020/03/13/interna_gerais,1128515/coronavirus-governo-de-minas-decreta-situacao-de-emergencia.shtml" TargetMode="External"/><Relationship Id="rId56" Type="http://schemas.openxmlformats.org/officeDocument/2006/relationships/hyperlink" Target="https://www.em.com.br/app/noticia/nacional/2020/03/15/interna_nacional,1129086/coronavirus-casos-confirmados-aumentam-para-176-no-brasil.shtml" TargetMode="External"/><Relationship Id="rId64" Type="http://schemas.openxmlformats.org/officeDocument/2006/relationships/hyperlink" Target="https://www.opovo.com.br/coronavirus/2020/03/19/primeiro-caso-de-coronavirus-e-confirmado-em-juazeiro-do-norte.html" TargetMode="External"/><Relationship Id="rId69" Type="http://schemas.openxmlformats.org/officeDocument/2006/relationships/hyperlink" Target="https://saude.rs.gov.br/upload/arquivos/202003/20081553-informe-epidemiologico-rs-2019-ncov-19-03-2020.pdf" TargetMode="External"/><Relationship Id="rId8" Type="http://schemas.openxmlformats.org/officeDocument/2006/relationships/hyperlink" Target="https://saude.es.gov.br/Not%C3%ADcia/secretaria-da-saude-divulga-16o-boletim-de-covid-19" TargetMode="External"/><Relationship Id="rId51" Type="http://schemas.openxmlformats.org/officeDocument/2006/relationships/hyperlink" Target="https://www.saude.mg.gov.br/cidadao/banco-de-noticias/story/12307-informe-epidemiologico-coronavirus-18-03-2020" TargetMode="External"/><Relationship Id="rId72" Type="http://schemas.openxmlformats.org/officeDocument/2006/relationships/hyperlink" Target="https://g1.globo.com/pr/parana/noticia/2020/03/21/coronavirus-casos-sobem-para-43-no-parana-aponta-boletim.ghtml" TargetMode="External"/><Relationship Id="rId3" Type="http://schemas.openxmlformats.org/officeDocument/2006/relationships/hyperlink" Target="https://saude.es.gov.br/Not%C3%ADcia/secretaria-da-saude-divulga-21o-boletim-de-covid-19" TargetMode="External"/><Relationship Id="rId12" Type="http://schemas.openxmlformats.org/officeDocument/2006/relationships/hyperlink" Target="https://saude.es.gov.br/Not%C3%ADcia/secretaria-da-saude-divulga-12o-boletim-de-covid-19" TargetMode="External"/><Relationship Id="rId17" Type="http://schemas.openxmlformats.org/officeDocument/2006/relationships/hyperlink" Target="https://saude.es.gov.br/Not%C3%ADcia/secretaria-da-saude-divulga-7o-boletim-de-covid-19" TargetMode="External"/><Relationship Id="rId25" Type="http://schemas.openxmlformats.org/officeDocument/2006/relationships/hyperlink" Target="http://www.saude.sp.gov.br/resources/cve-centro-de-vigilancia-epidemiologica/areas-de-vigilancia/doencas-de-transmissao-respiratoria/coronavirus/coronavirus2003_27situacao_epidemiologica.pdf" TargetMode="External"/><Relationship Id="rId33" Type="http://schemas.openxmlformats.org/officeDocument/2006/relationships/hyperlink" Target="https://www.saude.rj.gov.br/noticias/2020/03/estado-do-rio-registra-o-terceiro-obito-por-coronavirus" TargetMode="External"/><Relationship Id="rId38" Type="http://schemas.openxmlformats.org/officeDocument/2006/relationships/hyperlink" Target="https://coronavirus.rj.gov.br/boletim/boletim-coronavirus-18-03-49-casos-confirmados-no-rio/" TargetMode="External"/><Relationship Id="rId46" Type="http://schemas.openxmlformats.org/officeDocument/2006/relationships/hyperlink" Target="http://www.niteroi.rj.gov.br/index.php?option=com_content&amp;view=article&amp;id=6499:2020-03-17-00-11-16" TargetMode="External"/><Relationship Id="rId59" Type="http://schemas.openxmlformats.org/officeDocument/2006/relationships/hyperlink" Target="https://www.em.com.br/app/noticia/gerais/2020/03/13/interna_gerais,1128515/coronavirus-governo-de-minas-decreta-situacao-de-emergencia.shtml" TargetMode="External"/><Relationship Id="rId67" Type="http://schemas.openxmlformats.org/officeDocument/2006/relationships/hyperlink" Target="https://g1.globo.com/rs/rio-grande-do-sul/noticia/2020/03/20/rio-grande-do-sul-chega-a-49-casos-confirmados-de-coronavirus.ghtml" TargetMode="External"/><Relationship Id="rId20" Type="http://schemas.openxmlformats.org/officeDocument/2006/relationships/hyperlink" Target="https://g1.globo.com/es/espirito-santo/noticia/2020/03/19/coronavirus-no-es-prefeitura-de-vila-velha-decreta-situacao-de-emergencia.ghtml" TargetMode="External"/><Relationship Id="rId41" Type="http://schemas.openxmlformats.org/officeDocument/2006/relationships/hyperlink" Target="https://g1.globo.com/ba/bahia/noticia/2020/03/07/secretaria-de-saude-confirma-2o-caso-de-coronavirus-na-bahia-paciente-teve-contato-com-1-caso.ghtml" TargetMode="External"/><Relationship Id="rId54" Type="http://schemas.openxmlformats.org/officeDocument/2006/relationships/hyperlink" Target="https://www.saude.mg.gov.br/images/noticias_e_eventos/000_2020/Coronav%C3%ADrus/BOLETIM_COES_COVID_MG_19_-_16-03-2020_2.pdf" TargetMode="External"/><Relationship Id="rId62" Type="http://schemas.openxmlformats.org/officeDocument/2006/relationships/hyperlink" Target="https://www.saude.ce.gov.br/wp-content/uploads/sites/9/2018/06/boletim_n18_COVID_19_mar_20_SM.pdf" TargetMode="External"/><Relationship Id="rId70" Type="http://schemas.openxmlformats.org/officeDocument/2006/relationships/hyperlink" Target="https://g1.globo.com/rn/rio-grande-do-norte/noticia/2020/03/21/mossoro-tem-1o-caso-confirmado-de-coronavirus-e-rn-soma-9-casos.ghtml" TargetMode="External"/><Relationship Id="rId75" Type="http://schemas.microsoft.com/office/2017/10/relationships/threadedComment" Target="../threadedComments/threadedComment2.xml"/><Relationship Id="rId1" Type="http://schemas.openxmlformats.org/officeDocument/2006/relationships/hyperlink" Target="https://noticias.uol.com.br/saude/ultimas-noticias/redacao/2020/03/17/covid-19-cidade-da-grande-sp-tem-2-casos-mas-governo-conta-so-1.htm" TargetMode="External"/><Relationship Id="rId6" Type="http://schemas.openxmlformats.org/officeDocument/2006/relationships/hyperlink" Target="https://saude.es.gov.br/Not%C3%ADcia/secretaria-da-saude-divulga-19o-boletim-de-covid-19" TargetMode="External"/><Relationship Id="rId15" Type="http://schemas.openxmlformats.org/officeDocument/2006/relationships/hyperlink" Target="https://saude.es.gov.br/Not%C3%ADcia/secretaria-da-saude-divulga-9o-boletim-de-covid-19" TargetMode="External"/><Relationship Id="rId23" Type="http://schemas.openxmlformats.org/officeDocument/2006/relationships/hyperlink" Target="https://www.folhavitoria.com.br/geral/noticia/03/2020/sesa-confirma-terceiro-caso-no-es-paciente-seria-por-primeiro-de-transmissao-local" TargetMode="External"/><Relationship Id="rId28" Type="http://schemas.openxmlformats.org/officeDocument/2006/relationships/hyperlink" Target="http://www.saude.sp.gov.br/resources/cve-centro-de-vigilancia-epidemiologica/areas-de-vigilancia/doencas-de-transmissao-respiratoria/coronavirus/coronavirus160320_situacao_epidemiologica.pdf" TargetMode="External"/><Relationship Id="rId36" Type="http://schemas.openxmlformats.org/officeDocument/2006/relationships/hyperlink" Target="https://www.saude.rj.gov.br/noticias/2020/03/estado-do-rio-registra-a-segunda-morte-por-coronavirus" TargetMode="External"/><Relationship Id="rId49" Type="http://schemas.openxmlformats.org/officeDocument/2006/relationships/hyperlink" Target="https://www.saude.mg.gov.br/images/noticias_e_eventos/000_2020/Boletins_Corona/BOLETIM_COES_COVID_MG_20-03-2020.pdf" TargetMode="External"/><Relationship Id="rId57" Type="http://schemas.openxmlformats.org/officeDocument/2006/relationships/hyperlink" Target="https://www.em.com.br/app/noticia/gerais/2020/03/14/interna_gerais,1128919/saude-estadual-confirma-mais-dois-casos-do-novo-coronavirus-em-minas.shtml" TargetMode="External"/><Relationship Id="rId10" Type="http://schemas.openxmlformats.org/officeDocument/2006/relationships/hyperlink" Target="https://saude.es.gov.br/Not%C3%ADcia/secretaria-da-saude-divulga-14o-boletim-de-covid-19" TargetMode="External"/><Relationship Id="rId31" Type="http://schemas.openxmlformats.org/officeDocument/2006/relationships/hyperlink" Target="https://saocaetanodosul.info/5425/coronavirus-sobe-numero-casos-confirmados/" TargetMode="External"/><Relationship Id="rId44" Type="http://schemas.openxmlformats.org/officeDocument/2006/relationships/hyperlink" Target="https://www.ofluminense.com.br/editorias/cidades/2020/03/1135523-confirmado-primeiro-caso-de-coronavirus-em-niteroi.html" TargetMode="External"/><Relationship Id="rId52" Type="http://schemas.openxmlformats.org/officeDocument/2006/relationships/hyperlink" Target="https://www.saude.mg.gov.br/component/gmg/story/12298-informe-epidemiologico-coronavirus-06-03-2020" TargetMode="External"/><Relationship Id="rId60" Type="http://schemas.openxmlformats.org/officeDocument/2006/relationships/hyperlink" Target="https://www.saude.ce.gov.br/wp-content/uploads/sites/9/2020/02/boletim_n16_COVID_17_mar_20_v3.pdf" TargetMode="External"/><Relationship Id="rId65" Type="http://schemas.openxmlformats.org/officeDocument/2006/relationships/hyperlink" Target="https://www.opovo.com.br/coronavirus/2020/03/20/secretario-da-saude-confirma-transmissao-comunitaria-do-coronavirus-no-ceara.html" TargetMode="External"/><Relationship Id="rId73" Type="http://schemas.openxmlformats.org/officeDocument/2006/relationships/vmlDrawing" Target="../drawings/vmlDrawing2.vml"/><Relationship Id="rId4" Type="http://schemas.openxmlformats.org/officeDocument/2006/relationships/hyperlink" Target="https://saude.es.gov.br/Not%C3%ADcia/secretaria-da-saude-divulga-17o-boletim-de-covid-19" TargetMode="External"/><Relationship Id="rId9" Type="http://schemas.openxmlformats.org/officeDocument/2006/relationships/hyperlink" Target="https://saude.es.gov.br/Not%C3%ADcia/secretaria-da-saude-divulga-15o-boletim-de-covid-19" TargetMode="External"/><Relationship Id="rId13" Type="http://schemas.openxmlformats.org/officeDocument/2006/relationships/hyperlink" Target="https://saude.es.gov.br/Not%C3%ADcia/secretaria-da-saude-divulga-11o-boletim-de-covid-19" TargetMode="External"/><Relationship Id="rId18" Type="http://schemas.openxmlformats.org/officeDocument/2006/relationships/hyperlink" Target="https://saude.es.gov.br/Not%C3%ADcia/secretaria-da-saude-divulga-6o-boletim-de-covid-19" TargetMode="External"/><Relationship Id="rId39" Type="http://schemas.openxmlformats.org/officeDocument/2006/relationships/hyperlink" Target="https://g1.globo.com/bemestar/coronavirus/noticia/2020/03/19/casos-de-coronavirus-no-brasil-em-19-de-marco.ghtml" TargetMode="External"/><Relationship Id="rId34" Type="http://schemas.openxmlformats.org/officeDocument/2006/relationships/hyperlink" Target="https://www.saude.rj.gov.br/noticias/2020/03/boletim-coronavirus-2003-109-casos-confirmados-no-rj" TargetMode="External"/><Relationship Id="rId50" Type="http://schemas.openxmlformats.org/officeDocument/2006/relationships/hyperlink" Target="https://www.saude.mg.gov.br/images/noticias_e_eventos/000_2020/BOLETIM_COES_COVID_MG_19-03-2020.pdf" TargetMode="External"/><Relationship Id="rId55" Type="http://schemas.openxmlformats.org/officeDocument/2006/relationships/hyperlink" Target="https://www.em.com.br/app/noticia/gerais/2020/03/16/interna_gerais,1129405/bh-confirma-primeiro-caso-de-coronavirus-diagnosticos-em-minas-sobem.shtml" TargetMode="External"/><Relationship Id="rId7" Type="http://schemas.openxmlformats.org/officeDocument/2006/relationships/hyperlink" Target="https://saude.es.gov.br/Not%C3%ADcia/secretaria-da-saude-divulga-20o-boletim-de-covid-19" TargetMode="External"/><Relationship Id="rId71" Type="http://schemas.openxmlformats.org/officeDocument/2006/relationships/hyperlink" Target="https://especiais.g1.globo.com/bemestar/coronavirus/mapa-coronavirus/?_ga=2.184180911.864191540.1584793506-b0d03fbc-43b7-d3c4-74e6-11a917e1446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1.globo.com/bemestar/coronavirus/noticia/2020/03/23/brasil-tem-1891-casos-e-34-mortes-por-novo-coronavirus.ghtml" TargetMode="External"/><Relationship Id="rId13" Type="http://schemas.openxmlformats.org/officeDocument/2006/relationships/comments" Target="../comments3.xml"/><Relationship Id="rId3" Type="http://schemas.openxmlformats.org/officeDocument/2006/relationships/hyperlink" Target="https://www1.folha.uol.com.br/equilibrioesaude/2020/03/com-65-casos-rio-de-janeiro-confirma-duas-mortes-por-coronavirus.shtml" TargetMode="External"/><Relationship Id="rId7" Type="http://schemas.openxmlformats.org/officeDocument/2006/relationships/hyperlink" Target="https://www.correiobraziliense.com.br/app/noticia/brasil/2020/03/21/interna-brasil,835825/coronavirus-brasil-tem-1-128-casos-confirmados-e-18-mortes-diz-saude.shtml" TargetMode="External"/><Relationship Id="rId12" Type="http://schemas.openxmlformats.org/officeDocument/2006/relationships/vmlDrawing" Target="../drawings/vmlDrawing3.vml"/><Relationship Id="rId2" Type="http://schemas.openxmlformats.org/officeDocument/2006/relationships/hyperlink" Target="https://g1.globo.com/sp/sao-paulo/noticia/2020/03/18/sp-tem-quatro-mortes-confirmadas-pelo-coronavirus.ghtml" TargetMode="External"/><Relationship Id="rId1" Type="http://schemas.openxmlformats.org/officeDocument/2006/relationships/hyperlink" Target="https://saude.estadao.com.br/noticias/geral,operadora-de-saude-confirma-duas-novas-mortes-por-coronavirus-em-sp,70003238364" TargetMode="External"/><Relationship Id="rId6" Type="http://schemas.openxmlformats.org/officeDocument/2006/relationships/hyperlink" Target="https://www.saude.gov.br/noticias/agencia-saude/46568-ministerio-da-saude-declara-transmissao-comunitaria-naciona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saopaulo.sp.gov.br/ultimas-noticias/sao-paulo-registra-9-mortes-relacionadas-ao-novo-coronavirus/" TargetMode="External"/><Relationship Id="rId10" Type="http://schemas.openxmlformats.org/officeDocument/2006/relationships/hyperlink" Target="https://g1.globo.com/bemestar/coronavirus/noticia/2020/03/26/casos-de-coronavirus-no-brasil-em-26-de-marco.ghtml" TargetMode="External"/><Relationship Id="rId4" Type="http://schemas.openxmlformats.org/officeDocument/2006/relationships/hyperlink" Target="https://saocaetanodosul.info/5425/coronavirus-sobe-numero-casos-confirmados/" TargetMode="External"/><Relationship Id="rId9" Type="http://schemas.openxmlformats.org/officeDocument/2006/relationships/hyperlink" Target="https://www.saopaulo.sp.gov.br/spnoticias/estado-de-sao-paulo-registra-22-obitos-relacionados-a-covid-19/" TargetMode="External"/><Relationship Id="rId1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1.globo.com/bemestar/coronavirus/noticia/2020/03/17/casos-de-coronavirus-no-brasil-em-17-de-marco.g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1.globo.com/bemestar/coronavirus/noticia/2020/02/27/qual-e-o-tempo-de-incubacao-do-novo-coronavirus.g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79A3-5B79-4457-AF5B-4288D07AB42B}">
  <dimension ref="A1:AO49"/>
  <sheetViews>
    <sheetView tabSelected="1" zoomScale="90" zoomScaleNormal="90" workbookViewId="0">
      <pane xSplit="3" ySplit="1" topLeftCell="D2" activePane="bottomRight" state="frozen"/>
      <selection pane="topRight"/>
      <selection pane="bottomLeft"/>
      <selection pane="bottomRight" activeCell="B6" sqref="B6"/>
    </sheetView>
  </sheetViews>
  <sheetFormatPr defaultRowHeight="15"/>
  <cols>
    <col min="1" max="1" width="6.7109375" customWidth="1"/>
    <col min="2" max="2" width="23.140625" customWidth="1"/>
    <col min="3" max="3" width="12.140625" bestFit="1" customWidth="1"/>
    <col min="4" max="4" width="7.5703125" customWidth="1"/>
    <col min="5" max="5" width="11.85546875" customWidth="1"/>
    <col min="6" max="35" width="11.5703125" customWidth="1"/>
    <col min="36" max="41" width="11.5703125" bestFit="1" customWidth="1"/>
  </cols>
  <sheetData>
    <row r="1" spans="1:41">
      <c r="A1" s="15" t="s">
        <v>7</v>
      </c>
      <c r="B1" s="34" t="s">
        <v>288</v>
      </c>
      <c r="C1" s="15" t="s">
        <v>0</v>
      </c>
      <c r="D1" s="15" t="s">
        <v>71</v>
      </c>
      <c r="E1" s="15" t="s">
        <v>106</v>
      </c>
      <c r="F1" s="18">
        <v>43886</v>
      </c>
      <c r="G1" s="18">
        <v>43887</v>
      </c>
      <c r="H1" s="18">
        <v>43888</v>
      </c>
      <c r="I1" s="18">
        <v>43889</v>
      </c>
      <c r="J1" s="18">
        <v>43890</v>
      </c>
      <c r="K1" s="18">
        <v>43891</v>
      </c>
      <c r="L1" s="18">
        <v>43892</v>
      </c>
      <c r="M1" s="18">
        <v>43893</v>
      </c>
      <c r="N1" s="18">
        <v>43894</v>
      </c>
      <c r="O1" s="18">
        <v>43895</v>
      </c>
      <c r="P1" s="18">
        <v>43896</v>
      </c>
      <c r="Q1" s="18">
        <v>43897</v>
      </c>
      <c r="R1" s="18">
        <v>43898</v>
      </c>
      <c r="S1" s="18">
        <v>43899</v>
      </c>
      <c r="T1" s="18">
        <v>43900</v>
      </c>
      <c r="U1" s="18">
        <v>43901</v>
      </c>
      <c r="V1" s="18">
        <v>43902</v>
      </c>
      <c r="W1" s="18">
        <v>43903</v>
      </c>
      <c r="X1" s="18">
        <v>43904</v>
      </c>
      <c r="Y1" s="18">
        <v>43905</v>
      </c>
      <c r="Z1" s="18">
        <v>43906</v>
      </c>
      <c r="AA1" s="18">
        <v>43907</v>
      </c>
      <c r="AB1" s="19">
        <v>43908</v>
      </c>
      <c r="AC1" s="19">
        <v>43909</v>
      </c>
      <c r="AD1" s="19">
        <v>43910</v>
      </c>
      <c r="AE1" s="19">
        <v>43911</v>
      </c>
      <c r="AF1" s="19">
        <v>43912</v>
      </c>
      <c r="AG1" s="19">
        <v>43913</v>
      </c>
      <c r="AH1" s="58">
        <v>43914</v>
      </c>
      <c r="AI1" s="58">
        <v>43915</v>
      </c>
      <c r="AJ1" s="58">
        <v>43916</v>
      </c>
      <c r="AK1" s="58">
        <v>43917</v>
      </c>
      <c r="AL1" s="58">
        <v>43918</v>
      </c>
      <c r="AM1" s="58">
        <v>43919</v>
      </c>
      <c r="AN1" s="58">
        <v>43920</v>
      </c>
      <c r="AO1" s="58">
        <v>43921</v>
      </c>
    </row>
    <row r="2" spans="1:41">
      <c r="A2" s="51">
        <f t="shared" ref="A2:A28" si="0">LARGE(F2:AZ2,1)</f>
        <v>1517</v>
      </c>
      <c r="B2" s="54" t="s">
        <v>393</v>
      </c>
      <c r="C2" s="62" t="s">
        <v>1</v>
      </c>
      <c r="D2" s="61" t="s">
        <v>72</v>
      </c>
      <c r="E2" s="61" t="s">
        <v>73</v>
      </c>
      <c r="F2">
        <v>1</v>
      </c>
      <c r="G2">
        <v>1</v>
      </c>
      <c r="H2">
        <v>1</v>
      </c>
      <c r="I2">
        <v>1</v>
      </c>
      <c r="J2">
        <v>2</v>
      </c>
      <c r="K2">
        <v>2</v>
      </c>
      <c r="L2">
        <v>2</v>
      </c>
      <c r="M2">
        <v>2</v>
      </c>
      <c r="N2">
        <v>4</v>
      </c>
      <c r="O2">
        <v>5</v>
      </c>
      <c r="P2">
        <v>10</v>
      </c>
      <c r="Q2">
        <v>13</v>
      </c>
      <c r="R2">
        <v>16</v>
      </c>
      <c r="S2">
        <v>16</v>
      </c>
      <c r="T2">
        <v>19</v>
      </c>
      <c r="U2">
        <v>30</v>
      </c>
      <c r="V2">
        <v>42</v>
      </c>
      <c r="W2">
        <v>56</v>
      </c>
      <c r="X2">
        <v>65</v>
      </c>
      <c r="Y2">
        <v>136</v>
      </c>
      <c r="Z2">
        <v>152</v>
      </c>
      <c r="AA2">
        <v>164</v>
      </c>
      <c r="AB2">
        <v>240</v>
      </c>
      <c r="AC2">
        <v>286</v>
      </c>
      <c r="AD2">
        <v>396</v>
      </c>
      <c r="AE2">
        <v>459</v>
      </c>
      <c r="AF2">
        <v>631</v>
      </c>
      <c r="AG2">
        <v>745</v>
      </c>
      <c r="AH2">
        <v>810</v>
      </c>
      <c r="AI2">
        <v>862</v>
      </c>
      <c r="AJ2">
        <v>1052</v>
      </c>
      <c r="AK2">
        <v>1223</v>
      </c>
      <c r="AL2">
        <v>1406</v>
      </c>
      <c r="AM2">
        <v>1451</v>
      </c>
      <c r="AN2">
        <v>1517</v>
      </c>
      <c r="AO2">
        <v>1517</v>
      </c>
    </row>
    <row r="3" spans="1:41">
      <c r="A3" s="31">
        <f t="shared" si="0"/>
        <v>657</v>
      </c>
      <c r="B3" s="53" t="s">
        <v>299</v>
      </c>
      <c r="C3" s="59" t="s">
        <v>2</v>
      </c>
      <c r="D3" s="61" t="s">
        <v>78</v>
      </c>
      <c r="E3" s="61" t="s">
        <v>79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2</v>
      </c>
      <c r="R3">
        <v>3</v>
      </c>
      <c r="S3">
        <v>8</v>
      </c>
      <c r="T3">
        <v>8</v>
      </c>
      <c r="U3">
        <v>13</v>
      </c>
      <c r="V3">
        <v>16</v>
      </c>
      <c r="W3">
        <v>16</v>
      </c>
      <c r="X3">
        <v>22</v>
      </c>
      <c r="Y3">
        <v>24</v>
      </c>
      <c r="Z3">
        <v>31</v>
      </c>
      <c r="AA3">
        <v>33</v>
      </c>
      <c r="AB3">
        <v>49</v>
      </c>
      <c r="AC3">
        <v>66</v>
      </c>
      <c r="AD3">
        <v>109</v>
      </c>
      <c r="AE3">
        <v>119</v>
      </c>
      <c r="AF3">
        <v>186</v>
      </c>
      <c r="AG3">
        <v>233</v>
      </c>
      <c r="AH3">
        <v>305</v>
      </c>
      <c r="AI3">
        <v>370</v>
      </c>
      <c r="AJ3">
        <v>421</v>
      </c>
      <c r="AK3">
        <v>493</v>
      </c>
      <c r="AL3">
        <v>558</v>
      </c>
      <c r="AM3">
        <v>600</v>
      </c>
      <c r="AN3">
        <v>657</v>
      </c>
      <c r="AO3">
        <v>657</v>
      </c>
    </row>
    <row r="4" spans="1:41">
      <c r="A4" s="31">
        <f t="shared" si="0"/>
        <v>372</v>
      </c>
      <c r="B4" s="53" t="s">
        <v>293</v>
      </c>
      <c r="C4" s="52" t="s">
        <v>50</v>
      </c>
      <c r="D4" s="26" t="s">
        <v>98</v>
      </c>
      <c r="E4" s="26" t="s">
        <v>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</v>
      </c>
      <c r="AA4">
        <v>11</v>
      </c>
      <c r="AB4">
        <v>20</v>
      </c>
      <c r="AC4">
        <v>24</v>
      </c>
      <c r="AD4">
        <v>68</v>
      </c>
      <c r="AE4">
        <v>84</v>
      </c>
      <c r="AF4">
        <v>125</v>
      </c>
      <c r="AG4">
        <v>163</v>
      </c>
      <c r="AH4">
        <v>182</v>
      </c>
      <c r="AI4">
        <v>200</v>
      </c>
      <c r="AJ4">
        <v>238</v>
      </c>
      <c r="AK4">
        <v>282</v>
      </c>
      <c r="AL4">
        <v>282</v>
      </c>
      <c r="AM4">
        <v>348</v>
      </c>
      <c r="AN4">
        <v>372</v>
      </c>
      <c r="AO4">
        <v>372</v>
      </c>
    </row>
    <row r="5" spans="1:41">
      <c r="A5" s="31">
        <f t="shared" si="0"/>
        <v>312</v>
      </c>
      <c r="B5" s="53" t="s">
        <v>294</v>
      </c>
      <c r="C5" s="52" t="s">
        <v>6</v>
      </c>
      <c r="D5" s="26" t="s">
        <v>96</v>
      </c>
      <c r="E5" s="26" t="s">
        <v>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6</v>
      </c>
      <c r="Y5">
        <v>8</v>
      </c>
      <c r="Z5">
        <v>19</v>
      </c>
      <c r="AA5">
        <v>22</v>
      </c>
      <c r="AB5">
        <v>36</v>
      </c>
      <c r="AC5">
        <v>42</v>
      </c>
      <c r="AD5">
        <v>87</v>
      </c>
      <c r="AE5">
        <v>108</v>
      </c>
      <c r="AF5">
        <v>131</v>
      </c>
      <c r="AG5">
        <v>133</v>
      </c>
      <c r="AH5">
        <v>160</v>
      </c>
      <c r="AI5">
        <v>160</v>
      </c>
      <c r="AJ5">
        <v>203</v>
      </c>
      <c r="AK5">
        <v>242</v>
      </c>
      <c r="AL5">
        <v>258</v>
      </c>
      <c r="AM5">
        <v>289</v>
      </c>
      <c r="AN5">
        <v>312</v>
      </c>
      <c r="AO5">
        <v>312</v>
      </c>
    </row>
    <row r="6" spans="1:41">
      <c r="A6" s="31">
        <f t="shared" si="0"/>
        <v>261</v>
      </c>
      <c r="B6" s="53" t="s">
        <v>402</v>
      </c>
      <c r="C6" s="52" t="s">
        <v>4</v>
      </c>
      <c r="D6" s="26" t="s">
        <v>90</v>
      </c>
      <c r="E6" s="26" t="s">
        <v>91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>
        <v>2</v>
      </c>
      <c r="W6">
        <v>2</v>
      </c>
      <c r="X6">
        <v>4</v>
      </c>
      <c r="Y6">
        <v>4</v>
      </c>
      <c r="Z6">
        <v>6</v>
      </c>
      <c r="AA6">
        <v>14</v>
      </c>
      <c r="AB6">
        <v>19</v>
      </c>
      <c r="AC6">
        <v>29</v>
      </c>
      <c r="AD6">
        <v>38</v>
      </c>
      <c r="AE6">
        <v>55</v>
      </c>
      <c r="AF6">
        <v>83</v>
      </c>
      <c r="AG6">
        <v>128</v>
      </c>
      <c r="AH6">
        <v>130</v>
      </c>
      <c r="AI6">
        <v>133</v>
      </c>
      <c r="AJ6">
        <v>153</v>
      </c>
      <c r="AK6">
        <v>189</v>
      </c>
      <c r="AL6">
        <v>205</v>
      </c>
      <c r="AM6">
        <v>231</v>
      </c>
      <c r="AN6">
        <v>261</v>
      </c>
      <c r="AO6">
        <v>261</v>
      </c>
    </row>
    <row r="7" spans="1:41">
      <c r="A7" s="31">
        <f t="shared" si="0"/>
        <v>241</v>
      </c>
      <c r="B7" s="53" t="s">
        <v>302</v>
      </c>
      <c r="C7" s="52" t="s">
        <v>16</v>
      </c>
      <c r="D7" s="26" t="s">
        <v>80</v>
      </c>
      <c r="E7" s="26" t="s">
        <v>81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</v>
      </c>
      <c r="V7">
        <v>4</v>
      </c>
      <c r="W7">
        <v>4</v>
      </c>
      <c r="X7">
        <v>6</v>
      </c>
      <c r="Y7">
        <v>6</v>
      </c>
      <c r="Z7">
        <v>8</v>
      </c>
      <c r="AA7">
        <v>19</v>
      </c>
      <c r="AB7">
        <v>28</v>
      </c>
      <c r="AC7">
        <v>37</v>
      </c>
      <c r="AD7">
        <v>56</v>
      </c>
      <c r="AE7">
        <v>61</v>
      </c>
      <c r="AF7">
        <v>77</v>
      </c>
      <c r="AG7">
        <v>86</v>
      </c>
      <c r="AH7">
        <v>98</v>
      </c>
      <c r="AI7">
        <v>123</v>
      </c>
      <c r="AJ7">
        <v>190</v>
      </c>
      <c r="AK7">
        <v>197</v>
      </c>
      <c r="AL7">
        <v>197</v>
      </c>
      <c r="AM7">
        <v>226</v>
      </c>
      <c r="AN7">
        <v>241</v>
      </c>
      <c r="AO7">
        <v>241</v>
      </c>
    </row>
    <row r="8" spans="1:41">
      <c r="A8" s="31">
        <f t="shared" si="0"/>
        <v>197</v>
      </c>
      <c r="B8" s="53" t="s">
        <v>303</v>
      </c>
      <c r="C8" s="52" t="s">
        <v>28</v>
      </c>
      <c r="D8" s="26" t="s">
        <v>76</v>
      </c>
      <c r="E8" s="26" t="s">
        <v>77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4</v>
      </c>
      <c r="Y8">
        <v>6</v>
      </c>
      <c r="Z8">
        <v>7</v>
      </c>
      <c r="AA8">
        <v>7</v>
      </c>
      <c r="AB8">
        <v>14</v>
      </c>
      <c r="AC8">
        <v>21</v>
      </c>
      <c r="AD8">
        <v>28</v>
      </c>
      <c r="AE8">
        <v>51</v>
      </c>
      <c r="AF8">
        <v>68</v>
      </c>
      <c r="AG8">
        <v>68</v>
      </c>
      <c r="AH8">
        <v>107</v>
      </c>
      <c r="AI8">
        <v>109</v>
      </c>
      <c r="AJ8">
        <v>149</v>
      </c>
      <c r="AK8">
        <v>163</v>
      </c>
      <c r="AL8">
        <v>184</v>
      </c>
      <c r="AM8">
        <v>194</v>
      </c>
      <c r="AN8">
        <v>197</v>
      </c>
      <c r="AO8">
        <v>197</v>
      </c>
    </row>
    <row r="9" spans="1:41">
      <c r="A9" s="31">
        <f t="shared" si="0"/>
        <v>176</v>
      </c>
      <c r="B9" s="53" t="s">
        <v>292</v>
      </c>
      <c r="C9" s="52" t="s">
        <v>8</v>
      </c>
      <c r="D9" s="26" t="s">
        <v>100</v>
      </c>
      <c r="E9" s="26" t="s">
        <v>101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9</v>
      </c>
      <c r="AA9">
        <v>16</v>
      </c>
      <c r="AB9">
        <v>27</v>
      </c>
      <c r="AC9">
        <v>31</v>
      </c>
      <c r="AD9">
        <v>33</v>
      </c>
      <c r="AE9">
        <v>41</v>
      </c>
      <c r="AF9">
        <v>55</v>
      </c>
      <c r="AG9">
        <v>63</v>
      </c>
      <c r="AH9">
        <v>76</v>
      </c>
      <c r="AI9">
        <v>84</v>
      </c>
      <c r="AJ9">
        <v>108</v>
      </c>
      <c r="AK9">
        <v>123</v>
      </c>
      <c r="AL9">
        <v>123</v>
      </c>
      <c r="AM9">
        <v>154</v>
      </c>
      <c r="AN9">
        <v>176</v>
      </c>
      <c r="AO9">
        <v>176</v>
      </c>
    </row>
    <row r="10" spans="1:41">
      <c r="A10" s="31">
        <f t="shared" si="0"/>
        <v>155</v>
      </c>
      <c r="B10" s="53" t="s">
        <v>394</v>
      </c>
      <c r="C10" s="52" t="s">
        <v>21</v>
      </c>
      <c r="D10" s="26" t="s">
        <v>84</v>
      </c>
      <c r="E10" s="26" t="s">
        <v>85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</v>
      </c>
      <c r="W10">
        <v>6</v>
      </c>
      <c r="X10">
        <v>6</v>
      </c>
      <c r="Y10">
        <v>6</v>
      </c>
      <c r="Z10">
        <v>6</v>
      </c>
      <c r="AA10">
        <v>12</v>
      </c>
      <c r="AB10">
        <v>14</v>
      </c>
      <c r="AC10">
        <v>23</v>
      </c>
      <c r="AD10">
        <v>36</v>
      </c>
      <c r="AE10">
        <v>43</v>
      </c>
      <c r="AF10">
        <v>54</v>
      </c>
      <c r="AG10">
        <v>56</v>
      </c>
      <c r="AH10">
        <v>65</v>
      </c>
      <c r="AI10">
        <v>81</v>
      </c>
      <c r="AJ10">
        <v>106</v>
      </c>
      <c r="AK10">
        <v>125</v>
      </c>
      <c r="AL10">
        <v>137</v>
      </c>
      <c r="AM10">
        <v>148</v>
      </c>
      <c r="AN10">
        <v>155</v>
      </c>
      <c r="AO10">
        <v>155</v>
      </c>
    </row>
    <row r="11" spans="1:41">
      <c r="A11" s="31">
        <f t="shared" si="0"/>
        <v>151</v>
      </c>
      <c r="B11" s="53" t="s">
        <v>291</v>
      </c>
      <c r="C11" s="52" t="s">
        <v>30</v>
      </c>
      <c r="D11" s="26" t="s">
        <v>377</v>
      </c>
      <c r="E11" s="26" t="s">
        <v>378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2</v>
      </c>
      <c r="AC11">
        <v>3</v>
      </c>
      <c r="AD11">
        <v>7</v>
      </c>
      <c r="AE11">
        <v>11</v>
      </c>
      <c r="AF11">
        <v>26</v>
      </c>
      <c r="AG11">
        <v>32</v>
      </c>
      <c r="AH11">
        <v>47</v>
      </c>
      <c r="AI11">
        <v>54</v>
      </c>
      <c r="AJ11">
        <v>67</v>
      </c>
      <c r="AK11">
        <v>81</v>
      </c>
      <c r="AL11">
        <v>111</v>
      </c>
      <c r="AM11">
        <v>140</v>
      </c>
      <c r="AN11">
        <v>151</v>
      </c>
      <c r="AO11">
        <v>151</v>
      </c>
    </row>
    <row r="12" spans="1:41">
      <c r="A12" s="31">
        <f t="shared" si="0"/>
        <v>78</v>
      </c>
      <c r="B12" s="53" t="s">
        <v>298</v>
      </c>
      <c r="C12" s="52" t="s">
        <v>19</v>
      </c>
      <c r="D12" s="26" t="s">
        <v>86</v>
      </c>
      <c r="E12" s="26" t="s">
        <v>87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2</v>
      </c>
      <c r="X12">
        <v>2</v>
      </c>
      <c r="Y12">
        <v>2</v>
      </c>
      <c r="Z12">
        <v>18</v>
      </c>
      <c r="AA12">
        <v>19</v>
      </c>
      <c r="AB12">
        <v>22</v>
      </c>
      <c r="AC12">
        <v>28</v>
      </c>
      <c r="AD12">
        <v>31</v>
      </c>
      <c r="AE12">
        <v>33</v>
      </c>
      <c r="AF12">
        <v>37</v>
      </c>
      <c r="AG12">
        <v>42</v>
      </c>
      <c r="AH12">
        <v>42</v>
      </c>
      <c r="AI12">
        <v>46</v>
      </c>
      <c r="AJ12">
        <v>48</v>
      </c>
      <c r="AK12">
        <v>57</v>
      </c>
      <c r="AL12">
        <v>68</v>
      </c>
      <c r="AM12">
        <v>73</v>
      </c>
      <c r="AN12">
        <v>78</v>
      </c>
      <c r="AO12">
        <v>78</v>
      </c>
    </row>
    <row r="13" spans="1:41">
      <c r="A13" s="31">
        <f t="shared" si="0"/>
        <v>77</v>
      </c>
      <c r="B13" s="53" t="s">
        <v>300</v>
      </c>
      <c r="C13" s="52" t="s">
        <v>20</v>
      </c>
      <c r="D13" s="26" t="s">
        <v>82</v>
      </c>
      <c r="E13" s="26" t="s">
        <v>83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6</v>
      </c>
      <c r="AF13">
        <v>9</v>
      </c>
      <c r="AG13">
        <v>13</v>
      </c>
      <c r="AH13">
        <v>13</v>
      </c>
      <c r="AI13">
        <v>14</v>
      </c>
      <c r="AJ13">
        <v>19</v>
      </c>
      <c r="AK13">
        <v>28</v>
      </c>
      <c r="AL13">
        <v>45</v>
      </c>
      <c r="AM13">
        <v>68</v>
      </c>
      <c r="AN13">
        <v>77</v>
      </c>
      <c r="AO13">
        <v>77</v>
      </c>
    </row>
    <row r="14" spans="1:41">
      <c r="A14" s="31">
        <f t="shared" si="0"/>
        <v>72</v>
      </c>
      <c r="B14" s="53" t="s">
        <v>395</v>
      </c>
      <c r="C14" s="52" t="s">
        <v>3</v>
      </c>
      <c r="D14" s="26" t="s">
        <v>94</v>
      </c>
      <c r="E14" s="26" t="s">
        <v>95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8</v>
      </c>
      <c r="AA14">
        <v>8</v>
      </c>
      <c r="AB14">
        <v>11</v>
      </c>
      <c r="AC14">
        <v>13</v>
      </c>
      <c r="AD14">
        <v>16</v>
      </c>
      <c r="AE14">
        <v>26</v>
      </c>
      <c r="AF14">
        <v>26</v>
      </c>
      <c r="AG14">
        <v>29</v>
      </c>
      <c r="AH14">
        <v>33</v>
      </c>
      <c r="AI14">
        <v>39</v>
      </c>
      <c r="AJ14">
        <v>48</v>
      </c>
      <c r="AK14">
        <v>54</v>
      </c>
      <c r="AL14">
        <v>54</v>
      </c>
      <c r="AM14">
        <v>60</v>
      </c>
      <c r="AN14">
        <v>72</v>
      </c>
      <c r="AO14">
        <v>72</v>
      </c>
    </row>
    <row r="15" spans="1:41">
      <c r="A15" s="31">
        <f t="shared" si="0"/>
        <v>61</v>
      </c>
      <c r="B15" s="53" t="s">
        <v>396</v>
      </c>
      <c r="C15" s="52" t="s">
        <v>29</v>
      </c>
      <c r="D15" s="26" t="s">
        <v>92</v>
      </c>
      <c r="E15" s="26" t="s">
        <v>93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</v>
      </c>
      <c r="X15">
        <v>3</v>
      </c>
      <c r="Y15">
        <v>3</v>
      </c>
      <c r="Z15">
        <v>9</v>
      </c>
      <c r="AA15">
        <v>10</v>
      </c>
      <c r="AB15">
        <v>12</v>
      </c>
      <c r="AC15">
        <v>15</v>
      </c>
      <c r="AD15">
        <v>15</v>
      </c>
      <c r="AE15">
        <v>18</v>
      </c>
      <c r="AF15">
        <v>21</v>
      </c>
      <c r="AG15">
        <v>23</v>
      </c>
      <c r="AH15">
        <v>27</v>
      </c>
      <c r="AI15">
        <v>29</v>
      </c>
      <c r="AJ15">
        <v>38</v>
      </c>
      <c r="AK15">
        <v>49</v>
      </c>
      <c r="AL15">
        <v>56</v>
      </c>
      <c r="AM15">
        <v>58</v>
      </c>
      <c r="AN15">
        <v>61</v>
      </c>
      <c r="AO15">
        <v>61</v>
      </c>
    </row>
    <row r="16" spans="1:41">
      <c r="A16" s="31">
        <f t="shared" si="0"/>
        <v>44</v>
      </c>
      <c r="B16" s="53" t="s">
        <v>295</v>
      </c>
      <c r="C16" s="52" t="s">
        <v>34</v>
      </c>
      <c r="D16" s="26" t="s">
        <v>88</v>
      </c>
      <c r="E16" s="26" t="s">
        <v>89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6</v>
      </c>
      <c r="AB16">
        <v>7</v>
      </c>
      <c r="AC16">
        <v>9</v>
      </c>
      <c r="AD16">
        <v>12</v>
      </c>
      <c r="AE16">
        <v>16</v>
      </c>
      <c r="AF16">
        <v>21</v>
      </c>
      <c r="AG16">
        <v>21</v>
      </c>
      <c r="AH16">
        <v>23</v>
      </c>
      <c r="AI16">
        <v>24</v>
      </c>
      <c r="AJ16">
        <v>25</v>
      </c>
      <c r="AK16">
        <v>28</v>
      </c>
      <c r="AL16">
        <v>31</v>
      </c>
      <c r="AM16">
        <v>36</v>
      </c>
      <c r="AN16">
        <v>44</v>
      </c>
      <c r="AO16">
        <v>44</v>
      </c>
    </row>
    <row r="17" spans="1:41">
      <c r="A17" s="31">
        <f t="shared" si="0"/>
        <v>42</v>
      </c>
      <c r="B17" s="53" t="s">
        <v>289</v>
      </c>
      <c r="C17" s="52" t="s">
        <v>55</v>
      </c>
      <c r="D17" s="26" t="s">
        <v>107</v>
      </c>
      <c r="E17" s="26" t="s">
        <v>108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3</v>
      </c>
      <c r="AB17" s="28">
        <v>3</v>
      </c>
      <c r="AC17" s="28">
        <v>3</v>
      </c>
      <c r="AD17" s="28">
        <v>7</v>
      </c>
      <c r="AE17" s="28">
        <v>11</v>
      </c>
      <c r="AF17" s="28">
        <v>11</v>
      </c>
      <c r="AG17" s="28">
        <v>11</v>
      </c>
      <c r="AH17" s="28">
        <v>17</v>
      </c>
      <c r="AI17" s="28">
        <v>23</v>
      </c>
      <c r="AJ17" s="28">
        <v>23</v>
      </c>
      <c r="AK17" s="28">
        <v>25</v>
      </c>
      <c r="AL17" s="28">
        <v>25</v>
      </c>
      <c r="AM17" s="28">
        <v>34</v>
      </c>
      <c r="AN17" s="28">
        <v>42</v>
      </c>
      <c r="AO17" s="28">
        <v>42</v>
      </c>
    </row>
    <row r="18" spans="1:41">
      <c r="A18" s="31">
        <f t="shared" si="0"/>
        <v>23</v>
      </c>
      <c r="B18" s="53" t="s">
        <v>397</v>
      </c>
      <c r="C18" s="52" t="s">
        <v>57</v>
      </c>
      <c r="D18" s="26" t="s">
        <v>375</v>
      </c>
      <c r="E18" s="26" t="s">
        <v>376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2</v>
      </c>
      <c r="AG18">
        <v>2</v>
      </c>
      <c r="AH18">
        <v>8</v>
      </c>
      <c r="AI18">
        <v>8</v>
      </c>
      <c r="AJ18">
        <v>10</v>
      </c>
      <c r="AK18">
        <v>14</v>
      </c>
      <c r="AL18">
        <v>14</v>
      </c>
      <c r="AM18">
        <v>16</v>
      </c>
      <c r="AN18">
        <v>23</v>
      </c>
      <c r="AO18">
        <v>23</v>
      </c>
    </row>
    <row r="19" spans="1:41">
      <c r="A19" s="31">
        <f t="shared" si="0"/>
        <v>21</v>
      </c>
      <c r="B19" s="53" t="s">
        <v>398</v>
      </c>
      <c r="C19" s="52" t="s">
        <v>59</v>
      </c>
      <c r="D19" s="26" t="s">
        <v>373</v>
      </c>
      <c r="E19" s="26" t="s">
        <v>374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2</v>
      </c>
      <c r="AE19">
        <v>2</v>
      </c>
      <c r="AF19">
        <v>4</v>
      </c>
      <c r="AG19">
        <v>5</v>
      </c>
      <c r="AH19">
        <v>5</v>
      </c>
      <c r="AI19">
        <v>7</v>
      </c>
      <c r="AJ19">
        <v>13</v>
      </c>
      <c r="AK19">
        <v>16</v>
      </c>
      <c r="AL19">
        <v>17</v>
      </c>
      <c r="AM19">
        <v>18</v>
      </c>
      <c r="AN19">
        <v>21</v>
      </c>
      <c r="AO19">
        <v>21</v>
      </c>
    </row>
    <row r="20" spans="1:41">
      <c r="A20" s="31">
        <f t="shared" si="0"/>
        <v>18</v>
      </c>
      <c r="B20" s="53" t="s">
        <v>296</v>
      </c>
      <c r="C20" s="52" t="s">
        <v>58</v>
      </c>
      <c r="D20" s="26" t="s">
        <v>385</v>
      </c>
      <c r="E20" s="26" t="s">
        <v>386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2</v>
      </c>
      <c r="AF20">
        <v>2</v>
      </c>
      <c r="AG20">
        <v>2</v>
      </c>
      <c r="AH20">
        <v>7</v>
      </c>
      <c r="AI20">
        <v>8</v>
      </c>
      <c r="AJ20">
        <v>11</v>
      </c>
      <c r="AK20">
        <v>11</v>
      </c>
      <c r="AL20">
        <v>11</v>
      </c>
      <c r="AM20">
        <v>16</v>
      </c>
      <c r="AN20">
        <v>18</v>
      </c>
      <c r="AO20">
        <v>18</v>
      </c>
    </row>
    <row r="21" spans="1:41">
      <c r="A21" s="31">
        <f t="shared" si="0"/>
        <v>17</v>
      </c>
      <c r="B21" s="53" t="s">
        <v>290</v>
      </c>
      <c r="C21" s="52" t="s">
        <v>5</v>
      </c>
      <c r="D21" s="26" t="s">
        <v>104</v>
      </c>
      <c r="E21" s="26" t="s">
        <v>105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4</v>
      </c>
      <c r="AD21">
        <v>6</v>
      </c>
      <c r="AE21">
        <v>7</v>
      </c>
      <c r="AF21">
        <v>7</v>
      </c>
      <c r="AG21">
        <v>7</v>
      </c>
      <c r="AH21">
        <v>9</v>
      </c>
      <c r="AI21">
        <v>11</v>
      </c>
      <c r="AJ21">
        <v>11</v>
      </c>
      <c r="AK21">
        <v>12</v>
      </c>
      <c r="AL21">
        <v>12</v>
      </c>
      <c r="AM21">
        <v>12</v>
      </c>
      <c r="AN21">
        <v>17</v>
      </c>
      <c r="AO21">
        <v>17</v>
      </c>
    </row>
    <row r="22" spans="1:41">
      <c r="A22" s="31">
        <f t="shared" si="0"/>
        <v>16</v>
      </c>
      <c r="B22" s="53" t="s">
        <v>399</v>
      </c>
      <c r="C22" s="52" t="s">
        <v>61</v>
      </c>
      <c r="D22" s="26" t="s">
        <v>387</v>
      </c>
      <c r="E22" s="26" t="s">
        <v>388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</v>
      </c>
      <c r="AD22">
        <v>4</v>
      </c>
      <c r="AE22">
        <v>4</v>
      </c>
      <c r="AF22">
        <v>6</v>
      </c>
      <c r="AG22">
        <v>6</v>
      </c>
      <c r="AH22">
        <v>6</v>
      </c>
      <c r="AI22">
        <v>8</v>
      </c>
      <c r="AJ22">
        <v>9</v>
      </c>
      <c r="AK22">
        <v>9</v>
      </c>
      <c r="AL22">
        <v>11</v>
      </c>
      <c r="AM22">
        <v>14</v>
      </c>
      <c r="AN22">
        <v>16</v>
      </c>
      <c r="AO22">
        <v>16</v>
      </c>
    </row>
    <row r="23" spans="1:41">
      <c r="A23" s="31">
        <f t="shared" si="0"/>
        <v>16</v>
      </c>
      <c r="B23" s="53" t="s">
        <v>301</v>
      </c>
      <c r="C23" s="52" t="s">
        <v>63</v>
      </c>
      <c r="D23" s="26" t="s">
        <v>381</v>
      </c>
      <c r="E23" s="26" t="s">
        <v>382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2</v>
      </c>
      <c r="AG23">
        <v>2</v>
      </c>
      <c r="AH23">
        <v>2</v>
      </c>
      <c r="AI23">
        <v>8</v>
      </c>
      <c r="AJ23">
        <v>8</v>
      </c>
      <c r="AK23">
        <v>12</v>
      </c>
      <c r="AL23">
        <v>12</v>
      </c>
      <c r="AM23">
        <v>16</v>
      </c>
      <c r="AN23">
        <v>16</v>
      </c>
      <c r="AO23">
        <v>16</v>
      </c>
    </row>
    <row r="24" spans="1:41">
      <c r="A24" s="31">
        <f t="shared" si="0"/>
        <v>16</v>
      </c>
      <c r="B24" s="53" t="s">
        <v>304</v>
      </c>
      <c r="C24" s="52" t="s">
        <v>31</v>
      </c>
      <c r="D24" s="26" t="s">
        <v>74</v>
      </c>
      <c r="E24" s="26" t="s">
        <v>75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5</v>
      </c>
      <c r="AA24">
        <v>5</v>
      </c>
      <c r="AB24">
        <v>6</v>
      </c>
      <c r="AC24">
        <v>6</v>
      </c>
      <c r="AD24">
        <v>7</v>
      </c>
      <c r="AE24">
        <v>10</v>
      </c>
      <c r="AF24">
        <v>10</v>
      </c>
      <c r="AG24">
        <v>10</v>
      </c>
      <c r="AH24">
        <v>15</v>
      </c>
      <c r="AI24">
        <v>16</v>
      </c>
      <c r="AJ24">
        <v>16</v>
      </c>
      <c r="AK24">
        <v>16</v>
      </c>
      <c r="AL24">
        <v>16</v>
      </c>
      <c r="AM24">
        <v>16</v>
      </c>
      <c r="AN24">
        <v>16</v>
      </c>
      <c r="AO24">
        <v>16</v>
      </c>
    </row>
    <row r="25" spans="1:41">
      <c r="A25" s="31">
        <f t="shared" si="0"/>
        <v>15</v>
      </c>
      <c r="B25" s="53" t="s">
        <v>297</v>
      </c>
      <c r="C25" s="52" t="s">
        <v>60</v>
      </c>
      <c r="D25" s="26" t="s">
        <v>391</v>
      </c>
      <c r="E25" s="26" t="s">
        <v>392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2</v>
      </c>
      <c r="AH25">
        <v>3</v>
      </c>
      <c r="AI25">
        <v>3</v>
      </c>
      <c r="AJ25">
        <v>6</v>
      </c>
      <c r="AK25">
        <v>10</v>
      </c>
      <c r="AL25">
        <v>14</v>
      </c>
      <c r="AM25">
        <v>14</v>
      </c>
      <c r="AN25">
        <v>15</v>
      </c>
      <c r="AO25">
        <v>15</v>
      </c>
    </row>
    <row r="26" spans="1:41">
      <c r="A26" s="31">
        <f t="shared" si="0"/>
        <v>10</v>
      </c>
      <c r="B26" s="53" t="s">
        <v>305</v>
      </c>
      <c r="C26" s="59" t="s">
        <v>64</v>
      </c>
      <c r="D26" s="61" t="s">
        <v>389</v>
      </c>
      <c r="E26" s="61" t="s">
        <v>390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1</v>
      </c>
      <c r="AC26" s="31">
        <v>1</v>
      </c>
      <c r="AD26" s="31">
        <v>1</v>
      </c>
      <c r="AE26" s="31">
        <v>2</v>
      </c>
      <c r="AF26" s="31">
        <v>5</v>
      </c>
      <c r="AG26" s="31">
        <v>5</v>
      </c>
      <c r="AH26" s="31">
        <v>7</v>
      </c>
      <c r="AI26" s="31">
        <v>7</v>
      </c>
      <c r="AJ26" s="31">
        <v>8</v>
      </c>
      <c r="AK26" s="31">
        <v>9</v>
      </c>
      <c r="AL26" s="31">
        <v>9</v>
      </c>
      <c r="AM26" s="31">
        <v>9</v>
      </c>
      <c r="AN26" s="31">
        <v>10</v>
      </c>
      <c r="AO26" s="31">
        <v>10</v>
      </c>
    </row>
    <row r="27" spans="1:41">
      <c r="A27" s="31">
        <f t="shared" si="0"/>
        <v>8</v>
      </c>
      <c r="B27" s="53" t="s">
        <v>400</v>
      </c>
      <c r="C27" s="50" t="s">
        <v>56</v>
      </c>
      <c r="D27" s="26" t="s">
        <v>379</v>
      </c>
      <c r="E27" s="26" t="s">
        <v>380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2</v>
      </c>
      <c r="AK27">
        <v>2</v>
      </c>
      <c r="AL27">
        <v>4</v>
      </c>
      <c r="AM27">
        <v>4</v>
      </c>
      <c r="AN27">
        <v>8</v>
      </c>
      <c r="AO27">
        <v>8</v>
      </c>
    </row>
    <row r="28" spans="1:41">
      <c r="A28" s="31">
        <f t="shared" si="0"/>
        <v>6</v>
      </c>
      <c r="B28" s="53" t="s">
        <v>401</v>
      </c>
      <c r="C28" s="60" t="s">
        <v>62</v>
      </c>
      <c r="D28" s="26" t="s">
        <v>383</v>
      </c>
      <c r="E28" s="26" t="s">
        <v>384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3</v>
      </c>
      <c r="AF28">
        <v>3</v>
      </c>
      <c r="AG28">
        <v>3</v>
      </c>
      <c r="AH28">
        <v>3</v>
      </c>
      <c r="AI28">
        <v>5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</row>
    <row r="29" spans="1:41">
      <c r="A29" s="15">
        <f>LARGE(F29:BA29,1)</f>
        <v>4579</v>
      </c>
      <c r="B29" s="34"/>
      <c r="C29" s="15" t="s">
        <v>68</v>
      </c>
      <c r="D29" s="15"/>
      <c r="E29" s="15"/>
      <c r="F29" s="33">
        <f t="shared" ref="F29:AO29" si="1">SUM(F2:F28)</f>
        <v>1</v>
      </c>
      <c r="G29" s="33">
        <f t="shared" si="1"/>
        <v>1</v>
      </c>
      <c r="H29" s="33">
        <f t="shared" si="1"/>
        <v>1</v>
      </c>
      <c r="I29" s="33">
        <f t="shared" si="1"/>
        <v>1</v>
      </c>
      <c r="J29" s="33">
        <f t="shared" si="1"/>
        <v>2</v>
      </c>
      <c r="K29" s="33">
        <f t="shared" si="1"/>
        <v>2</v>
      </c>
      <c r="L29" s="33">
        <f t="shared" si="1"/>
        <v>2</v>
      </c>
      <c r="M29" s="33">
        <f t="shared" si="1"/>
        <v>2</v>
      </c>
      <c r="N29" s="33">
        <f t="shared" si="1"/>
        <v>4</v>
      </c>
      <c r="O29" s="33">
        <f t="shared" si="1"/>
        <v>8</v>
      </c>
      <c r="P29" s="33">
        <f t="shared" si="1"/>
        <v>14</v>
      </c>
      <c r="Q29" s="33">
        <f t="shared" si="1"/>
        <v>19</v>
      </c>
      <c r="R29" s="33">
        <f t="shared" si="1"/>
        <v>25</v>
      </c>
      <c r="S29" s="33">
        <f t="shared" si="1"/>
        <v>30</v>
      </c>
      <c r="T29" s="33">
        <f t="shared" si="1"/>
        <v>34</v>
      </c>
      <c r="U29" s="33">
        <f t="shared" si="1"/>
        <v>52</v>
      </c>
      <c r="V29" s="33">
        <f t="shared" si="1"/>
        <v>78</v>
      </c>
      <c r="W29" s="33">
        <f t="shared" si="1"/>
        <v>98</v>
      </c>
      <c r="X29" s="33">
        <f t="shared" si="1"/>
        <v>123</v>
      </c>
      <c r="Y29" s="33">
        <f t="shared" si="1"/>
        <v>202</v>
      </c>
      <c r="Z29" s="33">
        <f t="shared" si="1"/>
        <v>286</v>
      </c>
      <c r="AA29" s="33">
        <f t="shared" si="1"/>
        <v>352</v>
      </c>
      <c r="AB29" s="33">
        <f t="shared" si="1"/>
        <v>515</v>
      </c>
      <c r="AC29" s="33">
        <f t="shared" si="1"/>
        <v>647</v>
      </c>
      <c r="AD29" s="33">
        <f t="shared" si="1"/>
        <v>964</v>
      </c>
      <c r="AE29" s="33">
        <f t="shared" si="1"/>
        <v>1178</v>
      </c>
      <c r="AF29" s="33">
        <f t="shared" si="1"/>
        <v>1604</v>
      </c>
      <c r="AG29" s="33">
        <f t="shared" si="1"/>
        <v>1891</v>
      </c>
      <c r="AH29" s="33">
        <f t="shared" si="1"/>
        <v>2201</v>
      </c>
      <c r="AI29" s="33">
        <f t="shared" si="1"/>
        <v>2433</v>
      </c>
      <c r="AJ29" s="33">
        <f t="shared" si="1"/>
        <v>2988</v>
      </c>
      <c r="AK29" s="33">
        <f t="shared" si="1"/>
        <v>3476</v>
      </c>
      <c r="AL29" s="33">
        <f t="shared" si="1"/>
        <v>3866</v>
      </c>
      <c r="AM29" s="33">
        <f t="shared" si="1"/>
        <v>4251</v>
      </c>
      <c r="AN29" s="33">
        <f t="shared" si="1"/>
        <v>4579</v>
      </c>
      <c r="AO29" s="33">
        <f t="shared" si="1"/>
        <v>4579</v>
      </c>
    </row>
    <row r="30" spans="1:41">
      <c r="C30" s="21" t="s">
        <v>69</v>
      </c>
      <c r="D30" s="24"/>
      <c r="E30" s="24"/>
      <c r="G30" s="20">
        <f t="shared" ref="G30" si="2">(G29/F29)-1</f>
        <v>0</v>
      </c>
      <c r="H30" s="20">
        <f t="shared" ref="H30" si="3">(H29/G29)-1</f>
        <v>0</v>
      </c>
      <c r="I30" s="20">
        <f t="shared" ref="I30" si="4">(I29/H29)-1</f>
        <v>0</v>
      </c>
      <c r="J30" s="20">
        <f t="shared" ref="J30:M30" si="5">(J29/I29)-1</f>
        <v>1</v>
      </c>
      <c r="K30" s="20">
        <f t="shared" si="5"/>
        <v>0</v>
      </c>
      <c r="L30" s="20">
        <f t="shared" si="5"/>
        <v>0</v>
      </c>
      <c r="M30" s="20">
        <f t="shared" si="5"/>
        <v>0</v>
      </c>
      <c r="N30" s="20">
        <f>(N29/M29)-1</f>
        <v>1</v>
      </c>
      <c r="O30" s="20">
        <f t="shared" ref="O30:P30" si="6">(O29/N29)-1</f>
        <v>1</v>
      </c>
      <c r="P30" s="20">
        <f t="shared" si="6"/>
        <v>0.75</v>
      </c>
      <c r="Q30" s="20">
        <f>(Q29/P29)-1</f>
        <v>0.35714285714285721</v>
      </c>
      <c r="R30" s="20">
        <f t="shared" ref="R30" si="7">(R29/Q29)-1</f>
        <v>0.31578947368421062</v>
      </c>
      <c r="S30" s="20">
        <f t="shared" ref="S30" si="8">(S29/R29)-1</f>
        <v>0.19999999999999996</v>
      </c>
      <c r="T30" s="20">
        <f t="shared" ref="T30:V30" si="9">(T29/S29)-1</f>
        <v>0.1333333333333333</v>
      </c>
      <c r="U30" s="20">
        <f t="shared" si="9"/>
        <v>0.52941176470588225</v>
      </c>
      <c r="V30" s="20">
        <f t="shared" si="9"/>
        <v>0.5</v>
      </c>
      <c r="W30" s="20">
        <f t="shared" ref="W30" si="10">(W29/V29)-1</f>
        <v>0.25641025641025639</v>
      </c>
      <c r="X30" s="20">
        <f t="shared" ref="X30:Z30" si="11">(X29/W29)-1</f>
        <v>0.25510204081632648</v>
      </c>
      <c r="Y30" s="20">
        <f t="shared" si="11"/>
        <v>0.64227642276422769</v>
      </c>
      <c r="Z30" s="20">
        <f t="shared" si="11"/>
        <v>0.41584158415841577</v>
      </c>
      <c r="AA30" s="20">
        <f t="shared" ref="AA30" si="12">(AA29/Z29)-1</f>
        <v>0.23076923076923084</v>
      </c>
      <c r="AB30" s="20">
        <f t="shared" ref="AB30:AL30" si="13">(AB29/AA29)-1</f>
        <v>0.46306818181818188</v>
      </c>
      <c r="AC30" s="20">
        <f t="shared" si="13"/>
        <v>0.25631067961165055</v>
      </c>
      <c r="AD30" s="20">
        <f t="shared" si="13"/>
        <v>0.48995363214837706</v>
      </c>
      <c r="AE30" s="20">
        <f t="shared" si="13"/>
        <v>0.22199170124481338</v>
      </c>
      <c r="AF30" s="20">
        <f t="shared" si="13"/>
        <v>0.36162988115449912</v>
      </c>
      <c r="AG30" s="20">
        <f t="shared" si="13"/>
        <v>0.17892768079800492</v>
      </c>
      <c r="AH30" s="20">
        <f t="shared" si="13"/>
        <v>0.16393442622950816</v>
      </c>
      <c r="AI30" s="20">
        <f t="shared" si="13"/>
        <v>0.105406633348478</v>
      </c>
      <c r="AJ30" s="20">
        <f t="shared" si="13"/>
        <v>0.2281134401972873</v>
      </c>
      <c r="AK30" s="20">
        <f t="shared" si="13"/>
        <v>0.16331994645247661</v>
      </c>
      <c r="AL30" s="20">
        <f t="shared" si="13"/>
        <v>0.11219792865362477</v>
      </c>
      <c r="AM30" s="20">
        <f t="shared" ref="AM30" si="14">(AM29/AL29)-1</f>
        <v>9.9586135540610465E-2</v>
      </c>
      <c r="AN30" s="20">
        <f t="shared" ref="AN30" si="15">(AN29/AM29)-1</f>
        <v>7.715831569042586E-2</v>
      </c>
      <c r="AO30" s="20">
        <f t="shared" ref="AO30" si="16">(AO29/AN29)-1</f>
        <v>0</v>
      </c>
    </row>
    <row r="31" spans="1:41">
      <c r="A31" s="23"/>
      <c r="B31" s="23"/>
      <c r="C31" s="22" t="s">
        <v>70</v>
      </c>
      <c r="D31" s="25"/>
      <c r="E31" s="25"/>
      <c r="F31" s="23">
        <f t="shared" ref="F31:AF31" si="17">COUNTIFS(F2:F28,"&gt;0")</f>
        <v>1</v>
      </c>
      <c r="G31" s="23">
        <f t="shared" si="17"/>
        <v>1</v>
      </c>
      <c r="H31" s="23">
        <f t="shared" si="17"/>
        <v>1</v>
      </c>
      <c r="I31" s="23">
        <f t="shared" si="17"/>
        <v>1</v>
      </c>
      <c r="J31" s="23">
        <f t="shared" si="17"/>
        <v>1</v>
      </c>
      <c r="K31" s="23">
        <f t="shared" si="17"/>
        <v>1</v>
      </c>
      <c r="L31" s="23">
        <f t="shared" si="17"/>
        <v>1</v>
      </c>
      <c r="M31" s="23">
        <f t="shared" si="17"/>
        <v>1</v>
      </c>
      <c r="N31" s="23">
        <f t="shared" si="17"/>
        <v>1</v>
      </c>
      <c r="O31" s="23">
        <f t="shared" si="17"/>
        <v>4</v>
      </c>
      <c r="P31" s="23">
        <f t="shared" si="17"/>
        <v>5</v>
      </c>
      <c r="Q31" s="23">
        <f t="shared" si="17"/>
        <v>5</v>
      </c>
      <c r="R31" s="23">
        <f t="shared" si="17"/>
        <v>7</v>
      </c>
      <c r="S31" s="23">
        <f t="shared" si="17"/>
        <v>7</v>
      </c>
      <c r="T31" s="23">
        <f t="shared" si="17"/>
        <v>8</v>
      </c>
      <c r="U31" s="23">
        <f t="shared" si="17"/>
        <v>8</v>
      </c>
      <c r="V31" s="23">
        <f t="shared" si="17"/>
        <v>10</v>
      </c>
      <c r="W31" s="23">
        <f t="shared" si="17"/>
        <v>13</v>
      </c>
      <c r="X31" s="23">
        <f t="shared" si="17"/>
        <v>13</v>
      </c>
      <c r="Y31" s="23">
        <f t="shared" si="17"/>
        <v>15</v>
      </c>
      <c r="Z31" s="23">
        <f t="shared" si="17"/>
        <v>17</v>
      </c>
      <c r="AA31" s="23">
        <f t="shared" si="17"/>
        <v>18</v>
      </c>
      <c r="AB31" s="23">
        <f t="shared" si="17"/>
        <v>21</v>
      </c>
      <c r="AC31" s="23">
        <f t="shared" si="17"/>
        <v>22</v>
      </c>
      <c r="AD31" s="23">
        <f t="shared" si="17"/>
        <v>25</v>
      </c>
      <c r="AE31" s="23">
        <f t="shared" si="17"/>
        <v>27</v>
      </c>
      <c r="AF31" s="23">
        <f t="shared" si="17"/>
        <v>27</v>
      </c>
      <c r="AG31" s="23">
        <f t="shared" ref="AG31:AH31" si="18">COUNTIFS(AG2:AG28,"&gt;0")</f>
        <v>27</v>
      </c>
      <c r="AH31" s="23">
        <f t="shared" si="18"/>
        <v>27</v>
      </c>
      <c r="AI31" s="23">
        <f t="shared" ref="AI31:AJ31" si="19">COUNTIFS(AI2:AI28,"&gt;0")</f>
        <v>27</v>
      </c>
      <c r="AJ31" s="23">
        <f t="shared" si="19"/>
        <v>27</v>
      </c>
      <c r="AK31" s="23">
        <f t="shared" ref="AK31:AL31" si="20">COUNTIFS(AK2:AK28,"&gt;0")</f>
        <v>27</v>
      </c>
      <c r="AL31" s="23">
        <f t="shared" si="20"/>
        <v>27</v>
      </c>
      <c r="AM31" s="23">
        <f t="shared" ref="AM31:AO31" si="21">COUNTIFS(AM2:AM28,"&gt;0")</f>
        <v>27</v>
      </c>
      <c r="AN31" s="23">
        <f t="shared" si="21"/>
        <v>27</v>
      </c>
      <c r="AO31" s="23">
        <f t="shared" si="21"/>
        <v>27</v>
      </c>
    </row>
    <row r="32" spans="1:41">
      <c r="O32" s="1" t="s">
        <v>233</v>
      </c>
      <c r="P32" s="1" t="s">
        <v>11</v>
      </c>
      <c r="Q32" s="1" t="s">
        <v>12</v>
      </c>
      <c r="R32" s="1" t="s">
        <v>10</v>
      </c>
      <c r="S32" s="1" t="s">
        <v>15</v>
      </c>
      <c r="T32" s="1" t="s">
        <v>200</v>
      </c>
      <c r="U32" s="1" t="s">
        <v>26</v>
      </c>
      <c r="V32" s="1" t="s">
        <v>22</v>
      </c>
      <c r="W32" s="1" t="s">
        <v>208</v>
      </c>
      <c r="X32" s="1" t="s">
        <v>32</v>
      </c>
      <c r="Y32" s="1" t="s">
        <v>40</v>
      </c>
      <c r="AA32" s="1" t="s">
        <v>52</v>
      </c>
      <c r="AB32" s="1" t="s">
        <v>196</v>
      </c>
      <c r="AC32" s="1" t="s">
        <v>110</v>
      </c>
      <c r="AD32" s="1" t="s">
        <v>115</v>
      </c>
      <c r="AE32" s="1" t="s">
        <v>206</v>
      </c>
      <c r="AF32" s="1" t="s">
        <v>280</v>
      </c>
      <c r="AG32" s="1" t="s">
        <v>282</v>
      </c>
      <c r="AH32" s="1" t="s">
        <v>287</v>
      </c>
      <c r="AI32" s="1" t="s">
        <v>311</v>
      </c>
      <c r="AJ32" s="1" t="s">
        <v>312</v>
      </c>
      <c r="AK32" s="1" t="s">
        <v>316</v>
      </c>
      <c r="AL32" s="1" t="s">
        <v>371</v>
      </c>
      <c r="AM32" t="s">
        <v>372</v>
      </c>
      <c r="AN32" t="s">
        <v>372</v>
      </c>
      <c r="AO32" t="s">
        <v>372</v>
      </c>
    </row>
    <row r="33" spans="1:37">
      <c r="A33" t="s">
        <v>205</v>
      </c>
      <c r="P33" s="1" t="s">
        <v>14</v>
      </c>
      <c r="Q33" s="1" t="s">
        <v>13</v>
      </c>
      <c r="R33" s="1" t="s">
        <v>9</v>
      </c>
      <c r="S33" t="s">
        <v>41</v>
      </c>
      <c r="T33" s="1" t="s">
        <v>17</v>
      </c>
      <c r="U33" s="1" t="s">
        <v>24</v>
      </c>
      <c r="V33" s="1" t="s">
        <v>23</v>
      </c>
      <c r="W33" s="1" t="s">
        <v>27</v>
      </c>
      <c r="X33" t="s">
        <v>41</v>
      </c>
      <c r="Y33" t="s">
        <v>41</v>
      </c>
      <c r="Z33" s="1" t="s">
        <v>42</v>
      </c>
      <c r="AA33" s="1" t="s">
        <v>52</v>
      </c>
      <c r="AB33" s="1" t="s">
        <v>112</v>
      </c>
      <c r="AC33" t="s">
        <v>41</v>
      </c>
      <c r="AD33" s="1" t="s">
        <v>231</v>
      </c>
      <c r="AE33" s="1" t="s">
        <v>261</v>
      </c>
      <c r="AF33" t="s">
        <v>41</v>
      </c>
      <c r="AJ33" s="1" t="s">
        <v>313</v>
      </c>
      <c r="AK33" t="s">
        <v>41</v>
      </c>
    </row>
    <row r="34" spans="1:37">
      <c r="S34" t="s">
        <v>41</v>
      </c>
      <c r="T34" s="1" t="s">
        <v>18</v>
      </c>
      <c r="U34" s="1" t="s">
        <v>25</v>
      </c>
      <c r="V34" t="s">
        <v>41</v>
      </c>
      <c r="W34" s="1" t="s">
        <v>33</v>
      </c>
      <c r="X34" t="s">
        <v>41</v>
      </c>
      <c r="Y34" t="s">
        <v>41</v>
      </c>
      <c r="Z34" s="1" t="s">
        <v>36</v>
      </c>
      <c r="AA34" t="s">
        <v>41</v>
      </c>
      <c r="AD34" s="1" t="s">
        <v>232</v>
      </c>
      <c r="AE34" s="1" t="s">
        <v>279</v>
      </c>
      <c r="AF34" t="s">
        <v>41</v>
      </c>
      <c r="AJ34" s="1" t="s">
        <v>314</v>
      </c>
      <c r="AK34" t="s">
        <v>41</v>
      </c>
    </row>
    <row r="35" spans="1:37">
      <c r="S35" t="s">
        <v>41</v>
      </c>
      <c r="T35" t="s">
        <v>41</v>
      </c>
      <c r="Y35" t="s">
        <v>41</v>
      </c>
      <c r="Z35" s="1" t="s">
        <v>37</v>
      </c>
      <c r="AA35" t="s">
        <v>41</v>
      </c>
      <c r="AC35" t="s">
        <v>41</v>
      </c>
      <c r="AD35" t="s">
        <v>41</v>
      </c>
      <c r="AE35" s="1" t="s">
        <v>279</v>
      </c>
      <c r="AF35" t="s">
        <v>41</v>
      </c>
      <c r="AJ35" s="1" t="s">
        <v>315</v>
      </c>
      <c r="AK35" t="s">
        <v>41</v>
      </c>
    </row>
    <row r="36" spans="1:37">
      <c r="S36" t="s">
        <v>41</v>
      </c>
      <c r="T36" t="s">
        <v>41</v>
      </c>
      <c r="W36" t="s">
        <v>309</v>
      </c>
      <c r="Y36" t="s">
        <v>41</v>
      </c>
      <c r="Z36" s="1" t="s">
        <v>38</v>
      </c>
      <c r="AA36" t="s">
        <v>41</v>
      </c>
      <c r="AE36" s="1"/>
    </row>
    <row r="37" spans="1:37">
      <c r="S37" t="s">
        <v>41</v>
      </c>
      <c r="T37" t="s">
        <v>41</v>
      </c>
      <c r="W37" s="1" t="s">
        <v>310</v>
      </c>
      <c r="Y37" t="s">
        <v>41</v>
      </c>
      <c r="Z37" s="1" t="s">
        <v>39</v>
      </c>
      <c r="AA37" t="s">
        <v>41</v>
      </c>
    </row>
    <row r="38" spans="1:37">
      <c r="T38" t="s">
        <v>41</v>
      </c>
      <c r="Y38" t="s">
        <v>41</v>
      </c>
      <c r="Z38" s="1" t="s">
        <v>35</v>
      </c>
      <c r="AA38" t="s">
        <v>41</v>
      </c>
    </row>
    <row r="39" spans="1:37">
      <c r="Y39" t="s">
        <v>41</v>
      </c>
      <c r="Z39" s="1" t="s">
        <v>43</v>
      </c>
      <c r="AA39" t="s">
        <v>41</v>
      </c>
    </row>
    <row r="40" spans="1:37">
      <c r="Y40" t="s">
        <v>41</v>
      </c>
      <c r="Z40" s="1" t="s">
        <v>44</v>
      </c>
      <c r="AA40" t="s">
        <v>41</v>
      </c>
    </row>
    <row r="41" spans="1:37">
      <c r="Y41" t="s">
        <v>41</v>
      </c>
      <c r="Z41" s="1" t="s">
        <v>45</v>
      </c>
      <c r="AA41" t="s">
        <v>41</v>
      </c>
    </row>
    <row r="42" spans="1:37">
      <c r="Y42" t="s">
        <v>41</v>
      </c>
      <c r="Z42" s="1" t="s">
        <v>46</v>
      </c>
      <c r="AA42" t="s">
        <v>41</v>
      </c>
    </row>
    <row r="43" spans="1:37">
      <c r="V43" t="s">
        <v>41</v>
      </c>
      <c r="Y43" t="s">
        <v>41</v>
      </c>
      <c r="Z43" s="1" t="s">
        <v>47</v>
      </c>
      <c r="AA43" t="s">
        <v>41</v>
      </c>
    </row>
    <row r="44" spans="1:37">
      <c r="V44" t="s">
        <v>41</v>
      </c>
      <c r="Y44" t="s">
        <v>41</v>
      </c>
      <c r="Z44" s="1" t="s">
        <v>48</v>
      </c>
      <c r="AA44" t="s">
        <v>41</v>
      </c>
    </row>
    <row r="45" spans="1:37">
      <c r="Y45" t="s">
        <v>41</v>
      </c>
      <c r="Z45" s="1" t="s">
        <v>49</v>
      </c>
      <c r="AA45" t="s">
        <v>41</v>
      </c>
    </row>
    <row r="46" spans="1:37">
      <c r="Y46" s="1" t="s">
        <v>41</v>
      </c>
      <c r="Z46" s="1" t="s">
        <v>51</v>
      </c>
      <c r="AA46" t="s">
        <v>41</v>
      </c>
    </row>
    <row r="47" spans="1:37">
      <c r="Y47" t="s">
        <v>41</v>
      </c>
    </row>
    <row r="48" spans="1:37">
      <c r="Y48" t="s">
        <v>41</v>
      </c>
    </row>
    <row r="49" spans="25:25">
      <c r="Y49" t="s">
        <v>41</v>
      </c>
    </row>
  </sheetData>
  <sortState xmlns:xlrd2="http://schemas.microsoft.com/office/spreadsheetml/2017/richdata2" ref="A2:AO28">
    <sortCondition descending="1" ref="A2:A28"/>
    <sortCondition ref="B2:B28"/>
  </sortState>
  <hyperlinks>
    <hyperlink ref="R33" r:id="rId1" xr:uid="{C1C117DA-3F72-4538-B12B-D723FAF3AC75}"/>
    <hyperlink ref="R32" r:id="rId2" xr:uid="{BB25438C-5F41-4250-A0F5-E6D5F1D08592}"/>
    <hyperlink ref="P32" r:id="rId3" xr:uid="{3B4319DF-8292-4B38-BFFB-247184E37A39}"/>
    <hyperlink ref="Q32" r:id="rId4" xr:uid="{46E25029-CDB0-4CA9-846D-285C15FDA537}"/>
    <hyperlink ref="Q33" r:id="rId5" xr:uid="{315E8A89-1924-42A4-8C7F-90B6735FD41F}"/>
    <hyperlink ref="P33" r:id="rId6" xr:uid="{CD4949A3-28D1-40CD-ACEB-17BD6BAA06E4}"/>
    <hyperlink ref="S32" r:id="rId7" xr:uid="{BEC3071D-0FE0-4101-B305-C7D1140D85E3}"/>
    <hyperlink ref="T33" r:id="rId8" xr:uid="{AB3ADD55-82C7-4B3F-9EEC-1312F45FF369}"/>
    <hyperlink ref="T34" r:id="rId9" xr:uid="{8F1FBD58-EE76-4724-AD54-5783DB2093C7}"/>
    <hyperlink ref="V32" r:id="rId10" xr:uid="{9E906D59-A0B9-46A0-8DDB-9E3536738084}"/>
    <hyperlink ref="V33" r:id="rId11" xr:uid="{835C782F-D848-4B22-B012-64E30C8D01DA}"/>
    <hyperlink ref="U33" r:id="rId12" xr:uid="{2F00873A-B0C1-406C-AFE0-2DDC11702ABF}"/>
    <hyperlink ref="U34" r:id="rId13" xr:uid="{3B8770BD-880D-427C-8252-FDC43EC79EAD}"/>
    <hyperlink ref="U32" r:id="rId14" xr:uid="{F2F41DB0-8D69-4C38-A044-0CB3A71F82EA}"/>
    <hyperlink ref="W33" r:id="rId15" xr:uid="{DE11EF3F-F4BB-4FE5-8C5B-8A7658CD1C8C}"/>
    <hyperlink ref="Y46" r:id="rId16" display="https://www1.folha.uol.com.br/equilibrioesaude/2020/03/numero-de-casos-confirmados-de-coronavirus-sobe-para-176.shtml" xr:uid="{C68C097B-77E3-4316-97CB-C4FA091BA11C}"/>
    <hyperlink ref="X32" r:id="rId17" xr:uid="{07AFFB3E-A4D7-4FA4-A4C8-D2755CA580B4}"/>
    <hyperlink ref="W34" r:id="rId18" xr:uid="{D51A5247-E058-47B2-801A-CE9F47057EEA}"/>
    <hyperlink ref="Z38" r:id="rId19" xr:uid="{9D03F5EC-88A9-4530-836F-3D8AAD756FA9}"/>
    <hyperlink ref="Z34" r:id="rId20" xr:uid="{64198A8C-8D76-4434-888E-118AC0E7ACF3}"/>
    <hyperlink ref="Z35" r:id="rId21" xr:uid="{A335DB91-E2B3-4131-8953-F4D02044ABD7}"/>
    <hyperlink ref="Z36" r:id="rId22" xr:uid="{741A2BD1-63D7-4E57-BE34-369A0E0EBC92}"/>
    <hyperlink ref="Z37" r:id="rId23" xr:uid="{DAAE8498-A39B-4DA8-9F10-8470DE416B33}"/>
    <hyperlink ref="Y32" r:id="rId24" xr:uid="{EBE319FA-5247-4F9C-87C6-05E05A9ED840}"/>
    <hyperlink ref="Z33" r:id="rId25" xr:uid="{27737E28-680E-4EF5-A150-F575663DEA44}"/>
    <hyperlink ref="Z39" r:id="rId26" xr:uid="{96096E39-BF78-4A07-9D91-E8439AE39003}"/>
    <hyperlink ref="Z40" r:id="rId27" xr:uid="{77FBB5EB-EC8E-4747-9BD6-79B7971DD9D3}"/>
    <hyperlink ref="Z41" r:id="rId28" xr:uid="{14289C51-8B1D-4CEC-9CE8-F1FEFDFCCD7D}"/>
    <hyperlink ref="Z42" r:id="rId29" xr:uid="{06DE6CE2-A3CE-45AC-A9CE-A42E73727BED}"/>
    <hyperlink ref="Z43" r:id="rId30" xr:uid="{C3A95521-E003-499E-B8BE-1DB63B851E24}"/>
    <hyperlink ref="Z44" r:id="rId31" xr:uid="{BD3A11F5-7FE3-4B05-A663-F3C364441DAA}"/>
    <hyperlink ref="Z45" r:id="rId32" xr:uid="{69101057-6679-415B-B5D1-65DA80333B0C}"/>
    <hyperlink ref="Z46" r:id="rId33" xr:uid="{6E287A04-76BD-42E1-8FAE-99DD390AEB69}"/>
    <hyperlink ref="AA32" r:id="rId34" xr:uid="{E3DA5B14-B3DA-418E-A3EF-E1E533666AB9}"/>
    <hyperlink ref="AA33" r:id="rId35" xr:uid="{B473A77C-79E2-451C-88B1-24B8EF887C64}"/>
    <hyperlink ref="AC32" r:id="rId36" xr:uid="{654797A8-A9A6-4795-8FBC-D40BD376206A}"/>
    <hyperlink ref="AB33" r:id="rId37" xr:uid="{C812B25E-1D56-4FAE-863A-485AA4B7258D}"/>
    <hyperlink ref="AD32" r:id="rId38" xr:uid="{B677EE10-EBE1-4BAF-90C5-FB16346D2C63}"/>
    <hyperlink ref="AB32" r:id="rId39" xr:uid="{6B265B6A-1537-48D6-AD51-43411A345699}"/>
    <hyperlink ref="T32" r:id="rId40" xr:uid="{1B0A9A86-A2BA-434B-A059-8A6C8BA602C2}"/>
    <hyperlink ref="AE32" r:id="rId41" xr:uid="{20629BF4-C4D2-4871-AAB0-6179473DDC0D}"/>
    <hyperlink ref="W32" r:id="rId42" xr:uid="{14997E6E-C1FB-42EA-8CE5-FF18373FD66C}"/>
    <hyperlink ref="AD33" r:id="rId43" xr:uid="{94F5CF57-6CDF-4A6B-BC4D-574A6F32E5C1}"/>
    <hyperlink ref="AD34" r:id="rId44" xr:uid="{8FAAD540-49E8-4FA5-AFDF-72AF69094EFF}"/>
    <hyperlink ref="O32" r:id="rId45" xr:uid="{A667AF78-68DE-478F-BB58-D33EDFA930BE}"/>
    <hyperlink ref="AE33" r:id="rId46" xr:uid="{ADFC49AA-4F61-48F4-A877-3F17F8E56A89}"/>
    <hyperlink ref="AE34" r:id="rId47" xr:uid="{250235D8-E8E9-43B5-A61B-8EEECE8A5F3D}"/>
    <hyperlink ref="AE35" r:id="rId48" xr:uid="{507A82EF-3977-46A1-8A89-65821F048A7D}"/>
    <hyperlink ref="AF32" r:id="rId49" xr:uid="{D216A771-03B7-4676-9C3D-15D289599A28}"/>
    <hyperlink ref="AG32" r:id="rId50" xr:uid="{99B2FF97-DE7C-43CF-B6B3-6DD0C9B72F5D}"/>
    <hyperlink ref="AH32" r:id="rId51" xr:uid="{559F7391-971C-47E2-90B8-B62F8CAC0DAF}"/>
    <hyperlink ref="W37" r:id="rId52" xr:uid="{DD77FE2A-2CB1-47FB-A4DA-3CCABE107CDF}"/>
    <hyperlink ref="AI32" r:id="rId53" xr:uid="{D44CDCA6-467E-41A2-BC11-9B960900A4B9}"/>
    <hyperlink ref="AJ32" r:id="rId54" xr:uid="{17C24BB5-0030-495E-8BCF-4E362D7DAF3F}"/>
    <hyperlink ref="AJ33" r:id="rId55" xr:uid="{1C8A22D4-D9F7-46DD-B20F-48854AFE40D8}"/>
    <hyperlink ref="AJ34" r:id="rId56" xr:uid="{5BA5FE03-93E4-4D0C-A3D2-4F28009CF507}"/>
    <hyperlink ref="AJ35" r:id="rId57" xr:uid="{088202DA-F1BC-48D9-BD02-3192E2167260}"/>
    <hyperlink ref="AK32" r:id="rId58" xr:uid="{27F55804-F6C4-4ACD-A6B6-E4F2F152B8CF}"/>
    <hyperlink ref="AL32" r:id="rId59" xr:uid="{7A80EED6-CDDA-4456-A75D-E05DD93B2C63}"/>
  </hyperlinks>
  <pageMargins left="0.511811024" right="0.511811024" top="0.78740157499999996" bottom="0.78740157499999996" header="0.31496062000000002" footer="0.31496062000000002"/>
  <pageSetup paperSize="9" orientation="portrait" r:id="rId60"/>
  <drawing r:id="rId61"/>
  <legacy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214D-B75C-4994-AF0A-1CF379DD4E5B}">
  <dimension ref="A1:AF113"/>
  <sheetViews>
    <sheetView workbookViewId="0">
      <pane xSplit="3" ySplit="1" topLeftCell="T2" activePane="bottomRight" state="frozen"/>
      <selection pane="topRight" activeCell="D1" sqref="D1"/>
      <selection pane="bottomLeft" activeCell="A2" sqref="A2"/>
      <selection pane="bottomRight" activeCell="AF105" sqref="AF105"/>
    </sheetView>
  </sheetViews>
  <sheetFormatPr defaultRowHeight="15"/>
  <cols>
    <col min="1" max="1" width="6.7109375" customWidth="1"/>
    <col min="3" max="3" width="24.85546875" customWidth="1"/>
    <col min="6" max="31" width="10.5703125" bestFit="1" customWidth="1"/>
    <col min="32" max="32" width="10.7109375" bestFit="1" customWidth="1"/>
  </cols>
  <sheetData>
    <row r="1" spans="1:32">
      <c r="A1" s="34" t="s">
        <v>7</v>
      </c>
      <c r="B1" s="34" t="s">
        <v>65</v>
      </c>
      <c r="C1" s="34" t="s">
        <v>0</v>
      </c>
      <c r="D1" s="34" t="s">
        <v>71</v>
      </c>
      <c r="E1" s="34" t="s">
        <v>106</v>
      </c>
      <c r="F1" s="47">
        <v>43886</v>
      </c>
      <c r="G1" s="47">
        <v>43887</v>
      </c>
      <c r="H1" s="47">
        <v>43888</v>
      </c>
      <c r="I1" s="47">
        <v>43889</v>
      </c>
      <c r="J1" s="47">
        <v>43890</v>
      </c>
      <c r="K1" s="47">
        <v>43891</v>
      </c>
      <c r="L1" s="47">
        <v>43892</v>
      </c>
      <c r="M1" s="47">
        <v>43893</v>
      </c>
      <c r="N1" s="47">
        <v>43894</v>
      </c>
      <c r="O1" s="47">
        <v>43895</v>
      </c>
      <c r="P1" s="47">
        <v>43896</v>
      </c>
      <c r="Q1" s="47">
        <v>43897</v>
      </c>
      <c r="R1" s="47">
        <v>43898</v>
      </c>
      <c r="S1" s="47">
        <v>43899</v>
      </c>
      <c r="T1" s="47">
        <v>43900</v>
      </c>
      <c r="U1" s="47">
        <v>43901</v>
      </c>
      <c r="V1" s="47">
        <v>43902</v>
      </c>
      <c r="W1" s="47">
        <v>43903</v>
      </c>
      <c r="X1" s="47">
        <v>43904</v>
      </c>
      <c r="Y1" s="47">
        <v>43905</v>
      </c>
      <c r="Z1" s="47">
        <v>43906</v>
      </c>
      <c r="AA1" s="47">
        <v>43907</v>
      </c>
      <c r="AB1" s="47">
        <v>43908</v>
      </c>
      <c r="AC1" s="47">
        <v>43909</v>
      </c>
      <c r="AD1" s="47">
        <v>43910</v>
      </c>
      <c r="AE1" s="47">
        <v>43911</v>
      </c>
      <c r="AF1" s="47">
        <v>43912</v>
      </c>
    </row>
    <row r="2" spans="1:32">
      <c r="A2" s="35">
        <f t="shared" ref="A2:A40" si="0">LARGE(F2:AZ2,1)</f>
        <v>11</v>
      </c>
      <c r="B2" s="35" t="s">
        <v>55</v>
      </c>
      <c r="C2" s="41" t="s">
        <v>268</v>
      </c>
      <c r="D2" s="42" t="s">
        <v>107</v>
      </c>
      <c r="E2" s="42" t="s">
        <v>108</v>
      </c>
      <c r="F2" s="43">
        <v>0</v>
      </c>
      <c r="G2" s="43">
        <v>0</v>
      </c>
      <c r="H2" s="43">
        <v>0</v>
      </c>
      <c r="I2" s="43">
        <v>0</v>
      </c>
      <c r="J2" s="43">
        <v>0</v>
      </c>
      <c r="K2" s="43">
        <v>0</v>
      </c>
      <c r="L2" s="43">
        <v>0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3">
        <v>0</v>
      </c>
      <c r="U2" s="43">
        <v>0</v>
      </c>
      <c r="V2" s="43">
        <v>0</v>
      </c>
      <c r="W2" s="43">
        <v>0</v>
      </c>
      <c r="X2" s="43">
        <v>0</v>
      </c>
      <c r="Y2" s="43">
        <v>0</v>
      </c>
      <c r="Z2" s="43">
        <v>0</v>
      </c>
      <c r="AA2" s="43">
        <v>3</v>
      </c>
      <c r="AB2" s="43">
        <v>3</v>
      </c>
      <c r="AC2" s="43">
        <v>3</v>
      </c>
      <c r="AD2" s="43">
        <v>7</v>
      </c>
      <c r="AE2" s="43">
        <v>11</v>
      </c>
      <c r="AF2" s="43">
        <v>11</v>
      </c>
    </row>
    <row r="3" spans="1:32">
      <c r="A3" s="35">
        <f t="shared" si="0"/>
        <v>6</v>
      </c>
      <c r="B3" s="35" t="s">
        <v>5</v>
      </c>
      <c r="C3" s="41" t="s">
        <v>5</v>
      </c>
      <c r="D3" s="42" t="s">
        <v>104</v>
      </c>
      <c r="E3" s="42" t="s">
        <v>105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4</v>
      </c>
      <c r="AD3" s="37">
        <v>6</v>
      </c>
      <c r="AE3" s="37">
        <v>6</v>
      </c>
      <c r="AF3" s="37">
        <v>6</v>
      </c>
    </row>
    <row r="4" spans="1:32">
      <c r="A4" s="35">
        <f t="shared" si="0"/>
        <v>7</v>
      </c>
      <c r="B4" s="35" t="s">
        <v>30</v>
      </c>
      <c r="C4" s="41" t="s">
        <v>30</v>
      </c>
      <c r="D4" s="42" t="s">
        <v>102</v>
      </c>
      <c r="E4" s="42" t="s">
        <v>103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1</v>
      </c>
      <c r="Z4" s="37">
        <v>1</v>
      </c>
      <c r="AA4" s="37">
        <v>1</v>
      </c>
      <c r="AB4" s="37">
        <v>2</v>
      </c>
      <c r="AC4" s="37">
        <v>3</v>
      </c>
      <c r="AD4" s="37">
        <v>7</v>
      </c>
      <c r="AE4" s="37">
        <v>7</v>
      </c>
      <c r="AF4" s="37">
        <v>7</v>
      </c>
    </row>
    <row r="5" spans="1:32">
      <c r="A5" s="35">
        <f t="shared" si="0"/>
        <v>1</v>
      </c>
      <c r="B5" s="35" t="s">
        <v>56</v>
      </c>
      <c r="C5" s="41" t="s">
        <v>56</v>
      </c>
      <c r="D5" s="42"/>
      <c r="E5" s="42"/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1</v>
      </c>
      <c r="AE5" s="37">
        <v>1</v>
      </c>
      <c r="AF5" s="37">
        <v>1</v>
      </c>
    </row>
    <row r="6" spans="1:32">
      <c r="A6" s="35">
        <f t="shared" si="0"/>
        <v>2</v>
      </c>
      <c r="B6" s="35" t="s">
        <v>8</v>
      </c>
      <c r="C6" s="41" t="s">
        <v>129</v>
      </c>
      <c r="D6" s="42" t="s">
        <v>100</v>
      </c>
      <c r="E6" s="42" t="s">
        <v>101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1</v>
      </c>
      <c r="Q6" s="37">
        <v>2</v>
      </c>
      <c r="R6" s="37">
        <v>2</v>
      </c>
      <c r="S6" s="37">
        <v>2</v>
      </c>
      <c r="T6" s="37">
        <v>2</v>
      </c>
      <c r="U6" s="37">
        <v>2</v>
      </c>
      <c r="V6" s="37">
        <v>2</v>
      </c>
      <c r="W6" s="37">
        <v>2</v>
      </c>
      <c r="X6" s="37">
        <v>2</v>
      </c>
      <c r="Y6" s="37">
        <v>2</v>
      </c>
      <c r="Z6" s="37">
        <v>2</v>
      </c>
      <c r="AA6" s="37">
        <v>2</v>
      </c>
      <c r="AB6" s="37">
        <v>2</v>
      </c>
      <c r="AC6" s="37">
        <v>2</v>
      </c>
      <c r="AD6" s="37">
        <v>2</v>
      </c>
      <c r="AE6" s="37">
        <v>2</v>
      </c>
      <c r="AF6" s="37">
        <v>2</v>
      </c>
    </row>
    <row r="7" spans="1:32">
      <c r="A7" s="35">
        <f t="shared" si="0"/>
        <v>32</v>
      </c>
      <c r="B7" s="35" t="s">
        <v>8</v>
      </c>
      <c r="C7" s="41" t="s">
        <v>124</v>
      </c>
      <c r="D7" s="42" t="s">
        <v>100</v>
      </c>
      <c r="E7" s="42" t="s">
        <v>101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1</v>
      </c>
      <c r="S7" s="37">
        <v>1</v>
      </c>
      <c r="T7" s="37">
        <v>1</v>
      </c>
      <c r="U7" s="37">
        <v>1</v>
      </c>
      <c r="V7" s="37">
        <v>1</v>
      </c>
      <c r="W7" s="37">
        <v>1</v>
      </c>
      <c r="X7" s="37">
        <v>1</v>
      </c>
      <c r="Y7" s="37">
        <v>1</v>
      </c>
      <c r="Z7" s="37">
        <v>8</v>
      </c>
      <c r="AA7" s="37">
        <v>15</v>
      </c>
      <c r="AB7" s="37">
        <v>26</v>
      </c>
      <c r="AC7" s="37">
        <v>30</v>
      </c>
      <c r="AD7" s="37">
        <v>32</v>
      </c>
      <c r="AE7" s="37">
        <v>32</v>
      </c>
      <c r="AF7" s="37">
        <v>32</v>
      </c>
    </row>
    <row r="8" spans="1:32">
      <c r="A8" s="35">
        <f t="shared" si="0"/>
        <v>4</v>
      </c>
      <c r="B8" s="35" t="s">
        <v>50</v>
      </c>
      <c r="C8" s="44" t="s">
        <v>234</v>
      </c>
      <c r="D8" s="42"/>
      <c r="E8" s="42"/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1</v>
      </c>
      <c r="AB8" s="37">
        <v>1</v>
      </c>
      <c r="AC8" s="37">
        <v>1</v>
      </c>
      <c r="AD8" s="37">
        <v>1</v>
      </c>
      <c r="AE8" s="37">
        <v>4</v>
      </c>
      <c r="AF8" s="37">
        <v>4</v>
      </c>
    </row>
    <row r="9" spans="1:32">
      <c r="A9" s="35">
        <f t="shared" si="0"/>
        <v>77</v>
      </c>
      <c r="B9" s="35" t="s">
        <v>50</v>
      </c>
      <c r="C9" s="41" t="s">
        <v>120</v>
      </c>
      <c r="D9" s="42" t="s">
        <v>98</v>
      </c>
      <c r="E9" s="42" t="s">
        <v>99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3</v>
      </c>
      <c r="AA9" s="37">
        <v>10</v>
      </c>
      <c r="AB9" s="37">
        <v>19</v>
      </c>
      <c r="AC9" s="37">
        <v>21</v>
      </c>
      <c r="AD9" s="37">
        <v>65</v>
      </c>
      <c r="AE9" s="37">
        <v>77</v>
      </c>
      <c r="AF9" s="37">
        <v>77</v>
      </c>
    </row>
    <row r="10" spans="1:32">
      <c r="A10" s="35">
        <f t="shared" si="0"/>
        <v>1</v>
      </c>
      <c r="B10" s="35" t="s">
        <v>50</v>
      </c>
      <c r="C10" s="44" t="s">
        <v>243</v>
      </c>
      <c r="D10" s="42"/>
      <c r="E10" s="42"/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1</v>
      </c>
      <c r="AF10" s="37">
        <v>1</v>
      </c>
    </row>
    <row r="11" spans="1:32">
      <c r="A11" s="35">
        <f t="shared" si="0"/>
        <v>1</v>
      </c>
      <c r="B11" s="35" t="s">
        <v>50</v>
      </c>
      <c r="C11" s="44" t="s">
        <v>238</v>
      </c>
      <c r="D11" s="42"/>
      <c r="E11" s="42"/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1</v>
      </c>
      <c r="AD11" s="37">
        <v>1</v>
      </c>
      <c r="AE11" s="37">
        <v>1</v>
      </c>
      <c r="AF11" s="37">
        <v>1</v>
      </c>
    </row>
    <row r="12" spans="1:32">
      <c r="A12" s="35">
        <f t="shared" si="0"/>
        <v>1</v>
      </c>
      <c r="B12" s="35" t="s">
        <v>50</v>
      </c>
      <c r="C12" s="44" t="s">
        <v>240</v>
      </c>
      <c r="D12" s="42"/>
      <c r="E12" s="42"/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1</v>
      </c>
      <c r="AB12" s="37">
        <v>1</v>
      </c>
      <c r="AC12" s="37">
        <v>1</v>
      </c>
      <c r="AD12" s="37">
        <v>1</v>
      </c>
      <c r="AE12" s="37">
        <v>1</v>
      </c>
      <c r="AF12" s="37">
        <v>1</v>
      </c>
    </row>
    <row r="13" spans="1:32">
      <c r="A13" s="35">
        <f t="shared" si="0"/>
        <v>87</v>
      </c>
      <c r="B13" s="35" t="s">
        <v>6</v>
      </c>
      <c r="C13" s="41" t="s">
        <v>119</v>
      </c>
      <c r="D13" s="42" t="s">
        <v>96</v>
      </c>
      <c r="E13" s="42" t="s">
        <v>97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1</v>
      </c>
      <c r="R13" s="37">
        <v>1</v>
      </c>
      <c r="S13" s="37">
        <v>1</v>
      </c>
      <c r="T13" s="37">
        <v>1</v>
      </c>
      <c r="U13" s="37">
        <v>2</v>
      </c>
      <c r="V13" s="37">
        <v>2</v>
      </c>
      <c r="W13" s="37">
        <v>2</v>
      </c>
      <c r="X13" s="37">
        <v>6</v>
      </c>
      <c r="Y13" s="37">
        <v>8</v>
      </c>
      <c r="Z13" s="37">
        <v>19</v>
      </c>
      <c r="AA13" s="37">
        <v>22</v>
      </c>
      <c r="AB13" s="37">
        <v>36</v>
      </c>
      <c r="AC13" s="37">
        <v>42</v>
      </c>
      <c r="AD13" s="37">
        <v>87</v>
      </c>
      <c r="AE13" s="37">
        <v>87</v>
      </c>
      <c r="AF13" s="37">
        <v>87</v>
      </c>
    </row>
    <row r="14" spans="1:32">
      <c r="A14" s="35">
        <f t="shared" si="0"/>
        <v>1</v>
      </c>
      <c r="B14" s="35" t="s">
        <v>3</v>
      </c>
      <c r="C14" s="44" t="s">
        <v>133</v>
      </c>
      <c r="D14" s="42"/>
      <c r="E14" s="42"/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1</v>
      </c>
      <c r="AE14" s="37">
        <v>1</v>
      </c>
      <c r="AF14" s="37">
        <v>1</v>
      </c>
    </row>
    <row r="15" spans="1:32">
      <c r="A15" s="35">
        <f t="shared" si="0"/>
        <v>1</v>
      </c>
      <c r="B15" s="35" t="s">
        <v>3</v>
      </c>
      <c r="C15" s="44" t="s">
        <v>131</v>
      </c>
      <c r="D15" s="42"/>
      <c r="E15" s="42"/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1</v>
      </c>
      <c r="AE15" s="37">
        <v>1</v>
      </c>
      <c r="AF15" s="37">
        <v>1</v>
      </c>
    </row>
    <row r="16" spans="1:32">
      <c r="A16" s="35">
        <f t="shared" si="0"/>
        <v>1</v>
      </c>
      <c r="B16" s="35" t="s">
        <v>3</v>
      </c>
      <c r="C16" s="44" t="s">
        <v>130</v>
      </c>
      <c r="D16" s="42"/>
      <c r="E16" s="42"/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1</v>
      </c>
      <c r="Y16" s="37">
        <v>1</v>
      </c>
      <c r="Z16" s="37">
        <v>1</v>
      </c>
      <c r="AA16" s="37">
        <v>1</v>
      </c>
      <c r="AB16" s="37">
        <v>1</v>
      </c>
      <c r="AC16" s="37">
        <v>1</v>
      </c>
      <c r="AD16" s="37">
        <v>1</v>
      </c>
      <c r="AE16" s="37">
        <v>1</v>
      </c>
      <c r="AF16" s="37">
        <v>1</v>
      </c>
    </row>
    <row r="17" spans="1:32">
      <c r="A17" s="35">
        <f t="shared" si="0"/>
        <v>7</v>
      </c>
      <c r="B17" s="35" t="s">
        <v>3</v>
      </c>
      <c r="C17" s="41" t="s">
        <v>132</v>
      </c>
      <c r="D17" s="42"/>
      <c r="E17" s="42"/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1</v>
      </c>
      <c r="P17" s="37">
        <v>1</v>
      </c>
      <c r="Q17" s="37">
        <v>1</v>
      </c>
      <c r="R17" s="37">
        <v>1</v>
      </c>
      <c r="S17" s="37">
        <v>1</v>
      </c>
      <c r="T17" s="37">
        <v>1</v>
      </c>
      <c r="U17" s="37">
        <v>1</v>
      </c>
      <c r="V17" s="37">
        <v>2</v>
      </c>
      <c r="W17" s="37">
        <v>2</v>
      </c>
      <c r="X17" s="37">
        <v>2</v>
      </c>
      <c r="Y17" s="37">
        <v>2</v>
      </c>
      <c r="Z17" s="37">
        <v>5</v>
      </c>
      <c r="AA17" s="37">
        <v>5</v>
      </c>
      <c r="AB17" s="37">
        <v>5</v>
      </c>
      <c r="AC17" s="37">
        <v>7</v>
      </c>
      <c r="AD17" s="37">
        <v>7</v>
      </c>
      <c r="AE17" s="37">
        <v>7</v>
      </c>
      <c r="AF17" s="37">
        <v>7</v>
      </c>
    </row>
    <row r="18" spans="1:32">
      <c r="A18" s="35">
        <f t="shared" si="0"/>
        <v>6</v>
      </c>
      <c r="B18" s="35" t="s">
        <v>3</v>
      </c>
      <c r="C18" s="44" t="s">
        <v>127</v>
      </c>
      <c r="D18" s="42" t="s">
        <v>94</v>
      </c>
      <c r="E18" s="42" t="s">
        <v>95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1</v>
      </c>
      <c r="Y18" s="37">
        <v>1</v>
      </c>
      <c r="Z18" s="37">
        <v>2</v>
      </c>
      <c r="AA18" s="37">
        <v>2</v>
      </c>
      <c r="AB18" s="37">
        <v>5</v>
      </c>
      <c r="AC18" s="37">
        <v>5</v>
      </c>
      <c r="AD18" s="37">
        <v>6</v>
      </c>
      <c r="AE18" s="37">
        <v>6</v>
      </c>
      <c r="AF18" s="37">
        <v>6</v>
      </c>
    </row>
    <row r="19" spans="1:32">
      <c r="A19" s="35">
        <f t="shared" si="0"/>
        <v>15</v>
      </c>
      <c r="B19" s="35" t="s">
        <v>29</v>
      </c>
      <c r="C19" s="41" t="s">
        <v>29</v>
      </c>
      <c r="D19" s="42" t="s">
        <v>92</v>
      </c>
      <c r="E19" s="42" t="s">
        <v>93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3</v>
      </c>
      <c r="X19" s="37">
        <v>3</v>
      </c>
      <c r="Y19" s="37">
        <v>3</v>
      </c>
      <c r="Z19" s="37">
        <v>9</v>
      </c>
      <c r="AA19" s="37">
        <v>10</v>
      </c>
      <c r="AB19" s="37">
        <v>12</v>
      </c>
      <c r="AC19" s="37">
        <v>15</v>
      </c>
      <c r="AD19" s="37">
        <v>15</v>
      </c>
      <c r="AE19" s="37">
        <v>15</v>
      </c>
      <c r="AF19" s="37">
        <v>15</v>
      </c>
    </row>
    <row r="20" spans="1:32">
      <c r="A20" s="35">
        <f t="shared" si="0"/>
        <v>0</v>
      </c>
      <c r="B20" s="35" t="s">
        <v>57</v>
      </c>
      <c r="C20" s="41" t="s">
        <v>57</v>
      </c>
      <c r="D20" s="42"/>
      <c r="E20" s="42"/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</row>
    <row r="21" spans="1:32">
      <c r="A21" s="35">
        <f t="shared" si="0"/>
        <v>20</v>
      </c>
      <c r="B21" s="35" t="s">
        <v>4</v>
      </c>
      <c r="C21" s="41" t="s">
        <v>122</v>
      </c>
      <c r="D21" s="42" t="s">
        <v>90</v>
      </c>
      <c r="E21" s="42" t="s">
        <v>91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1</v>
      </c>
      <c r="AA21" s="37">
        <v>5</v>
      </c>
      <c r="AB21" s="37">
        <v>10</v>
      </c>
      <c r="AC21" s="37">
        <v>18</v>
      </c>
      <c r="AD21" s="37">
        <v>20</v>
      </c>
      <c r="AE21" s="37">
        <v>20</v>
      </c>
      <c r="AF21" s="37">
        <v>20</v>
      </c>
    </row>
    <row r="22" spans="1:32">
      <c r="A22" s="35">
        <f t="shared" si="0"/>
        <v>1</v>
      </c>
      <c r="B22" s="35" t="s">
        <v>4</v>
      </c>
      <c r="C22" s="44" t="s">
        <v>211</v>
      </c>
      <c r="D22" s="42"/>
      <c r="E22" s="42"/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1</v>
      </c>
      <c r="AB22" s="37">
        <v>1</v>
      </c>
      <c r="AC22" s="37">
        <v>1</v>
      </c>
      <c r="AD22" s="37">
        <v>1</v>
      </c>
      <c r="AE22" s="37">
        <v>1</v>
      </c>
      <c r="AF22" s="37">
        <v>1</v>
      </c>
    </row>
    <row r="23" spans="1:32">
      <c r="A23" s="35">
        <f t="shared" si="0"/>
        <v>1</v>
      </c>
      <c r="B23" s="35" t="s">
        <v>4</v>
      </c>
      <c r="C23" s="44" t="s">
        <v>212</v>
      </c>
      <c r="D23" s="42"/>
      <c r="E23" s="42"/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1</v>
      </c>
      <c r="S23" s="37">
        <v>1</v>
      </c>
      <c r="T23" s="37">
        <v>1</v>
      </c>
      <c r="U23" s="37">
        <v>1</v>
      </c>
      <c r="V23" s="37">
        <v>1</v>
      </c>
      <c r="W23" s="37">
        <v>1</v>
      </c>
      <c r="X23" s="37">
        <v>1</v>
      </c>
      <c r="Y23" s="37">
        <v>1</v>
      </c>
      <c r="Z23" s="37">
        <v>1</v>
      </c>
      <c r="AA23" s="37">
        <v>1</v>
      </c>
      <c r="AB23" s="37">
        <v>1</v>
      </c>
      <c r="AC23" s="37">
        <v>1</v>
      </c>
      <c r="AD23" s="37">
        <v>1</v>
      </c>
      <c r="AE23" s="37">
        <v>1</v>
      </c>
      <c r="AF23" s="37">
        <v>1</v>
      </c>
    </row>
    <row r="24" spans="1:32">
      <c r="A24" s="35">
        <f t="shared" si="0"/>
        <v>1</v>
      </c>
      <c r="B24" s="35" t="s">
        <v>4</v>
      </c>
      <c r="C24" s="44" t="s">
        <v>213</v>
      </c>
      <c r="D24" s="42"/>
      <c r="E24" s="42"/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1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1</v>
      </c>
      <c r="AD24" s="37">
        <v>1</v>
      </c>
      <c r="AE24" s="37">
        <v>1</v>
      </c>
      <c r="AF24" s="37">
        <v>1</v>
      </c>
    </row>
    <row r="25" spans="1:32">
      <c r="A25" s="35">
        <f t="shared" si="0"/>
        <v>5</v>
      </c>
      <c r="B25" s="35" t="s">
        <v>4</v>
      </c>
      <c r="C25" s="44" t="s">
        <v>209</v>
      </c>
      <c r="D25" s="42"/>
      <c r="E25" s="42"/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1</v>
      </c>
      <c r="Y25" s="37">
        <v>1</v>
      </c>
      <c r="Z25" s="37">
        <v>2</v>
      </c>
      <c r="AA25" s="37">
        <v>2</v>
      </c>
      <c r="AB25" s="37">
        <v>2</v>
      </c>
      <c r="AC25" s="37">
        <v>2</v>
      </c>
      <c r="AD25" s="37">
        <v>5</v>
      </c>
      <c r="AE25" s="37">
        <v>5</v>
      </c>
      <c r="AF25" s="37">
        <v>5</v>
      </c>
    </row>
    <row r="26" spans="1:32">
      <c r="A26" s="35">
        <f t="shared" si="0"/>
        <v>1</v>
      </c>
      <c r="B26" s="35" t="s">
        <v>4</v>
      </c>
      <c r="C26" s="44" t="s">
        <v>214</v>
      </c>
      <c r="D26" s="42"/>
      <c r="E26" s="42"/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1</v>
      </c>
      <c r="AE26" s="37">
        <v>1</v>
      </c>
      <c r="AF26" s="37">
        <v>1</v>
      </c>
    </row>
    <row r="27" spans="1:32">
      <c r="A27" s="35">
        <f t="shared" si="0"/>
        <v>4</v>
      </c>
      <c r="B27" s="35" t="s">
        <v>4</v>
      </c>
      <c r="C27" s="44" t="s">
        <v>210</v>
      </c>
      <c r="D27" s="42"/>
      <c r="E27" s="42"/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1</v>
      </c>
      <c r="AB27" s="37">
        <v>1</v>
      </c>
      <c r="AC27" s="37">
        <v>2</v>
      </c>
      <c r="AD27" s="37">
        <v>4</v>
      </c>
      <c r="AE27" s="37">
        <v>4</v>
      </c>
      <c r="AF27" s="37">
        <v>4</v>
      </c>
    </row>
    <row r="28" spans="1:32">
      <c r="A28" s="35">
        <f t="shared" si="0"/>
        <v>1</v>
      </c>
      <c r="B28" s="35" t="s">
        <v>4</v>
      </c>
      <c r="C28" s="44" t="s">
        <v>215</v>
      </c>
      <c r="D28" s="42"/>
      <c r="E28" s="42"/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/>
      <c r="X28" s="37">
        <v>1</v>
      </c>
      <c r="Y28" s="37">
        <v>1</v>
      </c>
      <c r="Z28" s="37">
        <v>1</v>
      </c>
      <c r="AA28" s="37">
        <v>1</v>
      </c>
      <c r="AB28" s="37">
        <v>1</v>
      </c>
      <c r="AC28" s="37">
        <v>1</v>
      </c>
      <c r="AD28" s="37">
        <v>1</v>
      </c>
      <c r="AE28" s="37">
        <v>1</v>
      </c>
      <c r="AF28" s="37">
        <v>1</v>
      </c>
    </row>
    <row r="29" spans="1:32">
      <c r="A29" s="35">
        <f t="shared" si="0"/>
        <v>1</v>
      </c>
      <c r="B29" s="35" t="s">
        <v>4</v>
      </c>
      <c r="C29" s="44" t="s">
        <v>216</v>
      </c>
      <c r="D29" s="42"/>
      <c r="E29" s="42"/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1</v>
      </c>
      <c r="AE29" s="37">
        <v>1</v>
      </c>
      <c r="AF29" s="37">
        <v>1</v>
      </c>
    </row>
    <row r="30" spans="1:32">
      <c r="A30" s="35">
        <f t="shared" si="0"/>
        <v>1</v>
      </c>
      <c r="B30" s="35" t="s">
        <v>4</v>
      </c>
      <c r="C30" s="44" t="s">
        <v>217</v>
      </c>
      <c r="D30" s="42"/>
      <c r="E30" s="42"/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1</v>
      </c>
      <c r="AB30" s="37">
        <v>1</v>
      </c>
      <c r="AC30" s="37">
        <v>1</v>
      </c>
      <c r="AD30" s="37">
        <v>1</v>
      </c>
      <c r="AE30" s="37">
        <v>1</v>
      </c>
      <c r="AF30" s="37">
        <v>1</v>
      </c>
    </row>
    <row r="31" spans="1:32">
      <c r="A31" s="35">
        <f t="shared" si="0"/>
        <v>1</v>
      </c>
      <c r="B31" s="35" t="s">
        <v>4</v>
      </c>
      <c r="C31" s="44" t="s">
        <v>218</v>
      </c>
      <c r="D31" s="42"/>
      <c r="E31" s="42"/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1</v>
      </c>
      <c r="AE31" s="37">
        <v>1</v>
      </c>
      <c r="AF31" s="37">
        <v>1</v>
      </c>
    </row>
    <row r="32" spans="1:32">
      <c r="A32" s="35">
        <f t="shared" si="0"/>
        <v>2</v>
      </c>
      <c r="B32" s="35" t="s">
        <v>4</v>
      </c>
      <c r="C32" s="44" t="s">
        <v>219</v>
      </c>
      <c r="D32" s="42"/>
      <c r="E32" s="42"/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1</v>
      </c>
      <c r="AB32" s="37">
        <v>1</v>
      </c>
      <c r="AC32" s="37">
        <v>2</v>
      </c>
      <c r="AD32" s="37">
        <v>1</v>
      </c>
      <c r="AE32" s="37">
        <v>1</v>
      </c>
      <c r="AF32" s="37">
        <v>1</v>
      </c>
    </row>
    <row r="33" spans="1:32">
      <c r="A33" s="35">
        <f t="shared" si="0"/>
        <v>12</v>
      </c>
      <c r="B33" s="35" t="s">
        <v>34</v>
      </c>
      <c r="C33" s="41" t="s">
        <v>34</v>
      </c>
      <c r="D33" s="42" t="s">
        <v>88</v>
      </c>
      <c r="E33" s="42" t="s">
        <v>89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2</v>
      </c>
      <c r="AA33" s="37">
        <v>6</v>
      </c>
      <c r="AB33" s="37">
        <v>7</v>
      </c>
      <c r="AC33" s="37">
        <v>9</v>
      </c>
      <c r="AD33" s="37">
        <v>12</v>
      </c>
      <c r="AE33" s="37">
        <v>12</v>
      </c>
      <c r="AF33" s="37">
        <v>12</v>
      </c>
    </row>
    <row r="34" spans="1:32">
      <c r="A34" s="35">
        <f t="shared" si="0"/>
        <v>1</v>
      </c>
      <c r="B34" s="35" t="s">
        <v>58</v>
      </c>
      <c r="C34" s="41" t="s">
        <v>58</v>
      </c>
      <c r="D34" s="42"/>
      <c r="E34" s="42"/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1</v>
      </c>
      <c r="AE34" s="37">
        <v>1</v>
      </c>
      <c r="AF34" s="37">
        <v>1</v>
      </c>
    </row>
    <row r="35" spans="1:32">
      <c r="A35" s="35">
        <f t="shared" si="0"/>
        <v>2</v>
      </c>
      <c r="B35" s="35" t="s">
        <v>59</v>
      </c>
      <c r="C35" s="41" t="s">
        <v>59</v>
      </c>
      <c r="D35" s="42"/>
      <c r="E35" s="42"/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1</v>
      </c>
      <c r="AC35" s="37">
        <v>1</v>
      </c>
      <c r="AD35" s="37">
        <v>2</v>
      </c>
      <c r="AE35" s="37">
        <v>2</v>
      </c>
      <c r="AF35" s="37">
        <v>2</v>
      </c>
    </row>
    <row r="36" spans="1:32">
      <c r="A36" s="35">
        <f t="shared" si="0"/>
        <v>1</v>
      </c>
      <c r="B36" s="35" t="s">
        <v>60</v>
      </c>
      <c r="C36" s="41" t="s">
        <v>60</v>
      </c>
      <c r="D36" s="42"/>
      <c r="E36" s="42"/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1</v>
      </c>
      <c r="AC36" s="37">
        <v>1</v>
      </c>
      <c r="AD36" s="37">
        <v>1</v>
      </c>
      <c r="AE36" s="37">
        <v>1</v>
      </c>
      <c r="AF36" s="37">
        <v>1</v>
      </c>
    </row>
    <row r="37" spans="1:32">
      <c r="A37" s="35">
        <f t="shared" si="0"/>
        <v>31</v>
      </c>
      <c r="B37" s="35" t="s">
        <v>19</v>
      </c>
      <c r="C37" s="41" t="s">
        <v>125</v>
      </c>
      <c r="D37" s="42" t="s">
        <v>86</v>
      </c>
      <c r="E37" s="42" t="s">
        <v>87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2</v>
      </c>
      <c r="W37" s="37">
        <v>2</v>
      </c>
      <c r="X37" s="37">
        <v>2</v>
      </c>
      <c r="Y37" s="37">
        <v>2</v>
      </c>
      <c r="Z37" s="37">
        <v>18</v>
      </c>
      <c r="AA37" s="37">
        <v>19</v>
      </c>
      <c r="AB37" s="37">
        <v>22</v>
      </c>
      <c r="AC37" s="37">
        <v>28</v>
      </c>
      <c r="AD37" s="37">
        <v>31</v>
      </c>
      <c r="AE37" s="37">
        <v>31</v>
      </c>
      <c r="AF37" s="37">
        <v>31</v>
      </c>
    </row>
    <row r="38" spans="1:32">
      <c r="A38" s="35">
        <f t="shared" si="0"/>
        <v>4</v>
      </c>
      <c r="B38" s="35" t="s">
        <v>61</v>
      </c>
      <c r="C38" s="41" t="s">
        <v>61</v>
      </c>
      <c r="D38" s="42"/>
      <c r="E38" s="42"/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3</v>
      </c>
      <c r="AD38" s="37">
        <v>4</v>
      </c>
      <c r="AE38" s="37">
        <v>4</v>
      </c>
      <c r="AF38" s="37">
        <v>4</v>
      </c>
    </row>
    <row r="39" spans="1:32">
      <c r="A39" s="35">
        <f t="shared" si="0"/>
        <v>36</v>
      </c>
      <c r="B39" s="35" t="s">
        <v>21</v>
      </c>
      <c r="C39" s="41" t="s">
        <v>123</v>
      </c>
      <c r="D39" s="42" t="s">
        <v>84</v>
      </c>
      <c r="E39" s="42" t="s">
        <v>85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6</v>
      </c>
      <c r="W39" s="37">
        <v>6</v>
      </c>
      <c r="X39" s="37">
        <v>6</v>
      </c>
      <c r="Y39" s="37">
        <v>6</v>
      </c>
      <c r="Z39" s="37">
        <v>6</v>
      </c>
      <c r="AA39" s="37">
        <v>12</v>
      </c>
      <c r="AB39" s="37">
        <v>14</v>
      </c>
      <c r="AC39" s="37">
        <v>23</v>
      </c>
      <c r="AD39" s="37">
        <v>36</v>
      </c>
      <c r="AE39" s="37">
        <v>31</v>
      </c>
      <c r="AF39" s="37">
        <v>31</v>
      </c>
    </row>
    <row r="40" spans="1:32">
      <c r="A40" s="35">
        <f t="shared" si="0"/>
        <v>3</v>
      </c>
      <c r="B40" s="35" t="s">
        <v>21</v>
      </c>
      <c r="C40" s="44" t="s">
        <v>269</v>
      </c>
      <c r="D40" s="42"/>
      <c r="E40" s="42"/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/>
      <c r="AE40" s="37">
        <v>3</v>
      </c>
      <c r="AF40" s="37">
        <v>3</v>
      </c>
    </row>
    <row r="41" spans="1:32">
      <c r="A41" s="35">
        <f t="shared" ref="A41:A48" si="1">LARGE(F41:AZ41,1)</f>
        <v>2</v>
      </c>
      <c r="B41" s="35" t="s">
        <v>21</v>
      </c>
      <c r="C41" s="44" t="s">
        <v>270</v>
      </c>
      <c r="D41" s="42"/>
      <c r="E41" s="42"/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/>
      <c r="AE41" s="37">
        <v>2</v>
      </c>
      <c r="AF41" s="37">
        <v>2</v>
      </c>
    </row>
    <row r="42" spans="1:32">
      <c r="A42" s="35">
        <f t="shared" si="1"/>
        <v>1</v>
      </c>
      <c r="B42" s="35" t="s">
        <v>21</v>
      </c>
      <c r="C42" s="44" t="s">
        <v>271</v>
      </c>
      <c r="D42" s="42"/>
      <c r="E42" s="42"/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1</v>
      </c>
      <c r="AF42" s="37">
        <v>1</v>
      </c>
    </row>
    <row r="43" spans="1:32">
      <c r="A43" s="35">
        <f t="shared" si="1"/>
        <v>1</v>
      </c>
      <c r="B43" s="35" t="s">
        <v>21</v>
      </c>
      <c r="C43" s="44" t="s">
        <v>272</v>
      </c>
      <c r="D43" s="42"/>
      <c r="E43" s="42"/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1</v>
      </c>
      <c r="AF43" s="37">
        <v>1</v>
      </c>
    </row>
    <row r="44" spans="1:32">
      <c r="A44" s="35">
        <f t="shared" si="1"/>
        <v>1</v>
      </c>
      <c r="B44" s="35" t="s">
        <v>21</v>
      </c>
      <c r="C44" s="44" t="s">
        <v>273</v>
      </c>
      <c r="D44" s="42"/>
      <c r="E44" s="42"/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1</v>
      </c>
      <c r="AF44" s="37">
        <v>1</v>
      </c>
    </row>
    <row r="45" spans="1:32">
      <c r="A45" s="35">
        <f t="shared" si="1"/>
        <v>1</v>
      </c>
      <c r="B45" s="35" t="s">
        <v>21</v>
      </c>
      <c r="C45" s="44" t="s">
        <v>274</v>
      </c>
      <c r="D45" s="42"/>
      <c r="E45" s="42"/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/>
      <c r="AE45" s="37">
        <v>1</v>
      </c>
      <c r="AF45" s="37">
        <v>1</v>
      </c>
    </row>
    <row r="46" spans="1:32">
      <c r="A46" s="35">
        <f t="shared" si="1"/>
        <v>1</v>
      </c>
      <c r="B46" s="35" t="s">
        <v>21</v>
      </c>
      <c r="C46" s="44" t="s">
        <v>275</v>
      </c>
      <c r="D46" s="42"/>
      <c r="E46" s="42"/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/>
      <c r="AE46" s="37">
        <v>1</v>
      </c>
      <c r="AF46" s="37">
        <v>1</v>
      </c>
    </row>
    <row r="47" spans="1:32">
      <c r="A47" s="35">
        <f t="shared" si="1"/>
        <v>1</v>
      </c>
      <c r="B47" s="35" t="s">
        <v>21</v>
      </c>
      <c r="C47" s="44" t="s">
        <v>276</v>
      </c>
      <c r="D47" s="42"/>
      <c r="E47" s="42"/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/>
      <c r="AE47" s="37">
        <v>1</v>
      </c>
      <c r="AF47" s="37">
        <v>1</v>
      </c>
    </row>
    <row r="48" spans="1:32">
      <c r="A48" s="35">
        <f t="shared" si="1"/>
        <v>1</v>
      </c>
      <c r="B48" s="35" t="s">
        <v>21</v>
      </c>
      <c r="C48" s="44" t="s">
        <v>277</v>
      </c>
      <c r="D48" s="42"/>
      <c r="E48" s="42"/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/>
      <c r="AE48" s="37">
        <v>1</v>
      </c>
      <c r="AF48" s="37">
        <v>1</v>
      </c>
    </row>
    <row r="49" spans="1:32">
      <c r="A49" s="35">
        <f t="shared" ref="A49:A80" si="2">LARGE(F49:AZ49,1)</f>
        <v>1</v>
      </c>
      <c r="B49" s="35" t="s">
        <v>2</v>
      </c>
      <c r="C49" s="38" t="s">
        <v>187</v>
      </c>
      <c r="D49" s="40"/>
      <c r="E49" s="40"/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1</v>
      </c>
      <c r="P49" s="37">
        <v>1</v>
      </c>
      <c r="Q49" s="37">
        <v>1</v>
      </c>
      <c r="R49" s="37">
        <v>1</v>
      </c>
      <c r="S49" s="37">
        <v>1</v>
      </c>
      <c r="T49" s="37">
        <v>1</v>
      </c>
      <c r="U49" s="37">
        <v>1</v>
      </c>
      <c r="V49" s="37">
        <v>1</v>
      </c>
      <c r="W49" s="37">
        <v>1</v>
      </c>
      <c r="X49" s="37">
        <v>1</v>
      </c>
      <c r="Y49" s="37">
        <v>1</v>
      </c>
      <c r="Z49" s="37">
        <v>1</v>
      </c>
      <c r="AA49" s="37">
        <v>1</v>
      </c>
      <c r="AB49" s="37">
        <v>1</v>
      </c>
      <c r="AC49" s="37">
        <v>1</v>
      </c>
      <c r="AD49" s="37">
        <v>1</v>
      </c>
      <c r="AE49" s="37">
        <v>1</v>
      </c>
      <c r="AF49" s="37">
        <v>1</v>
      </c>
    </row>
    <row r="50" spans="1:32">
      <c r="A50" s="35">
        <f t="shared" si="2"/>
        <v>1</v>
      </c>
      <c r="B50" s="35" t="s">
        <v>2</v>
      </c>
      <c r="C50" s="38" t="s">
        <v>189</v>
      </c>
      <c r="D50" s="46"/>
      <c r="E50" s="46"/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1</v>
      </c>
      <c r="AD50" s="37">
        <v>1</v>
      </c>
      <c r="AE50" s="37">
        <v>1</v>
      </c>
      <c r="AF50" s="37">
        <v>1</v>
      </c>
    </row>
    <row r="51" spans="1:32">
      <c r="A51" s="35">
        <f t="shared" si="2"/>
        <v>1</v>
      </c>
      <c r="B51" s="35" t="s">
        <v>2</v>
      </c>
      <c r="C51" s="38" t="s">
        <v>188</v>
      </c>
      <c r="D51" s="40"/>
      <c r="E51" s="40"/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1</v>
      </c>
      <c r="AD51" s="37">
        <v>1</v>
      </c>
      <c r="AE51" s="37">
        <v>1</v>
      </c>
      <c r="AF51" s="37">
        <v>1</v>
      </c>
    </row>
    <row r="52" spans="1:32">
      <c r="A52" s="35">
        <f t="shared" si="2"/>
        <v>10</v>
      </c>
      <c r="B52" s="35" t="s">
        <v>2</v>
      </c>
      <c r="C52" s="38" t="s">
        <v>186</v>
      </c>
      <c r="D52" s="40"/>
      <c r="E52" s="40"/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1</v>
      </c>
      <c r="U52" s="37">
        <v>1</v>
      </c>
      <c r="V52" s="37">
        <v>1</v>
      </c>
      <c r="W52" s="37">
        <v>1</v>
      </c>
      <c r="X52" s="37">
        <v>1</v>
      </c>
      <c r="Y52" s="37">
        <v>1</v>
      </c>
      <c r="Z52" s="37">
        <v>1</v>
      </c>
      <c r="AA52" s="37">
        <v>1</v>
      </c>
      <c r="AB52" s="37">
        <v>6</v>
      </c>
      <c r="AC52" s="37">
        <v>7</v>
      </c>
      <c r="AD52" s="37">
        <v>10</v>
      </c>
      <c r="AE52" s="37">
        <v>10</v>
      </c>
      <c r="AF52" s="37">
        <v>10</v>
      </c>
    </row>
    <row r="53" spans="1:32">
      <c r="A53" s="35">
        <f t="shared" si="2"/>
        <v>3</v>
      </c>
      <c r="B53" s="35" t="s">
        <v>2</v>
      </c>
      <c r="C53" s="38" t="s">
        <v>192</v>
      </c>
      <c r="D53" s="40"/>
      <c r="E53" s="40"/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2</v>
      </c>
      <c r="AE53" s="37">
        <v>3</v>
      </c>
      <c r="AF53" s="37">
        <v>3</v>
      </c>
    </row>
    <row r="54" spans="1:32">
      <c r="A54" s="35">
        <f t="shared" si="2"/>
        <v>110</v>
      </c>
      <c r="B54" s="35" t="s">
        <v>2</v>
      </c>
      <c r="C54" s="39" t="s">
        <v>118</v>
      </c>
      <c r="D54" s="40" t="s">
        <v>78</v>
      </c>
      <c r="E54" s="40" t="s">
        <v>79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1</v>
      </c>
      <c r="R54" s="37">
        <v>2</v>
      </c>
      <c r="S54" s="37">
        <v>7</v>
      </c>
      <c r="T54" s="37">
        <v>7</v>
      </c>
      <c r="U54" s="37">
        <v>13</v>
      </c>
      <c r="V54" s="37">
        <v>16</v>
      </c>
      <c r="W54" s="37">
        <v>16</v>
      </c>
      <c r="X54" s="37">
        <v>22</v>
      </c>
      <c r="Y54" s="37">
        <v>22</v>
      </c>
      <c r="Z54" s="37">
        <v>31</v>
      </c>
      <c r="AA54" s="37">
        <v>33</v>
      </c>
      <c r="AB54" s="37">
        <v>42</v>
      </c>
      <c r="AC54" s="37">
        <v>55</v>
      </c>
      <c r="AD54" s="37">
        <v>95</v>
      </c>
      <c r="AE54" s="37">
        <v>110</v>
      </c>
      <c r="AF54" s="37">
        <v>110</v>
      </c>
    </row>
    <row r="55" spans="1:32">
      <c r="A55" s="35">
        <f t="shared" si="2"/>
        <v>1</v>
      </c>
      <c r="B55" s="35" t="s">
        <v>20</v>
      </c>
      <c r="C55" s="44" t="s">
        <v>262</v>
      </c>
      <c r="D55" s="42"/>
      <c r="E55" s="42"/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1</v>
      </c>
      <c r="AF55" s="37">
        <v>1</v>
      </c>
    </row>
    <row r="56" spans="1:32">
      <c r="A56" s="35">
        <f t="shared" si="2"/>
        <v>5</v>
      </c>
      <c r="B56" s="35" t="s">
        <v>20</v>
      </c>
      <c r="C56" s="44" t="s">
        <v>265</v>
      </c>
      <c r="D56" s="42"/>
      <c r="E56" s="42"/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5</v>
      </c>
      <c r="AE56" s="37">
        <v>5</v>
      </c>
      <c r="AF56" s="37">
        <v>5</v>
      </c>
    </row>
    <row r="57" spans="1:32">
      <c r="A57" s="35">
        <f t="shared" si="2"/>
        <v>1</v>
      </c>
      <c r="B57" s="35" t="s">
        <v>20</v>
      </c>
      <c r="C57" s="44" t="s">
        <v>264</v>
      </c>
      <c r="D57" s="42"/>
      <c r="E57" s="42"/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1</v>
      </c>
      <c r="AE57" s="37">
        <v>1</v>
      </c>
      <c r="AF57" s="37">
        <v>1</v>
      </c>
    </row>
    <row r="58" spans="1:32">
      <c r="A58" s="35">
        <f t="shared" si="2"/>
        <v>1</v>
      </c>
      <c r="B58" s="35" t="s">
        <v>62</v>
      </c>
      <c r="C58" s="41" t="s">
        <v>62</v>
      </c>
      <c r="D58" s="42"/>
      <c r="E58" s="42"/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1</v>
      </c>
      <c r="AE58" s="37">
        <v>1</v>
      </c>
      <c r="AF58" s="37">
        <v>1</v>
      </c>
    </row>
    <row r="59" spans="1:32">
      <c r="A59" s="35">
        <f t="shared" si="2"/>
        <v>0</v>
      </c>
      <c r="B59" s="35" t="s">
        <v>63</v>
      </c>
      <c r="C59" s="41" t="s">
        <v>63</v>
      </c>
      <c r="D59" s="42"/>
      <c r="E59" s="42"/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</row>
    <row r="60" spans="1:32">
      <c r="A60" s="35">
        <f t="shared" si="2"/>
        <v>1</v>
      </c>
      <c r="B60" s="35" t="s">
        <v>16</v>
      </c>
      <c r="C60" s="44" t="s">
        <v>254</v>
      </c>
      <c r="D60" s="42"/>
      <c r="E60" s="42"/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1</v>
      </c>
      <c r="AD60" s="37">
        <v>0</v>
      </c>
      <c r="AE60" s="37">
        <v>0</v>
      </c>
      <c r="AF60" s="37">
        <v>0</v>
      </c>
    </row>
    <row r="61" spans="1:32">
      <c r="A61" s="35">
        <f t="shared" si="2"/>
        <v>2</v>
      </c>
      <c r="B61" s="35" t="s">
        <v>16</v>
      </c>
      <c r="C61" s="44" t="s">
        <v>249</v>
      </c>
      <c r="D61" s="42"/>
      <c r="E61" s="42"/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v>2</v>
      </c>
      <c r="AD61" s="37">
        <v>2</v>
      </c>
      <c r="AE61" s="37">
        <v>2</v>
      </c>
      <c r="AF61" s="37">
        <v>2</v>
      </c>
    </row>
    <row r="62" spans="1:32">
      <c r="A62" s="35">
        <f t="shared" si="2"/>
        <v>2</v>
      </c>
      <c r="B62" s="35" t="s">
        <v>16</v>
      </c>
      <c r="C62" s="44" t="s">
        <v>250</v>
      </c>
      <c r="D62" s="42"/>
      <c r="E62" s="42"/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2</v>
      </c>
      <c r="AF62" s="37">
        <v>2</v>
      </c>
    </row>
    <row r="63" spans="1:32">
      <c r="A63" s="35">
        <f t="shared" si="2"/>
        <v>2</v>
      </c>
      <c r="B63" s="35" t="s">
        <v>16</v>
      </c>
      <c r="C63" s="44" t="s">
        <v>201</v>
      </c>
      <c r="D63" s="42"/>
      <c r="E63" s="42"/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1</v>
      </c>
      <c r="U63" s="37">
        <v>1</v>
      </c>
      <c r="V63" s="37">
        <v>1</v>
      </c>
      <c r="W63" s="37">
        <v>1</v>
      </c>
      <c r="X63" s="37">
        <v>1</v>
      </c>
      <c r="Y63" s="37">
        <v>1</v>
      </c>
      <c r="Z63" s="37">
        <v>1</v>
      </c>
      <c r="AA63" s="37">
        <v>1</v>
      </c>
      <c r="AB63" s="37">
        <v>1</v>
      </c>
      <c r="AC63" s="37">
        <v>2</v>
      </c>
      <c r="AD63" s="37">
        <v>2</v>
      </c>
      <c r="AE63" s="37">
        <v>2</v>
      </c>
      <c r="AF63" s="37">
        <v>2</v>
      </c>
    </row>
    <row r="64" spans="1:32">
      <c r="A64" s="35">
        <f t="shared" si="2"/>
        <v>1</v>
      </c>
      <c r="B64" s="35" t="s">
        <v>16</v>
      </c>
      <c r="C64" s="44" t="s">
        <v>251</v>
      </c>
      <c r="D64" s="42"/>
      <c r="E64" s="42"/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37">
        <v>0</v>
      </c>
      <c r="AD64" s="37">
        <v>0</v>
      </c>
      <c r="AE64" s="37">
        <v>1</v>
      </c>
      <c r="AF64" s="37">
        <v>1</v>
      </c>
    </row>
    <row r="65" spans="1:32">
      <c r="A65" s="35">
        <f t="shared" si="2"/>
        <v>2</v>
      </c>
      <c r="B65" s="35" t="s">
        <v>16</v>
      </c>
      <c r="C65" s="44" t="s">
        <v>255</v>
      </c>
      <c r="D65" s="42"/>
      <c r="E65" s="42"/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2</v>
      </c>
      <c r="AD65" s="37">
        <v>2</v>
      </c>
      <c r="AE65" s="37">
        <v>2</v>
      </c>
      <c r="AF65" s="37">
        <v>2</v>
      </c>
    </row>
    <row r="66" spans="1:32">
      <c r="A66" s="35">
        <f t="shared" si="2"/>
        <v>1</v>
      </c>
      <c r="B66" s="35" t="s">
        <v>16</v>
      </c>
      <c r="C66" s="44" t="s">
        <v>244</v>
      </c>
      <c r="D66" s="42"/>
      <c r="E66" s="42"/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1</v>
      </c>
      <c r="AE66" s="37">
        <v>1</v>
      </c>
      <c r="AF66" s="37">
        <v>1</v>
      </c>
    </row>
    <row r="67" spans="1:32">
      <c r="A67" s="35">
        <f t="shared" si="2"/>
        <v>1</v>
      </c>
      <c r="B67" s="35" t="s">
        <v>16</v>
      </c>
      <c r="C67" s="44" t="s">
        <v>256</v>
      </c>
      <c r="D67" s="42"/>
      <c r="E67" s="42"/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1</v>
      </c>
      <c r="AD67" s="37">
        <v>1</v>
      </c>
      <c r="AE67" s="37">
        <v>1</v>
      </c>
      <c r="AF67" s="37">
        <v>1</v>
      </c>
    </row>
    <row r="68" spans="1:32">
      <c r="A68" s="35">
        <f t="shared" si="2"/>
        <v>1</v>
      </c>
      <c r="B68" s="35" t="s">
        <v>16</v>
      </c>
      <c r="C68" s="44" t="s">
        <v>257</v>
      </c>
      <c r="D68" s="42"/>
      <c r="E68" s="42"/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1</v>
      </c>
      <c r="AD68" s="37">
        <v>1</v>
      </c>
      <c r="AE68" s="37">
        <v>1</v>
      </c>
      <c r="AF68" s="37">
        <v>1</v>
      </c>
    </row>
    <row r="69" spans="1:32">
      <c r="A69" s="35">
        <f t="shared" si="2"/>
        <v>45</v>
      </c>
      <c r="B69" s="35" t="s">
        <v>16</v>
      </c>
      <c r="C69" s="41" t="s">
        <v>121</v>
      </c>
      <c r="D69" s="42" t="s">
        <v>80</v>
      </c>
      <c r="E69" s="42" t="s">
        <v>81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1</v>
      </c>
      <c r="V69" s="37">
        <v>3</v>
      </c>
      <c r="W69" s="37">
        <v>3</v>
      </c>
      <c r="X69" s="37">
        <v>5</v>
      </c>
      <c r="Y69" s="37">
        <v>5</v>
      </c>
      <c r="Z69" s="37">
        <v>7</v>
      </c>
      <c r="AA69" s="37">
        <v>18</v>
      </c>
      <c r="AB69" s="37">
        <v>27</v>
      </c>
      <c r="AC69" s="48">
        <v>26</v>
      </c>
      <c r="AD69" s="37">
        <v>45</v>
      </c>
      <c r="AE69" s="37">
        <v>45</v>
      </c>
      <c r="AF69" s="37">
        <v>45</v>
      </c>
    </row>
    <row r="70" spans="1:32">
      <c r="A70" s="35">
        <f t="shared" si="2"/>
        <v>1</v>
      </c>
      <c r="B70" s="35" t="s">
        <v>16</v>
      </c>
      <c r="C70" s="44" t="s">
        <v>246</v>
      </c>
      <c r="D70" s="42"/>
      <c r="E70" s="42"/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1</v>
      </c>
      <c r="AE70" s="37">
        <v>1</v>
      </c>
      <c r="AF70" s="37">
        <v>1</v>
      </c>
    </row>
    <row r="71" spans="1:32">
      <c r="A71" s="35">
        <f t="shared" si="2"/>
        <v>1</v>
      </c>
      <c r="B71" s="35" t="s">
        <v>16</v>
      </c>
      <c r="C71" s="44" t="s">
        <v>258</v>
      </c>
      <c r="D71" s="42"/>
      <c r="E71" s="42"/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1</v>
      </c>
      <c r="AD71" s="37">
        <v>1</v>
      </c>
      <c r="AE71" s="37">
        <v>1</v>
      </c>
      <c r="AF71" s="37">
        <v>1</v>
      </c>
    </row>
    <row r="72" spans="1:32">
      <c r="A72" s="35">
        <f t="shared" si="2"/>
        <v>1</v>
      </c>
      <c r="B72" s="35" t="s">
        <v>16</v>
      </c>
      <c r="C72" s="44" t="s">
        <v>245</v>
      </c>
      <c r="D72" s="42"/>
      <c r="E72" s="42"/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1</v>
      </c>
      <c r="AE72" s="37">
        <v>1</v>
      </c>
      <c r="AF72" s="37">
        <v>1</v>
      </c>
    </row>
    <row r="73" spans="1:32">
      <c r="A73" s="35">
        <f t="shared" si="2"/>
        <v>1</v>
      </c>
      <c r="B73" s="35" t="s">
        <v>16</v>
      </c>
      <c r="C73" s="44" t="s">
        <v>259</v>
      </c>
      <c r="D73" s="42"/>
      <c r="E73" s="42"/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v>1</v>
      </c>
      <c r="AD73" s="37">
        <v>1</v>
      </c>
      <c r="AE73" s="37">
        <v>1</v>
      </c>
      <c r="AF73" s="37">
        <v>1</v>
      </c>
    </row>
    <row r="74" spans="1:32">
      <c r="A74" s="35">
        <f t="shared" si="2"/>
        <v>1</v>
      </c>
      <c r="B74" s="35" t="s">
        <v>16</v>
      </c>
      <c r="C74" s="44" t="s">
        <v>252</v>
      </c>
      <c r="D74" s="42"/>
      <c r="E74" s="42"/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1</v>
      </c>
      <c r="AF74" s="37">
        <v>1</v>
      </c>
    </row>
    <row r="75" spans="1:32">
      <c r="A75" s="35">
        <f t="shared" si="2"/>
        <v>28</v>
      </c>
      <c r="B75" s="35" t="s">
        <v>28</v>
      </c>
      <c r="C75" s="41" t="s">
        <v>126</v>
      </c>
      <c r="D75" s="42" t="s">
        <v>76</v>
      </c>
      <c r="E75" s="42" t="s">
        <v>77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2</v>
      </c>
      <c r="X75" s="37">
        <v>4</v>
      </c>
      <c r="Y75" s="37">
        <v>6</v>
      </c>
      <c r="Z75" s="37">
        <v>7</v>
      </c>
      <c r="AA75" s="37">
        <v>7</v>
      </c>
      <c r="AB75" s="37">
        <v>14</v>
      </c>
      <c r="AC75" s="37">
        <v>21</v>
      </c>
      <c r="AD75" s="37">
        <v>28</v>
      </c>
      <c r="AE75" s="37">
        <v>28</v>
      </c>
      <c r="AF75" s="37">
        <v>28</v>
      </c>
    </row>
    <row r="76" spans="1:32">
      <c r="A76" s="35">
        <f t="shared" si="2"/>
        <v>7</v>
      </c>
      <c r="B76" s="35" t="s">
        <v>31</v>
      </c>
      <c r="C76" s="41" t="s">
        <v>31</v>
      </c>
      <c r="D76" s="42" t="s">
        <v>74</v>
      </c>
      <c r="E76" s="42" t="s">
        <v>75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1</v>
      </c>
      <c r="Z76" s="37">
        <v>5</v>
      </c>
      <c r="AA76" s="37">
        <v>5</v>
      </c>
      <c r="AB76" s="37">
        <v>6</v>
      </c>
      <c r="AC76" s="37">
        <v>6</v>
      </c>
      <c r="AD76" s="37">
        <v>7</v>
      </c>
      <c r="AE76" s="37">
        <v>7</v>
      </c>
      <c r="AF76" s="37">
        <v>7</v>
      </c>
    </row>
    <row r="77" spans="1:32">
      <c r="A77" s="35">
        <f t="shared" si="2"/>
        <v>1</v>
      </c>
      <c r="B77" s="35" t="s">
        <v>1</v>
      </c>
      <c r="C77" s="38" t="s">
        <v>162</v>
      </c>
      <c r="D77" s="40"/>
      <c r="E77" s="40"/>
      <c r="F77" s="37">
        <v>0</v>
      </c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>
        <v>1</v>
      </c>
      <c r="AD77" s="37">
        <v>1</v>
      </c>
      <c r="AE77" s="37">
        <v>1</v>
      </c>
      <c r="AF77" s="37">
        <v>1</v>
      </c>
    </row>
    <row r="78" spans="1:32">
      <c r="A78" s="35">
        <f t="shared" si="2"/>
        <v>1</v>
      </c>
      <c r="B78" s="35" t="s">
        <v>1</v>
      </c>
      <c r="C78" s="38" t="s">
        <v>163</v>
      </c>
      <c r="D78" s="40"/>
      <c r="E78" s="40"/>
      <c r="F78" s="37">
        <v>0</v>
      </c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>
        <v>1</v>
      </c>
      <c r="AD78" s="37">
        <v>1</v>
      </c>
      <c r="AE78" s="37">
        <v>1</v>
      </c>
      <c r="AF78" s="37">
        <v>1</v>
      </c>
    </row>
    <row r="79" spans="1:32">
      <c r="A79" s="35">
        <f t="shared" si="2"/>
        <v>2</v>
      </c>
      <c r="B79" s="35" t="s">
        <v>1</v>
      </c>
      <c r="C79" s="38" t="s">
        <v>159</v>
      </c>
      <c r="D79" s="40"/>
      <c r="E79" s="40"/>
      <c r="F79" s="37">
        <v>0</v>
      </c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>
        <v>2</v>
      </c>
      <c r="AD79" s="37">
        <v>2</v>
      </c>
      <c r="AE79" s="37">
        <v>2</v>
      </c>
      <c r="AF79" s="37">
        <v>2</v>
      </c>
    </row>
    <row r="80" spans="1:32">
      <c r="A80" s="35">
        <f t="shared" si="2"/>
        <v>2</v>
      </c>
      <c r="B80" s="35" t="s">
        <v>1</v>
      </c>
      <c r="C80" s="38" t="s">
        <v>160</v>
      </c>
      <c r="D80" s="40"/>
      <c r="E80" s="40"/>
      <c r="F80" s="37">
        <v>0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>
        <v>2</v>
      </c>
      <c r="AD80" s="37">
        <v>2</v>
      </c>
      <c r="AE80" s="37">
        <v>2</v>
      </c>
      <c r="AF80" s="37">
        <v>2</v>
      </c>
    </row>
    <row r="81" spans="1:32">
      <c r="A81" s="35">
        <f t="shared" ref="A81:A101" si="3">LARGE(F81:AZ81,1)</f>
        <v>2</v>
      </c>
      <c r="B81" s="35" t="s">
        <v>1</v>
      </c>
      <c r="C81" s="38" t="s">
        <v>128</v>
      </c>
      <c r="D81" s="40"/>
      <c r="E81" s="40"/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2</v>
      </c>
      <c r="Y81" s="37">
        <v>2</v>
      </c>
      <c r="Z81" s="37">
        <v>2</v>
      </c>
      <c r="AA81" s="37">
        <v>2</v>
      </c>
      <c r="AB81" s="37">
        <v>2</v>
      </c>
      <c r="AC81" s="37">
        <v>2</v>
      </c>
      <c r="AD81" s="37">
        <v>2</v>
      </c>
      <c r="AE81" s="37">
        <v>2</v>
      </c>
      <c r="AF81" s="37">
        <v>2</v>
      </c>
    </row>
    <row r="82" spans="1:32">
      <c r="A82" s="35">
        <f t="shared" si="3"/>
        <v>0</v>
      </c>
      <c r="B82" s="35" t="s">
        <v>1</v>
      </c>
      <c r="C82" s="38" t="s">
        <v>180</v>
      </c>
      <c r="D82" s="40"/>
      <c r="E82" s="40"/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</row>
    <row r="83" spans="1:32">
      <c r="A83" s="35">
        <f t="shared" si="3"/>
        <v>1</v>
      </c>
      <c r="B83" s="35" t="s">
        <v>1</v>
      </c>
      <c r="C83" s="38" t="s">
        <v>164</v>
      </c>
      <c r="D83" s="40"/>
      <c r="E83" s="40"/>
      <c r="F83" s="37">
        <v>0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>
        <v>1</v>
      </c>
      <c r="AD83" s="37">
        <v>1</v>
      </c>
      <c r="AE83" s="37">
        <v>1</v>
      </c>
      <c r="AF83" s="37">
        <v>1</v>
      </c>
    </row>
    <row r="84" spans="1:32">
      <c r="A84" s="35">
        <f t="shared" si="3"/>
        <v>2</v>
      </c>
      <c r="B84" s="35" t="s">
        <v>1</v>
      </c>
      <c r="C84" s="38" t="s">
        <v>165</v>
      </c>
      <c r="D84" s="40"/>
      <c r="E84" s="40"/>
      <c r="F84" s="37">
        <v>0</v>
      </c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>
        <v>1</v>
      </c>
      <c r="AD84" s="37">
        <v>2</v>
      </c>
      <c r="AE84" s="37">
        <v>2</v>
      </c>
      <c r="AF84" s="37">
        <v>2</v>
      </c>
    </row>
    <row r="85" spans="1:32">
      <c r="A85" s="35">
        <f t="shared" si="3"/>
        <v>1</v>
      </c>
      <c r="B85" s="35" t="s">
        <v>1</v>
      </c>
      <c r="C85" s="38" t="s">
        <v>166</v>
      </c>
      <c r="D85" s="40"/>
      <c r="E85" s="40"/>
      <c r="F85" s="37">
        <v>0</v>
      </c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>
        <v>1</v>
      </c>
      <c r="AD85" s="37">
        <v>1</v>
      </c>
      <c r="AE85" s="37">
        <v>1</v>
      </c>
      <c r="AF85" s="37">
        <v>1</v>
      </c>
    </row>
    <row r="86" spans="1:32">
      <c r="A86" s="35">
        <f t="shared" si="3"/>
        <v>1</v>
      </c>
      <c r="B86" s="35" t="s">
        <v>1</v>
      </c>
      <c r="C86" s="38" t="s">
        <v>167</v>
      </c>
      <c r="D86" s="40"/>
      <c r="E86" s="40"/>
      <c r="F86" s="37">
        <v>0</v>
      </c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>
        <v>1</v>
      </c>
      <c r="AD86" s="37">
        <v>1</v>
      </c>
      <c r="AE86" s="37">
        <v>1</v>
      </c>
      <c r="AF86" s="37">
        <v>1</v>
      </c>
    </row>
    <row r="87" spans="1:32">
      <c r="A87" s="35">
        <f t="shared" si="3"/>
        <v>1</v>
      </c>
      <c r="B87" s="35" t="s">
        <v>1</v>
      </c>
      <c r="C87" s="38" t="s">
        <v>168</v>
      </c>
      <c r="D87" s="40"/>
      <c r="E87" s="40"/>
      <c r="F87" s="37">
        <v>0</v>
      </c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>
        <v>0</v>
      </c>
      <c r="AD87" s="37">
        <v>1</v>
      </c>
      <c r="AE87" s="37">
        <v>1</v>
      </c>
      <c r="AF87" s="37">
        <v>1</v>
      </c>
    </row>
    <row r="88" spans="1:32">
      <c r="A88" s="35">
        <f t="shared" si="3"/>
        <v>1</v>
      </c>
      <c r="B88" s="35" t="s">
        <v>1</v>
      </c>
      <c r="C88" s="38" t="s">
        <v>169</v>
      </c>
      <c r="D88" s="40"/>
      <c r="E88" s="40"/>
      <c r="F88" s="37">
        <v>0</v>
      </c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>
        <v>0</v>
      </c>
      <c r="AD88" s="37">
        <v>1</v>
      </c>
      <c r="AE88" s="37">
        <v>1</v>
      </c>
      <c r="AF88" s="37">
        <v>1</v>
      </c>
    </row>
    <row r="89" spans="1:32">
      <c r="A89" s="35">
        <f t="shared" si="3"/>
        <v>0</v>
      </c>
      <c r="B89" s="35" t="s">
        <v>1</v>
      </c>
      <c r="C89" s="38" t="s">
        <v>182</v>
      </c>
      <c r="D89" s="40"/>
      <c r="E89" s="40"/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</row>
    <row r="90" spans="1:32">
      <c r="A90" s="35">
        <f t="shared" si="3"/>
        <v>2</v>
      </c>
      <c r="B90" s="35" t="s">
        <v>1</v>
      </c>
      <c r="C90" s="38" t="s">
        <v>161</v>
      </c>
      <c r="D90" s="40"/>
      <c r="E90" s="40"/>
      <c r="F90" s="37">
        <v>0</v>
      </c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>
        <v>1</v>
      </c>
      <c r="AD90" s="37">
        <v>2</v>
      </c>
      <c r="AE90" s="37">
        <v>2</v>
      </c>
      <c r="AF90" s="37">
        <v>2</v>
      </c>
    </row>
    <row r="91" spans="1:32">
      <c r="A91" s="35">
        <f t="shared" si="3"/>
        <v>3</v>
      </c>
      <c r="B91" s="35" t="s">
        <v>1</v>
      </c>
      <c r="C91" s="38" t="s">
        <v>158</v>
      </c>
      <c r="D91" s="40"/>
      <c r="E91" s="40"/>
      <c r="F91" s="37">
        <v>0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>
        <v>2</v>
      </c>
      <c r="AD91" s="37">
        <v>3</v>
      </c>
      <c r="AE91" s="37">
        <v>3</v>
      </c>
      <c r="AF91" s="37">
        <v>3</v>
      </c>
    </row>
    <row r="92" spans="1:32">
      <c r="A92" s="35">
        <f t="shared" si="3"/>
        <v>0</v>
      </c>
      <c r="B92" s="35" t="s">
        <v>1</v>
      </c>
      <c r="C92" s="38" t="s">
        <v>181</v>
      </c>
      <c r="D92" s="40"/>
      <c r="E92" s="40"/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</row>
    <row r="93" spans="1:32">
      <c r="A93" s="35">
        <f t="shared" si="3"/>
        <v>4</v>
      </c>
      <c r="B93" s="35" t="s">
        <v>1</v>
      </c>
      <c r="C93" s="38" t="s">
        <v>156</v>
      </c>
      <c r="D93" s="40"/>
      <c r="E93" s="40"/>
      <c r="F93" s="37">
        <v>0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>
        <v>3</v>
      </c>
      <c r="AD93" s="37">
        <v>4</v>
      </c>
      <c r="AE93" s="37">
        <v>4</v>
      </c>
      <c r="AF93" s="37">
        <v>4</v>
      </c>
    </row>
    <row r="94" spans="1:32">
      <c r="A94" s="35">
        <f t="shared" si="3"/>
        <v>6</v>
      </c>
      <c r="B94" s="35" t="s">
        <v>1</v>
      </c>
      <c r="C94" s="38" t="s">
        <v>157</v>
      </c>
      <c r="D94" s="40"/>
      <c r="E94" s="40"/>
      <c r="F94" s="37">
        <v>0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>
        <v>1</v>
      </c>
      <c r="AD94" s="37">
        <v>4</v>
      </c>
      <c r="AE94" s="37">
        <v>6</v>
      </c>
      <c r="AF94" s="37">
        <v>6</v>
      </c>
    </row>
    <row r="95" spans="1:32">
      <c r="A95" s="35">
        <f t="shared" si="3"/>
        <v>1</v>
      </c>
      <c r="B95" s="35" t="s">
        <v>1</v>
      </c>
      <c r="C95" s="38" t="s">
        <v>170</v>
      </c>
      <c r="D95" s="40"/>
      <c r="E95" s="40"/>
      <c r="F95" s="37">
        <v>0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>
        <v>1</v>
      </c>
      <c r="AD95" s="37">
        <v>1</v>
      </c>
      <c r="AE95" s="37">
        <v>1</v>
      </c>
      <c r="AF95" s="37">
        <v>1</v>
      </c>
    </row>
    <row r="96" spans="1:32">
      <c r="A96" s="35">
        <f t="shared" si="3"/>
        <v>1</v>
      </c>
      <c r="B96" s="35" t="s">
        <v>1</v>
      </c>
      <c r="C96" s="38" t="s">
        <v>171</v>
      </c>
      <c r="D96" s="40"/>
      <c r="E96" s="40"/>
      <c r="F96" s="37">
        <v>0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>
        <v>0</v>
      </c>
      <c r="AD96" s="37">
        <v>1</v>
      </c>
      <c r="AE96" s="37">
        <v>1</v>
      </c>
      <c r="AF96" s="37">
        <v>1</v>
      </c>
    </row>
    <row r="97" spans="1:32">
      <c r="A97" s="35">
        <f t="shared" si="3"/>
        <v>392</v>
      </c>
      <c r="B97" s="35" t="s">
        <v>1</v>
      </c>
      <c r="C97" s="39" t="s">
        <v>117</v>
      </c>
      <c r="D97" s="40" t="s">
        <v>72</v>
      </c>
      <c r="E97" s="40" t="s">
        <v>73</v>
      </c>
      <c r="F97" s="37">
        <v>1</v>
      </c>
      <c r="G97" s="37">
        <v>1</v>
      </c>
      <c r="H97" s="37">
        <v>1</v>
      </c>
      <c r="I97" s="37">
        <v>1</v>
      </c>
      <c r="J97" s="37">
        <v>2</v>
      </c>
      <c r="K97" s="37">
        <v>2</v>
      </c>
      <c r="L97" s="37">
        <v>2</v>
      </c>
      <c r="M97" s="37">
        <v>2</v>
      </c>
      <c r="N97" s="37">
        <v>4</v>
      </c>
      <c r="O97" s="37">
        <v>5</v>
      </c>
      <c r="P97" s="37">
        <v>10</v>
      </c>
      <c r="Q97" s="37">
        <v>13</v>
      </c>
      <c r="R97" s="37">
        <v>16</v>
      </c>
      <c r="S97" s="37">
        <v>16</v>
      </c>
      <c r="T97" s="37">
        <v>19</v>
      </c>
      <c r="U97" s="37">
        <v>30</v>
      </c>
      <c r="V97" s="37">
        <v>42</v>
      </c>
      <c r="W97" s="37">
        <v>56</v>
      </c>
      <c r="X97" s="37">
        <v>63</v>
      </c>
      <c r="Y97" s="37">
        <v>134</v>
      </c>
      <c r="Z97" s="37">
        <v>150</v>
      </c>
      <c r="AA97" s="37">
        <v>162</v>
      </c>
      <c r="AB97" s="37">
        <v>238</v>
      </c>
      <c r="AC97" s="37">
        <v>259</v>
      </c>
      <c r="AD97" s="37">
        <v>306</v>
      </c>
      <c r="AE97" s="37">
        <v>392</v>
      </c>
      <c r="AF97" s="37">
        <v>392</v>
      </c>
    </row>
    <row r="98" spans="1:32">
      <c r="A98" s="35">
        <f t="shared" si="3"/>
        <v>1</v>
      </c>
      <c r="B98" s="35" t="s">
        <v>1</v>
      </c>
      <c r="C98" s="38" t="s">
        <v>172</v>
      </c>
      <c r="D98" s="40"/>
      <c r="E98" s="40"/>
      <c r="F98" s="37">
        <v>0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>
        <v>1</v>
      </c>
      <c r="AD98" s="37">
        <v>1</v>
      </c>
      <c r="AE98" s="37">
        <v>1</v>
      </c>
      <c r="AF98" s="37">
        <v>1</v>
      </c>
    </row>
    <row r="99" spans="1:32">
      <c r="A99" s="35">
        <f t="shared" si="3"/>
        <v>1</v>
      </c>
      <c r="B99" s="35" t="s">
        <v>1</v>
      </c>
      <c r="C99" s="38" t="s">
        <v>173</v>
      </c>
      <c r="D99" s="40"/>
      <c r="E99" s="40"/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1</v>
      </c>
      <c r="AD99" s="37">
        <v>1</v>
      </c>
      <c r="AE99" s="37">
        <v>1</v>
      </c>
      <c r="AF99" s="37">
        <v>1</v>
      </c>
    </row>
    <row r="100" spans="1:32">
      <c r="A100" s="35">
        <f t="shared" si="3"/>
        <v>1</v>
      </c>
      <c r="B100" s="35" t="s">
        <v>1</v>
      </c>
      <c r="C100" s="38" t="s">
        <v>175</v>
      </c>
      <c r="D100" s="40"/>
      <c r="E100" s="40"/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1</v>
      </c>
      <c r="AD100" s="37">
        <v>1</v>
      </c>
      <c r="AE100" s="37">
        <v>1</v>
      </c>
      <c r="AF100" s="37">
        <v>1</v>
      </c>
    </row>
    <row r="101" spans="1:32">
      <c r="A101" s="35">
        <f t="shared" si="3"/>
        <v>1</v>
      </c>
      <c r="B101" s="35" t="s">
        <v>64</v>
      </c>
      <c r="C101" s="45" t="s">
        <v>64</v>
      </c>
      <c r="D101" s="40"/>
      <c r="E101" s="40"/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1</v>
      </c>
      <c r="AC101" s="37">
        <v>1</v>
      </c>
      <c r="AD101" s="37">
        <v>1</v>
      </c>
      <c r="AE101" s="37">
        <v>1</v>
      </c>
      <c r="AF101" s="37">
        <v>1</v>
      </c>
    </row>
    <row r="102" spans="1:32">
      <c r="A102" s="34">
        <f>LARGE(F102:BA102,1)</f>
        <v>1052</v>
      </c>
      <c r="B102" s="34" t="s">
        <v>228</v>
      </c>
      <c r="C102" s="34" t="s">
        <v>68</v>
      </c>
      <c r="D102" s="34"/>
      <c r="E102" s="34"/>
      <c r="F102" s="36">
        <f t="shared" ref="F102:AA102" si="4">SUM(F2:F101)</f>
        <v>1</v>
      </c>
      <c r="G102" s="36">
        <f t="shared" si="4"/>
        <v>1</v>
      </c>
      <c r="H102" s="36">
        <f t="shared" si="4"/>
        <v>1</v>
      </c>
      <c r="I102" s="36">
        <f t="shared" si="4"/>
        <v>1</v>
      </c>
      <c r="J102" s="36">
        <f t="shared" si="4"/>
        <v>2</v>
      </c>
      <c r="K102" s="36">
        <f t="shared" si="4"/>
        <v>2</v>
      </c>
      <c r="L102" s="36">
        <f t="shared" si="4"/>
        <v>2</v>
      </c>
      <c r="M102" s="36">
        <f t="shared" si="4"/>
        <v>2</v>
      </c>
      <c r="N102" s="36">
        <f t="shared" si="4"/>
        <v>4</v>
      </c>
      <c r="O102" s="36">
        <f t="shared" si="4"/>
        <v>7</v>
      </c>
      <c r="P102" s="36">
        <f t="shared" si="4"/>
        <v>13</v>
      </c>
      <c r="Q102" s="36">
        <f t="shared" si="4"/>
        <v>19</v>
      </c>
      <c r="R102" s="36">
        <f t="shared" si="4"/>
        <v>26</v>
      </c>
      <c r="S102" s="36">
        <f t="shared" si="4"/>
        <v>31</v>
      </c>
      <c r="T102" s="36">
        <f t="shared" si="4"/>
        <v>36</v>
      </c>
      <c r="U102" s="36">
        <f t="shared" si="4"/>
        <v>55</v>
      </c>
      <c r="V102" s="36">
        <f t="shared" si="4"/>
        <v>82</v>
      </c>
      <c r="W102" s="36">
        <f t="shared" si="4"/>
        <v>101</v>
      </c>
      <c r="X102" s="36">
        <f t="shared" si="4"/>
        <v>128</v>
      </c>
      <c r="Y102" s="36">
        <f t="shared" si="4"/>
        <v>205</v>
      </c>
      <c r="Z102" s="36">
        <f t="shared" si="4"/>
        <v>288</v>
      </c>
      <c r="AA102" s="36">
        <f t="shared" si="4"/>
        <v>355</v>
      </c>
      <c r="AB102" s="36">
        <f>SUM(AB2:AB101)</f>
        <v>516</v>
      </c>
      <c r="AC102" s="36">
        <f>SUM(AC2:AC101)</f>
        <v>642</v>
      </c>
      <c r="AD102" s="36">
        <f>SUM(AD2:AD101)</f>
        <v>916</v>
      </c>
      <c r="AE102" s="36">
        <f>SUM(AE2:AE101)</f>
        <v>1052</v>
      </c>
      <c r="AF102" s="36">
        <f>SUM(AF2:AF101)</f>
        <v>1052</v>
      </c>
    </row>
    <row r="103" spans="1:32">
      <c r="A103" s="34"/>
      <c r="B103" s="34" t="s">
        <v>228</v>
      </c>
      <c r="C103" s="34" t="s">
        <v>229</v>
      </c>
      <c r="D103" s="34"/>
      <c r="E103" s="34"/>
      <c r="F103" s="36">
        <f t="shared" ref="F103:AE103" si="5">COUNTIF(F2:F101,"&gt;0")</f>
        <v>1</v>
      </c>
      <c r="G103" s="36">
        <f t="shared" si="5"/>
        <v>1</v>
      </c>
      <c r="H103" s="36">
        <f t="shared" si="5"/>
        <v>1</v>
      </c>
      <c r="I103" s="36">
        <f t="shared" si="5"/>
        <v>1</v>
      </c>
      <c r="J103" s="36">
        <f t="shared" si="5"/>
        <v>1</v>
      </c>
      <c r="K103" s="36">
        <f t="shared" si="5"/>
        <v>1</v>
      </c>
      <c r="L103" s="36">
        <f t="shared" si="5"/>
        <v>1</v>
      </c>
      <c r="M103" s="36">
        <f t="shared" si="5"/>
        <v>1</v>
      </c>
      <c r="N103" s="36">
        <f t="shared" si="5"/>
        <v>1</v>
      </c>
      <c r="O103" s="36">
        <f t="shared" si="5"/>
        <v>3</v>
      </c>
      <c r="P103" s="36">
        <f t="shared" si="5"/>
        <v>4</v>
      </c>
      <c r="Q103" s="36">
        <f t="shared" si="5"/>
        <v>6</v>
      </c>
      <c r="R103" s="36">
        <f t="shared" si="5"/>
        <v>9</v>
      </c>
      <c r="S103" s="36">
        <f t="shared" si="5"/>
        <v>9</v>
      </c>
      <c r="T103" s="36">
        <f t="shared" si="5"/>
        <v>11</v>
      </c>
      <c r="U103" s="36">
        <f t="shared" si="5"/>
        <v>12</v>
      </c>
      <c r="V103" s="36">
        <f t="shared" si="5"/>
        <v>15</v>
      </c>
      <c r="W103" s="36">
        <f t="shared" si="5"/>
        <v>17</v>
      </c>
      <c r="X103" s="36">
        <f t="shared" si="5"/>
        <v>22</v>
      </c>
      <c r="Y103" s="36">
        <f t="shared" si="5"/>
        <v>24</v>
      </c>
      <c r="Z103" s="36">
        <f t="shared" si="5"/>
        <v>27</v>
      </c>
      <c r="AA103" s="36">
        <f t="shared" si="5"/>
        <v>34</v>
      </c>
      <c r="AB103" s="36">
        <f t="shared" si="5"/>
        <v>37</v>
      </c>
      <c r="AC103" s="36">
        <f t="shared" si="5"/>
        <v>64</v>
      </c>
      <c r="AD103" s="36">
        <f t="shared" si="5"/>
        <v>80</v>
      </c>
      <c r="AE103" s="36">
        <f t="shared" si="5"/>
        <v>94</v>
      </c>
      <c r="AF103" s="36">
        <f t="shared" ref="AF103" si="6">COUNTIF(AF2:AF101,"&gt;0")</f>
        <v>94</v>
      </c>
    </row>
    <row r="104" spans="1:32">
      <c r="A104" s="35"/>
      <c r="B104" s="37" t="s">
        <v>228</v>
      </c>
      <c r="C104" s="38" t="s">
        <v>230</v>
      </c>
      <c r="D104" s="35"/>
      <c r="E104" s="35"/>
      <c r="F104" s="37">
        <v>0</v>
      </c>
      <c r="G104" s="37">
        <v>1</v>
      </c>
      <c r="H104" s="37">
        <v>2</v>
      </c>
      <c r="I104" s="37">
        <v>3</v>
      </c>
      <c r="J104" s="37">
        <v>4</v>
      </c>
      <c r="K104" s="37">
        <v>5</v>
      </c>
      <c r="L104" s="37">
        <v>6</v>
      </c>
      <c r="M104" s="37">
        <v>7</v>
      </c>
      <c r="N104" s="37">
        <v>8</v>
      </c>
      <c r="O104" s="37">
        <v>9</v>
      </c>
      <c r="P104" s="37">
        <v>10</v>
      </c>
      <c r="Q104" s="37">
        <v>11</v>
      </c>
      <c r="R104" s="37">
        <v>12</v>
      </c>
      <c r="S104" s="37">
        <v>13</v>
      </c>
      <c r="T104" s="37">
        <v>14</v>
      </c>
      <c r="U104" s="37">
        <v>15</v>
      </c>
      <c r="V104" s="37">
        <v>16</v>
      </c>
      <c r="W104" s="37">
        <v>17</v>
      </c>
      <c r="X104" s="37">
        <v>18</v>
      </c>
      <c r="Y104" s="37">
        <v>19</v>
      </c>
      <c r="Z104" s="37">
        <v>20</v>
      </c>
      <c r="AA104" s="37">
        <v>21</v>
      </c>
      <c r="AB104" s="37">
        <v>22</v>
      </c>
      <c r="AC104" s="37">
        <v>23</v>
      </c>
      <c r="AD104" s="37">
        <v>24</v>
      </c>
      <c r="AE104" s="37">
        <v>25</v>
      </c>
      <c r="AF104" s="37">
        <v>25</v>
      </c>
    </row>
    <row r="105" spans="1:32">
      <c r="N105" s="1" t="s">
        <v>149</v>
      </c>
      <c r="O105" s="1" t="s">
        <v>148</v>
      </c>
      <c r="P105" s="1" t="s">
        <v>147</v>
      </c>
      <c r="Q105" s="1" t="s">
        <v>146</v>
      </c>
      <c r="R105" s="1" t="s">
        <v>145</v>
      </c>
      <c r="S105" s="1" t="s">
        <v>144</v>
      </c>
      <c r="T105" s="1" t="s">
        <v>143</v>
      </c>
      <c r="U105" s="1" t="s">
        <v>142</v>
      </c>
      <c r="V105" s="1" t="s">
        <v>141</v>
      </c>
      <c r="W105" s="1" t="s">
        <v>140</v>
      </c>
      <c r="X105" s="1" t="s">
        <v>116</v>
      </c>
      <c r="Y105" s="1" t="s">
        <v>136</v>
      </c>
      <c r="Z105" s="1" t="s">
        <v>37</v>
      </c>
      <c r="AA105" s="1" t="s">
        <v>137</v>
      </c>
      <c r="AB105" s="1" t="s">
        <v>138</v>
      </c>
      <c r="AC105" s="1" t="s">
        <v>135</v>
      </c>
      <c r="AD105" s="1" t="s">
        <v>134</v>
      </c>
      <c r="AE105" s="1" t="s">
        <v>183</v>
      </c>
      <c r="AF105" t="s">
        <v>41</v>
      </c>
    </row>
    <row r="106" spans="1:32">
      <c r="O106" s="1" t="s">
        <v>154</v>
      </c>
      <c r="P106" t="s">
        <v>41</v>
      </c>
      <c r="Q106" s="1" t="s">
        <v>198</v>
      </c>
      <c r="R106" s="1" t="s">
        <v>199</v>
      </c>
      <c r="S106" s="1" t="s">
        <v>197</v>
      </c>
      <c r="T106" s="1" t="s">
        <v>202</v>
      </c>
      <c r="U106" t="s">
        <v>41</v>
      </c>
      <c r="V106" s="1" t="s">
        <v>153</v>
      </c>
      <c r="W106" s="1" t="s">
        <v>208</v>
      </c>
      <c r="X106" s="1" t="s">
        <v>139</v>
      </c>
      <c r="Y106" s="1" t="s">
        <v>195</v>
      </c>
      <c r="Z106" s="1" t="s">
        <v>178</v>
      </c>
      <c r="AA106" s="1" t="s">
        <v>151</v>
      </c>
      <c r="AB106" s="1" t="s">
        <v>196</v>
      </c>
      <c r="AC106" s="1" t="s">
        <v>176</v>
      </c>
      <c r="AD106" s="1" t="s">
        <v>174</v>
      </c>
      <c r="AE106" s="1" t="s">
        <v>184</v>
      </c>
      <c r="AF106" t="s">
        <v>41</v>
      </c>
    </row>
    <row r="107" spans="1:32">
      <c r="A107" t="s">
        <v>267</v>
      </c>
      <c r="Q107" s="1" t="s">
        <v>12</v>
      </c>
      <c r="R107" s="1" t="s">
        <v>207</v>
      </c>
      <c r="S107" t="s">
        <v>41</v>
      </c>
      <c r="U107" t="s">
        <v>41</v>
      </c>
      <c r="W107" s="1" t="s">
        <v>208</v>
      </c>
      <c r="X107" s="1" t="s">
        <v>152</v>
      </c>
      <c r="Y107" s="1" t="s">
        <v>226</v>
      </c>
      <c r="Z107" s="1" t="s">
        <v>179</v>
      </c>
      <c r="AA107" s="1" t="s">
        <v>177</v>
      </c>
      <c r="AB107" s="1" t="s">
        <v>203</v>
      </c>
      <c r="AC107" s="1" t="s">
        <v>190</v>
      </c>
      <c r="AD107" s="1" t="s">
        <v>150</v>
      </c>
      <c r="AE107" s="1" t="s">
        <v>191</v>
      </c>
      <c r="AF107" t="s">
        <v>41</v>
      </c>
    </row>
    <row r="108" spans="1:32">
      <c r="A108" s="1" t="s">
        <v>266</v>
      </c>
      <c r="C108" t="s">
        <v>41</v>
      </c>
      <c r="X108" s="1" t="s">
        <v>155</v>
      </c>
      <c r="Y108" t="s">
        <v>41</v>
      </c>
      <c r="Z108" s="1" t="s">
        <v>42</v>
      </c>
      <c r="AA108" s="1" t="s">
        <v>204</v>
      </c>
      <c r="AB108" s="1" t="s">
        <v>222</v>
      </c>
      <c r="AC108" s="1" t="s">
        <v>194</v>
      </c>
      <c r="AD108" s="1" t="s">
        <v>185</v>
      </c>
      <c r="AE108" s="1" t="s">
        <v>242</v>
      </c>
      <c r="AF108" t="s">
        <v>41</v>
      </c>
    </row>
    <row r="109" spans="1:32">
      <c r="X109" s="1" t="s">
        <v>227</v>
      </c>
      <c r="Y109" t="s">
        <v>41</v>
      </c>
      <c r="Z109" s="1" t="s">
        <v>224</v>
      </c>
      <c r="AA109" s="1" t="s">
        <v>223</v>
      </c>
      <c r="AB109" s="1" t="s">
        <v>235</v>
      </c>
      <c r="AC109" s="1" t="s">
        <v>110</v>
      </c>
      <c r="AD109" s="1" t="s">
        <v>193</v>
      </c>
      <c r="AE109" s="1" t="s">
        <v>248</v>
      </c>
      <c r="AF109" t="s">
        <v>41</v>
      </c>
    </row>
    <row r="110" spans="1:32">
      <c r="X110" s="1" t="s">
        <v>227</v>
      </c>
      <c r="Y110" t="s">
        <v>41</v>
      </c>
      <c r="Z110" s="1" t="s">
        <v>225</v>
      </c>
      <c r="AA110" s="1" t="s">
        <v>235</v>
      </c>
      <c r="AB110" t="s">
        <v>41</v>
      </c>
      <c r="AC110" s="1" t="s">
        <v>221</v>
      </c>
      <c r="AD110" s="1" t="s">
        <v>220</v>
      </c>
      <c r="AE110" s="1" t="s">
        <v>263</v>
      </c>
      <c r="AF110" t="s">
        <v>41</v>
      </c>
    </row>
    <row r="111" spans="1:32">
      <c r="AA111" s="1" t="s">
        <v>237</v>
      </c>
      <c r="AC111" s="1" t="s">
        <v>236</v>
      </c>
      <c r="AD111" s="1" t="s">
        <v>241</v>
      </c>
      <c r="AE111" s="1" t="s">
        <v>278</v>
      </c>
      <c r="AF111" t="s">
        <v>41</v>
      </c>
    </row>
    <row r="112" spans="1:32">
      <c r="AC112" s="1" t="s">
        <v>239</v>
      </c>
      <c r="AD112" s="1" t="s">
        <v>247</v>
      </c>
      <c r="AE112" t="s">
        <v>41</v>
      </c>
    </row>
    <row r="113" spans="29:30">
      <c r="AC113" s="1" t="s">
        <v>253</v>
      </c>
      <c r="AD113" t="s">
        <v>41</v>
      </c>
    </row>
  </sheetData>
  <sortState xmlns:xlrd2="http://schemas.microsoft.com/office/spreadsheetml/2017/richdata2" ref="A2:AE101">
    <sortCondition ref="B2:B101"/>
    <sortCondition ref="C2:C101"/>
    <sortCondition descending="1" ref="A2:A101"/>
  </sortState>
  <hyperlinks>
    <hyperlink ref="X105" r:id="rId1" xr:uid="{CD0A384D-A994-40BF-A7CF-59333C576B03}"/>
    <hyperlink ref="AD105" r:id="rId2" xr:uid="{74E3CEC7-A271-4FED-966B-F4E6419959C6}"/>
    <hyperlink ref="AC105" r:id="rId3" xr:uid="{7C042D5D-6151-4D29-8EFA-34CC6A14DF86}"/>
    <hyperlink ref="Y105" r:id="rId4" xr:uid="{44EF8ABC-11DF-4327-A453-D7D798D14E35}"/>
    <hyperlink ref="Z105" r:id="rId5" xr:uid="{C9EE3B28-5205-4393-8E55-8CD4FFFB8AAF}"/>
    <hyperlink ref="AA105" r:id="rId6" xr:uid="{FF05F4EF-4D8A-4C84-B468-C5F1C3659B1E}"/>
    <hyperlink ref="AB105" r:id="rId7" xr:uid="{025E2192-525A-4B8D-B5F1-0F25DDBA4B03}"/>
    <hyperlink ref="X106" r:id="rId8" xr:uid="{41458129-A437-4C74-9C5B-21793559B69B}"/>
    <hyperlink ref="W105" r:id="rId9" xr:uid="{30E4B41C-90A7-485E-8BCA-3D555EF5CAB6}"/>
    <hyperlink ref="V105" r:id="rId10" xr:uid="{3AD3D563-3C38-421C-99EA-973C5FEC2BA0}"/>
    <hyperlink ref="U105" r:id="rId11" xr:uid="{0482E604-A38B-40A4-8379-696E5B614A2D}"/>
    <hyperlink ref="T105" r:id="rId12" xr:uid="{528E0D13-FD54-495C-ADEA-3BC6FF9B2713}"/>
    <hyperlink ref="S105" r:id="rId13" xr:uid="{54A86D98-EF4F-4405-8689-E704CDD2BF2F}"/>
    <hyperlink ref="R105" r:id="rId14" xr:uid="{DB0BBCA0-91F1-4FA2-9E08-83F2EC7C4436}"/>
    <hyperlink ref="Q105" r:id="rId15" xr:uid="{B919B2DA-0BC0-471B-BFCB-6877B164E637}"/>
    <hyperlink ref="P105" r:id="rId16" xr:uid="{51B09C70-E873-4B2D-89F7-9EF8B2B20ECE}"/>
    <hyperlink ref="O105" r:id="rId17" xr:uid="{2232E2A9-9416-4315-95D6-C3558C5C3873}"/>
    <hyperlink ref="N105" r:id="rId18" xr:uid="{A92B5DB1-8598-46EF-A177-49126E3DF793}"/>
    <hyperlink ref="AD107" r:id="rId19" xr:uid="{902C995F-52DB-4BA4-9EFB-959C9E11D2AD}"/>
    <hyperlink ref="AA106" r:id="rId20" xr:uid="{7B5723D0-7F0E-4C54-B58D-E9CF39BC61B1}"/>
    <hyperlink ref="X107" r:id="rId21" xr:uid="{8B64606A-1465-4E22-90C5-31D63A9FAE9E}"/>
    <hyperlink ref="V106" r:id="rId22" xr:uid="{FEEF92F7-5B93-4DF9-8A08-C6B1AD870F5C}"/>
    <hyperlink ref="O106" r:id="rId23" xr:uid="{CA71C278-8325-4581-B33B-08890181C988}"/>
    <hyperlink ref="X108" r:id="rId24" xr:uid="{C3F3AFA8-7281-42F6-BB51-CACFE05A554E}"/>
    <hyperlink ref="AD106" r:id="rId25" xr:uid="{692780F4-1737-481A-8B4D-3BF6518C514B}"/>
    <hyperlink ref="AC106" r:id="rId26" xr:uid="{6ED06CDE-CA30-4D28-8F31-1C7505F84F99}"/>
    <hyperlink ref="AA107" r:id="rId27" xr:uid="{1ACD51A7-B076-4842-A3C2-6BD4C90FE2A5}"/>
    <hyperlink ref="Z106" r:id="rId28" xr:uid="{862157DB-3100-47E5-B4AB-8D8CC0574F5A}"/>
    <hyperlink ref="Z107" r:id="rId29" xr:uid="{8039A98C-1A76-41B6-8CDB-FCC9D0DB628A}"/>
    <hyperlink ref="AE105" r:id="rId30" xr:uid="{F83642BE-737A-4E6B-B203-81EA263897FA}"/>
    <hyperlink ref="AE106" r:id="rId31" xr:uid="{3ADE2BA7-4071-4009-86D7-C317F7910396}"/>
    <hyperlink ref="AD108" r:id="rId32" xr:uid="{523FF45A-9E2E-4F34-8A66-569700AE46A0}"/>
    <hyperlink ref="AE107" r:id="rId33" xr:uid="{609E60ED-26EF-46E7-AD6B-0F2F10D6D2AC}"/>
    <hyperlink ref="AD109" r:id="rId34" xr:uid="{5D289026-AECD-4A11-85FB-E322B080D88E}"/>
    <hyperlink ref="AC107" r:id="rId35" xr:uid="{BD8DAA23-FBF3-44EA-B1AF-580C32B7C065}"/>
    <hyperlink ref="AC108" r:id="rId36" xr:uid="{167F3F50-CCE4-45DC-92DD-982B3428730E}"/>
    <hyperlink ref="Y106" r:id="rId37" xr:uid="{5777658E-B43E-4B8E-9412-BFCCA7572231}"/>
    <hyperlink ref="AB106" r:id="rId38" xr:uid="{66D4B1BB-CC43-43DA-A497-7481358C4784}"/>
    <hyperlink ref="AC109" r:id="rId39" xr:uid="{352C311B-6AE6-4514-8B64-2C6354316A60}"/>
    <hyperlink ref="Q106" r:id="rId40" xr:uid="{40709FAB-008A-4C9C-891C-7790DE2D0DEE}"/>
    <hyperlink ref="Q107" r:id="rId41" xr:uid="{D3407220-592C-4AE4-AF25-77BD283E5FAB}"/>
    <hyperlink ref="R106" r:id="rId42" xr:uid="{4AFE6B10-5147-46AD-88B9-774A8AD41162}"/>
    <hyperlink ref="T106" r:id="rId43" xr:uid="{5860BF98-5AF3-4473-AB6C-DA0624A7D8F3}"/>
    <hyperlink ref="S106" r:id="rId44" xr:uid="{60296823-539F-46C2-9B0C-F720555C133B}"/>
    <hyperlink ref="AB107" r:id="rId45" xr:uid="{3C72D79A-790B-4B58-B7F9-E9921C50E7E8}"/>
    <hyperlink ref="AA108" r:id="rId46" xr:uid="{15D2045B-5A81-456E-BE5E-DF4FDFE177D2}"/>
    <hyperlink ref="R107" r:id="rId47" xr:uid="{27580698-8DC0-4A66-AB6F-95498142089B}"/>
    <hyperlink ref="W106" r:id="rId48" xr:uid="{1AF01F68-7C5A-4D51-AC2E-4A46D0F213FB}"/>
    <hyperlink ref="AD110" r:id="rId49" xr:uid="{CD3555C4-749A-4FCB-B639-45FADBA29EAB}"/>
    <hyperlink ref="AC110" r:id="rId50" xr:uid="{27B3DD5A-AA98-4D7F-822C-6044133A4E4F}"/>
    <hyperlink ref="AB108" r:id="rId51" xr:uid="{08BAA0AD-D4B0-419B-A94D-D09123C7903C}"/>
    <hyperlink ref="AA109" r:id="rId52" xr:uid="{226A4E68-F6C0-4B0C-B6B8-17E5A1DDA81F}"/>
    <hyperlink ref="Z108" r:id="rId53" xr:uid="{D9449CEC-A74E-40E5-B3F0-5EA30728671E}"/>
    <hyperlink ref="Z109" r:id="rId54" xr:uid="{F0B1297D-BEA7-45F8-9556-2C6564E2346D}"/>
    <hyperlink ref="Z110" r:id="rId55" xr:uid="{600B6B08-B7B5-4267-808C-8FA24A14A483}"/>
    <hyperlink ref="Y107" r:id="rId56" xr:uid="{67796480-5B88-4B69-B31B-92403C5700EB}"/>
    <hyperlink ref="X109" r:id="rId57" xr:uid="{1560305B-3AF2-41E0-9294-C4AF22965ACA}"/>
    <hyperlink ref="X110" r:id="rId58" xr:uid="{F94FBEF9-3A9F-4B25-B10B-A884E180E0E7}"/>
    <hyperlink ref="W107" r:id="rId59" xr:uid="{19117D98-0EFF-4628-86C2-8DEE6A6E6C18}"/>
    <hyperlink ref="AA110" r:id="rId60" xr:uid="{D3DE22AB-038E-4513-B641-A38B1E3CDCEA}"/>
    <hyperlink ref="AB109" r:id="rId61" xr:uid="{E7469F94-BF6F-47EA-A6E3-17868B079C65}"/>
    <hyperlink ref="AC111" r:id="rId62" xr:uid="{FE3C19E6-903B-4DB0-A701-3640E776BFFB}"/>
    <hyperlink ref="AA111" r:id="rId63" xr:uid="{1C7672C7-945B-4D7D-9CE3-9C1B1C245E68}"/>
    <hyperlink ref="AC112" r:id="rId64" xr:uid="{BBE4F911-F592-4FBD-91B6-9AC4BE3CDF9E}"/>
    <hyperlink ref="AD111" r:id="rId65" xr:uid="{6986610D-9DF7-47D8-A4B8-682F6A198227}"/>
    <hyperlink ref="AE108" r:id="rId66" xr:uid="{F7754C43-01CB-4483-878A-61429114715E}"/>
    <hyperlink ref="AD112" r:id="rId67" xr:uid="{E73754F7-31A6-46E5-AA90-5FB87B050E28}"/>
    <hyperlink ref="AE109" r:id="rId68" xr:uid="{2B3BE8BE-11F7-4254-81C8-FBD20D665970}"/>
    <hyperlink ref="AC113" r:id="rId69" xr:uid="{EDB958DC-F2BA-44B0-A799-509D23CAC24B}"/>
    <hyperlink ref="AE110" r:id="rId70" xr:uid="{DC3982A9-D35D-4943-9190-9272B3531F8E}"/>
    <hyperlink ref="A108" r:id="rId71" xr:uid="{D0A40368-6EC0-4BF1-8A71-1B6528F7E055}"/>
    <hyperlink ref="AE111" r:id="rId72" xr:uid="{8C3B39C0-ECE4-426B-A9F5-BCF30B9D5480}"/>
  </hyperlinks>
  <pageMargins left="0.7" right="0.7" top="0.75" bottom="0.75" header="0.3" footer="0.3"/>
  <legacy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EDA7-9F38-44FA-A009-C295EB0D8A0D}">
  <dimension ref="A1:AN35"/>
  <sheetViews>
    <sheetView workbookViewId="0">
      <pane xSplit="2" ySplit="1" topLeftCell="Y5" activePane="bottomRight" state="frozen"/>
      <selection pane="topRight"/>
      <selection pane="bottomLeft"/>
      <selection pane="bottomRight" activeCell="AJ1" sqref="AJ1"/>
    </sheetView>
  </sheetViews>
  <sheetFormatPr defaultRowHeight="15"/>
  <cols>
    <col min="1" max="1" width="6.7109375" customWidth="1"/>
    <col min="2" max="2" width="11.42578125" bestFit="1" customWidth="1"/>
    <col min="3" max="4" width="11.28515625" bestFit="1" customWidth="1"/>
    <col min="5" max="33" width="10.5703125" bestFit="1" customWidth="1"/>
    <col min="34" max="40" width="10.7109375" bestFit="1" customWidth="1"/>
  </cols>
  <sheetData>
    <row r="1" spans="1:40">
      <c r="A1" s="4" t="s">
        <v>7</v>
      </c>
      <c r="B1" s="3" t="s">
        <v>0</v>
      </c>
      <c r="C1" s="15" t="s">
        <v>71</v>
      </c>
      <c r="D1" s="15" t="s">
        <v>106</v>
      </c>
      <c r="E1" s="18">
        <v>43886</v>
      </c>
      <c r="F1" s="18">
        <v>43887</v>
      </c>
      <c r="G1" s="18">
        <v>43888</v>
      </c>
      <c r="H1" s="18">
        <v>43889</v>
      </c>
      <c r="I1" s="18">
        <v>43890</v>
      </c>
      <c r="J1" s="18">
        <v>43891</v>
      </c>
      <c r="K1" s="18">
        <v>43892</v>
      </c>
      <c r="L1" s="18">
        <v>43893</v>
      </c>
      <c r="M1" s="18">
        <v>43894</v>
      </c>
      <c r="N1" s="18">
        <v>43895</v>
      </c>
      <c r="O1" s="18">
        <v>43896</v>
      </c>
      <c r="P1" s="18">
        <v>43897</v>
      </c>
      <c r="Q1" s="18">
        <v>43898</v>
      </c>
      <c r="R1" s="18">
        <v>43899</v>
      </c>
      <c r="S1" s="18">
        <v>43900</v>
      </c>
      <c r="T1" s="18">
        <v>43901</v>
      </c>
      <c r="U1" s="18">
        <v>43902</v>
      </c>
      <c r="V1" s="18">
        <v>43903</v>
      </c>
      <c r="W1" s="18">
        <v>43904</v>
      </c>
      <c r="X1" s="18">
        <v>43905</v>
      </c>
      <c r="Y1" s="18">
        <v>43906</v>
      </c>
      <c r="Z1" s="18">
        <v>43907</v>
      </c>
      <c r="AA1" s="19">
        <v>43908</v>
      </c>
      <c r="AB1" s="19">
        <v>43909</v>
      </c>
      <c r="AC1" s="19">
        <v>43910</v>
      </c>
      <c r="AD1" s="19">
        <v>43911</v>
      </c>
      <c r="AE1" s="5">
        <v>43912</v>
      </c>
      <c r="AF1" s="5">
        <v>43913</v>
      </c>
      <c r="AG1" s="5">
        <v>43914</v>
      </c>
      <c r="AH1" s="5">
        <v>43915</v>
      </c>
      <c r="AI1" s="5">
        <v>43916</v>
      </c>
      <c r="AJ1" s="5">
        <v>43917</v>
      </c>
      <c r="AK1" s="5">
        <v>43918</v>
      </c>
      <c r="AL1" s="5">
        <v>43919</v>
      </c>
      <c r="AM1" s="5">
        <v>43920</v>
      </c>
      <c r="AN1" s="5">
        <v>43921</v>
      </c>
    </row>
    <row r="2" spans="1:40">
      <c r="A2" s="29">
        <f t="shared" ref="A2:A27" si="0">LARGE(E2:BB2,1)</f>
        <v>0</v>
      </c>
      <c r="B2" s="32" t="s">
        <v>55</v>
      </c>
      <c r="C2" s="26" t="s">
        <v>107</v>
      </c>
      <c r="D2" s="26" t="s">
        <v>108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  <c r="AA2" s="28">
        <v>0</v>
      </c>
      <c r="AB2" s="28">
        <v>0</v>
      </c>
      <c r="AC2" s="28">
        <v>0</v>
      </c>
      <c r="AD2" s="28">
        <v>0</v>
      </c>
      <c r="AE2" s="28">
        <v>0</v>
      </c>
      <c r="AF2" s="49">
        <v>0</v>
      </c>
      <c r="AG2" s="49">
        <v>0</v>
      </c>
      <c r="AH2" s="49">
        <v>0</v>
      </c>
      <c r="AI2" s="49">
        <v>0</v>
      </c>
      <c r="AJ2" s="49">
        <v>0</v>
      </c>
      <c r="AK2" s="49">
        <v>0</v>
      </c>
      <c r="AL2" s="49">
        <v>0</v>
      </c>
      <c r="AM2" s="49">
        <v>0</v>
      </c>
      <c r="AN2" s="49">
        <v>0</v>
      </c>
    </row>
    <row r="3" spans="1:40">
      <c r="A3" s="2">
        <f t="shared" si="0"/>
        <v>0</v>
      </c>
      <c r="B3" s="16" t="s">
        <v>5</v>
      </c>
      <c r="C3" s="26" t="s">
        <v>104</v>
      </c>
      <c r="D3" s="26" t="s">
        <v>105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2">
        <f t="shared" si="0"/>
        <v>1</v>
      </c>
      <c r="B4" s="16" t="s">
        <v>30</v>
      </c>
      <c r="C4" s="26" t="s">
        <v>102</v>
      </c>
      <c r="D4" s="26" t="s">
        <v>103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>
      <c r="A5" s="2">
        <f t="shared" si="0"/>
        <v>0</v>
      </c>
      <c r="B5" s="16" t="s">
        <v>56</v>
      </c>
      <c r="C5" s="26"/>
      <c r="D5" s="26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2">
        <f t="shared" si="0"/>
        <v>0</v>
      </c>
      <c r="B6" s="16" t="s">
        <v>8</v>
      </c>
      <c r="C6" s="26" t="s">
        <v>100</v>
      </c>
      <c r="D6" s="26" t="s">
        <v>101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2">
        <f t="shared" si="0"/>
        <v>3</v>
      </c>
      <c r="B7" s="16" t="s">
        <v>50</v>
      </c>
      <c r="C7" s="26" t="s">
        <v>98</v>
      </c>
      <c r="D7" s="26" t="s">
        <v>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</row>
    <row r="8" spans="1:40">
      <c r="A8" s="2">
        <f t="shared" si="0"/>
        <v>0</v>
      </c>
      <c r="B8" s="16" t="s">
        <v>6</v>
      </c>
      <c r="C8" s="26" t="s">
        <v>96</v>
      </c>
      <c r="D8" s="26" t="s">
        <v>97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2">
        <f t="shared" si="0"/>
        <v>0</v>
      </c>
      <c r="B9" s="16" t="s">
        <v>3</v>
      </c>
      <c r="C9" s="26" t="s">
        <v>94</v>
      </c>
      <c r="D9" s="26" t="s">
        <v>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2">
        <f t="shared" si="0"/>
        <v>1</v>
      </c>
      <c r="B10" s="16" t="s">
        <v>29</v>
      </c>
      <c r="C10" s="26" t="s">
        <v>92</v>
      </c>
      <c r="D10" s="26" t="s">
        <v>93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>
      <c r="A11" s="2">
        <f t="shared" si="0"/>
        <v>0</v>
      </c>
      <c r="B11" s="16" t="s">
        <v>57</v>
      </c>
      <c r="C11" s="26"/>
      <c r="D11" s="26"/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2">
        <f t="shared" si="0"/>
        <v>0</v>
      </c>
      <c r="B12" s="16" t="s">
        <v>4</v>
      </c>
      <c r="C12" s="26" t="s">
        <v>90</v>
      </c>
      <c r="D12" s="26" t="s">
        <v>91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2">
        <f t="shared" si="0"/>
        <v>0</v>
      </c>
      <c r="B13" s="16" t="s">
        <v>58</v>
      </c>
      <c r="C13" s="26"/>
      <c r="D13" s="26"/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2">
        <f t="shared" si="0"/>
        <v>0</v>
      </c>
      <c r="B14" s="16" t="s">
        <v>34</v>
      </c>
      <c r="C14" s="26" t="s">
        <v>88</v>
      </c>
      <c r="D14" s="26" t="s">
        <v>89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2">
        <f t="shared" si="0"/>
        <v>0</v>
      </c>
      <c r="B15" s="16" t="s">
        <v>59</v>
      </c>
      <c r="C15" s="26"/>
      <c r="D15" s="26"/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2">
        <f t="shared" si="0"/>
        <v>0</v>
      </c>
      <c r="B16" s="16" t="s">
        <v>60</v>
      </c>
      <c r="C16" s="26"/>
      <c r="D16" s="26"/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2">
        <f t="shared" si="0"/>
        <v>3</v>
      </c>
      <c r="B17" s="16" t="s">
        <v>19</v>
      </c>
      <c r="C17" s="26" t="s">
        <v>86</v>
      </c>
      <c r="D17" s="26" t="s">
        <v>87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</row>
    <row r="18" spans="1:40">
      <c r="A18" s="2">
        <f t="shared" si="0"/>
        <v>0</v>
      </c>
      <c r="B18" s="16" t="s">
        <v>21</v>
      </c>
      <c r="C18" s="26" t="s">
        <v>84</v>
      </c>
      <c r="D18" s="26" t="s">
        <v>85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2">
        <f t="shared" si="0"/>
        <v>6</v>
      </c>
      <c r="B19" s="17" t="s">
        <v>2</v>
      </c>
      <c r="C19" s="27" t="s">
        <v>78</v>
      </c>
      <c r="D19" s="27" t="s">
        <v>79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2</v>
      </c>
      <c r="AD19">
        <v>3</v>
      </c>
      <c r="AE19">
        <v>3</v>
      </c>
      <c r="AF19">
        <v>4</v>
      </c>
      <c r="AG19">
        <v>4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</row>
    <row r="20" spans="1:40">
      <c r="A20" s="2">
        <f t="shared" si="0"/>
        <v>0</v>
      </c>
      <c r="B20" s="16" t="s">
        <v>20</v>
      </c>
      <c r="C20" s="26" t="s">
        <v>82</v>
      </c>
      <c r="D20" s="26" t="s">
        <v>83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2">
        <f t="shared" si="0"/>
        <v>0</v>
      </c>
      <c r="B21" s="16" t="s">
        <v>62</v>
      </c>
      <c r="C21" s="26"/>
      <c r="D21" s="26"/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2">
        <f t="shared" si="0"/>
        <v>0</v>
      </c>
      <c r="B22" s="16" t="s">
        <v>63</v>
      </c>
      <c r="C22" s="26"/>
      <c r="D22" s="26"/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2">
        <f t="shared" si="0"/>
        <v>0</v>
      </c>
      <c r="B23" s="16" t="s">
        <v>16</v>
      </c>
      <c r="C23" s="26" t="s">
        <v>80</v>
      </c>
      <c r="D23" s="26" t="s">
        <v>81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2">
        <f t="shared" si="0"/>
        <v>1</v>
      </c>
      <c r="B24" s="16" t="s">
        <v>28</v>
      </c>
      <c r="C24" s="26" t="s">
        <v>76</v>
      </c>
      <c r="D24" s="26" t="s">
        <v>77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>
      <c r="A25" s="2">
        <f t="shared" si="0"/>
        <v>0</v>
      </c>
      <c r="B25" s="16" t="s">
        <v>31</v>
      </c>
      <c r="C25" s="26" t="s">
        <v>74</v>
      </c>
      <c r="D25" s="26" t="s">
        <v>75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31">
        <f t="shared" si="0"/>
        <v>58</v>
      </c>
      <c r="B26" s="17" t="s">
        <v>1</v>
      </c>
      <c r="C26" s="27" t="s">
        <v>72</v>
      </c>
      <c r="D26" s="27" t="s">
        <v>73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4</v>
      </c>
      <c r="AB26">
        <v>5</v>
      </c>
      <c r="AC26">
        <v>9</v>
      </c>
      <c r="AD26">
        <v>15</v>
      </c>
      <c r="AE26">
        <v>22</v>
      </c>
      <c r="AF26">
        <v>30</v>
      </c>
      <c r="AG26">
        <v>30</v>
      </c>
      <c r="AH26">
        <v>48</v>
      </c>
      <c r="AI26">
        <v>58</v>
      </c>
      <c r="AJ26">
        <v>58</v>
      </c>
      <c r="AK26">
        <v>58</v>
      </c>
      <c r="AL26">
        <v>58</v>
      </c>
      <c r="AM26">
        <v>58</v>
      </c>
      <c r="AN26">
        <v>58</v>
      </c>
    </row>
    <row r="27" spans="1:40">
      <c r="A27" s="2">
        <f t="shared" si="0"/>
        <v>0</v>
      </c>
      <c r="B27" s="30" t="s">
        <v>64</v>
      </c>
      <c r="C27" s="27"/>
      <c r="D27" s="27"/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4">
        <f>LARGE(E28:AA28,1)</f>
        <v>4</v>
      </c>
      <c r="B28" s="3" t="s">
        <v>68</v>
      </c>
      <c r="C28" s="15"/>
      <c r="D28" s="15"/>
      <c r="E28" s="15">
        <f t="shared" ref="E28:AA28" si="1">SUM(E3:E27)</f>
        <v>0</v>
      </c>
      <c r="F28" s="15">
        <f t="shared" si="1"/>
        <v>0</v>
      </c>
      <c r="G28" s="15">
        <f t="shared" si="1"/>
        <v>0</v>
      </c>
      <c r="H28" s="15">
        <f t="shared" si="1"/>
        <v>0</v>
      </c>
      <c r="I28" s="15">
        <f t="shared" si="1"/>
        <v>0</v>
      </c>
      <c r="J28" s="15">
        <f t="shared" si="1"/>
        <v>0</v>
      </c>
      <c r="K28" s="15">
        <f t="shared" si="1"/>
        <v>0</v>
      </c>
      <c r="L28" s="15">
        <f t="shared" si="1"/>
        <v>0</v>
      </c>
      <c r="M28" s="15">
        <f t="shared" si="1"/>
        <v>0</v>
      </c>
      <c r="N28" s="15">
        <f t="shared" si="1"/>
        <v>0</v>
      </c>
      <c r="O28" s="15">
        <f t="shared" si="1"/>
        <v>0</v>
      </c>
      <c r="P28" s="15">
        <f t="shared" si="1"/>
        <v>0</v>
      </c>
      <c r="Q28" s="15">
        <f t="shared" si="1"/>
        <v>0</v>
      </c>
      <c r="R28" s="15">
        <f t="shared" si="1"/>
        <v>0</v>
      </c>
      <c r="S28" s="15">
        <f t="shared" si="1"/>
        <v>0</v>
      </c>
      <c r="T28" s="15">
        <f t="shared" si="1"/>
        <v>0</v>
      </c>
      <c r="U28" s="15">
        <f t="shared" si="1"/>
        <v>0</v>
      </c>
      <c r="V28" s="15">
        <f t="shared" si="1"/>
        <v>0</v>
      </c>
      <c r="W28" s="15">
        <f t="shared" si="1"/>
        <v>0</v>
      </c>
      <c r="X28" s="15">
        <f t="shared" si="1"/>
        <v>0</v>
      </c>
      <c r="Y28" s="15">
        <f t="shared" si="1"/>
        <v>0</v>
      </c>
      <c r="Z28" s="15">
        <f t="shared" si="1"/>
        <v>1</v>
      </c>
      <c r="AA28" s="4">
        <f t="shared" si="1"/>
        <v>4</v>
      </c>
      <c r="AB28" s="4">
        <f t="shared" ref="AB28:AC28" si="2">SUM(AB3:AB27)</f>
        <v>7</v>
      </c>
      <c r="AC28" s="4">
        <f t="shared" si="2"/>
        <v>11</v>
      </c>
      <c r="AD28" s="4">
        <f t="shared" ref="AD28:AE28" si="3">SUM(AD3:AD27)</f>
        <v>18</v>
      </c>
      <c r="AE28" s="4">
        <f t="shared" si="3"/>
        <v>25</v>
      </c>
      <c r="AF28" s="4">
        <f t="shared" ref="AF28:AG28" si="4">SUM(AF3:AF27)</f>
        <v>34</v>
      </c>
      <c r="AG28" s="4">
        <f t="shared" si="4"/>
        <v>34</v>
      </c>
      <c r="AH28" s="4">
        <f t="shared" ref="AH28:AI28" si="5">SUM(AH3:AH27)</f>
        <v>56</v>
      </c>
      <c r="AI28" s="4">
        <f t="shared" si="5"/>
        <v>73</v>
      </c>
      <c r="AJ28" s="4">
        <f t="shared" ref="AJ28:AN28" si="6">SUM(AJ3:AJ27)</f>
        <v>73</v>
      </c>
      <c r="AK28" s="4">
        <f t="shared" si="6"/>
        <v>73</v>
      </c>
      <c r="AL28" s="4">
        <f t="shared" si="6"/>
        <v>73</v>
      </c>
      <c r="AM28" s="4">
        <f t="shared" si="6"/>
        <v>73</v>
      </c>
      <c r="AN28" s="4">
        <f t="shared" si="6"/>
        <v>73</v>
      </c>
    </row>
    <row r="29" spans="1:40">
      <c r="B29" s="21" t="s">
        <v>69</v>
      </c>
      <c r="C29" s="24"/>
      <c r="D29" s="24"/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f t="shared" ref="AA29:AI29" si="7">(AA28/Z28)-1</f>
        <v>3</v>
      </c>
      <c r="AB29" s="20">
        <f t="shared" si="7"/>
        <v>0.75</v>
      </c>
      <c r="AC29" s="20">
        <f t="shared" si="7"/>
        <v>0.5714285714285714</v>
      </c>
      <c r="AD29" s="20">
        <f t="shared" si="7"/>
        <v>0.63636363636363646</v>
      </c>
      <c r="AE29" s="20">
        <f t="shared" si="7"/>
        <v>0.38888888888888884</v>
      </c>
      <c r="AF29" s="20">
        <f t="shared" si="7"/>
        <v>0.3600000000000001</v>
      </c>
      <c r="AG29" s="20">
        <f t="shared" si="7"/>
        <v>0</v>
      </c>
      <c r="AH29" s="20">
        <f t="shared" si="7"/>
        <v>0.64705882352941169</v>
      </c>
      <c r="AI29" s="20">
        <f t="shared" si="7"/>
        <v>0.3035714285714286</v>
      </c>
      <c r="AJ29" s="20">
        <f t="shared" ref="AJ29" si="8">(AJ28/AI28)-1</f>
        <v>0</v>
      </c>
      <c r="AK29" s="20">
        <f t="shared" ref="AK29" si="9">(AK28/AJ28)-1</f>
        <v>0</v>
      </c>
      <c r="AL29" s="20">
        <f t="shared" ref="AL29" si="10">(AL28/AK28)-1</f>
        <v>0</v>
      </c>
      <c r="AM29" s="20">
        <f t="shared" ref="AM29" si="11">(AM28/AL28)-1</f>
        <v>0</v>
      </c>
      <c r="AN29" s="20">
        <f t="shared" ref="AN29" si="12">(AN28/AM28)-1</f>
        <v>0</v>
      </c>
    </row>
    <row r="30" spans="1:40">
      <c r="A30" s="23"/>
      <c r="B30" s="22" t="s">
        <v>70</v>
      </c>
      <c r="C30" s="25"/>
      <c r="D30" s="25"/>
      <c r="E30" s="23">
        <f t="shared" ref="E30:AA30" si="13">COUNTIFS(E3:E27,"&gt;0")</f>
        <v>0</v>
      </c>
      <c r="F30" s="23">
        <f t="shared" si="13"/>
        <v>0</v>
      </c>
      <c r="G30" s="23">
        <f t="shared" si="13"/>
        <v>0</v>
      </c>
      <c r="H30" s="23">
        <f t="shared" si="13"/>
        <v>0</v>
      </c>
      <c r="I30" s="23">
        <f t="shared" si="13"/>
        <v>0</v>
      </c>
      <c r="J30" s="23">
        <f t="shared" si="13"/>
        <v>0</v>
      </c>
      <c r="K30" s="23">
        <f t="shared" si="13"/>
        <v>0</v>
      </c>
      <c r="L30" s="23">
        <f t="shared" si="13"/>
        <v>0</v>
      </c>
      <c r="M30" s="23">
        <f t="shared" si="13"/>
        <v>0</v>
      </c>
      <c r="N30" s="23">
        <f t="shared" si="13"/>
        <v>0</v>
      </c>
      <c r="O30" s="23">
        <f t="shared" si="13"/>
        <v>0</v>
      </c>
      <c r="P30" s="23">
        <f t="shared" si="13"/>
        <v>0</v>
      </c>
      <c r="Q30" s="23">
        <f t="shared" si="13"/>
        <v>0</v>
      </c>
      <c r="R30" s="23">
        <f t="shared" si="13"/>
        <v>0</v>
      </c>
      <c r="S30" s="23">
        <f t="shared" si="13"/>
        <v>0</v>
      </c>
      <c r="T30" s="23">
        <f t="shared" si="13"/>
        <v>0</v>
      </c>
      <c r="U30" s="23">
        <f t="shared" si="13"/>
        <v>0</v>
      </c>
      <c r="V30" s="23">
        <f t="shared" si="13"/>
        <v>0</v>
      </c>
      <c r="W30" s="23">
        <f t="shared" si="13"/>
        <v>0</v>
      </c>
      <c r="X30" s="23">
        <f t="shared" si="13"/>
        <v>0</v>
      </c>
      <c r="Y30" s="23">
        <f t="shared" si="13"/>
        <v>0</v>
      </c>
      <c r="Z30" s="23">
        <f t="shared" si="13"/>
        <v>1</v>
      </c>
      <c r="AA30" s="23">
        <f t="shared" si="13"/>
        <v>1</v>
      </c>
      <c r="AB30" s="23">
        <f t="shared" ref="AB30:AC30" si="14">COUNTIFS(AB3:AB27,"&gt;0")</f>
        <v>2</v>
      </c>
      <c r="AC30" s="23">
        <f t="shared" si="14"/>
        <v>2</v>
      </c>
      <c r="AD30" s="23">
        <f t="shared" ref="AD30:AE30" si="15">COUNTIFS(AD3:AD27,"&gt;0")</f>
        <v>2</v>
      </c>
      <c r="AE30" s="23">
        <f t="shared" si="15"/>
        <v>2</v>
      </c>
      <c r="AF30" s="23">
        <f t="shared" ref="AF30:AG30" si="16">COUNTIFS(AF3:AF27,"&gt;0")</f>
        <v>2</v>
      </c>
      <c r="AG30" s="23">
        <f t="shared" si="16"/>
        <v>2</v>
      </c>
      <c r="AH30" s="23">
        <f t="shared" ref="AH30:AI30" si="17">COUNTIFS(AH3:AH27,"&gt;0")</f>
        <v>4</v>
      </c>
      <c r="AI30" s="23">
        <f t="shared" si="17"/>
        <v>7</v>
      </c>
      <c r="AJ30" s="23">
        <f t="shared" ref="AJ30:AN30" si="18">COUNTIFS(AJ3:AJ27,"&gt;0")</f>
        <v>7</v>
      </c>
      <c r="AK30" s="23">
        <f t="shared" si="18"/>
        <v>7</v>
      </c>
      <c r="AL30" s="23">
        <f t="shared" si="18"/>
        <v>7</v>
      </c>
      <c r="AM30" s="23">
        <f t="shared" si="18"/>
        <v>7</v>
      </c>
      <c r="AN30" s="23">
        <f t="shared" si="18"/>
        <v>7</v>
      </c>
    </row>
    <row r="32" spans="1:40">
      <c r="AA32" s="1" t="s">
        <v>109</v>
      </c>
      <c r="AB32" t="s">
        <v>41</v>
      </c>
      <c r="AC32" s="1" t="s">
        <v>185</v>
      </c>
      <c r="AD32" s="1" t="s">
        <v>281</v>
      </c>
      <c r="AE32" t="s">
        <v>284</v>
      </c>
      <c r="AF32" s="1" t="s">
        <v>282</v>
      </c>
      <c r="AG32" t="s">
        <v>41</v>
      </c>
      <c r="AI32" s="1" t="s">
        <v>315</v>
      </c>
      <c r="AJ32" t="s">
        <v>41</v>
      </c>
    </row>
    <row r="33" spans="27:33">
      <c r="AA33" s="1" t="s">
        <v>113</v>
      </c>
      <c r="AB33" t="s">
        <v>41</v>
      </c>
      <c r="AC33" s="1" t="s">
        <v>260</v>
      </c>
      <c r="AD33" t="s">
        <v>41</v>
      </c>
      <c r="AE33" t="s">
        <v>283</v>
      </c>
      <c r="AF33" t="s">
        <v>286</v>
      </c>
      <c r="AG33" t="s">
        <v>41</v>
      </c>
    </row>
    <row r="34" spans="27:33">
      <c r="AB34" s="1" t="s">
        <v>114</v>
      </c>
      <c r="AC34" t="s">
        <v>41</v>
      </c>
      <c r="AD34" t="s">
        <v>41</v>
      </c>
      <c r="AE34" s="1" t="s">
        <v>285</v>
      </c>
      <c r="AF34" t="s">
        <v>41</v>
      </c>
    </row>
    <row r="35" spans="27:33">
      <c r="AA35" s="1" t="s">
        <v>184</v>
      </c>
      <c r="AB35" t="s">
        <v>41</v>
      </c>
      <c r="AC35" t="s">
        <v>41</v>
      </c>
      <c r="AD35" t="s">
        <v>41</v>
      </c>
    </row>
  </sheetData>
  <hyperlinks>
    <hyperlink ref="AA32" r:id="rId1" xr:uid="{0F9ECF74-C1E9-4731-800A-99A6F936E38F}"/>
    <hyperlink ref="AA33" r:id="rId2" xr:uid="{0D5DFCF6-260A-4FA1-9BAE-8D74A6BD7089}"/>
    <hyperlink ref="AB34" r:id="rId3" xr:uid="{8394369F-887C-4E41-9F85-DDB3AEC510CA}"/>
    <hyperlink ref="AA35" r:id="rId4" xr:uid="{4DB1EFAC-F50D-4EED-B7F5-02207B20BD4B}"/>
    <hyperlink ref="AC32" r:id="rId5" xr:uid="{03692BEB-063B-4BE3-A5CC-8C8FB095FEE6}"/>
    <hyperlink ref="AC33" r:id="rId6" xr:uid="{32085100-B81F-473A-B04B-367E3714F96F}"/>
    <hyperlink ref="AD32" r:id="rId7" xr:uid="{29428CD2-870F-432D-AA75-92BEE12E581C}"/>
    <hyperlink ref="AF32" r:id="rId8" xr:uid="{3DF306B2-876F-418F-839E-3A4B073ADDD3}"/>
    <hyperlink ref="AE34" r:id="rId9" xr:uid="{4C92939C-627D-4197-982D-3C449534D9B8}"/>
    <hyperlink ref="AI32" r:id="rId10" xr:uid="{9E66DEBD-CEBB-4E35-9174-3AB13D983171}"/>
  </hyperlinks>
  <pageMargins left="0.7" right="0.7" top="0.75" bottom="0.75" header="0.3" footer="0.3"/>
  <pageSetup orientation="portrait" r:id="rId11"/>
  <legacy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B444-F6A4-469B-BDC5-658948BD51E5}">
  <dimension ref="A1:T32"/>
  <sheetViews>
    <sheetView topLeftCell="A3" workbookViewId="0">
      <selection activeCell="S2" sqref="S2:S28"/>
    </sheetView>
  </sheetViews>
  <sheetFormatPr defaultRowHeight="15"/>
  <cols>
    <col min="2" max="2" width="12.85546875" customWidth="1"/>
    <col min="3" max="3" width="12.28515625" customWidth="1"/>
  </cols>
  <sheetData>
    <row r="1" spans="1:20" ht="45.75" thickBot="1">
      <c r="A1" s="9" t="s">
        <v>65</v>
      </c>
      <c r="B1" s="10" t="s">
        <v>53</v>
      </c>
      <c r="C1" s="11" t="s">
        <v>54</v>
      </c>
      <c r="R1" s="9" t="s">
        <v>111</v>
      </c>
      <c r="S1" s="10" t="s">
        <v>53</v>
      </c>
      <c r="T1" s="11" t="s">
        <v>54</v>
      </c>
    </row>
    <row r="2" spans="1:20" ht="15.75" thickBot="1">
      <c r="A2" s="6" t="s">
        <v>55</v>
      </c>
      <c r="B2" s="7">
        <v>0</v>
      </c>
      <c r="C2" s="8">
        <v>0</v>
      </c>
      <c r="R2" s="6" t="s">
        <v>55</v>
      </c>
      <c r="S2" s="7">
        <v>3</v>
      </c>
      <c r="T2" s="8">
        <v>3</v>
      </c>
    </row>
    <row r="3" spans="1:20" ht="15.75" thickBot="1">
      <c r="A3" s="6" t="s">
        <v>5</v>
      </c>
      <c r="B3" s="7">
        <v>1</v>
      </c>
      <c r="C3" s="8">
        <v>1</v>
      </c>
      <c r="R3" s="6" t="s">
        <v>5</v>
      </c>
      <c r="S3" s="7">
        <v>4</v>
      </c>
      <c r="T3" s="8">
        <v>4</v>
      </c>
    </row>
    <row r="4" spans="1:20" ht="15.75" thickBot="1">
      <c r="A4" s="6" t="s">
        <v>56</v>
      </c>
      <c r="B4" s="7">
        <v>0</v>
      </c>
      <c r="C4" s="8">
        <v>0</v>
      </c>
      <c r="R4" s="6" t="s">
        <v>56</v>
      </c>
      <c r="S4" s="7">
        <v>0</v>
      </c>
      <c r="T4" s="8">
        <v>0</v>
      </c>
    </row>
    <row r="5" spans="1:20" ht="15.75" thickBot="1">
      <c r="A5" s="6" t="s">
        <v>30</v>
      </c>
      <c r="B5" s="7">
        <v>1</v>
      </c>
      <c r="C5" s="8">
        <v>1</v>
      </c>
      <c r="R5" s="6" t="s">
        <v>30</v>
      </c>
      <c r="S5" s="7">
        <v>3</v>
      </c>
      <c r="T5" s="8">
        <v>3</v>
      </c>
    </row>
    <row r="6" spans="1:20" ht="15.75" thickBot="1">
      <c r="A6" s="6" t="s">
        <v>8</v>
      </c>
      <c r="B6" s="7">
        <v>13</v>
      </c>
      <c r="C6" s="8">
        <v>2</v>
      </c>
      <c r="R6" s="6" t="s">
        <v>8</v>
      </c>
      <c r="S6" s="7">
        <v>31</v>
      </c>
      <c r="T6" s="8">
        <v>30</v>
      </c>
    </row>
    <row r="7" spans="1:20" ht="15.75" thickBot="1">
      <c r="A7" s="6" t="s">
        <v>50</v>
      </c>
      <c r="B7" s="7">
        <v>9</v>
      </c>
      <c r="C7" s="8">
        <v>0</v>
      </c>
      <c r="R7" s="6" t="s">
        <v>50</v>
      </c>
      <c r="S7" s="7">
        <v>24</v>
      </c>
      <c r="T7" s="8">
        <v>20</v>
      </c>
    </row>
    <row r="8" spans="1:20" ht="15.75" thickBot="1">
      <c r="A8" s="6" t="s">
        <v>6</v>
      </c>
      <c r="B8" s="7">
        <v>19</v>
      </c>
      <c r="C8" s="8">
        <v>13</v>
      </c>
      <c r="R8" s="6" t="s">
        <v>6</v>
      </c>
      <c r="S8" s="7">
        <v>42</v>
      </c>
      <c r="T8" s="8">
        <v>42</v>
      </c>
    </row>
    <row r="9" spans="1:20" ht="15.75" thickBot="1">
      <c r="A9" s="6" t="s">
        <v>3</v>
      </c>
      <c r="B9" s="7">
        <v>8</v>
      </c>
      <c r="C9" s="8">
        <v>1</v>
      </c>
      <c r="R9" s="6" t="s">
        <v>3</v>
      </c>
      <c r="S9" s="7">
        <v>13</v>
      </c>
      <c r="T9" s="8">
        <v>11</v>
      </c>
    </row>
    <row r="10" spans="1:20" ht="15.75" thickBot="1">
      <c r="A10" s="6" t="s">
        <v>29</v>
      </c>
      <c r="B10" s="7">
        <v>9</v>
      </c>
      <c r="C10" s="8">
        <v>3</v>
      </c>
      <c r="R10" s="6" t="s">
        <v>29</v>
      </c>
      <c r="S10" s="7">
        <v>15</v>
      </c>
      <c r="T10" s="8">
        <v>12</v>
      </c>
    </row>
    <row r="11" spans="1:20" ht="15.75" thickBot="1">
      <c r="A11" s="6" t="s">
        <v>57</v>
      </c>
      <c r="B11" s="7">
        <v>0</v>
      </c>
      <c r="C11" s="8">
        <v>0</v>
      </c>
      <c r="R11" s="6" t="s">
        <v>57</v>
      </c>
      <c r="S11" s="7">
        <v>0</v>
      </c>
      <c r="T11" s="8">
        <v>0</v>
      </c>
    </row>
    <row r="12" spans="1:20" ht="15.75" thickBot="1">
      <c r="A12" s="6" t="s">
        <v>58</v>
      </c>
      <c r="B12" s="7">
        <v>0</v>
      </c>
      <c r="C12" s="8">
        <v>0</v>
      </c>
      <c r="R12" s="6" t="s">
        <v>58</v>
      </c>
      <c r="S12" s="7">
        <v>0</v>
      </c>
      <c r="T12" s="8">
        <v>0</v>
      </c>
    </row>
    <row r="13" spans="1:20" ht="15.75" thickBot="1">
      <c r="A13" s="6" t="s">
        <v>34</v>
      </c>
      <c r="B13" s="7">
        <v>4</v>
      </c>
      <c r="C13" s="8">
        <v>2</v>
      </c>
      <c r="R13" s="6" t="s">
        <v>34</v>
      </c>
      <c r="S13" s="7">
        <v>9</v>
      </c>
      <c r="T13" s="8">
        <v>7</v>
      </c>
    </row>
    <row r="14" spans="1:20" ht="15.75" thickBot="1">
      <c r="A14" s="6" t="s">
        <v>4</v>
      </c>
      <c r="B14" s="7">
        <v>6</v>
      </c>
      <c r="C14" s="8">
        <v>5</v>
      </c>
      <c r="R14" s="6" t="s">
        <v>4</v>
      </c>
      <c r="S14" s="7">
        <v>29</v>
      </c>
      <c r="T14" s="8">
        <v>29</v>
      </c>
    </row>
    <row r="15" spans="1:20" ht="15.75" thickBot="1">
      <c r="A15" s="6" t="s">
        <v>59</v>
      </c>
      <c r="B15" s="7">
        <v>0</v>
      </c>
      <c r="C15" s="8">
        <v>0</v>
      </c>
      <c r="R15" s="6" t="s">
        <v>59</v>
      </c>
      <c r="S15" s="7">
        <v>1</v>
      </c>
      <c r="T15" s="8">
        <v>1</v>
      </c>
    </row>
    <row r="16" spans="1:20" ht="15.75" thickBot="1">
      <c r="A16" s="6" t="s">
        <v>60</v>
      </c>
      <c r="B16" s="7">
        <v>0</v>
      </c>
      <c r="C16" s="8">
        <v>0</v>
      </c>
      <c r="R16" s="6" t="s">
        <v>60</v>
      </c>
      <c r="S16" s="7">
        <v>1</v>
      </c>
      <c r="T16" s="8">
        <v>1</v>
      </c>
    </row>
    <row r="17" spans="1:20" ht="15.75" thickBot="1">
      <c r="A17" s="6" t="s">
        <v>21</v>
      </c>
      <c r="B17" s="7">
        <v>6</v>
      </c>
      <c r="C17" s="8">
        <v>6</v>
      </c>
      <c r="R17" s="6" t="s">
        <v>21</v>
      </c>
      <c r="S17" s="7">
        <v>23</v>
      </c>
      <c r="T17" s="8">
        <v>23</v>
      </c>
    </row>
    <row r="18" spans="1:20" ht="15.75" thickBot="1">
      <c r="A18" s="6" t="s">
        <v>19</v>
      </c>
      <c r="B18" s="7">
        <v>18</v>
      </c>
      <c r="C18" s="8">
        <v>2</v>
      </c>
      <c r="R18" s="6" t="s">
        <v>19</v>
      </c>
      <c r="S18" s="7">
        <v>28</v>
      </c>
      <c r="T18" s="8">
        <v>28</v>
      </c>
    </row>
    <row r="19" spans="1:20" ht="15.75" thickBot="1">
      <c r="A19" s="6" t="s">
        <v>61</v>
      </c>
      <c r="B19" s="7">
        <v>0</v>
      </c>
      <c r="C19" s="8">
        <v>0</v>
      </c>
      <c r="R19" s="6" t="s">
        <v>61</v>
      </c>
      <c r="S19" s="7">
        <v>3</v>
      </c>
      <c r="T19" s="8">
        <v>0</v>
      </c>
    </row>
    <row r="20" spans="1:20" ht="15.75" thickBot="1">
      <c r="A20" s="6" t="s">
        <v>2</v>
      </c>
      <c r="B20" s="7">
        <v>31</v>
      </c>
      <c r="C20" s="8">
        <v>31</v>
      </c>
      <c r="R20" s="6" t="s">
        <v>2</v>
      </c>
      <c r="S20" s="7">
        <v>66</v>
      </c>
      <c r="T20" s="8">
        <v>65</v>
      </c>
    </row>
    <row r="21" spans="1:20" ht="15.75" thickBot="1">
      <c r="A21" s="6" t="s">
        <v>20</v>
      </c>
      <c r="B21" s="7">
        <v>1</v>
      </c>
      <c r="C21" s="8">
        <v>1</v>
      </c>
      <c r="R21" s="6" t="s">
        <v>20</v>
      </c>
      <c r="S21" s="7">
        <v>1</v>
      </c>
      <c r="T21" s="8">
        <v>1</v>
      </c>
    </row>
    <row r="22" spans="1:20" ht="15.75" thickBot="1">
      <c r="A22" s="6" t="s">
        <v>16</v>
      </c>
      <c r="B22" s="7">
        <v>11</v>
      </c>
      <c r="C22" s="8">
        <v>6</v>
      </c>
      <c r="R22" s="6" t="s">
        <v>16</v>
      </c>
      <c r="S22" s="7">
        <v>37</v>
      </c>
      <c r="T22" s="8">
        <v>28</v>
      </c>
    </row>
    <row r="23" spans="1:20" ht="15.75" thickBot="1">
      <c r="A23" s="6" t="s">
        <v>62</v>
      </c>
      <c r="B23" s="7">
        <v>0</v>
      </c>
      <c r="C23" s="8">
        <v>0</v>
      </c>
      <c r="R23" s="6" t="s">
        <v>62</v>
      </c>
      <c r="S23" s="7">
        <v>0</v>
      </c>
      <c r="T23" s="8">
        <v>0</v>
      </c>
    </row>
    <row r="24" spans="1:20" ht="15.75" thickBot="1">
      <c r="A24" s="6" t="s">
        <v>63</v>
      </c>
      <c r="B24" s="7">
        <v>0</v>
      </c>
      <c r="C24" s="8">
        <v>0</v>
      </c>
      <c r="R24" s="6" t="s">
        <v>63</v>
      </c>
      <c r="S24" s="7">
        <v>0</v>
      </c>
      <c r="T24" s="8">
        <v>0</v>
      </c>
    </row>
    <row r="25" spans="1:20" ht="15.75" thickBot="1">
      <c r="A25" s="6" t="s">
        <v>28</v>
      </c>
      <c r="B25" s="7">
        <v>7</v>
      </c>
      <c r="C25" s="8">
        <v>7</v>
      </c>
      <c r="R25" s="6" t="s">
        <v>28</v>
      </c>
      <c r="S25" s="7">
        <v>21</v>
      </c>
      <c r="T25" s="8">
        <v>20</v>
      </c>
    </row>
    <row r="26" spans="1:20" ht="15.75" thickBot="1">
      <c r="A26" s="6" t="s">
        <v>1</v>
      </c>
      <c r="B26" s="7">
        <v>152</v>
      </c>
      <c r="C26" s="8">
        <v>152</v>
      </c>
      <c r="R26" s="6" t="s">
        <v>1</v>
      </c>
      <c r="S26" s="7">
        <v>286</v>
      </c>
      <c r="T26" s="8">
        <v>286</v>
      </c>
    </row>
    <row r="27" spans="1:20" ht="15.75" thickBot="1">
      <c r="A27" s="6" t="s">
        <v>31</v>
      </c>
      <c r="B27" s="7">
        <v>5</v>
      </c>
      <c r="C27" s="8">
        <v>1</v>
      </c>
      <c r="R27" s="6" t="s">
        <v>31</v>
      </c>
      <c r="S27" s="7">
        <v>6</v>
      </c>
      <c r="T27" s="8">
        <v>6</v>
      </c>
    </row>
    <row r="28" spans="1:20" ht="15.75" thickBot="1">
      <c r="A28" s="6" t="s">
        <v>64</v>
      </c>
      <c r="B28" s="7">
        <v>0</v>
      </c>
      <c r="C28" s="8">
        <v>0</v>
      </c>
      <c r="R28" s="6" t="s">
        <v>64</v>
      </c>
      <c r="S28" s="7">
        <v>1</v>
      </c>
      <c r="T28" s="8">
        <v>1</v>
      </c>
    </row>
    <row r="29" spans="1:20" ht="15.75" thickBot="1">
      <c r="A29" s="12" t="s">
        <v>7</v>
      </c>
      <c r="B29" s="10">
        <v>301</v>
      </c>
      <c r="C29" s="11">
        <v>234</v>
      </c>
      <c r="R29" s="12" t="s">
        <v>7</v>
      </c>
      <c r="S29" s="10">
        <v>647</v>
      </c>
      <c r="T29" s="11">
        <v>621</v>
      </c>
    </row>
    <row r="30" spans="1:20">
      <c r="A30" s="13" t="s">
        <v>66</v>
      </c>
      <c r="B30" s="5">
        <v>43907</v>
      </c>
      <c r="C30" s="5">
        <v>43907</v>
      </c>
    </row>
    <row r="31" spans="1:20" ht="30">
      <c r="A31" s="13" t="s">
        <v>67</v>
      </c>
      <c r="B31" s="14">
        <v>0.49861111111111112</v>
      </c>
      <c r="C31" s="14">
        <v>0.49861111111111112</v>
      </c>
    </row>
    <row r="32" spans="1:20">
      <c r="A32" s="1" t="s">
        <v>52</v>
      </c>
    </row>
  </sheetData>
  <hyperlinks>
    <hyperlink ref="A32" r:id="rId1" xr:uid="{91777CEC-99F2-408F-B3BC-0A6141CC4D0B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0BAC-2B38-4B2B-9D14-DB59ABC35648}">
  <dimension ref="A41:AJ46"/>
  <sheetViews>
    <sheetView topLeftCell="G1" zoomScale="50" zoomScaleNormal="50" workbookViewId="0">
      <selection activeCell="AF29" sqref="AF29"/>
    </sheetView>
  </sheetViews>
  <sheetFormatPr defaultRowHeight="15"/>
  <cols>
    <col min="5" max="9" width="12.5703125" bestFit="1" customWidth="1"/>
    <col min="10" max="10" width="12" bestFit="1" customWidth="1"/>
    <col min="11" max="18" width="12.5703125" bestFit="1" customWidth="1"/>
    <col min="19" max="19" width="12" bestFit="1" customWidth="1"/>
    <col min="20" max="20" width="11.5703125" bestFit="1" customWidth="1"/>
    <col min="21" max="28" width="12" bestFit="1" customWidth="1"/>
    <col min="29" max="29" width="12.5703125" bestFit="1" customWidth="1"/>
    <col min="30" max="30" width="12" bestFit="1" customWidth="1"/>
    <col min="31" max="34" width="12.5703125" bestFit="1" customWidth="1"/>
    <col min="35" max="36" width="12.140625" bestFit="1" customWidth="1"/>
  </cols>
  <sheetData>
    <row r="41" spans="1:36">
      <c r="A41" s="4" t="s">
        <v>7</v>
      </c>
      <c r="B41" s="3" t="s">
        <v>0</v>
      </c>
      <c r="C41" s="15" t="s">
        <v>71</v>
      </c>
      <c r="D41" s="15" t="s">
        <v>106</v>
      </c>
      <c r="E41" s="57">
        <v>43886</v>
      </c>
      <c r="F41" s="57">
        <v>43887</v>
      </c>
      <c r="G41" s="57">
        <v>43888</v>
      </c>
      <c r="H41" s="57">
        <v>43889</v>
      </c>
      <c r="I41" s="57">
        <v>43890</v>
      </c>
      <c r="J41" s="57">
        <v>43891</v>
      </c>
      <c r="K41" s="57">
        <v>43892</v>
      </c>
      <c r="L41" s="57">
        <v>43893</v>
      </c>
      <c r="M41" s="57">
        <v>43894</v>
      </c>
      <c r="N41" s="57">
        <v>43895</v>
      </c>
      <c r="O41" s="57">
        <v>43896</v>
      </c>
      <c r="P41" s="57">
        <v>43897</v>
      </c>
      <c r="Q41" s="57">
        <v>43898</v>
      </c>
      <c r="R41" s="57">
        <v>43899</v>
      </c>
      <c r="S41" s="57">
        <v>43900</v>
      </c>
      <c r="T41" s="57">
        <v>43901</v>
      </c>
      <c r="U41" s="57">
        <v>43902</v>
      </c>
      <c r="V41" s="57">
        <v>43903</v>
      </c>
      <c r="W41" s="57">
        <v>43904</v>
      </c>
      <c r="X41" s="57">
        <v>43905</v>
      </c>
      <c r="Y41" s="57">
        <v>43906</v>
      </c>
      <c r="Z41" s="57">
        <v>43907</v>
      </c>
      <c r="AA41" s="57">
        <v>43908</v>
      </c>
      <c r="AB41" s="57">
        <v>43909</v>
      </c>
      <c r="AC41" s="57">
        <v>43910</v>
      </c>
      <c r="AD41" s="57">
        <v>43911</v>
      </c>
      <c r="AE41" s="57">
        <v>43912</v>
      </c>
      <c r="AF41" s="57">
        <v>43913</v>
      </c>
      <c r="AG41" s="57">
        <v>43914</v>
      </c>
      <c r="AH41" s="57">
        <v>43915</v>
      </c>
      <c r="AI41" s="57">
        <v>43916</v>
      </c>
      <c r="AJ41" s="57">
        <v>43917</v>
      </c>
    </row>
    <row r="42" spans="1:36">
      <c r="A42" s="4">
        <v>964</v>
      </c>
      <c r="B42" s="3" t="s">
        <v>68</v>
      </c>
      <c r="C42" s="15"/>
      <c r="D42" s="15"/>
      <c r="E42" s="55">
        <v>1</v>
      </c>
      <c r="F42" s="55">
        <v>1</v>
      </c>
      <c r="G42" s="55">
        <v>1</v>
      </c>
      <c r="H42" s="55">
        <v>1</v>
      </c>
      <c r="I42" s="55">
        <v>2</v>
      </c>
      <c r="J42" s="55">
        <v>2</v>
      </c>
      <c r="K42" s="55">
        <v>2</v>
      </c>
      <c r="L42" s="55">
        <v>2</v>
      </c>
      <c r="M42" s="55">
        <v>4</v>
      </c>
      <c r="N42" s="55">
        <v>8</v>
      </c>
      <c r="O42" s="55">
        <v>14</v>
      </c>
      <c r="P42" s="55">
        <v>19</v>
      </c>
      <c r="Q42" s="55">
        <v>25</v>
      </c>
      <c r="R42" s="55">
        <v>30</v>
      </c>
      <c r="S42" s="55">
        <v>34</v>
      </c>
      <c r="T42" s="55">
        <v>52</v>
      </c>
      <c r="U42" s="55">
        <v>78</v>
      </c>
      <c r="V42" s="55">
        <v>98</v>
      </c>
      <c r="W42" s="55">
        <v>123</v>
      </c>
      <c r="X42" s="55">
        <v>202</v>
      </c>
      <c r="Y42" s="55">
        <v>286</v>
      </c>
      <c r="Z42" s="55">
        <v>352</v>
      </c>
      <c r="AA42" s="55">
        <v>515</v>
      </c>
      <c r="AB42" s="55">
        <v>647</v>
      </c>
      <c r="AC42" s="55">
        <v>964</v>
      </c>
      <c r="AD42" s="56">
        <v>1178</v>
      </c>
      <c r="AE42" s="56">
        <v>1604</v>
      </c>
      <c r="AF42" s="56">
        <v>1891</v>
      </c>
      <c r="AG42" s="56">
        <v>2201</v>
      </c>
      <c r="AH42" s="56">
        <v>2433</v>
      </c>
      <c r="AI42" s="35">
        <v>2988</v>
      </c>
      <c r="AJ42" s="35">
        <v>3474</v>
      </c>
    </row>
    <row r="44" spans="1:36">
      <c r="A44" t="s">
        <v>306</v>
      </c>
    </row>
    <row r="45" spans="1:36">
      <c r="B45" t="s">
        <v>307</v>
      </c>
    </row>
    <row r="46" spans="1:36">
      <c r="A46" s="1" t="s">
        <v>308</v>
      </c>
    </row>
  </sheetData>
  <hyperlinks>
    <hyperlink ref="A46" r:id="rId1" xr:uid="{DA1FBB71-18B0-4FE7-AFB6-2AACE4548675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9AB5-3B95-4FAD-B274-570CD001C749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736E-1330-4BD3-BF66-50604FB08E8F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A7BF-B006-4C9A-9AF7-85775B10172E}">
  <dimension ref="A1:M29"/>
  <sheetViews>
    <sheetView workbookViewId="0">
      <selection activeCell="B15" sqref="B15"/>
    </sheetView>
  </sheetViews>
  <sheetFormatPr defaultRowHeight="15"/>
  <cols>
    <col min="1" max="1" width="14.5703125" bestFit="1" customWidth="1"/>
    <col min="2" max="2" width="16.85546875" bestFit="1" customWidth="1"/>
    <col min="3" max="3" width="14.140625" bestFit="1" customWidth="1"/>
    <col min="4" max="4" width="16.85546875" bestFit="1" customWidth="1"/>
  </cols>
  <sheetData>
    <row r="1" spans="1:13">
      <c r="A1" t="s">
        <v>317</v>
      </c>
      <c r="C1" t="s">
        <v>324</v>
      </c>
    </row>
    <row r="2" spans="1:13">
      <c r="I2" t="s">
        <v>364</v>
      </c>
      <c r="J2" t="s">
        <v>323</v>
      </c>
      <c r="K2" t="s">
        <v>365</v>
      </c>
      <c r="L2" t="s">
        <v>366</v>
      </c>
      <c r="M2" t="s">
        <v>367</v>
      </c>
    </row>
    <row r="3" spans="1:13">
      <c r="A3" s="35" t="s">
        <v>318</v>
      </c>
      <c r="B3" s="35" t="s">
        <v>319</v>
      </c>
      <c r="C3" s="35" t="s">
        <v>320</v>
      </c>
      <c r="D3" s="35" t="s">
        <v>321</v>
      </c>
      <c r="E3" s="35" t="s">
        <v>322</v>
      </c>
      <c r="F3" s="35" t="s">
        <v>323</v>
      </c>
      <c r="I3" t="s">
        <v>337</v>
      </c>
    </row>
    <row r="4" spans="1:13">
      <c r="A4" s="35">
        <v>2009</v>
      </c>
      <c r="B4" s="35">
        <v>25367</v>
      </c>
      <c r="C4" s="35">
        <v>2342</v>
      </c>
      <c r="D4" s="35">
        <v>1421</v>
      </c>
      <c r="E4" s="35">
        <v>403</v>
      </c>
      <c r="F4" s="35">
        <v>27</v>
      </c>
      <c r="I4" t="s">
        <v>338</v>
      </c>
    </row>
    <row r="5" spans="1:13">
      <c r="A5" s="31"/>
      <c r="B5" s="31"/>
      <c r="C5" s="31"/>
      <c r="D5" s="31"/>
      <c r="E5" s="31"/>
      <c r="F5" s="31"/>
      <c r="I5" t="s">
        <v>339</v>
      </c>
    </row>
    <row r="6" spans="1:13">
      <c r="I6" t="s">
        <v>340</v>
      </c>
    </row>
    <row r="7" spans="1:13">
      <c r="A7" s="35" t="s">
        <v>330</v>
      </c>
      <c r="B7" s="35" t="s">
        <v>321</v>
      </c>
      <c r="D7" t="s">
        <v>331</v>
      </c>
      <c r="E7" t="s">
        <v>332</v>
      </c>
      <c r="F7" t="s">
        <v>7</v>
      </c>
      <c r="I7" t="s">
        <v>341</v>
      </c>
    </row>
    <row r="8" spans="1:13">
      <c r="A8" s="35" t="s">
        <v>325</v>
      </c>
      <c r="B8" s="35">
        <v>1267</v>
      </c>
      <c r="D8" t="s">
        <v>333</v>
      </c>
      <c r="E8">
        <v>33.5</v>
      </c>
      <c r="F8">
        <f>INT(($D$4*E8)/100)</f>
        <v>476</v>
      </c>
      <c r="I8" t="s">
        <v>342</v>
      </c>
    </row>
    <row r="9" spans="1:13">
      <c r="A9" s="35" t="s">
        <v>326</v>
      </c>
      <c r="B9" s="35">
        <v>429</v>
      </c>
      <c r="D9" t="s">
        <v>334</v>
      </c>
      <c r="E9">
        <v>39.5</v>
      </c>
      <c r="F9">
        <f>INT(($D$4*E9)/100)</f>
        <v>561</v>
      </c>
      <c r="I9" t="s">
        <v>343</v>
      </c>
    </row>
    <row r="10" spans="1:13">
      <c r="A10" s="35" t="s">
        <v>327</v>
      </c>
      <c r="B10" s="35">
        <v>280</v>
      </c>
      <c r="D10" t="s">
        <v>335</v>
      </c>
      <c r="E10">
        <v>25.2</v>
      </c>
      <c r="F10">
        <f>INT(($D$4*E10)/100)</f>
        <v>358</v>
      </c>
      <c r="I10" t="s">
        <v>344</v>
      </c>
    </row>
    <row r="11" spans="1:13">
      <c r="A11" s="35" t="s">
        <v>328</v>
      </c>
      <c r="B11" s="35">
        <v>9</v>
      </c>
      <c r="D11" t="s">
        <v>336</v>
      </c>
      <c r="E11">
        <v>1.8</v>
      </c>
      <c r="F11">
        <f>INT(($D$4*E11)/100)</f>
        <v>25</v>
      </c>
      <c r="I11" t="s">
        <v>345</v>
      </c>
    </row>
    <row r="12" spans="1:13">
      <c r="A12" s="35" t="s">
        <v>329</v>
      </c>
      <c r="B12" s="35">
        <f>SUM(B8:B11)</f>
        <v>1985</v>
      </c>
      <c r="I12" t="s">
        <v>346</v>
      </c>
    </row>
    <row r="13" spans="1:13">
      <c r="I13" t="s">
        <v>347</v>
      </c>
    </row>
    <row r="14" spans="1:13">
      <c r="I14" t="s">
        <v>348</v>
      </c>
    </row>
    <row r="15" spans="1:13">
      <c r="A15" t="s">
        <v>368</v>
      </c>
      <c r="B15">
        <v>250000000</v>
      </c>
      <c r="C15">
        <v>25367</v>
      </c>
      <c r="D15" t="s">
        <v>370</v>
      </c>
      <c r="I15" t="s">
        <v>349</v>
      </c>
    </row>
    <row r="16" spans="1:13">
      <c r="A16" t="s">
        <v>369</v>
      </c>
      <c r="B16">
        <v>100000</v>
      </c>
      <c r="C16">
        <f>(B16*C15)/B15</f>
        <v>10.146800000000001</v>
      </c>
      <c r="I16" t="s">
        <v>350</v>
      </c>
    </row>
    <row r="17" spans="9:9">
      <c r="I17" t="s">
        <v>351</v>
      </c>
    </row>
    <row r="18" spans="9:9">
      <c r="I18" t="s">
        <v>352</v>
      </c>
    </row>
    <row r="19" spans="9:9">
      <c r="I19" t="s">
        <v>353</v>
      </c>
    </row>
    <row r="20" spans="9:9">
      <c r="I20" t="s">
        <v>354</v>
      </c>
    </row>
    <row r="21" spans="9:9">
      <c r="I21" t="s">
        <v>355</v>
      </c>
    </row>
    <row r="22" spans="9:9">
      <c r="I22" t="s">
        <v>356</v>
      </c>
    </row>
    <row r="23" spans="9:9">
      <c r="I23" t="s">
        <v>357</v>
      </c>
    </row>
    <row r="24" spans="9:9">
      <c r="I24" t="s">
        <v>358</v>
      </c>
    </row>
    <row r="25" spans="9:9">
      <c r="I25" t="s">
        <v>359</v>
      </c>
    </row>
    <row r="26" spans="9:9">
      <c r="I26" t="s">
        <v>360</v>
      </c>
    </row>
    <row r="27" spans="9:9">
      <c r="I27" t="s">
        <v>361</v>
      </c>
    </row>
    <row r="28" spans="9:9">
      <c r="I28" t="s">
        <v>362</v>
      </c>
    </row>
    <row r="29" spans="9:9">
      <c r="I29" t="s">
        <v>363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BR_TimeSeries</vt:lpstr>
      <vt:lpstr>BR_Time_Cidades</vt:lpstr>
      <vt:lpstr>BR_TimeSeries_Mortes</vt:lpstr>
      <vt:lpstr>BR vs SecSaudes</vt:lpstr>
      <vt:lpstr>Evolução BR</vt:lpstr>
      <vt:lpstr>Brasil_vs_Italia</vt:lpstr>
      <vt:lpstr>IBGE</vt:lpstr>
      <vt:lpstr>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Filgueiras Guimarães</dc:creator>
  <cp:lastModifiedBy>Marco Antonio Filgueiras Guimarães</cp:lastModifiedBy>
  <dcterms:created xsi:type="dcterms:W3CDTF">2020-03-09T12:00:27Z</dcterms:created>
  <dcterms:modified xsi:type="dcterms:W3CDTF">2020-04-06T10:19:57Z</dcterms:modified>
</cp:coreProperties>
</file>