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Filip\Desktop\"/>
    </mc:Choice>
  </mc:AlternateContent>
  <xr:revisionPtr revIDLastSave="0" documentId="13_ncr:1_{4A5B406D-84BD-43C4-8E43-6EEC3E3707F4}" xr6:coauthVersionLast="47" xr6:coauthVersionMax="47" xr10:uidLastSave="{00000000-0000-0000-0000-000000000000}"/>
  <bookViews>
    <workbookView xWindow="1305" yWindow="2415" windowWidth="2091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K28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I28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G28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2" i="1"/>
  <c r="E28" i="1" l="1"/>
</calcChain>
</file>

<file path=xl/sharedStrings.xml><?xml version="1.0" encoding="utf-8"?>
<sst xmlns="http://schemas.openxmlformats.org/spreadsheetml/2006/main" count="60" uniqueCount="59">
  <si>
    <t>Part #</t>
  </si>
  <si>
    <t>Description</t>
  </si>
  <si>
    <t>Quantity</t>
  </si>
  <si>
    <t>MCU</t>
  </si>
  <si>
    <t>STM32F103CBU6u</t>
  </si>
  <si>
    <t>DS18B20</t>
  </si>
  <si>
    <t xml:space="preserve">waterproof temperature sensor </t>
  </si>
  <si>
    <t>pressure sensor</t>
  </si>
  <si>
    <t xml:space="preserve">huba control 519 </t>
  </si>
  <si>
    <t>methane detector</t>
  </si>
  <si>
    <t>GDK101</t>
  </si>
  <si>
    <t>Gamma Radiation Sensor Module</t>
  </si>
  <si>
    <t>0.1µF</t>
  </si>
  <si>
    <t>22 µF</t>
  </si>
  <si>
    <t>10 µF</t>
  </si>
  <si>
    <t>22 pF</t>
  </si>
  <si>
    <t>47 µF</t>
  </si>
  <si>
    <t>NPI75C150MTRF</t>
  </si>
  <si>
    <t>NPI54C120MTRF</t>
  </si>
  <si>
    <t xml:space="preserve"> Inductor 15 µH</t>
  </si>
  <si>
    <t xml:space="preserve"> Inductor 150 µH</t>
  </si>
  <si>
    <t xml:space="preserve"> Inductor 12 µH</t>
  </si>
  <si>
    <t>1N4934</t>
  </si>
  <si>
    <t>Diode</t>
  </si>
  <si>
    <t>Shottky</t>
  </si>
  <si>
    <t>KD1760</t>
  </si>
  <si>
    <t>power source: li-ion battery 18V</t>
  </si>
  <si>
    <t>LMR54406DBVR</t>
  </si>
  <si>
    <t>power converter</t>
  </si>
  <si>
    <t>converter UART Waveshare MAX485</t>
  </si>
  <si>
    <t>waveshare ARM debugger JTAG-SWD</t>
  </si>
  <si>
    <t>COM-08375</t>
  </si>
  <si>
    <t>R22B25</t>
  </si>
  <si>
    <t>105CTHT</t>
  </si>
  <si>
    <t xml:space="preserve"> BAT85</t>
  </si>
  <si>
    <t>Overall Pirce</t>
  </si>
  <si>
    <t>D101-E120</t>
  </si>
  <si>
    <t>10EP514100R</t>
  </si>
  <si>
    <t xml:space="preserve">Cost for 10 PCB </t>
  </si>
  <si>
    <t>Cost for 1 PCB</t>
  </si>
  <si>
    <t>Unit cost (€) for 1 PCB</t>
  </si>
  <si>
    <t>Unit cost (€) for 10 PCB</t>
  </si>
  <si>
    <t>Unit cost (€) for 100 PCB</t>
  </si>
  <si>
    <t xml:space="preserve">Cost for 100 PCB </t>
  </si>
  <si>
    <t>Unit cost (€) for 1000 PCB</t>
  </si>
  <si>
    <t xml:space="preserve">Cost for 1000 PCB </t>
  </si>
  <si>
    <t>100 Ω Resistor</t>
  </si>
  <si>
    <t>470 kΩ Resistor</t>
  </si>
  <si>
    <t>12 kΩ Resistor</t>
  </si>
  <si>
    <t>115kΩ Resistor</t>
  </si>
  <si>
    <t>309 kΩ Resistor</t>
  </si>
  <si>
    <t>10EP514470K</t>
  </si>
  <si>
    <t>10EP51412K0</t>
  </si>
  <si>
    <t>22kΩ Resistor</t>
  </si>
  <si>
    <t>2120 kΩ Resistor</t>
  </si>
  <si>
    <t>10EP51422K0</t>
  </si>
  <si>
    <t>PEC09-2120K-T0012</t>
  </si>
  <si>
    <t>R115KMMF</t>
  </si>
  <si>
    <t>R309KMMF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</si>
</sst>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charset val="238"/>
      <scheme val="minor"/>
    </font>
    <font>
      <sz val="9"/>
      <name val="Consolas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zoomScale="70" zoomScaleNormal="70" workbookViewId="0">
      <selection activeCell="G31" sqref="G31"/>
    </sheetView>
  </sheetViews>
  <sheetFormatPr defaultRowHeight="15" x14ac:dyDescent="0.25"/>
  <cols>
    <col min="2" max="2" width="16.5703125" bestFit="1" customWidth="1"/>
    <col min="3" max="3" width="33.28515625" bestFit="1" customWidth="1"/>
    <col min="4" max="4" width="20.140625" bestFit="1" customWidth="1"/>
    <col min="5" max="5" width="20.7109375" bestFit="1" customWidth="1"/>
    <col min="6" max="6" width="12.5703125" bestFit="1" customWidth="1"/>
    <col min="7" max="7" width="21.85546875" bestFit="1" customWidth="1"/>
    <col min="8" max="8" width="16" bestFit="1" customWidth="1"/>
    <col min="9" max="9" width="22.85546875" bestFit="1" customWidth="1"/>
    <col min="10" max="10" width="16" bestFit="1" customWidth="1"/>
    <col min="11" max="11" width="23.85546875" bestFit="1" customWidth="1"/>
    <col min="12" max="12" width="16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40</v>
      </c>
      <c r="E1" t="s">
        <v>39</v>
      </c>
      <c r="F1" t="s">
        <v>41</v>
      </c>
      <c r="G1" t="s">
        <v>38</v>
      </c>
      <c r="H1" t="s">
        <v>42</v>
      </c>
      <c r="I1" t="s">
        <v>43</v>
      </c>
      <c r="J1" t="s">
        <v>44</v>
      </c>
      <c r="K1" t="s">
        <v>45</v>
      </c>
    </row>
    <row r="2" spans="1:11" x14ac:dyDescent="0.25">
      <c r="A2" t="s">
        <v>4</v>
      </c>
      <c r="B2" t="s">
        <v>3</v>
      </c>
      <c r="C2">
        <v>1</v>
      </c>
      <c r="D2">
        <v>7.45</v>
      </c>
      <c r="E2">
        <f>C2*D2</f>
        <v>7.45</v>
      </c>
      <c r="F2">
        <v>6.72</v>
      </c>
      <c r="G2">
        <f>C2*F2*10</f>
        <v>67.2</v>
      </c>
      <c r="H2">
        <v>5.9</v>
      </c>
      <c r="I2">
        <f>C2*H2*100</f>
        <v>590</v>
      </c>
      <c r="J2">
        <v>4.0999999999999996</v>
      </c>
      <c r="K2">
        <f>C2*J2*1000</f>
        <v>4100</v>
      </c>
    </row>
    <row r="3" spans="1:11" x14ac:dyDescent="0.25">
      <c r="A3" t="s">
        <v>5</v>
      </c>
      <c r="B3" t="s">
        <v>6</v>
      </c>
      <c r="C3">
        <v>1</v>
      </c>
      <c r="D3" s="1">
        <v>5.95</v>
      </c>
      <c r="E3">
        <f>C3*D3</f>
        <v>5.95</v>
      </c>
      <c r="F3">
        <v>5.25</v>
      </c>
      <c r="G3">
        <f t="shared" ref="G3:G27" si="0">C3*F3*10</f>
        <v>52.5</v>
      </c>
      <c r="H3" s="1">
        <v>4.49</v>
      </c>
      <c r="I3">
        <f t="shared" ref="I3:I27" si="1">C3*H3*100</f>
        <v>449</v>
      </c>
      <c r="J3">
        <v>3.9</v>
      </c>
      <c r="K3">
        <f t="shared" ref="K3:K27" si="2">C3*J3*1000</f>
        <v>3900</v>
      </c>
    </row>
    <row r="4" spans="1:11" x14ac:dyDescent="0.25">
      <c r="A4" t="s">
        <v>8</v>
      </c>
      <c r="B4" t="s">
        <v>7</v>
      </c>
      <c r="C4">
        <v>1</v>
      </c>
      <c r="D4">
        <v>129</v>
      </c>
      <c r="E4">
        <f t="shared" ref="E4:E6" si="3">C4*D4</f>
        <v>129</v>
      </c>
      <c r="F4">
        <v>129</v>
      </c>
      <c r="G4">
        <f t="shared" si="0"/>
        <v>1290</v>
      </c>
      <c r="H4">
        <v>129</v>
      </c>
      <c r="I4">
        <f t="shared" si="1"/>
        <v>12900</v>
      </c>
      <c r="J4">
        <v>129</v>
      </c>
      <c r="K4">
        <f>C4*J4*1000</f>
        <v>129000</v>
      </c>
    </row>
    <row r="5" spans="1:11" x14ac:dyDescent="0.25">
      <c r="A5" t="s">
        <v>36</v>
      </c>
      <c r="B5" t="s">
        <v>9</v>
      </c>
      <c r="C5">
        <v>1</v>
      </c>
      <c r="D5">
        <v>400</v>
      </c>
      <c r="E5">
        <f t="shared" si="3"/>
        <v>400</v>
      </c>
      <c r="F5">
        <v>380</v>
      </c>
      <c r="G5">
        <f t="shared" si="0"/>
        <v>3800</v>
      </c>
      <c r="H5">
        <v>370</v>
      </c>
      <c r="I5">
        <f t="shared" si="1"/>
        <v>37000</v>
      </c>
      <c r="J5">
        <v>350</v>
      </c>
      <c r="K5">
        <f>C5*J4*1000</f>
        <v>129000</v>
      </c>
    </row>
    <row r="6" spans="1:11" x14ac:dyDescent="0.25">
      <c r="A6" t="s">
        <v>10</v>
      </c>
      <c r="B6" t="s">
        <v>11</v>
      </c>
      <c r="C6">
        <v>1</v>
      </c>
      <c r="D6">
        <v>90</v>
      </c>
      <c r="E6">
        <f t="shared" si="3"/>
        <v>90</v>
      </c>
      <c r="F6">
        <v>80</v>
      </c>
      <c r="G6">
        <f t="shared" si="0"/>
        <v>800</v>
      </c>
      <c r="H6">
        <v>75</v>
      </c>
      <c r="I6">
        <f t="shared" si="1"/>
        <v>7500</v>
      </c>
      <c r="J6">
        <v>70</v>
      </c>
      <c r="K6">
        <f t="shared" si="2"/>
        <v>70000</v>
      </c>
    </row>
    <row r="7" spans="1:11" x14ac:dyDescent="0.25">
      <c r="A7" t="s">
        <v>37</v>
      </c>
      <c r="B7" t="s">
        <v>46</v>
      </c>
      <c r="C7">
        <v>3</v>
      </c>
      <c r="D7">
        <v>0.54</v>
      </c>
      <c r="E7">
        <f t="shared" ref="E7:E27" si="4">C7*D7</f>
        <v>1.62</v>
      </c>
      <c r="F7">
        <v>0.06</v>
      </c>
      <c r="G7">
        <f t="shared" si="0"/>
        <v>1.7999999999999998</v>
      </c>
      <c r="H7">
        <v>0.06</v>
      </c>
      <c r="I7">
        <f t="shared" si="1"/>
        <v>18</v>
      </c>
      <c r="J7">
        <v>0.06</v>
      </c>
      <c r="K7">
        <f t="shared" si="2"/>
        <v>180</v>
      </c>
    </row>
    <row r="8" spans="1:11" x14ac:dyDescent="0.25">
      <c r="A8" t="s">
        <v>51</v>
      </c>
      <c r="B8" t="s">
        <v>47</v>
      </c>
      <c r="C8">
        <v>1</v>
      </c>
      <c r="D8">
        <v>0.54</v>
      </c>
      <c r="E8">
        <f t="shared" si="4"/>
        <v>0.54</v>
      </c>
      <c r="F8">
        <v>0.06</v>
      </c>
      <c r="G8">
        <f t="shared" si="0"/>
        <v>0.6</v>
      </c>
      <c r="H8">
        <v>0.06</v>
      </c>
      <c r="I8">
        <f t="shared" si="1"/>
        <v>6</v>
      </c>
      <c r="J8">
        <v>0.06</v>
      </c>
      <c r="K8">
        <f t="shared" si="2"/>
        <v>60</v>
      </c>
    </row>
    <row r="9" spans="1:11" x14ac:dyDescent="0.25">
      <c r="A9" t="s">
        <v>52</v>
      </c>
      <c r="B9" t="s">
        <v>48</v>
      </c>
      <c r="C9">
        <v>2</v>
      </c>
      <c r="D9">
        <v>0.54</v>
      </c>
      <c r="E9">
        <f t="shared" si="4"/>
        <v>1.08</v>
      </c>
      <c r="F9">
        <v>0.06</v>
      </c>
      <c r="G9">
        <f t="shared" si="0"/>
        <v>1.2</v>
      </c>
      <c r="H9">
        <v>0.06</v>
      </c>
      <c r="I9">
        <f t="shared" si="1"/>
        <v>12</v>
      </c>
      <c r="J9">
        <v>0.06</v>
      </c>
      <c r="K9">
        <f t="shared" si="2"/>
        <v>120</v>
      </c>
    </row>
    <row r="10" spans="1:11" x14ac:dyDescent="0.25">
      <c r="A10" t="s">
        <v>55</v>
      </c>
      <c r="B10" t="s">
        <v>53</v>
      </c>
      <c r="C10">
        <v>2</v>
      </c>
      <c r="D10">
        <v>0.54</v>
      </c>
      <c r="E10">
        <f t="shared" si="4"/>
        <v>1.08</v>
      </c>
      <c r="F10">
        <v>0.06</v>
      </c>
      <c r="G10">
        <f t="shared" si="0"/>
        <v>1.2</v>
      </c>
      <c r="H10">
        <v>0.06</v>
      </c>
      <c r="I10">
        <f t="shared" si="1"/>
        <v>12</v>
      </c>
      <c r="J10">
        <v>0.06</v>
      </c>
      <c r="K10">
        <f t="shared" si="2"/>
        <v>120</v>
      </c>
    </row>
    <row r="11" spans="1:11" x14ac:dyDescent="0.25">
      <c r="A11" t="s">
        <v>57</v>
      </c>
      <c r="B11" t="s">
        <v>49</v>
      </c>
      <c r="C11">
        <v>1</v>
      </c>
      <c r="D11">
        <v>0.35</v>
      </c>
      <c r="E11">
        <f t="shared" si="4"/>
        <v>0.35</v>
      </c>
      <c r="F11">
        <v>0.35</v>
      </c>
      <c r="G11">
        <f t="shared" si="0"/>
        <v>3.5</v>
      </c>
      <c r="H11">
        <v>0.35</v>
      </c>
      <c r="I11">
        <f t="shared" si="1"/>
        <v>35</v>
      </c>
      <c r="J11">
        <v>0.35</v>
      </c>
      <c r="K11">
        <f t="shared" si="2"/>
        <v>350</v>
      </c>
    </row>
    <row r="12" spans="1:11" x14ac:dyDescent="0.25">
      <c r="A12" t="s">
        <v>56</v>
      </c>
      <c r="B12" t="s">
        <v>54</v>
      </c>
      <c r="C12">
        <v>2</v>
      </c>
      <c r="D12">
        <v>4.2</v>
      </c>
      <c r="E12">
        <f t="shared" si="4"/>
        <v>8.4</v>
      </c>
      <c r="F12">
        <v>3.8</v>
      </c>
      <c r="G12">
        <f t="shared" si="0"/>
        <v>76</v>
      </c>
      <c r="H12">
        <v>2.5499999999999998</v>
      </c>
      <c r="I12">
        <f t="shared" si="1"/>
        <v>509.99999999999994</v>
      </c>
      <c r="J12">
        <v>2.5499999999999998</v>
      </c>
      <c r="K12">
        <f t="shared" si="2"/>
        <v>5100</v>
      </c>
    </row>
    <row r="13" spans="1:11" x14ac:dyDescent="0.25">
      <c r="A13" t="s">
        <v>58</v>
      </c>
      <c r="B13" t="s">
        <v>50</v>
      </c>
      <c r="C13">
        <v>1</v>
      </c>
      <c r="D13">
        <v>0.35</v>
      </c>
      <c r="E13">
        <f t="shared" si="4"/>
        <v>0.35</v>
      </c>
      <c r="F13">
        <v>0.35</v>
      </c>
      <c r="G13">
        <f t="shared" si="0"/>
        <v>3.5</v>
      </c>
      <c r="H13">
        <v>0.35</v>
      </c>
      <c r="I13">
        <f t="shared" si="1"/>
        <v>35</v>
      </c>
      <c r="J13">
        <v>0.35</v>
      </c>
      <c r="K13">
        <f t="shared" si="2"/>
        <v>350</v>
      </c>
    </row>
    <row r="14" spans="1:11" x14ac:dyDescent="0.25">
      <c r="A14" t="s">
        <v>31</v>
      </c>
      <c r="B14" t="s">
        <v>12</v>
      </c>
      <c r="C14">
        <v>4</v>
      </c>
      <c r="D14">
        <v>0.3</v>
      </c>
      <c r="E14">
        <f t="shared" si="4"/>
        <v>1.2</v>
      </c>
      <c r="F14">
        <v>0.28999999999999998</v>
      </c>
      <c r="G14">
        <f t="shared" si="0"/>
        <v>11.6</v>
      </c>
      <c r="H14">
        <v>0.27</v>
      </c>
      <c r="I14">
        <f t="shared" si="1"/>
        <v>108</v>
      </c>
      <c r="J14">
        <v>0.2</v>
      </c>
      <c r="K14">
        <f t="shared" si="2"/>
        <v>800</v>
      </c>
    </row>
    <row r="15" spans="1:11" x14ac:dyDescent="0.25">
      <c r="A15" t="s">
        <v>32</v>
      </c>
      <c r="B15" t="s">
        <v>13</v>
      </c>
      <c r="C15">
        <v>1</v>
      </c>
      <c r="D15">
        <v>0.17</v>
      </c>
      <c r="E15">
        <f t="shared" si="4"/>
        <v>0.17</v>
      </c>
      <c r="F15">
        <v>0.17</v>
      </c>
      <c r="G15">
        <f t="shared" si="0"/>
        <v>1.7000000000000002</v>
      </c>
      <c r="H15">
        <v>0.1</v>
      </c>
      <c r="I15">
        <f t="shared" si="1"/>
        <v>10</v>
      </c>
      <c r="J15">
        <v>0.06</v>
      </c>
      <c r="K15">
        <f t="shared" si="2"/>
        <v>60</v>
      </c>
    </row>
    <row r="16" spans="1:11" x14ac:dyDescent="0.25">
      <c r="A16" t="s">
        <v>33</v>
      </c>
      <c r="B16" t="s">
        <v>14</v>
      </c>
      <c r="C16">
        <v>4</v>
      </c>
      <c r="D16">
        <v>0.41</v>
      </c>
      <c r="E16">
        <f t="shared" si="4"/>
        <v>1.64</v>
      </c>
      <c r="F16">
        <v>0.28000000000000003</v>
      </c>
      <c r="G16">
        <f t="shared" si="0"/>
        <v>11.200000000000001</v>
      </c>
      <c r="H16">
        <v>0.18</v>
      </c>
      <c r="I16">
        <f t="shared" si="1"/>
        <v>72</v>
      </c>
      <c r="J16">
        <v>0.14000000000000001</v>
      </c>
      <c r="K16">
        <f t="shared" si="2"/>
        <v>560</v>
      </c>
    </row>
    <row r="17" spans="1:11" x14ac:dyDescent="0.25">
      <c r="B17" t="s">
        <v>15</v>
      </c>
      <c r="C17">
        <v>2</v>
      </c>
      <c r="D17">
        <v>0.3</v>
      </c>
      <c r="E17">
        <f t="shared" si="4"/>
        <v>0.6</v>
      </c>
      <c r="F17">
        <v>0.28999999999999998</v>
      </c>
      <c r="G17">
        <f t="shared" si="0"/>
        <v>5.8</v>
      </c>
      <c r="H17">
        <v>0.27</v>
      </c>
      <c r="I17">
        <f t="shared" si="1"/>
        <v>54</v>
      </c>
      <c r="J17">
        <v>0.2</v>
      </c>
      <c r="K17">
        <f t="shared" si="2"/>
        <v>400</v>
      </c>
    </row>
    <row r="18" spans="1:11" x14ac:dyDescent="0.25">
      <c r="B18" t="s">
        <v>16</v>
      </c>
      <c r="C18">
        <v>1</v>
      </c>
      <c r="D18">
        <v>0.3</v>
      </c>
      <c r="E18">
        <f t="shared" si="4"/>
        <v>0.3</v>
      </c>
      <c r="F18">
        <v>0.28999999999999998</v>
      </c>
      <c r="G18">
        <f t="shared" si="0"/>
        <v>2.9</v>
      </c>
      <c r="H18">
        <v>0.27</v>
      </c>
      <c r="I18">
        <f t="shared" si="1"/>
        <v>27</v>
      </c>
      <c r="J18">
        <v>0.2</v>
      </c>
      <c r="K18">
        <f t="shared" si="2"/>
        <v>200</v>
      </c>
    </row>
    <row r="19" spans="1:11" x14ac:dyDescent="0.25">
      <c r="A19" t="s">
        <v>17</v>
      </c>
      <c r="B19" t="s">
        <v>19</v>
      </c>
      <c r="C19">
        <v>1</v>
      </c>
      <c r="D19">
        <v>0.25</v>
      </c>
      <c r="E19">
        <f t="shared" si="4"/>
        <v>0.25</v>
      </c>
      <c r="F19">
        <v>0.25</v>
      </c>
      <c r="G19">
        <f t="shared" si="0"/>
        <v>2.5</v>
      </c>
      <c r="H19">
        <v>0.25</v>
      </c>
      <c r="I19">
        <f t="shared" si="1"/>
        <v>25</v>
      </c>
      <c r="J19">
        <v>0.24</v>
      </c>
      <c r="K19">
        <f t="shared" si="2"/>
        <v>240</v>
      </c>
    </row>
    <row r="20" spans="1:11" x14ac:dyDescent="0.25">
      <c r="A20" t="s">
        <v>17</v>
      </c>
      <c r="B20" t="s">
        <v>20</v>
      </c>
      <c r="C20">
        <v>1</v>
      </c>
      <c r="D20">
        <v>0.25</v>
      </c>
      <c r="E20">
        <f t="shared" si="4"/>
        <v>0.25</v>
      </c>
      <c r="F20">
        <v>0.25</v>
      </c>
      <c r="G20">
        <f t="shared" si="0"/>
        <v>2.5</v>
      </c>
      <c r="H20">
        <v>0.25</v>
      </c>
      <c r="I20">
        <f t="shared" si="1"/>
        <v>25</v>
      </c>
      <c r="J20">
        <v>0.24</v>
      </c>
      <c r="K20">
        <f t="shared" si="2"/>
        <v>240</v>
      </c>
    </row>
    <row r="21" spans="1:11" x14ac:dyDescent="0.25">
      <c r="A21" t="s">
        <v>18</v>
      </c>
      <c r="B21" t="s">
        <v>21</v>
      </c>
      <c r="C21">
        <v>1</v>
      </c>
      <c r="D21">
        <v>0.25</v>
      </c>
      <c r="E21">
        <f t="shared" si="4"/>
        <v>0.25</v>
      </c>
      <c r="F21">
        <v>0.25</v>
      </c>
      <c r="G21">
        <f t="shared" si="0"/>
        <v>2.5</v>
      </c>
      <c r="H21">
        <v>0.25</v>
      </c>
      <c r="I21">
        <f t="shared" si="1"/>
        <v>25</v>
      </c>
      <c r="J21">
        <v>0.24</v>
      </c>
      <c r="K21">
        <f t="shared" si="2"/>
        <v>240</v>
      </c>
    </row>
    <row r="22" spans="1:11" x14ac:dyDescent="0.25">
      <c r="A22" t="s">
        <v>22</v>
      </c>
      <c r="B22" t="s">
        <v>23</v>
      </c>
      <c r="C22">
        <v>4</v>
      </c>
      <c r="D22">
        <v>1.25</v>
      </c>
      <c r="E22">
        <f t="shared" si="4"/>
        <v>5</v>
      </c>
      <c r="F22">
        <v>1.1000000000000001</v>
      </c>
      <c r="G22">
        <f t="shared" si="0"/>
        <v>44</v>
      </c>
      <c r="H22">
        <v>1</v>
      </c>
      <c r="I22">
        <f t="shared" si="1"/>
        <v>400</v>
      </c>
      <c r="J22">
        <v>0.7</v>
      </c>
      <c r="K22">
        <f t="shared" si="2"/>
        <v>2800</v>
      </c>
    </row>
    <row r="23" spans="1:11" x14ac:dyDescent="0.25">
      <c r="A23" t="s">
        <v>34</v>
      </c>
      <c r="B23" t="s">
        <v>24</v>
      </c>
      <c r="C23">
        <v>4</v>
      </c>
      <c r="D23">
        <v>0.4</v>
      </c>
      <c r="E23">
        <f t="shared" si="4"/>
        <v>1.6</v>
      </c>
      <c r="F23">
        <v>0.28999999999999998</v>
      </c>
      <c r="G23">
        <f t="shared" si="0"/>
        <v>11.6</v>
      </c>
      <c r="H23">
        <v>0.25</v>
      </c>
      <c r="I23">
        <f t="shared" si="1"/>
        <v>100</v>
      </c>
      <c r="J23">
        <v>0.22</v>
      </c>
      <c r="K23">
        <f t="shared" si="2"/>
        <v>880</v>
      </c>
    </row>
    <row r="24" spans="1:11" x14ac:dyDescent="0.25">
      <c r="A24" t="s">
        <v>25</v>
      </c>
      <c r="B24" t="s">
        <v>26</v>
      </c>
      <c r="C24">
        <v>1</v>
      </c>
      <c r="D24">
        <v>40</v>
      </c>
      <c r="E24">
        <f t="shared" si="4"/>
        <v>40</v>
      </c>
      <c r="F24">
        <v>37</v>
      </c>
      <c r="G24">
        <f t="shared" si="0"/>
        <v>370</v>
      </c>
      <c r="H24">
        <v>35</v>
      </c>
      <c r="I24">
        <f t="shared" si="1"/>
        <v>3500</v>
      </c>
      <c r="J24">
        <v>33</v>
      </c>
      <c r="K24">
        <f t="shared" si="2"/>
        <v>33000</v>
      </c>
    </row>
    <row r="25" spans="1:11" x14ac:dyDescent="0.25">
      <c r="A25" t="s">
        <v>27</v>
      </c>
      <c r="B25" s="2" t="s">
        <v>28</v>
      </c>
      <c r="C25">
        <v>3</v>
      </c>
      <c r="D25">
        <v>0.86</v>
      </c>
      <c r="E25">
        <f t="shared" si="4"/>
        <v>2.58</v>
      </c>
      <c r="F25">
        <v>0.86</v>
      </c>
      <c r="G25">
        <f t="shared" si="0"/>
        <v>25.8</v>
      </c>
      <c r="H25">
        <v>0.48699999999999999</v>
      </c>
      <c r="I25">
        <f t="shared" si="1"/>
        <v>146.1</v>
      </c>
      <c r="J25">
        <v>0.34799999999999998</v>
      </c>
      <c r="K25">
        <f t="shared" si="2"/>
        <v>1044</v>
      </c>
    </row>
    <row r="26" spans="1:11" x14ac:dyDescent="0.25">
      <c r="B26" t="s">
        <v>29</v>
      </c>
      <c r="C26">
        <v>1</v>
      </c>
      <c r="D26">
        <v>4</v>
      </c>
      <c r="E26">
        <f t="shared" si="4"/>
        <v>4</v>
      </c>
      <c r="F26">
        <v>3.85</v>
      </c>
      <c r="G26">
        <f t="shared" si="0"/>
        <v>38.5</v>
      </c>
      <c r="H26">
        <v>3.72</v>
      </c>
      <c r="I26">
        <f t="shared" si="1"/>
        <v>372</v>
      </c>
      <c r="J26">
        <v>3.62</v>
      </c>
      <c r="K26">
        <f t="shared" si="2"/>
        <v>3620</v>
      </c>
    </row>
    <row r="27" spans="1:11" x14ac:dyDescent="0.25">
      <c r="B27" t="s">
        <v>30</v>
      </c>
      <c r="C27">
        <v>1</v>
      </c>
      <c r="D27">
        <v>15</v>
      </c>
      <c r="E27">
        <f t="shared" si="4"/>
        <v>15</v>
      </c>
      <c r="F27">
        <v>14</v>
      </c>
      <c r="G27">
        <f t="shared" si="0"/>
        <v>140</v>
      </c>
      <c r="H27">
        <v>14</v>
      </c>
      <c r="I27">
        <f t="shared" si="1"/>
        <v>1400</v>
      </c>
      <c r="J27">
        <v>14</v>
      </c>
      <c r="K27">
        <f t="shared" si="2"/>
        <v>14000</v>
      </c>
    </row>
    <row r="28" spans="1:11" x14ac:dyDescent="0.25">
      <c r="D28" s="3" t="s">
        <v>35</v>
      </c>
      <c r="E28" s="3">
        <f>SUM(E2:E27)</f>
        <v>718.66000000000008</v>
      </c>
      <c r="F28" s="3"/>
      <c r="G28" s="3">
        <f>SUM(G2:G27)</f>
        <v>6768.1</v>
      </c>
      <c r="H28" s="3"/>
      <c r="I28" s="3">
        <f>SUM(I2:I27)</f>
        <v>65331.1</v>
      </c>
      <c r="J28" s="3"/>
      <c r="K28" s="3">
        <f>SUM(K2:K27)</f>
        <v>400364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2015-06-05T18:17:20Z</dcterms:created>
  <dcterms:modified xsi:type="dcterms:W3CDTF">2023-02-24T00:34:49Z</dcterms:modified>
</cp:coreProperties>
</file>