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7741A273-513F-4DE8-9E6B-DE17FA1F49CD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V1" sheetId="2" r:id="rId1"/>
    <sheet name="Planilha1" sheetId="3" r:id="rId2"/>
    <sheet name="Planilha2" sheetId="4" r:id="rId3"/>
    <sheet name="Planilh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6" i="4" l="1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55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29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3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55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29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3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55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9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55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29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<sst xmlns="http://schemas.openxmlformats.org/spreadsheetml/2006/main" count="933" uniqueCount="309">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</sst>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AX78"/>
  <sheetViews>
    <sheetView tabSelected="1" zoomScale="85" zoomScaleNormal="85" workbookViewId="0">
      <selection activeCell="P9" sqref="P9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3" max="14" width="0" hidden="1" customWidth="1"/>
    <col min="15" max="15" width="14.5703125" bestFit="1" customWidth="1"/>
    <col min="16" max="16" width="9.28515625" style="19" customWidth="1"/>
    <col min="17" max="18" width="9.28515625" style="19" hidden="1" customWidth="1"/>
    <col min="19" max="19" width="10.28515625" style="19" hidden="1" customWidth="1"/>
    <col min="20" max="21" width="0" style="22" hidden="1" customWidth="1"/>
    <col min="22" max="23" width="0" hidden="1" customWidth="1"/>
    <col min="24" max="24" width="20.28515625" bestFit="1" customWidth="1"/>
    <col min="25" max="25" width="9.28515625" style="19" customWidth="1"/>
    <col min="26" max="27" width="9.28515625" style="19" hidden="1" customWidth="1"/>
    <col min="28" max="28" width="10.28515625" style="19" hidden="1" customWidth="1"/>
    <col min="29" max="32" width="9.140625" hidden="1" customWidth="1"/>
    <col min="33" max="33" width="14.5703125" bestFit="1" customWidth="1"/>
    <col min="34" max="36" width="9.28515625" style="19" bestFit="1" customWidth="1"/>
    <col min="37" max="37" width="10.140625" style="19" bestFit="1" customWidth="1"/>
    <col min="38" max="38" width="0" hidden="1" customWidth="1"/>
  </cols>
  <sheetData>
    <row r="1" spans="1:50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G1" t="s">
        <v>306</v>
      </c>
      <c r="AX1" s="30" t="s">
        <v>305</v>
      </c>
    </row>
    <row r="2" spans="1:50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20" t="s">
        <v>160</v>
      </c>
      <c r="AC2" s="20" t="s">
        <v>155</v>
      </c>
      <c r="AD2" s="20" t="s">
        <v>304</v>
      </c>
      <c r="AE2" s="20"/>
      <c r="AG2" s="24" t="s">
        <v>259</v>
      </c>
      <c r="AH2" s="20" t="s">
        <v>302</v>
      </c>
      <c r="AI2" s="20" t="s">
        <v>262</v>
      </c>
      <c r="AJ2" s="20" t="s">
        <v>263</v>
      </c>
      <c r="AK2" s="20" t="s">
        <v>160</v>
      </c>
      <c r="AL2" s="20" t="s">
        <v>307</v>
      </c>
      <c r="AM2" s="20" t="s">
        <v>308</v>
      </c>
      <c r="AN2" s="20" t="s">
        <v>155</v>
      </c>
    </row>
    <row r="3" spans="1:50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19">
        <v>30507</v>
      </c>
      <c r="AC3" s="23">
        <f>((Y3-G3)/G3)*100</f>
        <v>143.53642384105962</v>
      </c>
      <c r="AD3" s="23">
        <f>((Y3-P3)/P3)*100</f>
        <v>-10.932239651873447</v>
      </c>
      <c r="AE3" t="str">
        <f>IF(Y3&gt;G3,"Pior","Melhor")</f>
        <v>Pior</v>
      </c>
      <c r="AF3" t="str">
        <f>IF(Y3&gt;P3,"Pior","Melhor")</f>
        <v>Melhor</v>
      </c>
      <c r="AG3" t="s">
        <v>3</v>
      </c>
      <c r="AH3" s="19">
        <v>1309.45</v>
      </c>
      <c r="AI3" s="19">
        <v>0</v>
      </c>
      <c r="AJ3" s="19">
        <v>1309.45</v>
      </c>
      <c r="AK3" s="19">
        <v>17669.400000000001</v>
      </c>
      <c r="AL3" t="str">
        <f>IF(AH3&gt;Y3,"Pior","Melhor")</f>
        <v>Pior</v>
      </c>
      <c r="AM3" s="23">
        <f>((AH3-Y3)/Y3)*100</f>
        <v>18.693460959736047</v>
      </c>
      <c r="AN3" s="23">
        <f>((AH3-G3)/G3)*100</f>
        <v>189.0618101545254</v>
      </c>
      <c r="AX3" t="s">
        <v>238</v>
      </c>
    </row>
    <row r="4" spans="1:50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19">
        <v>14769</v>
      </c>
      <c r="AC4" s="23">
        <f t="shared" ref="AC4:AC26" si="6">((Y4-G4)/G4)*100</f>
        <v>50.102620087336248</v>
      </c>
      <c r="AD4" s="23">
        <f t="shared" ref="AD4:AD26" si="7">((Y4-P4)/P4)*100</f>
        <v>11.685674367222287</v>
      </c>
      <c r="AE4" t="str">
        <f t="shared" ref="AE4:AE26" si="8">IF(Y4&gt;G4,"Pior","Melhor")</f>
        <v>Pior</v>
      </c>
      <c r="AF4" t="str">
        <f t="shared" ref="AF4:AF26" si="9">IF(Y4&gt;P4,"Pior","Melhor")</f>
        <v>Pior</v>
      </c>
      <c r="AG4" t="s">
        <v>6</v>
      </c>
      <c r="AH4" s="19">
        <v>579.94000000000005</v>
      </c>
      <c r="AI4" s="19">
        <v>0</v>
      </c>
      <c r="AJ4" s="19">
        <v>579.94000000000005</v>
      </c>
      <c r="AK4" s="19">
        <v>16971.5</v>
      </c>
      <c r="AL4" t="str">
        <f t="shared" ref="AL4:AL26" si="10">IF(AH4&gt;Y4,"Pior","Melhor")</f>
        <v>Melhor</v>
      </c>
      <c r="AM4" s="23">
        <f t="shared" ref="AM4:AM26" si="11">((AH4-Y4)/Y4)*100</f>
        <v>-15.641409806973391</v>
      </c>
      <c r="AN4" s="23">
        <f t="shared" ref="AN4:AN26" si="12">((AH4-G4)/G4)*100</f>
        <v>26.624454148471628</v>
      </c>
      <c r="AX4" t="s">
        <v>239</v>
      </c>
    </row>
    <row r="5" spans="1:50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19">
        <v>39978</v>
      </c>
      <c r="AC5" s="23">
        <f t="shared" si="6"/>
        <v>28.083535108958841</v>
      </c>
      <c r="AD5" s="23">
        <f t="shared" si="7"/>
        <v>-73.514928941393237</v>
      </c>
      <c r="AE5" t="str">
        <f t="shared" si="8"/>
        <v>Pior</v>
      </c>
      <c r="AF5" t="str">
        <f t="shared" si="9"/>
        <v>Melhor</v>
      </c>
      <c r="AG5" t="s">
        <v>9</v>
      </c>
      <c r="AH5" s="19">
        <v>2362.42</v>
      </c>
      <c r="AI5" s="19">
        <v>0</v>
      </c>
      <c r="AJ5" s="19">
        <v>2362.42</v>
      </c>
      <c r="AK5" s="19">
        <v>33913.300000000003</v>
      </c>
      <c r="AL5" t="str">
        <f t="shared" si="10"/>
        <v>Pior</v>
      </c>
      <c r="AM5" s="23">
        <f t="shared" si="11"/>
        <v>123.29744699755192</v>
      </c>
      <c r="AN5" s="23">
        <f t="shared" si="12"/>
        <v>186.00726392251815</v>
      </c>
      <c r="AX5" t="s">
        <v>240</v>
      </c>
    </row>
    <row r="6" spans="1:50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19">
        <v>46005</v>
      </c>
      <c r="AC6" s="23">
        <f t="shared" si="6"/>
        <v>-57.928066037735846</v>
      </c>
      <c r="AD6" s="23">
        <f t="shared" si="7"/>
        <v>-88.623514443420504</v>
      </c>
      <c r="AE6" t="str">
        <f t="shared" si="8"/>
        <v>Melhor</v>
      </c>
      <c r="AF6" t="str">
        <f t="shared" si="9"/>
        <v>Melhor</v>
      </c>
      <c r="AG6" t="s">
        <v>11</v>
      </c>
      <c r="AH6" s="19">
        <v>1532.14</v>
      </c>
      <c r="AI6" s="19">
        <v>0</v>
      </c>
      <c r="AJ6" s="19">
        <v>1532.14</v>
      </c>
      <c r="AK6" s="19">
        <v>34008.9</v>
      </c>
      <c r="AL6" t="str">
        <f t="shared" si="10"/>
        <v>Pior</v>
      </c>
      <c r="AM6" s="23">
        <f t="shared" si="11"/>
        <v>329.44754323513752</v>
      </c>
      <c r="AN6" s="23">
        <f t="shared" si="12"/>
        <v>80.676886792452834</v>
      </c>
      <c r="AX6" t="s">
        <v>241</v>
      </c>
    </row>
    <row r="7" spans="1:50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19">
        <v>105445</v>
      </c>
      <c r="AC7" s="23">
        <f t="shared" si="6"/>
        <v>-8.5288394718554574</v>
      </c>
      <c r="AD7" s="23">
        <f t="shared" si="7"/>
        <v>-88.621849175339719</v>
      </c>
      <c r="AE7" t="str">
        <f t="shared" si="8"/>
        <v>Melhor</v>
      </c>
      <c r="AF7" t="str">
        <f t="shared" si="9"/>
        <v>Melhor</v>
      </c>
      <c r="AG7" t="s">
        <v>13</v>
      </c>
      <c r="AH7" s="19">
        <v>7711.82</v>
      </c>
      <c r="AI7" s="19">
        <v>0</v>
      </c>
      <c r="AJ7" s="19">
        <v>7711.82</v>
      </c>
      <c r="AK7" s="19">
        <v>61860.4</v>
      </c>
      <c r="AL7" t="str">
        <f t="shared" si="10"/>
        <v>Pior</v>
      </c>
      <c r="AM7" s="23">
        <f t="shared" si="11"/>
        <v>485.88435503354168</v>
      </c>
      <c r="AN7" s="23">
        <f t="shared" si="12"/>
        <v>435.91521890201523</v>
      </c>
      <c r="AX7" t="s">
        <v>242</v>
      </c>
    </row>
    <row r="8" spans="1:50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19">
        <v>65089</v>
      </c>
      <c r="AC8" s="23">
        <f t="shared" si="6"/>
        <v>52.557328015952152</v>
      </c>
      <c r="AD8" s="23">
        <f t="shared" si="7"/>
        <v>-81.091985270494035</v>
      </c>
      <c r="AE8" t="str">
        <f t="shared" si="8"/>
        <v>Pior</v>
      </c>
      <c r="AF8" t="str">
        <f t="shared" si="9"/>
        <v>Melhor</v>
      </c>
      <c r="AG8" t="s">
        <v>15</v>
      </c>
      <c r="AH8" s="19">
        <v>6706.44</v>
      </c>
      <c r="AI8" s="19">
        <v>0</v>
      </c>
      <c r="AJ8" s="19">
        <v>6706.44</v>
      </c>
      <c r="AK8" s="19">
        <v>61637.7</v>
      </c>
      <c r="AL8" t="str">
        <f t="shared" si="10"/>
        <v>Pior</v>
      </c>
      <c r="AM8" s="23">
        <f t="shared" si="11"/>
        <v>119.14322125281834</v>
      </c>
      <c r="AN8" s="23">
        <f t="shared" si="12"/>
        <v>234.31904287138582</v>
      </c>
      <c r="AX8" t="s">
        <v>243</v>
      </c>
    </row>
    <row r="9" spans="1:50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19">
        <v>19646</v>
      </c>
      <c r="AC9" s="23">
        <f t="shared" si="6"/>
        <v>129.10222222222222</v>
      </c>
      <c r="AD9" s="23">
        <f t="shared" si="7"/>
        <v>16.724786015126131</v>
      </c>
      <c r="AE9" t="str">
        <f t="shared" si="8"/>
        <v>Pior</v>
      </c>
      <c r="AF9" t="str">
        <f t="shared" si="9"/>
        <v>Pior</v>
      </c>
      <c r="AG9" t="s">
        <v>17</v>
      </c>
      <c r="AH9" s="19">
        <v>571.55999999999995</v>
      </c>
      <c r="AI9" s="19">
        <v>0</v>
      </c>
      <c r="AJ9" s="19">
        <v>571.55999999999995</v>
      </c>
      <c r="AK9" s="19">
        <v>24632.400000000001</v>
      </c>
      <c r="AL9" t="str">
        <f t="shared" si="10"/>
        <v>Pior</v>
      </c>
      <c r="AM9" s="23">
        <f t="shared" si="11"/>
        <v>10.879180569566214</v>
      </c>
      <c r="AN9" s="23">
        <f t="shared" si="12"/>
        <v>154.02666666666664</v>
      </c>
      <c r="AX9" t="s">
        <v>238</v>
      </c>
    </row>
    <row r="10" spans="1:50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19">
        <v>15697</v>
      </c>
      <c r="AC10" s="23">
        <f t="shared" si="6"/>
        <v>126.89506172839506</v>
      </c>
      <c r="AD10" s="23">
        <f t="shared" si="7"/>
        <v>3.4825450450450464</v>
      </c>
      <c r="AE10" t="str">
        <f t="shared" si="8"/>
        <v>Pior</v>
      </c>
      <c r="AF10" t="str">
        <f t="shared" si="9"/>
        <v>Pior</v>
      </c>
      <c r="AG10" t="s">
        <v>20</v>
      </c>
      <c r="AH10" s="19">
        <v>738.64</v>
      </c>
      <c r="AI10" s="19">
        <v>0</v>
      </c>
      <c r="AJ10" s="19">
        <v>738.64</v>
      </c>
      <c r="AK10" s="19">
        <v>21059.3</v>
      </c>
      <c r="AL10" t="str">
        <f t="shared" si="10"/>
        <v>Pior</v>
      </c>
      <c r="AM10" s="23">
        <f t="shared" si="11"/>
        <v>0.47609979051609225</v>
      </c>
      <c r="AN10" s="23">
        <f t="shared" si="12"/>
        <v>127.9753086419753</v>
      </c>
      <c r="AX10" t="s">
        <v>239</v>
      </c>
    </row>
    <row r="11" spans="1:50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19">
        <v>3512</v>
      </c>
      <c r="AC11" s="23">
        <f t="shared" si="6"/>
        <v>-39.850393700787407</v>
      </c>
      <c r="AD11" s="23">
        <f t="shared" si="7"/>
        <v>-81.746510912905435</v>
      </c>
      <c r="AE11" t="str">
        <f t="shared" si="8"/>
        <v>Melhor</v>
      </c>
      <c r="AF11" t="str">
        <f t="shared" si="9"/>
        <v>Melhor</v>
      </c>
      <c r="AG11" t="s">
        <v>23</v>
      </c>
      <c r="AH11" s="19">
        <v>3670.63</v>
      </c>
      <c r="AI11" s="19">
        <v>0</v>
      </c>
      <c r="AJ11" s="19">
        <v>3670.63</v>
      </c>
      <c r="AK11" s="19">
        <v>36078.400000000001</v>
      </c>
      <c r="AL11" t="str">
        <f t="shared" si="10"/>
        <v>Pior</v>
      </c>
      <c r="AM11" s="23">
        <f t="shared" si="11"/>
        <v>220.34123140027057</v>
      </c>
      <c r="AN11" s="23">
        <f t="shared" si="12"/>
        <v>92.683989501312354</v>
      </c>
      <c r="AX11" t="s">
        <v>240</v>
      </c>
    </row>
    <row r="12" spans="1:50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19">
        <v>36395</v>
      </c>
      <c r="AC12" s="23">
        <f t="shared" si="6"/>
        <v>39.001980198019808</v>
      </c>
      <c r="AD12" s="23">
        <f t="shared" si="7"/>
        <v>-71.97770064331209</v>
      </c>
      <c r="AE12" t="str">
        <f t="shared" si="8"/>
        <v>Pior</v>
      </c>
      <c r="AF12" t="str">
        <f t="shared" si="9"/>
        <v>Melhor</v>
      </c>
      <c r="AG12" t="s">
        <v>25</v>
      </c>
      <c r="AH12" s="19">
        <v>2630.45</v>
      </c>
      <c r="AI12" s="19">
        <v>0</v>
      </c>
      <c r="AJ12" s="19">
        <v>2630.45</v>
      </c>
      <c r="AK12" s="19">
        <v>35824</v>
      </c>
      <c r="AL12" t="str">
        <f t="shared" si="10"/>
        <v>Pior</v>
      </c>
      <c r="AM12" s="23">
        <f t="shared" si="11"/>
        <v>87.364664653256568</v>
      </c>
      <c r="AN12" s="23">
        <f t="shared" si="12"/>
        <v>160.44059405940592</v>
      </c>
      <c r="AX12" t="s">
        <v>241</v>
      </c>
    </row>
    <row r="13" spans="1:50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19">
        <v>48936</v>
      </c>
      <c r="AC13" s="23">
        <f t="shared" si="6"/>
        <v>608.247340425532</v>
      </c>
      <c r="AD13" s="23">
        <f t="shared" si="7"/>
        <v>-54.548464672359323</v>
      </c>
      <c r="AE13" t="str">
        <f t="shared" si="8"/>
        <v>Pior</v>
      </c>
      <c r="AF13" t="str">
        <f t="shared" si="9"/>
        <v>Melhor</v>
      </c>
      <c r="AG13" t="s">
        <v>27</v>
      </c>
      <c r="AH13" s="19">
        <v>7843.66</v>
      </c>
      <c r="AI13" s="19">
        <v>0</v>
      </c>
      <c r="AJ13" s="19">
        <v>7843.66</v>
      </c>
      <c r="AK13" s="19">
        <v>65818.5</v>
      </c>
      <c r="AL13" t="str">
        <f t="shared" si="10"/>
        <v>Pior</v>
      </c>
      <c r="AM13" s="23">
        <f t="shared" si="11"/>
        <v>194.54113953759088</v>
      </c>
      <c r="AN13" s="23">
        <f t="shared" si="12"/>
        <v>1986.0797872340424</v>
      </c>
      <c r="AX13" t="s">
        <v>242</v>
      </c>
    </row>
    <row r="14" spans="1:50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19">
        <v>74769</v>
      </c>
      <c r="AC14" s="23">
        <f t="shared" si="6"/>
        <v>590.53846153846155</v>
      </c>
      <c r="AD14" s="23">
        <f t="shared" si="7"/>
        <v>-62.527993388029579</v>
      </c>
      <c r="AE14" t="str">
        <f t="shared" si="8"/>
        <v>Pior</v>
      </c>
      <c r="AF14" t="str">
        <f t="shared" si="9"/>
        <v>Melhor</v>
      </c>
      <c r="AG14" t="s">
        <v>29</v>
      </c>
      <c r="AH14" s="19">
        <v>5120.1499999999996</v>
      </c>
      <c r="AI14" s="19">
        <v>0</v>
      </c>
      <c r="AJ14" s="19">
        <v>5120.1499999999996</v>
      </c>
      <c r="AK14" s="19">
        <v>64382.3</v>
      </c>
      <c r="AL14" t="str">
        <f t="shared" si="10"/>
        <v>Pior</v>
      </c>
      <c r="AM14" s="23">
        <f t="shared" si="11"/>
        <v>185.1815751364598</v>
      </c>
      <c r="AN14" s="23">
        <f t="shared" si="12"/>
        <v>1869.2884615384614</v>
      </c>
      <c r="AX14" t="s">
        <v>243</v>
      </c>
    </row>
    <row r="15" spans="1:50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19">
        <v>40006</v>
      </c>
      <c r="AC15" s="23">
        <f t="shared" si="6"/>
        <v>70.964102564102561</v>
      </c>
      <c r="AD15" s="23">
        <f t="shared" si="7"/>
        <v>-52.452399629180633</v>
      </c>
      <c r="AE15" t="str">
        <f t="shared" si="8"/>
        <v>Pior</v>
      </c>
      <c r="AF15" t="str">
        <f t="shared" si="9"/>
        <v>Melhor</v>
      </c>
      <c r="AG15" t="s">
        <v>264</v>
      </c>
      <c r="AH15" s="19">
        <v>691.7</v>
      </c>
      <c r="AI15" s="19">
        <v>0</v>
      </c>
      <c r="AJ15" s="19">
        <v>691.7</v>
      </c>
      <c r="AK15" s="19">
        <v>17142.7</v>
      </c>
      <c r="AL15" t="str">
        <f t="shared" si="10"/>
        <v>Pior</v>
      </c>
      <c r="AM15" s="23">
        <f t="shared" si="11"/>
        <v>107.48095266662669</v>
      </c>
      <c r="AN15" s="23">
        <f t="shared" si="12"/>
        <v>254.71794871794873</v>
      </c>
      <c r="AX15" t="s">
        <v>238</v>
      </c>
    </row>
    <row r="16" spans="1:50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19">
        <v>52398</v>
      </c>
      <c r="AC16" s="23">
        <f t="shared" si="6"/>
        <v>83.408163265306129</v>
      </c>
      <c r="AD16" s="23">
        <f t="shared" si="7"/>
        <v>-58.504301786896093</v>
      </c>
      <c r="AE16" t="str">
        <f t="shared" si="8"/>
        <v>Pior</v>
      </c>
      <c r="AF16" t="str">
        <f t="shared" si="9"/>
        <v>Melhor</v>
      </c>
      <c r="AG16" t="s">
        <v>265</v>
      </c>
      <c r="AH16" s="19">
        <v>836.41</v>
      </c>
      <c r="AI16" s="19">
        <v>0</v>
      </c>
      <c r="AJ16" s="19">
        <v>836.41</v>
      </c>
      <c r="AK16" s="19">
        <v>16752.5</v>
      </c>
      <c r="AL16" t="str">
        <f t="shared" si="10"/>
        <v>Pior</v>
      </c>
      <c r="AM16" s="23">
        <f t="shared" si="11"/>
        <v>210.22959089054555</v>
      </c>
      <c r="AN16" s="23">
        <f t="shared" si="12"/>
        <v>468.98639455782308</v>
      </c>
      <c r="AX16" t="s">
        <v>239</v>
      </c>
    </row>
    <row r="17" spans="1:50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19">
        <v>44927</v>
      </c>
      <c r="AC17" s="23">
        <f t="shared" si="6"/>
        <v>22.264197530864202</v>
      </c>
      <c r="AD17" s="23">
        <f t="shared" si="7"/>
        <v>-87.9712964919824</v>
      </c>
      <c r="AE17" t="str">
        <f t="shared" si="8"/>
        <v>Pior</v>
      </c>
      <c r="AF17" t="str">
        <f t="shared" si="9"/>
        <v>Melhor</v>
      </c>
      <c r="AG17" t="s">
        <v>266</v>
      </c>
      <c r="AH17" s="19">
        <v>2231.4699999999998</v>
      </c>
      <c r="AI17" s="19">
        <v>0</v>
      </c>
      <c r="AJ17" s="19">
        <v>2231.4699999999998</v>
      </c>
      <c r="AK17" s="19">
        <v>33954.400000000001</v>
      </c>
      <c r="AL17" t="str">
        <f t="shared" si="10"/>
        <v>Pior</v>
      </c>
      <c r="AM17" s="23">
        <f t="shared" si="11"/>
        <v>350.6472524587515</v>
      </c>
      <c r="AN17" s="23">
        <f t="shared" si="12"/>
        <v>450.98024691358017</v>
      </c>
      <c r="AX17" t="s">
        <v>240</v>
      </c>
    </row>
    <row r="18" spans="1:50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19">
        <v>550024</v>
      </c>
      <c r="AC18" s="23">
        <f t="shared" si="6"/>
        <v>-71.112994350282491</v>
      </c>
      <c r="AD18" s="23">
        <f t="shared" si="7"/>
        <v>-94.982249449818809</v>
      </c>
      <c r="AE18" t="str">
        <f t="shared" si="8"/>
        <v>Melhor</v>
      </c>
      <c r="AF18" t="str">
        <f t="shared" si="9"/>
        <v>Melhor</v>
      </c>
      <c r="AG18" t="s">
        <v>267</v>
      </c>
      <c r="AH18" s="19">
        <v>2515.2199999999998</v>
      </c>
      <c r="AI18" s="19">
        <v>0</v>
      </c>
      <c r="AJ18" s="19">
        <v>2515.2199999999998</v>
      </c>
      <c r="AK18" s="19">
        <v>33941.1</v>
      </c>
      <c r="AL18" t="str">
        <f t="shared" si="10"/>
        <v>Pior</v>
      </c>
      <c r="AM18" s="23">
        <f t="shared" si="11"/>
        <v>1129.8161548992762</v>
      </c>
      <c r="AN18" s="23">
        <f t="shared" si="12"/>
        <v>255.25706214689262</v>
      </c>
      <c r="AX18" t="s">
        <v>241</v>
      </c>
    </row>
    <row r="19" spans="1:50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19">
        <v>44352</v>
      </c>
      <c r="AC19" s="23">
        <f t="shared" si="6"/>
        <v>-34.998830409356721</v>
      </c>
      <c r="AD19" s="23">
        <f t="shared" si="7"/>
        <v>-94.200170104410702</v>
      </c>
      <c r="AE19" t="str">
        <f t="shared" si="8"/>
        <v>Melhor</v>
      </c>
      <c r="AF19" t="str">
        <f t="shared" si="9"/>
        <v>Melhor</v>
      </c>
      <c r="AG19" t="s">
        <v>268</v>
      </c>
      <c r="AH19" s="19">
        <v>5793.1</v>
      </c>
      <c r="AI19" s="19">
        <v>0</v>
      </c>
      <c r="AJ19" s="19">
        <v>5793.1</v>
      </c>
      <c r="AK19" s="19">
        <v>61702.5</v>
      </c>
      <c r="AL19" t="str">
        <f t="shared" si="10"/>
        <v>Pior</v>
      </c>
      <c r="AM19" s="23">
        <f t="shared" si="11"/>
        <v>942.37440621851169</v>
      </c>
      <c r="AN19" s="23">
        <f t="shared" si="12"/>
        <v>577.55555555555566</v>
      </c>
      <c r="AX19" t="s">
        <v>242</v>
      </c>
    </row>
    <row r="20" spans="1:50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19">
        <v>43865</v>
      </c>
      <c r="AC20" s="23">
        <f t="shared" si="6"/>
        <v>30.483749999999986</v>
      </c>
      <c r="AD20" s="23">
        <f t="shared" si="7"/>
        <v>-90.248124585446973</v>
      </c>
      <c r="AE20" t="str">
        <f t="shared" si="8"/>
        <v>Pior</v>
      </c>
      <c r="AF20" t="str">
        <f t="shared" si="9"/>
        <v>Melhor</v>
      </c>
      <c r="AG20" t="s">
        <v>269</v>
      </c>
      <c r="AH20" s="19">
        <v>7358.52</v>
      </c>
      <c r="AI20" s="19">
        <v>0</v>
      </c>
      <c r="AJ20" s="19">
        <v>7358.52</v>
      </c>
      <c r="AK20" s="19">
        <v>61621.1</v>
      </c>
      <c r="AL20" t="str">
        <f t="shared" si="10"/>
        <v>Pior</v>
      </c>
      <c r="AM20" s="23">
        <f t="shared" si="11"/>
        <v>604.92685870846003</v>
      </c>
      <c r="AN20" s="23">
        <f t="shared" si="12"/>
        <v>819.81500000000005</v>
      </c>
      <c r="AX20" t="s">
        <v>243</v>
      </c>
    </row>
    <row r="21" spans="1:50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19">
        <v>24874</v>
      </c>
      <c r="AC21" s="23">
        <f t="shared" si="6"/>
        <v>109.17548076923076</v>
      </c>
      <c r="AD21" s="23">
        <f t="shared" si="7"/>
        <v>17.363743037103976</v>
      </c>
      <c r="AE21" t="str">
        <f t="shared" si="8"/>
        <v>Pior</v>
      </c>
      <c r="AF21" t="str">
        <f t="shared" si="9"/>
        <v>Pior</v>
      </c>
      <c r="AG21" t="s">
        <v>270</v>
      </c>
      <c r="AH21" s="19">
        <v>819.58</v>
      </c>
      <c r="AI21" s="19">
        <v>0</v>
      </c>
      <c r="AJ21" s="19">
        <v>819.58</v>
      </c>
      <c r="AK21" s="19">
        <v>17160.8</v>
      </c>
      <c r="AL21" t="str">
        <f t="shared" si="10"/>
        <v>Melhor</v>
      </c>
      <c r="AM21" s="23">
        <f t="shared" si="11"/>
        <v>-5.8138064975809236</v>
      </c>
      <c r="AN21" s="23">
        <f t="shared" si="12"/>
        <v>97.01442307692308</v>
      </c>
      <c r="AX21" t="s">
        <v>238</v>
      </c>
    </row>
    <row r="22" spans="1:50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19">
        <v>13076</v>
      </c>
      <c r="AC22" s="23">
        <f t="shared" si="6"/>
        <v>307</v>
      </c>
      <c r="AD22" s="23">
        <f t="shared" si="7"/>
        <v>-30.016447368421051</v>
      </c>
      <c r="AE22" t="str">
        <f t="shared" si="8"/>
        <v>Pior</v>
      </c>
      <c r="AF22" t="str">
        <f t="shared" si="9"/>
        <v>Melhor</v>
      </c>
      <c r="AG22" t="s">
        <v>271</v>
      </c>
      <c r="AH22" s="19">
        <v>728.88</v>
      </c>
      <c r="AI22" s="19">
        <v>0</v>
      </c>
      <c r="AJ22" s="19">
        <v>728.88</v>
      </c>
      <c r="AK22" s="19">
        <v>17048.8</v>
      </c>
      <c r="AL22" t="str">
        <f t="shared" si="10"/>
        <v>Pior</v>
      </c>
      <c r="AM22" s="23">
        <f t="shared" si="11"/>
        <v>29.772460207242823</v>
      </c>
      <c r="AN22" s="23">
        <f t="shared" si="12"/>
        <v>428.17391304347831</v>
      </c>
      <c r="AX22" t="s">
        <v>239</v>
      </c>
    </row>
    <row r="23" spans="1:50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19">
        <v>25111</v>
      </c>
      <c r="AC23" s="23">
        <f t="shared" si="6"/>
        <v>278.68617021276589</v>
      </c>
      <c r="AD23" s="23">
        <f t="shared" si="7"/>
        <v>-72.328914075162373</v>
      </c>
      <c r="AE23" t="str">
        <f t="shared" si="8"/>
        <v>Pior</v>
      </c>
      <c r="AF23" t="str">
        <f t="shared" si="9"/>
        <v>Melhor</v>
      </c>
      <c r="AG23" t="s">
        <v>272</v>
      </c>
      <c r="AH23" s="19">
        <v>1470.54</v>
      </c>
      <c r="AI23" s="19">
        <v>0</v>
      </c>
      <c r="AJ23" s="19">
        <v>1470.54</v>
      </c>
      <c r="AK23" s="19">
        <v>34111.599999999999</v>
      </c>
      <c r="AL23" t="str">
        <f t="shared" si="10"/>
        <v>Pior</v>
      </c>
      <c r="AM23" s="23">
        <f t="shared" si="11"/>
        <v>106.55682440689394</v>
      </c>
      <c r="AN23" s="23">
        <f t="shared" si="12"/>
        <v>682.20212765957444</v>
      </c>
      <c r="AX23" t="s">
        <v>240</v>
      </c>
    </row>
    <row r="24" spans="1:50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19">
        <v>24867</v>
      </c>
      <c r="AC24" s="23">
        <f t="shared" si="6"/>
        <v>-57.145104895104893</v>
      </c>
      <c r="AD24" s="23">
        <f t="shared" si="7"/>
        <v>-89.612079194494356</v>
      </c>
      <c r="AE24" t="str">
        <f t="shared" si="8"/>
        <v>Melhor</v>
      </c>
      <c r="AF24" t="str">
        <f t="shared" si="9"/>
        <v>Melhor</v>
      </c>
      <c r="AG24" t="s">
        <v>273</v>
      </c>
      <c r="AH24" s="19">
        <v>1498.48</v>
      </c>
      <c r="AI24" s="19">
        <v>0</v>
      </c>
      <c r="AJ24" s="19">
        <v>1498.48</v>
      </c>
      <c r="AK24" s="19">
        <v>34997.9</v>
      </c>
      <c r="AL24" t="str">
        <f t="shared" si="10"/>
        <v>Pior</v>
      </c>
      <c r="AM24" s="23">
        <f t="shared" si="11"/>
        <v>511.30012646350912</v>
      </c>
      <c r="AN24" s="23">
        <f t="shared" si="12"/>
        <v>161.97202797202797</v>
      </c>
      <c r="AX24" t="s">
        <v>241</v>
      </c>
    </row>
    <row r="25" spans="1:50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19">
        <v>81749</v>
      </c>
      <c r="AC25" s="23">
        <f t="shared" si="6"/>
        <v>171.75794621026895</v>
      </c>
      <c r="AD25" s="23">
        <f t="shared" si="7"/>
        <v>-87.118864456553737</v>
      </c>
      <c r="AE25" t="str">
        <f t="shared" si="8"/>
        <v>Pior</v>
      </c>
      <c r="AF25" t="str">
        <f t="shared" si="9"/>
        <v>Melhor</v>
      </c>
      <c r="AG25" t="s">
        <v>274</v>
      </c>
      <c r="AH25" s="19">
        <v>7014.42</v>
      </c>
      <c r="AI25" s="19">
        <v>0</v>
      </c>
      <c r="AJ25" s="19">
        <v>7014.42</v>
      </c>
      <c r="AK25" s="19">
        <v>61982.9</v>
      </c>
      <c r="AL25" t="str">
        <f t="shared" si="10"/>
        <v>Pior</v>
      </c>
      <c r="AM25" s="23">
        <f t="shared" si="11"/>
        <v>531.08260083311598</v>
      </c>
      <c r="AN25" s="23">
        <f t="shared" si="12"/>
        <v>1615.0171149144253</v>
      </c>
      <c r="AX25" t="s">
        <v>242</v>
      </c>
    </row>
    <row r="26" spans="1:50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19">
        <v>4356</v>
      </c>
      <c r="AC26" s="23">
        <f t="shared" si="6"/>
        <v>282.53289473684214</v>
      </c>
      <c r="AD26" s="23">
        <f t="shared" si="7"/>
        <v>-85.508456411969078</v>
      </c>
      <c r="AE26" t="str">
        <f t="shared" si="8"/>
        <v>Pior</v>
      </c>
      <c r="AF26" t="str">
        <f t="shared" si="9"/>
        <v>Melhor</v>
      </c>
      <c r="AG26" t="s">
        <v>275</v>
      </c>
      <c r="AH26" s="19">
        <v>6616.73</v>
      </c>
      <c r="AI26" s="19">
        <v>0</v>
      </c>
      <c r="AJ26" s="19">
        <v>6616.73</v>
      </c>
      <c r="AK26" s="19">
        <v>61855.8</v>
      </c>
      <c r="AL26" t="str">
        <f t="shared" si="10"/>
        <v>Pior</v>
      </c>
      <c r="AM26" s="23">
        <f t="shared" si="11"/>
        <v>1037.9705907644682</v>
      </c>
      <c r="AN26" s="23">
        <f t="shared" si="12"/>
        <v>4253.1118421052633</v>
      </c>
      <c r="AX26" t="s">
        <v>243</v>
      </c>
    </row>
    <row r="27" spans="1:50" x14ac:dyDescent="0.25">
      <c r="B27" s="1"/>
      <c r="C27" s="1"/>
      <c r="D27" s="1"/>
      <c r="E27" s="1"/>
      <c r="F27" s="1"/>
      <c r="G27" s="9"/>
    </row>
    <row r="28" spans="1:50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20" t="s">
        <v>160</v>
      </c>
      <c r="AC28" s="20" t="s">
        <v>155</v>
      </c>
      <c r="AD28" s="20" t="s">
        <v>304</v>
      </c>
      <c r="AG28" s="24" t="s">
        <v>260</v>
      </c>
      <c r="AH28" s="20" t="s">
        <v>302</v>
      </c>
      <c r="AI28" s="20" t="s">
        <v>262</v>
      </c>
      <c r="AJ28" s="20" t="s">
        <v>263</v>
      </c>
      <c r="AK28" s="20" t="s">
        <v>160</v>
      </c>
      <c r="AL28" s="20" t="s">
        <v>307</v>
      </c>
      <c r="AM28" s="20" t="s">
        <v>308</v>
      </c>
      <c r="AN28" s="20" t="s">
        <v>155</v>
      </c>
    </row>
    <row r="29" spans="1:50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3">((I29-G29)/G29)*100</f>
        <v>248.83956167462773</v>
      </c>
      <c r="N29" t="str">
        <f t="shared" ref="N29:N52" si="14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5">((P29-G29)/G29)*100</f>
        <v>131.2379881989323</v>
      </c>
      <c r="U29" s="21">
        <f t="shared" ref="U29:U52" si="16">((P29-I29)/I29)*100</f>
        <v>-33.712223725755528</v>
      </c>
      <c r="V29" t="str">
        <f>IF(P29&gt;G29,"Pior","Melhor")</f>
        <v>Pior</v>
      </c>
      <c r="W29" t="str">
        <f t="shared" ref="W29:W52" si="17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19">
        <v>3313</v>
      </c>
      <c r="AC29" s="23">
        <f t="shared" ref="AC29:AC52" si="18">((Y29-G29)/G29)*100</f>
        <v>103.64119134588367</v>
      </c>
      <c r="AD29" s="23">
        <f t="shared" ref="AD29:AD52" si="19">((Y29-P29)/P29)*100</f>
        <v>-11.934369896570496</v>
      </c>
      <c r="AE29" t="str">
        <f t="shared" ref="AE29:AE52" si="20">IF(Y29&gt;G29,"Pior","Melhor")</f>
        <v>Pior</v>
      </c>
      <c r="AF29" t="str">
        <f t="shared" ref="AF29:AF52" si="21">IF(Y29&gt;P29,"Pior","Melhor")</f>
        <v>Melhor</v>
      </c>
      <c r="AG29" t="s">
        <v>62</v>
      </c>
      <c r="AH29" s="19">
        <v>6921.22</v>
      </c>
      <c r="AI29" s="19">
        <v>0</v>
      </c>
      <c r="AJ29" s="19">
        <v>6921.22</v>
      </c>
      <c r="AK29" s="19">
        <v>23075.9</v>
      </c>
      <c r="AL29" t="str">
        <f t="shared" ref="AL29:AL52" si="22">IF(AH29&gt;Y29,"Pior","Melhor")</f>
        <v>Melhor</v>
      </c>
      <c r="AM29" s="23">
        <f t="shared" ref="AM29:AM52" si="23">((AH29-Y29)/Y29)*100</f>
        <v>-4.5031520822783833</v>
      </c>
      <c r="AN29" s="23">
        <f t="shared" ref="AN29:AN52" si="24">((AH29-G29)/G29)*100</f>
        <v>94.47091879741501</v>
      </c>
      <c r="AX29" t="s">
        <v>244</v>
      </c>
    </row>
    <row r="30" spans="1:50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3"/>
        <v>194.7232425585814</v>
      </c>
      <c r="N30" t="str">
        <f t="shared" si="14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5"/>
        <v>125.71374287523749</v>
      </c>
      <c r="U30" s="21">
        <f t="shared" si="16"/>
        <v>-23.415017792370772</v>
      </c>
      <c r="V30" t="str">
        <f t="shared" ref="V30:V52" si="25">IF(P30&gt;G30,"Pior","Melhor")</f>
        <v>Pior</v>
      </c>
      <c r="W30" t="str">
        <f t="shared" si="17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19">
        <v>30239</v>
      </c>
      <c r="AC30" s="23">
        <f t="shared" si="18"/>
        <v>121.86193793540214</v>
      </c>
      <c r="AD30" s="23">
        <f t="shared" si="19"/>
        <v>-1.7064999635243394</v>
      </c>
      <c r="AE30" t="str">
        <f t="shared" si="20"/>
        <v>Pior</v>
      </c>
      <c r="AF30" t="str">
        <f t="shared" si="21"/>
        <v>Melhor</v>
      </c>
      <c r="AG30" t="s">
        <v>64</v>
      </c>
      <c r="AH30" s="19">
        <v>2428.4</v>
      </c>
      <c r="AI30" s="19">
        <v>0</v>
      </c>
      <c r="AJ30" s="19">
        <v>2428.4</v>
      </c>
      <c r="AK30" s="19">
        <v>23134.400000000001</v>
      </c>
      <c r="AL30" t="str">
        <f t="shared" si="22"/>
        <v>Melhor</v>
      </c>
      <c r="AM30" s="23">
        <f t="shared" si="23"/>
        <v>-30.6805206668189</v>
      </c>
      <c r="AN30" s="23">
        <f t="shared" si="24"/>
        <v>53.793540215326161</v>
      </c>
      <c r="AX30" t="s">
        <v>245</v>
      </c>
    </row>
    <row r="31" spans="1:50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3"/>
        <v>1152.6578472639808</v>
      </c>
      <c r="N31" t="str">
        <f t="shared" si="14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5"/>
        <v>246.80036079374625</v>
      </c>
      <c r="U31" s="21">
        <f t="shared" si="16"/>
        <v>-72.314837483258685</v>
      </c>
      <c r="V31" t="str">
        <f t="shared" si="25"/>
        <v>Pior</v>
      </c>
      <c r="W31" t="str">
        <f t="shared" si="17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19">
        <v>49324</v>
      </c>
      <c r="AC31" s="23">
        <f t="shared" si="18"/>
        <v>-63.127480457005412</v>
      </c>
      <c r="AD31" s="23">
        <f t="shared" si="19"/>
        <v>-89.367796660129812</v>
      </c>
      <c r="AE31" t="str">
        <f t="shared" si="20"/>
        <v>Melhor</v>
      </c>
      <c r="AF31" t="str">
        <f t="shared" si="21"/>
        <v>Melhor</v>
      </c>
      <c r="AG31" t="s">
        <v>66</v>
      </c>
      <c r="AH31" s="19">
        <v>2545.0500000000002</v>
      </c>
      <c r="AI31" s="19">
        <v>0</v>
      </c>
      <c r="AJ31" s="19">
        <v>2545.0500000000002</v>
      </c>
      <c r="AK31" s="19">
        <v>48273.9</v>
      </c>
      <c r="AL31" t="str">
        <f t="shared" si="22"/>
        <v>Pior</v>
      </c>
      <c r="AM31" s="23">
        <f t="shared" si="23"/>
        <v>315.05079991519756</v>
      </c>
      <c r="AN31" s="23">
        <f t="shared" si="24"/>
        <v>53.039687312086606</v>
      </c>
      <c r="AX31" t="s">
        <v>246</v>
      </c>
    </row>
    <row r="32" spans="1:50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3"/>
        <v>1138.7554366008699</v>
      </c>
      <c r="N32" t="str">
        <f t="shared" si="14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5"/>
        <v>240.02676480428238</v>
      </c>
      <c r="U32" s="21">
        <f t="shared" si="16"/>
        <v>-72.55093662899985</v>
      </c>
      <c r="V32" t="str">
        <f t="shared" si="25"/>
        <v>Pior</v>
      </c>
      <c r="W32" t="str">
        <f t="shared" si="17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19">
        <v>4084</v>
      </c>
      <c r="AC32" s="23">
        <f t="shared" si="18"/>
        <v>-69.013047842087659</v>
      </c>
      <c r="AD32" s="23">
        <f t="shared" si="19"/>
        <v>-90.886907924513437</v>
      </c>
      <c r="AE32" t="str">
        <f t="shared" si="20"/>
        <v>Melhor</v>
      </c>
      <c r="AF32" t="str">
        <f t="shared" si="21"/>
        <v>Melhor</v>
      </c>
      <c r="AG32" t="s">
        <v>68</v>
      </c>
      <c r="AH32" s="19">
        <v>3411.86</v>
      </c>
      <c r="AI32" s="19">
        <v>0</v>
      </c>
      <c r="AJ32" s="19">
        <v>3411.86</v>
      </c>
      <c r="AK32" s="19">
        <v>48029.599999999999</v>
      </c>
      <c r="AL32" t="str">
        <f t="shared" si="22"/>
        <v>Pior</v>
      </c>
      <c r="AM32" s="23">
        <f t="shared" si="23"/>
        <v>268.37184193478726</v>
      </c>
      <c r="AN32" s="23">
        <f t="shared" si="24"/>
        <v>14.147206423553033</v>
      </c>
      <c r="AX32" t="s">
        <v>247</v>
      </c>
    </row>
    <row r="33" spans="1:50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3"/>
        <v>1890.8841427037346</v>
      </c>
      <c r="N33" t="str">
        <f t="shared" si="14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5"/>
        <v>324.25366901324423</v>
      </c>
      <c r="U33" s="21">
        <f t="shared" si="16"/>
        <v>-78.69018794649277</v>
      </c>
      <c r="V33" t="str">
        <f t="shared" si="25"/>
        <v>Pior</v>
      </c>
      <c r="W33" t="str">
        <f t="shared" si="17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19">
        <v>104257</v>
      </c>
      <c r="AC33" s="23">
        <f t="shared" si="18"/>
        <v>-86.923756115022073</v>
      </c>
      <c r="AD33" s="23">
        <f t="shared" si="19"/>
        <v>-96.917824207533315</v>
      </c>
      <c r="AE33" t="str">
        <f t="shared" si="20"/>
        <v>Melhor</v>
      </c>
      <c r="AF33" t="str">
        <f t="shared" si="21"/>
        <v>Melhor</v>
      </c>
      <c r="AG33" t="s">
        <v>70</v>
      </c>
      <c r="AH33" s="19">
        <v>14842.5</v>
      </c>
      <c r="AI33" s="19">
        <v>0</v>
      </c>
      <c r="AJ33" s="19">
        <v>14842.5</v>
      </c>
      <c r="AK33" s="19">
        <v>90743.9</v>
      </c>
      <c r="AL33" t="str">
        <f t="shared" si="22"/>
        <v>Pior</v>
      </c>
      <c r="AM33" s="23">
        <f t="shared" si="23"/>
        <v>1254.3415577779399</v>
      </c>
      <c r="AN33" s="23">
        <f t="shared" si="24"/>
        <v>77.097005130652661</v>
      </c>
      <c r="AX33" t="s">
        <v>248</v>
      </c>
    </row>
    <row r="34" spans="1:50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3"/>
        <v>1960.5199602216223</v>
      </c>
      <c r="N34" t="str">
        <f t="shared" si="14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5"/>
        <v>292.75181133683759</v>
      </c>
      <c r="U34" s="21">
        <f t="shared" si="16"/>
        <v>-80.939189189189193</v>
      </c>
      <c r="V34" t="str">
        <f t="shared" si="25"/>
        <v>Pior</v>
      </c>
      <c r="W34" t="str">
        <f t="shared" si="17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19">
        <v>101858</v>
      </c>
      <c r="AC34" s="23">
        <f t="shared" si="18"/>
        <v>-61.465407018042342</v>
      </c>
      <c r="AD34" s="23">
        <f t="shared" si="19"/>
        <v>-90.188563904824605</v>
      </c>
      <c r="AE34" t="str">
        <f t="shared" si="20"/>
        <v>Melhor</v>
      </c>
      <c r="AF34" t="str">
        <f t="shared" si="21"/>
        <v>Melhor</v>
      </c>
      <c r="AG34" t="s">
        <v>72</v>
      </c>
      <c r="AH34" s="19">
        <v>14387.7</v>
      </c>
      <c r="AI34" s="19">
        <v>0</v>
      </c>
      <c r="AJ34" s="19">
        <v>14387.7</v>
      </c>
      <c r="AK34" s="19">
        <v>90381.7</v>
      </c>
      <c r="AL34" t="str">
        <f t="shared" si="22"/>
        <v>Pior</v>
      </c>
      <c r="AM34" s="23">
        <f t="shared" si="23"/>
        <v>430.43189736216345</v>
      </c>
      <c r="AN34" s="23">
        <f t="shared" si="24"/>
        <v>104.39977269498509</v>
      </c>
      <c r="AX34" t="s">
        <v>249</v>
      </c>
    </row>
    <row r="35" spans="1:50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3"/>
        <v>231.8984238178634</v>
      </c>
      <c r="N35" t="str">
        <f t="shared" si="14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5"/>
        <v>176.44658493870401</v>
      </c>
      <c r="U35" s="21">
        <f t="shared" si="16"/>
        <v>-16.707472798843362</v>
      </c>
      <c r="V35" t="str">
        <f t="shared" si="25"/>
        <v>Pior</v>
      </c>
      <c r="W35" t="str">
        <f t="shared" si="17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19">
        <v>4343</v>
      </c>
      <c r="AC35" s="23">
        <f t="shared" si="18"/>
        <v>152.52889667250437</v>
      </c>
      <c r="AD35" s="23">
        <f t="shared" si="19"/>
        <v>-8.6518298902129178</v>
      </c>
      <c r="AE35" t="str">
        <f t="shared" si="20"/>
        <v>Pior</v>
      </c>
      <c r="AF35" t="str">
        <f t="shared" si="21"/>
        <v>Melhor</v>
      </c>
      <c r="AG35" t="s">
        <v>74</v>
      </c>
      <c r="AH35" s="19">
        <v>1898.96</v>
      </c>
      <c r="AI35" s="19">
        <v>0</v>
      </c>
      <c r="AJ35" s="19">
        <v>1898.96</v>
      </c>
      <c r="AK35" s="19">
        <v>23947.7</v>
      </c>
      <c r="AL35" t="str">
        <f t="shared" si="22"/>
        <v>Melhor</v>
      </c>
      <c r="AM35" s="23">
        <f t="shared" si="23"/>
        <v>-34.15259996948555</v>
      </c>
      <c r="AN35" s="23">
        <f t="shared" si="24"/>
        <v>66.283712784588445</v>
      </c>
      <c r="AX35" t="s">
        <v>244</v>
      </c>
    </row>
    <row r="36" spans="1:50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3"/>
        <v>470.15769230769234</v>
      </c>
      <c r="N36" t="str">
        <f t="shared" si="14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5"/>
        <v>321.90769230769234</v>
      </c>
      <c r="U36" s="21">
        <f t="shared" si="16"/>
        <v>-26.001578510668438</v>
      </c>
      <c r="V36" t="str">
        <f t="shared" si="25"/>
        <v>Pior</v>
      </c>
      <c r="W36" t="str">
        <f t="shared" si="17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19">
        <v>20442</v>
      </c>
      <c r="AC36" s="23">
        <f t="shared" si="18"/>
        <v>252.91923076923078</v>
      </c>
      <c r="AD36" s="23">
        <f t="shared" si="19"/>
        <v>-16.351553383897315</v>
      </c>
      <c r="AE36" t="str">
        <f t="shared" si="20"/>
        <v>Pior</v>
      </c>
      <c r="AF36" t="str">
        <f t="shared" si="21"/>
        <v>Melhor</v>
      </c>
      <c r="AG36" t="s">
        <v>76</v>
      </c>
      <c r="AH36" s="19">
        <v>1597.44</v>
      </c>
      <c r="AI36" s="19">
        <v>0</v>
      </c>
      <c r="AJ36" s="19">
        <v>1597.44</v>
      </c>
      <c r="AK36" s="19">
        <v>28959.3</v>
      </c>
      <c r="AL36" t="str">
        <f t="shared" si="22"/>
        <v>Melhor</v>
      </c>
      <c r="AM36" s="23">
        <f t="shared" si="23"/>
        <v>-12.954587560893211</v>
      </c>
      <c r="AN36" s="23">
        <f t="shared" si="24"/>
        <v>207.20000000000002</v>
      </c>
      <c r="AX36" t="s">
        <v>245</v>
      </c>
    </row>
    <row r="37" spans="1:50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3"/>
        <v>858.63430127041727</v>
      </c>
      <c r="N37" t="str">
        <f t="shared" si="14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5"/>
        <v>146.91243194192376</v>
      </c>
      <c r="U37" s="21">
        <f t="shared" si="16"/>
        <v>-74.243313470558434</v>
      </c>
      <c r="V37" t="str">
        <f t="shared" si="25"/>
        <v>Pior</v>
      </c>
      <c r="W37" t="str">
        <f t="shared" si="17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19">
        <v>100579</v>
      </c>
      <c r="AC37" s="23">
        <f t="shared" si="18"/>
        <v>-63.716197822141552</v>
      </c>
      <c r="AD37" s="23">
        <f t="shared" si="19"/>
        <v>-85.304991776844702</v>
      </c>
      <c r="AE37" t="str">
        <f t="shared" si="20"/>
        <v>Melhor</v>
      </c>
      <c r="AF37" t="str">
        <f t="shared" si="21"/>
        <v>Melhor</v>
      </c>
      <c r="AG37" t="s">
        <v>78</v>
      </c>
      <c r="AH37" s="19">
        <v>7887.48</v>
      </c>
      <c r="AI37" s="19">
        <v>0</v>
      </c>
      <c r="AJ37" s="19">
        <v>7887.48</v>
      </c>
      <c r="AK37" s="19">
        <v>50927.9</v>
      </c>
      <c r="AL37" t="str">
        <f t="shared" si="22"/>
        <v>Pior</v>
      </c>
      <c r="AM37" s="23">
        <f t="shared" si="23"/>
        <v>393.15551554029969</v>
      </c>
      <c r="AN37" s="23">
        <f t="shared" si="24"/>
        <v>78.93557168784028</v>
      </c>
      <c r="AX37" t="s">
        <v>246</v>
      </c>
    </row>
    <row r="38" spans="1:50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3"/>
        <v>1799.1026597066864</v>
      </c>
      <c r="N38" t="str">
        <f t="shared" si="14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5"/>
        <v>359.08774546358433</v>
      </c>
      <c r="U38" s="21">
        <f t="shared" si="16"/>
        <v>-75.826070111739512</v>
      </c>
      <c r="V38" t="str">
        <f t="shared" si="25"/>
        <v>Pior</v>
      </c>
      <c r="W38" t="str">
        <f t="shared" si="17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19">
        <v>41039</v>
      </c>
      <c r="AC38" s="23">
        <f t="shared" si="18"/>
        <v>-37.606015411384533</v>
      </c>
      <c r="AD38" s="23">
        <f t="shared" si="19"/>
        <v>-86.409137424130037</v>
      </c>
      <c r="AE38" t="str">
        <f t="shared" si="20"/>
        <v>Melhor</v>
      </c>
      <c r="AF38" t="str">
        <f t="shared" si="21"/>
        <v>Melhor</v>
      </c>
      <c r="AG38" t="s">
        <v>80</v>
      </c>
      <c r="AH38" s="19">
        <v>8743.67</v>
      </c>
      <c r="AI38" s="19">
        <v>0</v>
      </c>
      <c r="AJ38" s="19">
        <v>8743.67</v>
      </c>
      <c r="AK38" s="19">
        <v>51550.8</v>
      </c>
      <c r="AL38" t="str">
        <f t="shared" si="22"/>
        <v>Pior</v>
      </c>
      <c r="AM38" s="23">
        <f t="shared" si="23"/>
        <v>248.33812064013125</v>
      </c>
      <c r="AN38" s="23">
        <f t="shared" si="24"/>
        <v>117.34203330847626</v>
      </c>
      <c r="AX38" t="s">
        <v>247</v>
      </c>
    </row>
    <row r="39" spans="1:50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3"/>
        <v>7705.0586113615882</v>
      </c>
      <c r="N39" t="str">
        <f t="shared" si="14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5"/>
        <v>1137.0874661857529</v>
      </c>
      <c r="U39" s="21">
        <f t="shared" si="16"/>
        <v>-84.150183518353558</v>
      </c>
      <c r="V39" t="str">
        <f t="shared" si="25"/>
        <v>Pior</v>
      </c>
      <c r="W39" t="str">
        <f t="shared" si="17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19">
        <v>66701</v>
      </c>
      <c r="AC39" s="23">
        <f t="shared" si="18"/>
        <v>171.20559062218214</v>
      </c>
      <c r="AD39" s="23">
        <f t="shared" si="19"/>
        <v>-78.077088481190728</v>
      </c>
      <c r="AE39" t="str">
        <f t="shared" si="20"/>
        <v>Pior</v>
      </c>
      <c r="AF39" t="str">
        <f t="shared" si="21"/>
        <v>Melhor</v>
      </c>
      <c r="AG39" t="s">
        <v>82</v>
      </c>
      <c r="AH39" s="19">
        <v>10903.8</v>
      </c>
      <c r="AI39" s="19">
        <v>0</v>
      </c>
      <c r="AJ39" s="19">
        <v>10903.8</v>
      </c>
      <c r="AK39" s="19">
        <v>93246.399999999994</v>
      </c>
      <c r="AL39" t="str">
        <f t="shared" si="22"/>
        <v>Pior</v>
      </c>
      <c r="AM39" s="23">
        <f t="shared" si="23"/>
        <v>262.53312364720858</v>
      </c>
      <c r="AN39" s="23">
        <f t="shared" si="24"/>
        <v>883.210099188458</v>
      </c>
      <c r="AX39" t="s">
        <v>248</v>
      </c>
    </row>
    <row r="40" spans="1:50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3"/>
        <v>4103.2136524822699</v>
      </c>
      <c r="N40" t="str">
        <f t="shared" si="14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5"/>
        <v>699.20212765957444</v>
      </c>
      <c r="U40" s="21">
        <f t="shared" si="16"/>
        <v>-80.985926632884969</v>
      </c>
      <c r="V40" t="str">
        <f t="shared" si="25"/>
        <v>Pior</v>
      </c>
      <c r="W40" t="str">
        <f t="shared" si="17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19">
        <v>81911</v>
      </c>
      <c r="AC40" s="23">
        <f t="shared" si="18"/>
        <v>110.83156028368792</v>
      </c>
      <c r="AD40" s="23">
        <f t="shared" si="19"/>
        <v>-73.619744869661673</v>
      </c>
      <c r="AE40" t="str">
        <f t="shared" si="20"/>
        <v>Pior</v>
      </c>
      <c r="AF40" t="str">
        <f t="shared" si="21"/>
        <v>Melhor</v>
      </c>
      <c r="AG40" t="s">
        <v>84</v>
      </c>
      <c r="AH40" s="19">
        <v>9875.9699999999993</v>
      </c>
      <c r="AI40" s="19">
        <v>0</v>
      </c>
      <c r="AJ40" s="19">
        <v>9875.9699999999993</v>
      </c>
      <c r="AK40" s="19">
        <v>91414.2</v>
      </c>
      <c r="AL40" t="str">
        <f t="shared" si="22"/>
        <v>Pior</v>
      </c>
      <c r="AM40" s="23">
        <f t="shared" si="23"/>
        <v>107.63714268894702</v>
      </c>
      <c r="AN40" s="23">
        <f t="shared" si="24"/>
        <v>337.76462765957444</v>
      </c>
      <c r="AX40" t="s">
        <v>249</v>
      </c>
    </row>
    <row r="41" spans="1:50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3"/>
        <v>256.38335158817085</v>
      </c>
      <c r="N41" t="str">
        <f t="shared" si="14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5"/>
        <v>171.4753559693319</v>
      </c>
      <c r="U41" s="21">
        <f t="shared" si="16"/>
        <v>-23.824905187197658</v>
      </c>
      <c r="V41" t="str">
        <f t="shared" si="25"/>
        <v>Pior</v>
      </c>
      <c r="W41" t="str">
        <f t="shared" si="17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19">
        <v>23472</v>
      </c>
      <c r="AC41" s="23">
        <f t="shared" si="18"/>
        <v>60.889375684556413</v>
      </c>
      <c r="AD41" s="23">
        <f t="shared" si="19"/>
        <v>-40.73518197993198</v>
      </c>
      <c r="AE41" t="str">
        <f t="shared" si="20"/>
        <v>Pior</v>
      </c>
      <c r="AF41" t="str">
        <f t="shared" si="21"/>
        <v>Melhor</v>
      </c>
      <c r="AG41" t="s">
        <v>276</v>
      </c>
      <c r="AH41" s="19">
        <v>2337.48</v>
      </c>
      <c r="AI41" s="19">
        <v>0</v>
      </c>
      <c r="AJ41" s="19">
        <v>2337.48</v>
      </c>
      <c r="AK41" s="19">
        <v>23412.5</v>
      </c>
      <c r="AL41" t="str">
        <f t="shared" si="22"/>
        <v>Pior</v>
      </c>
      <c r="AM41" s="23">
        <f t="shared" si="23"/>
        <v>59.129156114696499</v>
      </c>
      <c r="AN41" s="23">
        <f t="shared" si="24"/>
        <v>156.02190580503833</v>
      </c>
      <c r="AX41" t="s">
        <v>244</v>
      </c>
    </row>
    <row r="42" spans="1:50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3"/>
        <v>194.64539748953976</v>
      </c>
      <c r="N42" t="str">
        <f t="shared" si="14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5"/>
        <v>110.15062761506276</v>
      </c>
      <c r="U42" s="21">
        <f t="shared" si="16"/>
        <v>-28.676765561042455</v>
      </c>
      <c r="V42" t="str">
        <f t="shared" si="25"/>
        <v>Pior</v>
      </c>
      <c r="W42" t="str">
        <f t="shared" si="17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19">
        <v>2672</v>
      </c>
      <c r="AC42" s="23">
        <f t="shared" si="18"/>
        <v>86.29916317991632</v>
      </c>
      <c r="AD42" s="23">
        <f t="shared" si="19"/>
        <v>-11.349699358897782</v>
      </c>
      <c r="AE42" t="str">
        <f t="shared" si="20"/>
        <v>Pior</v>
      </c>
      <c r="AF42" t="str">
        <f t="shared" si="21"/>
        <v>Melhor</v>
      </c>
      <c r="AG42" t="s">
        <v>277</v>
      </c>
      <c r="AH42" s="19">
        <v>1727.41</v>
      </c>
      <c r="AI42" s="19">
        <v>0</v>
      </c>
      <c r="AJ42" s="19">
        <v>1727.41</v>
      </c>
      <c r="AK42" s="19">
        <v>23193.3</v>
      </c>
      <c r="AL42" t="str">
        <f t="shared" si="22"/>
        <v>Melhor</v>
      </c>
      <c r="AM42" s="23">
        <f t="shared" si="23"/>
        <v>-3.0100728795858496</v>
      </c>
      <c r="AN42" s="23">
        <f t="shared" si="24"/>
        <v>80.691422594142267</v>
      </c>
      <c r="AX42" t="s">
        <v>245</v>
      </c>
    </row>
    <row r="43" spans="1:50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3"/>
        <v>1710.8322496749024</v>
      </c>
      <c r="N43" t="str">
        <f t="shared" si="14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5"/>
        <v>409.69700910273082</v>
      </c>
      <c r="U43" s="21">
        <f t="shared" si="16"/>
        <v>-71.852886472822846</v>
      </c>
      <c r="V43" t="str">
        <f t="shared" si="25"/>
        <v>Pior</v>
      </c>
      <c r="W43" t="str">
        <f t="shared" si="17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19">
        <v>5319</v>
      </c>
      <c r="AC43" s="23">
        <f t="shared" si="18"/>
        <v>-73.551365409622889</v>
      </c>
      <c r="AD43" s="23">
        <f t="shared" si="19"/>
        <v>-94.810910380475406</v>
      </c>
      <c r="AE43" t="str">
        <f t="shared" si="20"/>
        <v>Melhor</v>
      </c>
      <c r="AF43" t="str">
        <f t="shared" si="21"/>
        <v>Melhor</v>
      </c>
      <c r="AG43" t="s">
        <v>278</v>
      </c>
      <c r="AH43" s="19">
        <v>2877.75</v>
      </c>
      <c r="AI43" s="19">
        <v>0</v>
      </c>
      <c r="AJ43" s="19">
        <v>2877.75</v>
      </c>
      <c r="AK43" s="19">
        <v>47981.9</v>
      </c>
      <c r="AL43" t="str">
        <f t="shared" si="22"/>
        <v>Pior</v>
      </c>
      <c r="AM43" s="23">
        <f t="shared" si="23"/>
        <v>607.44628546142894</v>
      </c>
      <c r="AN43" s="23">
        <f t="shared" si="24"/>
        <v>87.109882964889465</v>
      </c>
      <c r="AX43" t="s">
        <v>246</v>
      </c>
    </row>
    <row r="44" spans="1:50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3"/>
        <v>2156.3226571767495</v>
      </c>
      <c r="N44" t="str">
        <f t="shared" si="14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5"/>
        <v>621.06168446026095</v>
      </c>
      <c r="U44" s="21">
        <f t="shared" si="16"/>
        <v>-68.042616504037696</v>
      </c>
      <c r="V44" t="str">
        <f t="shared" si="25"/>
        <v>Pior</v>
      </c>
      <c r="W44" t="str">
        <f t="shared" si="17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19">
        <v>39123</v>
      </c>
      <c r="AC44" s="23">
        <f t="shared" si="18"/>
        <v>-51.217081850533809</v>
      </c>
      <c r="AD44" s="23">
        <f t="shared" si="19"/>
        <v>-93.234570744667735</v>
      </c>
      <c r="AE44" t="str">
        <f t="shared" si="20"/>
        <v>Melhor</v>
      </c>
      <c r="AF44" t="str">
        <f t="shared" si="21"/>
        <v>Melhor</v>
      </c>
      <c r="AG44" t="s">
        <v>279</v>
      </c>
      <c r="AH44" s="19">
        <v>2339.14</v>
      </c>
      <c r="AI44" s="19">
        <v>0</v>
      </c>
      <c r="AJ44" s="19">
        <v>2339.14</v>
      </c>
      <c r="AK44" s="19">
        <v>48025.9</v>
      </c>
      <c r="AL44" t="str">
        <f t="shared" si="22"/>
        <v>Pior</v>
      </c>
      <c r="AM44" s="23">
        <f t="shared" si="23"/>
        <v>468.80167298900881</v>
      </c>
      <c r="AN44" s="23">
        <f t="shared" si="24"/>
        <v>177.47805456702253</v>
      </c>
      <c r="AX44" t="s">
        <v>247</v>
      </c>
    </row>
    <row r="45" spans="1:50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3"/>
        <v>5676.5432098765432</v>
      </c>
      <c r="N45" t="str">
        <f t="shared" si="14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5"/>
        <v>1182.2119341563787</v>
      </c>
      <c r="U45" s="21">
        <f t="shared" si="16"/>
        <v>-77.803127448885093</v>
      </c>
      <c r="V45" t="str">
        <f t="shared" si="25"/>
        <v>Pior</v>
      </c>
      <c r="W45" t="str">
        <f t="shared" si="17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19">
        <v>83961</v>
      </c>
      <c r="AC45" s="23">
        <f t="shared" si="18"/>
        <v>-10.032921810699587</v>
      </c>
      <c r="AD45" s="23">
        <f t="shared" si="19"/>
        <v>-92.983447135945312</v>
      </c>
      <c r="AE45" t="str">
        <f t="shared" si="20"/>
        <v>Melhor</v>
      </c>
      <c r="AF45" t="str">
        <f t="shared" si="21"/>
        <v>Melhor</v>
      </c>
      <c r="AG45" t="s">
        <v>280</v>
      </c>
      <c r="AH45" s="19">
        <v>4461.28</v>
      </c>
      <c r="AI45" s="19">
        <v>0</v>
      </c>
      <c r="AJ45" s="19">
        <v>4461.28</v>
      </c>
      <c r="AK45" s="19">
        <v>90195.6</v>
      </c>
      <c r="AL45" t="str">
        <f t="shared" si="22"/>
        <v>Pior</v>
      </c>
      <c r="AM45" s="23">
        <f t="shared" si="23"/>
        <v>410.16375445979321</v>
      </c>
      <c r="AN45" s="23">
        <f t="shared" si="24"/>
        <v>358.97942386831272</v>
      </c>
      <c r="AX45" t="s">
        <v>248</v>
      </c>
    </row>
    <row r="46" spans="1:50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3"/>
        <v>5392.3792270531403</v>
      </c>
      <c r="N46" t="str">
        <f t="shared" si="14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5"/>
        <v>1055.072463768116</v>
      </c>
      <c r="U46" s="21">
        <f t="shared" si="16"/>
        <v>-78.969542778861353</v>
      </c>
      <c r="V46" t="str">
        <f t="shared" si="25"/>
        <v>Pior</v>
      </c>
      <c r="W46" t="str">
        <f t="shared" si="17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19">
        <v>88449</v>
      </c>
      <c r="AC46" s="23">
        <f t="shared" si="18"/>
        <v>-65.444444444444443</v>
      </c>
      <c r="AD46" s="23">
        <f t="shared" si="19"/>
        <v>-97.008364700961934</v>
      </c>
      <c r="AE46" t="str">
        <f t="shared" si="20"/>
        <v>Melhor</v>
      </c>
      <c r="AF46" t="str">
        <f t="shared" si="21"/>
        <v>Melhor</v>
      </c>
      <c r="AG46" t="s">
        <v>281</v>
      </c>
      <c r="AH46" s="19">
        <v>11466.3</v>
      </c>
      <c r="AI46" s="19">
        <v>0</v>
      </c>
      <c r="AJ46" s="19">
        <v>11466.3</v>
      </c>
      <c r="AK46" s="19">
        <v>90354.2</v>
      </c>
      <c r="AL46" t="str">
        <f t="shared" si="22"/>
        <v>Pior</v>
      </c>
      <c r="AM46" s="23">
        <f t="shared" si="23"/>
        <v>1903.7571648259468</v>
      </c>
      <c r="AN46" s="23">
        <f t="shared" si="24"/>
        <v>592.40942028985501</v>
      </c>
      <c r="AX46" t="s">
        <v>249</v>
      </c>
    </row>
    <row r="47" spans="1:50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3"/>
        <v>335.7753424657534</v>
      </c>
      <c r="N47" t="str">
        <f t="shared" si="14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5"/>
        <v>130.09863013698632</v>
      </c>
      <c r="U47" s="21">
        <f t="shared" si="16"/>
        <v>-47.197877503803639</v>
      </c>
      <c r="V47" t="str">
        <f t="shared" si="25"/>
        <v>Pior</v>
      </c>
      <c r="W47" t="str">
        <f t="shared" si="17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19">
        <v>34962</v>
      </c>
      <c r="AC47" s="23">
        <f t="shared" si="18"/>
        <v>195.46986301369859</v>
      </c>
      <c r="AD47" s="23">
        <f t="shared" si="19"/>
        <v>28.41009215821683</v>
      </c>
      <c r="AE47" t="str">
        <f t="shared" si="20"/>
        <v>Pior</v>
      </c>
      <c r="AF47" t="str">
        <f t="shared" si="21"/>
        <v>Pior</v>
      </c>
      <c r="AG47" t="s">
        <v>282</v>
      </c>
      <c r="AH47" s="19">
        <v>1422.65</v>
      </c>
      <c r="AI47" s="19">
        <v>0</v>
      </c>
      <c r="AJ47" s="19">
        <v>1422.65</v>
      </c>
      <c r="AK47" s="19">
        <v>23222.1</v>
      </c>
      <c r="AL47" t="str">
        <f t="shared" si="22"/>
        <v>Melhor</v>
      </c>
      <c r="AM47" s="23">
        <f t="shared" si="23"/>
        <v>-34.042829391774411</v>
      </c>
      <c r="AN47" s="23">
        <f t="shared" si="24"/>
        <v>94.883561643835634</v>
      </c>
      <c r="AX47" t="s">
        <v>244</v>
      </c>
    </row>
    <row r="48" spans="1:50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3"/>
        <v>530.91612903225803</v>
      </c>
      <c r="N48" t="str">
        <f t="shared" si="14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5"/>
        <v>514.9387096774193</v>
      </c>
      <c r="U48" s="21">
        <f t="shared" si="16"/>
        <v>-2.5324157395287945</v>
      </c>
      <c r="V48" t="str">
        <f t="shared" si="25"/>
        <v>Pior</v>
      </c>
      <c r="W48" t="str">
        <f t="shared" si="17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19">
        <v>31841</v>
      </c>
      <c r="AC48" s="23">
        <f t="shared" si="18"/>
        <v>281.23870967741931</v>
      </c>
      <c r="AD48" s="23">
        <f t="shared" si="19"/>
        <v>-38.003787421772955</v>
      </c>
      <c r="AE48" t="str">
        <f t="shared" si="20"/>
        <v>Pior</v>
      </c>
      <c r="AF48" t="str">
        <f t="shared" si="21"/>
        <v>Melhor</v>
      </c>
      <c r="AG48" t="s">
        <v>283</v>
      </c>
      <c r="AH48" s="19">
        <v>1528.26</v>
      </c>
      <c r="AI48" s="19">
        <v>0</v>
      </c>
      <c r="AJ48" s="19">
        <v>1528.26</v>
      </c>
      <c r="AK48" s="19">
        <v>23226.3</v>
      </c>
      <c r="AL48" t="str">
        <f t="shared" si="22"/>
        <v>Pior</v>
      </c>
      <c r="AM48" s="23">
        <f t="shared" si="23"/>
        <v>29.311920395315788</v>
      </c>
      <c r="AN48" s="23">
        <f t="shared" si="24"/>
        <v>392.98709677419356</v>
      </c>
      <c r="AX48" t="s">
        <v>245</v>
      </c>
    </row>
    <row r="49" spans="1:50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3"/>
        <v>1907.0458502611725</v>
      </c>
      <c r="N49" t="str">
        <f t="shared" si="14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5"/>
        <v>432.79686593151484</v>
      </c>
      <c r="U49" s="21">
        <f t="shared" si="16"/>
        <v>-73.453677410399806</v>
      </c>
      <c r="V49" t="str">
        <f t="shared" si="25"/>
        <v>Pior</v>
      </c>
      <c r="W49" t="str">
        <f t="shared" si="17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19">
        <v>116002</v>
      </c>
      <c r="AC49" s="23">
        <f t="shared" si="18"/>
        <v>-54.900174114915842</v>
      </c>
      <c r="AD49" s="23">
        <f t="shared" si="19"/>
        <v>-91.535268172752126</v>
      </c>
      <c r="AE49" t="str">
        <f t="shared" si="20"/>
        <v>Melhor</v>
      </c>
      <c r="AF49" t="str">
        <f t="shared" si="21"/>
        <v>Melhor</v>
      </c>
      <c r="AG49" t="s">
        <v>284</v>
      </c>
      <c r="AH49" s="19">
        <v>7523.64</v>
      </c>
      <c r="AI49" s="19">
        <v>0</v>
      </c>
      <c r="AJ49" s="19">
        <v>7523.64</v>
      </c>
      <c r="AK49" s="19">
        <v>48185.1</v>
      </c>
      <c r="AL49" t="str">
        <f t="shared" si="22"/>
        <v>Pior</v>
      </c>
      <c r="AM49" s="23">
        <f t="shared" si="23"/>
        <v>868.20621050870579</v>
      </c>
      <c r="AN49" s="23">
        <f t="shared" si="24"/>
        <v>336.65931514799769</v>
      </c>
      <c r="AX49" t="s">
        <v>246</v>
      </c>
    </row>
    <row r="50" spans="1:50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3"/>
        <v>3062.9946524064176</v>
      </c>
      <c r="N50" t="str">
        <f t="shared" si="14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5"/>
        <v>1318.9411764705883</v>
      </c>
      <c r="U50" s="21">
        <f t="shared" si="16"/>
        <v>-55.139311557449112</v>
      </c>
      <c r="V50" t="str">
        <f t="shared" si="25"/>
        <v>Pior</v>
      </c>
      <c r="W50" t="str">
        <f t="shared" si="17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19">
        <v>59149</v>
      </c>
      <c r="AC50" s="23">
        <f t="shared" si="18"/>
        <v>128.49732620320856</v>
      </c>
      <c r="AD50" s="23">
        <f t="shared" si="19"/>
        <v>-83.89663151706101</v>
      </c>
      <c r="AE50" t="str">
        <f t="shared" si="20"/>
        <v>Pior</v>
      </c>
      <c r="AF50" t="str">
        <f t="shared" si="21"/>
        <v>Melhor</v>
      </c>
      <c r="AG50" t="s">
        <v>285</v>
      </c>
      <c r="AH50" s="19">
        <v>3390.9</v>
      </c>
      <c r="AI50" s="19">
        <v>0</v>
      </c>
      <c r="AJ50" s="19">
        <v>3390.9</v>
      </c>
      <c r="AK50" s="19">
        <v>48427.6</v>
      </c>
      <c r="AL50" t="str">
        <f t="shared" si="22"/>
        <v>Pior</v>
      </c>
      <c r="AM50" s="23">
        <f t="shared" si="23"/>
        <v>296.79140630485153</v>
      </c>
      <c r="AN50" s="23">
        <f t="shared" si="24"/>
        <v>806.65775401069516</v>
      </c>
      <c r="AX50" t="s">
        <v>247</v>
      </c>
    </row>
    <row r="51" spans="1:50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3"/>
        <v>12338.910256410258</v>
      </c>
      <c r="N51" t="str">
        <f t="shared" si="14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5"/>
        <v>2092.6442307692309</v>
      </c>
      <c r="U51" s="21">
        <f t="shared" si="16"/>
        <v>-82.372698366890489</v>
      </c>
      <c r="V51" t="str">
        <f t="shared" si="25"/>
        <v>Pior</v>
      </c>
      <c r="W51" t="str">
        <f t="shared" si="17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19">
        <v>98251</v>
      </c>
      <c r="AC51" s="23">
        <f t="shared" si="18"/>
        <v>243.31410256410257</v>
      </c>
      <c r="AD51" s="23">
        <f t="shared" si="19"/>
        <v>-84.342462048954474</v>
      </c>
      <c r="AE51" t="str">
        <f t="shared" si="20"/>
        <v>Pior</v>
      </c>
      <c r="AF51" t="str">
        <f t="shared" si="21"/>
        <v>Melhor</v>
      </c>
      <c r="AG51" t="s">
        <v>286</v>
      </c>
      <c r="AH51" s="19">
        <v>6729.2</v>
      </c>
      <c r="AI51" s="19">
        <v>0</v>
      </c>
      <c r="AJ51" s="19">
        <v>6729.2</v>
      </c>
      <c r="AK51" s="19">
        <v>90666.1</v>
      </c>
      <c r="AL51" t="str">
        <f t="shared" si="22"/>
        <v>Pior</v>
      </c>
      <c r="AM51" s="23">
        <f t="shared" si="23"/>
        <v>528.22786937281762</v>
      </c>
      <c r="AN51" s="23">
        <f t="shared" si="24"/>
        <v>2056.7948717948716</v>
      </c>
      <c r="AX51" t="s">
        <v>248</v>
      </c>
    </row>
    <row r="52" spans="1:50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3"/>
        <v>10046.269005847953</v>
      </c>
      <c r="N52" t="str">
        <f t="shared" si="14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5"/>
        <v>1498.6666666666667</v>
      </c>
      <c r="U52" s="21">
        <f t="shared" si="16"/>
        <v>-84.243797737421986</v>
      </c>
      <c r="V52" t="str">
        <f t="shared" si="25"/>
        <v>Pior</v>
      </c>
      <c r="W52" t="str">
        <f t="shared" si="17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19">
        <v>84127</v>
      </c>
      <c r="AC52" s="23">
        <f t="shared" si="18"/>
        <v>3.8327485380116939</v>
      </c>
      <c r="AD52" s="23">
        <f t="shared" si="19"/>
        <v>-93.505040750332881</v>
      </c>
      <c r="AE52" t="str">
        <f t="shared" si="20"/>
        <v>Pior</v>
      </c>
      <c r="AF52" t="str">
        <f t="shared" si="21"/>
        <v>Melhor</v>
      </c>
      <c r="AG52" t="s">
        <v>287</v>
      </c>
      <c r="AH52" s="19">
        <v>11184.6</v>
      </c>
      <c r="AI52" s="19">
        <v>0</v>
      </c>
      <c r="AJ52" s="19">
        <v>11184.6</v>
      </c>
      <c r="AK52" s="19">
        <v>90358.5</v>
      </c>
      <c r="AL52" t="str">
        <f t="shared" si="22"/>
        <v>Pior</v>
      </c>
      <c r="AM52" s="23">
        <f t="shared" si="23"/>
        <v>1159.8533403922188</v>
      </c>
      <c r="AN52" s="23">
        <f t="shared" si="24"/>
        <v>1208.140350877193</v>
      </c>
      <c r="AX52" t="s">
        <v>249</v>
      </c>
    </row>
    <row r="53" spans="1:50" x14ac:dyDescent="0.25">
      <c r="B53" s="1"/>
      <c r="C53" s="1"/>
      <c r="D53" s="1"/>
      <c r="E53" s="1"/>
      <c r="F53" s="1"/>
      <c r="G53" s="9"/>
    </row>
    <row r="54" spans="1:50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20" t="s">
        <v>160</v>
      </c>
      <c r="AC54" s="20" t="s">
        <v>155</v>
      </c>
      <c r="AD54" s="20" t="s">
        <v>304</v>
      </c>
      <c r="AG54" s="24" t="s">
        <v>261</v>
      </c>
      <c r="AH54" s="20" t="s">
        <v>302</v>
      </c>
      <c r="AI54" s="20" t="s">
        <v>262</v>
      </c>
      <c r="AJ54" s="20" t="s">
        <v>263</v>
      </c>
      <c r="AK54" s="20" t="s">
        <v>160</v>
      </c>
      <c r="AL54" s="20" t="s">
        <v>307</v>
      </c>
      <c r="AM54" s="20" t="s">
        <v>308</v>
      </c>
      <c r="AN54" s="20" t="s">
        <v>155</v>
      </c>
    </row>
    <row r="55" spans="1:50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26">((I55-G55)/G55)*100</f>
        <v>212.50049800796816</v>
      </c>
      <c r="N55" t="str">
        <f t="shared" ref="N55:N78" si="27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28">((P55-G55)/G55)*100</f>
        <v>70.302788844621517</v>
      </c>
      <c r="U55" s="21">
        <f t="shared" ref="U55:U78" si="29">((P55-I55)/I55)*100</f>
        <v>-45.503194417220058</v>
      </c>
      <c r="V55" t="str">
        <f t="shared" ref="V55:V78" si="30">IF(P55&gt;G55,"Pior","Melhor")</f>
        <v>Pior</v>
      </c>
      <c r="W55" t="str">
        <f t="shared" ref="W55:W78" si="31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19">
        <v>31949</v>
      </c>
      <c r="AC55" s="23">
        <f t="shared" ref="AC55:AC78" si="32">((Y55-G55)/G55)*100</f>
        <v>67.723107569721122</v>
      </c>
      <c r="AD55" s="23">
        <f t="shared" ref="AD55:AD78" si="33">((Y55-P55)/P55)*100</f>
        <v>-1.5147616151218748</v>
      </c>
      <c r="AE55" t="str">
        <f t="shared" ref="AE55:AE78" si="34">IF(Y55&gt;G55,"Pior","Melhor")</f>
        <v>Pior</v>
      </c>
      <c r="AF55" t="str">
        <f t="shared" ref="AF55:AF78" si="35">IF(Y55&gt;P55,"Pior","Melhor")</f>
        <v>Melhor</v>
      </c>
      <c r="AG55" t="s">
        <v>110</v>
      </c>
      <c r="AH55" s="19">
        <v>3406.74</v>
      </c>
      <c r="AI55" s="19">
        <v>0</v>
      </c>
      <c r="AJ55" s="19">
        <v>3406.74</v>
      </c>
      <c r="AK55" s="19">
        <v>29079</v>
      </c>
      <c r="AL55" t="str">
        <f t="shared" ref="AL55:AL78" si="36">IF(AH55&gt;Y55,"Pior","Melhor")</f>
        <v>Pior</v>
      </c>
      <c r="AM55" s="23">
        <f t="shared" ref="AM55:AM78" si="37">((AH55-Y55)/Y55)*100</f>
        <v>1.1538415858047102</v>
      </c>
      <c r="AN55" s="23">
        <f t="shared" ref="AN55:AN78" si="38">((AH55-G55)/G55)*100</f>
        <v>69.658366533864537</v>
      </c>
      <c r="AX55" t="s">
        <v>250</v>
      </c>
    </row>
    <row r="56" spans="1:50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26"/>
        <v>313.40039447731755</v>
      </c>
      <c r="N56" t="str">
        <f t="shared" si="27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28"/>
        <v>179.95266272189349</v>
      </c>
      <c r="U56" s="21">
        <f t="shared" si="29"/>
        <v>-32.280504212906862</v>
      </c>
      <c r="V56" t="str">
        <f t="shared" si="30"/>
        <v>Pior</v>
      </c>
      <c r="W56" t="str">
        <f t="shared" si="31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19">
        <v>26696</v>
      </c>
      <c r="AC56" s="23">
        <f t="shared" si="32"/>
        <v>122.4644970414201</v>
      </c>
      <c r="AD56" s="23">
        <f t="shared" si="33"/>
        <v>-20.534959418329386</v>
      </c>
      <c r="AE56" t="str">
        <f t="shared" si="34"/>
        <v>Pior</v>
      </c>
      <c r="AF56" t="str">
        <f t="shared" si="35"/>
        <v>Melhor</v>
      </c>
      <c r="AG56" t="s">
        <v>111</v>
      </c>
      <c r="AH56" s="19">
        <v>2308.6799999999998</v>
      </c>
      <c r="AI56" s="19">
        <v>0</v>
      </c>
      <c r="AJ56" s="19">
        <v>2308.6799999999998</v>
      </c>
      <c r="AK56" s="19">
        <v>29343.7</v>
      </c>
      <c r="AL56" t="str">
        <f t="shared" si="36"/>
        <v>Pior</v>
      </c>
      <c r="AM56" s="23">
        <f t="shared" si="37"/>
        <v>2.3446331440426578</v>
      </c>
      <c r="AN56" s="23">
        <f t="shared" si="38"/>
        <v>127.68047337278105</v>
      </c>
      <c r="AX56" t="s">
        <v>251</v>
      </c>
    </row>
    <row r="57" spans="1:50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26"/>
        <v>2058.0647249190938</v>
      </c>
      <c r="N57" t="str">
        <f t="shared" si="27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28"/>
        <v>479.30744336569575</v>
      </c>
      <c r="U57" s="21">
        <f t="shared" si="29"/>
        <v>-73.156159929938426</v>
      </c>
      <c r="V57" t="str">
        <f t="shared" si="30"/>
        <v>Pior</v>
      </c>
      <c r="W57" t="str">
        <f t="shared" si="31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19">
        <v>62587</v>
      </c>
      <c r="AC57" s="23">
        <f t="shared" si="32"/>
        <v>-24.962459546925572</v>
      </c>
      <c r="AD57" s="23">
        <f t="shared" si="33"/>
        <v>-87.047026356658435</v>
      </c>
      <c r="AE57" t="str">
        <f t="shared" si="34"/>
        <v>Melhor</v>
      </c>
      <c r="AF57" t="str">
        <f t="shared" si="35"/>
        <v>Melhor</v>
      </c>
      <c r="AG57" t="s">
        <v>113</v>
      </c>
      <c r="AH57" s="19">
        <v>6520.45</v>
      </c>
      <c r="AI57" s="19">
        <v>0</v>
      </c>
      <c r="AJ57" s="19">
        <v>6520.45</v>
      </c>
      <c r="AK57" s="19">
        <v>62866.9</v>
      </c>
      <c r="AL57" t="str">
        <f t="shared" si="36"/>
        <v>Pior</v>
      </c>
      <c r="AM57" s="23">
        <f t="shared" si="37"/>
        <v>181.2163059698274</v>
      </c>
      <c r="AN57" s="23">
        <f t="shared" si="38"/>
        <v>111.0177993527508</v>
      </c>
      <c r="AX57" t="s">
        <v>252</v>
      </c>
    </row>
    <row r="58" spans="1:50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26"/>
        <v>864.67958073504042</v>
      </c>
      <c r="N58" t="str">
        <f t="shared" si="27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28"/>
        <v>125.29122993233383</v>
      </c>
      <c r="U58" s="21">
        <f t="shared" si="29"/>
        <v>-76.646004079336635</v>
      </c>
      <c r="V58" t="str">
        <f t="shared" si="30"/>
        <v>Pior</v>
      </c>
      <c r="W58" t="str">
        <f t="shared" si="31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19">
        <v>50118</v>
      </c>
      <c r="AC58" s="23">
        <f t="shared" si="32"/>
        <v>-74.971474061297599</v>
      </c>
      <c r="AD58" s="23">
        <f t="shared" si="33"/>
        <v>-88.890590216840792</v>
      </c>
      <c r="AE58" t="str">
        <f t="shared" si="34"/>
        <v>Melhor</v>
      </c>
      <c r="AF58" t="str">
        <f t="shared" si="35"/>
        <v>Melhor</v>
      </c>
      <c r="AG58" t="s">
        <v>115</v>
      </c>
      <c r="AH58" s="19">
        <v>6760.09</v>
      </c>
      <c r="AI58" s="19">
        <v>0</v>
      </c>
      <c r="AJ58" s="19">
        <v>6760.09</v>
      </c>
      <c r="AK58" s="19">
        <v>63579.5</v>
      </c>
      <c r="AL58" t="str">
        <f t="shared" si="36"/>
        <v>Pior</v>
      </c>
      <c r="AM58" s="23">
        <f t="shared" si="37"/>
        <v>258.35930873621714</v>
      </c>
      <c r="AN58" s="23">
        <f t="shared" si="38"/>
        <v>-10.307947459201273</v>
      </c>
      <c r="AX58" t="s">
        <v>253</v>
      </c>
    </row>
    <row r="59" spans="1:50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26"/>
        <v>2310.6169407767743</v>
      </c>
      <c r="N59" t="str">
        <f t="shared" si="27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28"/>
        <v>384.84286927650373</v>
      </c>
      <c r="U59" s="21">
        <f t="shared" si="29"/>
        <v>-79.887187338844782</v>
      </c>
      <c r="V59" t="str">
        <f t="shared" si="30"/>
        <v>Pior</v>
      </c>
      <c r="W59" t="str">
        <f t="shared" si="31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19">
        <v>111275</v>
      </c>
      <c r="AC59" s="23">
        <f t="shared" si="32"/>
        <v>-83.498339896533082</v>
      </c>
      <c r="AD59" s="23">
        <f t="shared" si="33"/>
        <v>-96.596493183845084</v>
      </c>
      <c r="AE59" t="str">
        <f t="shared" si="34"/>
        <v>Melhor</v>
      </c>
      <c r="AF59" t="str">
        <f t="shared" si="35"/>
        <v>Melhor</v>
      </c>
      <c r="AG59" t="s">
        <v>117</v>
      </c>
      <c r="AH59" s="19">
        <v>21080.5</v>
      </c>
      <c r="AI59" s="19">
        <v>0</v>
      </c>
      <c r="AJ59" s="19">
        <v>21080.5</v>
      </c>
      <c r="AK59" s="19">
        <v>118656</v>
      </c>
      <c r="AL59" t="str">
        <f t="shared" si="36"/>
        <v>Pior</v>
      </c>
      <c r="AM59" s="23">
        <f t="shared" si="37"/>
        <v>886.39296626784517</v>
      </c>
      <c r="AN59" s="23">
        <f t="shared" si="38"/>
        <v>62.77121457802486</v>
      </c>
      <c r="AX59" t="s">
        <v>254</v>
      </c>
    </row>
    <row r="60" spans="1:50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26"/>
        <v>3175.294117647059</v>
      </c>
      <c r="N60" t="str">
        <f t="shared" si="27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28"/>
        <v>566.78749337572867</v>
      </c>
      <c r="U60" s="21">
        <f t="shared" si="29"/>
        <v>-79.641904835870363</v>
      </c>
      <c r="V60" t="str">
        <f t="shared" si="30"/>
        <v>Pior</v>
      </c>
      <c r="W60" t="str">
        <f t="shared" si="31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19">
        <v>132506</v>
      </c>
      <c r="AC60" s="23">
        <f t="shared" si="32"/>
        <v>-43.692633810280867</v>
      </c>
      <c r="AD60" s="23">
        <f t="shared" si="33"/>
        <v>-91.55542556674942</v>
      </c>
      <c r="AE60" t="str">
        <f t="shared" si="34"/>
        <v>Melhor</v>
      </c>
      <c r="AF60" t="str">
        <f t="shared" si="35"/>
        <v>Melhor</v>
      </c>
      <c r="AG60" t="s">
        <v>119</v>
      </c>
      <c r="AH60" s="19">
        <v>22101.8</v>
      </c>
      <c r="AI60" s="19">
        <v>0</v>
      </c>
      <c r="AJ60" s="19">
        <v>22101.8</v>
      </c>
      <c r="AK60" s="19">
        <v>118644</v>
      </c>
      <c r="AL60" t="str">
        <f t="shared" si="36"/>
        <v>Pior</v>
      </c>
      <c r="AM60" s="23">
        <f t="shared" si="37"/>
        <v>316.02605127432889</v>
      </c>
      <c r="AN60" s="23">
        <f t="shared" si="38"/>
        <v>134.25331213566508</v>
      </c>
      <c r="AX60" t="s">
        <v>255</v>
      </c>
    </row>
    <row r="61" spans="1:50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26"/>
        <v>221.00480059084191</v>
      </c>
      <c r="N61" t="str">
        <f t="shared" si="27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28"/>
        <v>88.292097488921712</v>
      </c>
      <c r="U61" s="21">
        <f t="shared" si="29"/>
        <v>-41.342902927821953</v>
      </c>
      <c r="V61" t="str">
        <f t="shared" si="30"/>
        <v>Pior</v>
      </c>
      <c r="W61" t="str">
        <f t="shared" si="31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19">
        <v>63453</v>
      </c>
      <c r="AC61" s="23">
        <f t="shared" si="32"/>
        <v>84.424667651403269</v>
      </c>
      <c r="AD61" s="23">
        <f t="shared" si="33"/>
        <v>-2.0539522842938167</v>
      </c>
      <c r="AE61" t="str">
        <f t="shared" si="34"/>
        <v>Pior</v>
      </c>
      <c r="AF61" t="str">
        <f t="shared" si="35"/>
        <v>Melhor</v>
      </c>
      <c r="AG61" t="s">
        <v>122</v>
      </c>
      <c r="AH61" s="19">
        <v>5129.3500000000004</v>
      </c>
      <c r="AI61" s="19">
        <v>0</v>
      </c>
      <c r="AJ61" s="19">
        <v>5129.3500000000004</v>
      </c>
      <c r="AK61" s="19">
        <v>29123.9</v>
      </c>
      <c r="AL61" t="str">
        <f t="shared" si="36"/>
        <v>Pior</v>
      </c>
      <c r="AM61" s="23">
        <f t="shared" si="37"/>
        <v>2.7057278213614961</v>
      </c>
      <c r="AN61" s="23">
        <f t="shared" si="38"/>
        <v>89.414697193500743</v>
      </c>
      <c r="AX61" t="s">
        <v>250</v>
      </c>
    </row>
    <row r="62" spans="1:50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26"/>
        <v>277.47739602169986</v>
      </c>
      <c r="N62" t="str">
        <f t="shared" si="27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28"/>
        <v>130.10940325497288</v>
      </c>
      <c r="U62" s="21">
        <f t="shared" si="29"/>
        <v>-39.040216532132511</v>
      </c>
      <c r="V62" t="str">
        <f t="shared" si="30"/>
        <v>Pior</v>
      </c>
      <c r="W62" t="str">
        <f t="shared" si="31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19">
        <v>32465</v>
      </c>
      <c r="AC62" s="23">
        <f t="shared" si="32"/>
        <v>106.09192284508741</v>
      </c>
      <c r="AD62" s="23">
        <f t="shared" si="33"/>
        <v>-10.437418058606184</v>
      </c>
      <c r="AE62" t="str">
        <f t="shared" si="34"/>
        <v>Pior</v>
      </c>
      <c r="AF62" t="str">
        <f t="shared" si="35"/>
        <v>Melhor</v>
      </c>
      <c r="AG62" t="s">
        <v>124</v>
      </c>
      <c r="AH62" s="19">
        <v>6977.14</v>
      </c>
      <c r="AI62" s="19">
        <v>0</v>
      </c>
      <c r="AJ62" s="19">
        <v>6977.14</v>
      </c>
      <c r="AK62" s="19">
        <v>29206.7</v>
      </c>
      <c r="AL62" t="str">
        <f t="shared" si="36"/>
        <v>Pior</v>
      </c>
      <c r="AM62" s="23">
        <f t="shared" si="37"/>
        <v>2.0328657103623393</v>
      </c>
      <c r="AN62" s="23">
        <f t="shared" si="38"/>
        <v>110.28149487643159</v>
      </c>
      <c r="AX62" t="s">
        <v>251</v>
      </c>
    </row>
    <row r="63" spans="1:50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26"/>
        <v>821.85108796535008</v>
      </c>
      <c r="N63" t="str">
        <f t="shared" si="27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28"/>
        <v>123.75683200989998</v>
      </c>
      <c r="U63" s="21">
        <f t="shared" si="29"/>
        <v>-75.727442866747438</v>
      </c>
      <c r="V63" t="str">
        <f t="shared" si="30"/>
        <v>Pior</v>
      </c>
      <c r="W63" t="str">
        <f t="shared" si="31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19">
        <v>124506</v>
      </c>
      <c r="AC63" s="23">
        <f t="shared" si="32"/>
        <v>-75.449829844281737</v>
      </c>
      <c r="AD63" s="23">
        <f t="shared" si="33"/>
        <v>-89.02819192817671</v>
      </c>
      <c r="AE63" t="str">
        <f t="shared" si="34"/>
        <v>Melhor</v>
      </c>
      <c r="AF63" t="str">
        <f t="shared" si="35"/>
        <v>Melhor</v>
      </c>
      <c r="AG63" t="s">
        <v>125</v>
      </c>
      <c r="AH63" s="19">
        <v>18545.3</v>
      </c>
      <c r="AI63" s="19">
        <v>0</v>
      </c>
      <c r="AJ63" s="19">
        <v>18545.3</v>
      </c>
      <c r="AK63" s="19">
        <v>62310.6</v>
      </c>
      <c r="AL63" t="str">
        <f t="shared" si="36"/>
        <v>Pior</v>
      </c>
      <c r="AM63" s="23">
        <f t="shared" si="37"/>
        <v>679.00807769371966</v>
      </c>
      <c r="AN63" s="23">
        <f t="shared" si="38"/>
        <v>91.24780860059812</v>
      </c>
      <c r="AX63" t="s">
        <v>252</v>
      </c>
    </row>
    <row r="64" spans="1:50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26"/>
        <v>1543.5107948969578</v>
      </c>
      <c r="N64" t="str">
        <f t="shared" si="27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28"/>
        <v>383.75490677134445</v>
      </c>
      <c r="U64" s="21">
        <f t="shared" si="29"/>
        <v>-70.565760305719564</v>
      </c>
      <c r="V64" t="str">
        <f t="shared" si="30"/>
        <v>Pior</v>
      </c>
      <c r="W64" t="str">
        <f t="shared" si="31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19">
        <v>105483</v>
      </c>
      <c r="AC64" s="23">
        <f t="shared" si="32"/>
        <v>-48.046491658488719</v>
      </c>
      <c r="AD64" s="23">
        <f t="shared" si="33"/>
        <v>-89.260365607812204</v>
      </c>
      <c r="AE64" t="str">
        <f t="shared" si="34"/>
        <v>Melhor</v>
      </c>
      <c r="AF64" t="str">
        <f t="shared" si="35"/>
        <v>Melhor</v>
      </c>
      <c r="AG64" t="s">
        <v>127</v>
      </c>
      <c r="AH64" s="19">
        <v>20292.8</v>
      </c>
      <c r="AI64" s="19">
        <v>0</v>
      </c>
      <c r="AJ64" s="19">
        <v>20292.8</v>
      </c>
      <c r="AK64" s="19">
        <v>62534.2</v>
      </c>
      <c r="AL64" t="str">
        <f t="shared" si="36"/>
        <v>Pior</v>
      </c>
      <c r="AM64" s="23">
        <f t="shared" si="37"/>
        <v>379.140546602916</v>
      </c>
      <c r="AN64" s="23">
        <f t="shared" si="38"/>
        <v>148.93032384690872</v>
      </c>
      <c r="AX64" t="s">
        <v>253</v>
      </c>
    </row>
    <row r="65" spans="1:50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26"/>
        <v>3793.3452168746285</v>
      </c>
      <c r="N65" t="str">
        <f t="shared" si="27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28"/>
        <v>555.1678550207962</v>
      </c>
      <c r="U65" s="21">
        <f t="shared" si="29"/>
        <v>-83.172109881724538</v>
      </c>
      <c r="V65" t="str">
        <f t="shared" si="30"/>
        <v>Pior</v>
      </c>
      <c r="W65" t="str">
        <f t="shared" si="31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19">
        <v>111347</v>
      </c>
      <c r="AC65" s="23">
        <f t="shared" si="32"/>
        <v>-26.666369578134287</v>
      </c>
      <c r="AD65" s="23">
        <f t="shared" si="33"/>
        <v>-88.806894315726467</v>
      </c>
      <c r="AE65" t="str">
        <f t="shared" si="34"/>
        <v>Melhor</v>
      </c>
      <c r="AF65" t="str">
        <f t="shared" si="35"/>
        <v>Melhor</v>
      </c>
      <c r="AG65" t="s">
        <v>129</v>
      </c>
      <c r="AH65" s="19">
        <v>32685.9</v>
      </c>
      <c r="AI65" s="19">
        <v>0</v>
      </c>
      <c r="AJ65" s="19">
        <v>32685.9</v>
      </c>
      <c r="AK65" s="19">
        <v>120731</v>
      </c>
      <c r="AL65" t="str">
        <f t="shared" si="36"/>
        <v>Pior</v>
      </c>
      <c r="AM65" s="23">
        <f t="shared" si="37"/>
        <v>562.08409461961355</v>
      </c>
      <c r="AN65" s="23">
        <f t="shared" si="38"/>
        <v>385.53030303030306</v>
      </c>
      <c r="AX65" t="s">
        <v>254</v>
      </c>
    </row>
    <row r="66" spans="1:50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26"/>
        <v>4310.0953895071543</v>
      </c>
      <c r="N66" t="str">
        <f t="shared" si="27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28"/>
        <v>598.68441971383152</v>
      </c>
      <c r="U66" s="21">
        <f t="shared" si="29"/>
        <v>-84.157158564501884</v>
      </c>
      <c r="V66" t="str">
        <f t="shared" si="30"/>
        <v>Pior</v>
      </c>
      <c r="W66" t="str">
        <f t="shared" si="31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19">
        <v>97672</v>
      </c>
      <c r="AC66" s="23">
        <f t="shared" si="32"/>
        <v>14.709856915739264</v>
      </c>
      <c r="AD66" s="23">
        <f t="shared" si="33"/>
        <v>-83.582021628202</v>
      </c>
      <c r="AE66" t="str">
        <f t="shared" si="34"/>
        <v>Pior</v>
      </c>
      <c r="AF66" t="str">
        <f t="shared" si="35"/>
        <v>Melhor</v>
      </c>
      <c r="AG66" t="s">
        <v>131</v>
      </c>
      <c r="AH66" s="19">
        <v>17033.099999999999</v>
      </c>
      <c r="AI66" s="19">
        <v>0</v>
      </c>
      <c r="AJ66" s="19">
        <v>17033.099999999999</v>
      </c>
      <c r="AK66" s="19">
        <v>118232</v>
      </c>
      <c r="AL66" t="str">
        <f t="shared" si="36"/>
        <v>Pior</v>
      </c>
      <c r="AM66" s="23">
        <f t="shared" si="37"/>
        <v>490.17705554208095</v>
      </c>
      <c r="AN66" s="23">
        <f t="shared" si="38"/>
        <v>576.9912559618441</v>
      </c>
      <c r="AX66" t="s">
        <v>255</v>
      </c>
    </row>
    <row r="67" spans="1:50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26"/>
        <v>251.83690538421328</v>
      </c>
      <c r="N67" t="str">
        <f t="shared" si="27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28"/>
        <v>120.02143230527969</v>
      </c>
      <c r="U67" s="21">
        <f t="shared" si="29"/>
        <v>-37.464936469637358</v>
      </c>
      <c r="V67" t="str">
        <f t="shared" si="30"/>
        <v>Pior</v>
      </c>
      <c r="W67" t="str">
        <f t="shared" si="31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19">
        <v>37828</v>
      </c>
      <c r="AC67" s="23">
        <f t="shared" si="32"/>
        <v>50.890747516989023</v>
      </c>
      <c r="AD67" s="23">
        <f t="shared" si="33"/>
        <v>-31.419977619440203</v>
      </c>
      <c r="AE67" t="str">
        <f t="shared" si="34"/>
        <v>Pior</v>
      </c>
      <c r="AF67" t="str">
        <f t="shared" si="35"/>
        <v>Melhor</v>
      </c>
      <c r="AG67" t="s">
        <v>288</v>
      </c>
      <c r="AH67" s="19">
        <v>4594.51</v>
      </c>
      <c r="AI67" s="19">
        <v>0</v>
      </c>
      <c r="AJ67" s="19">
        <v>4594.51</v>
      </c>
      <c r="AK67" s="19">
        <v>28822.1</v>
      </c>
      <c r="AL67" t="str">
        <f t="shared" si="36"/>
        <v>Pior</v>
      </c>
      <c r="AM67" s="23">
        <f t="shared" si="37"/>
        <v>59.170148343691764</v>
      </c>
      <c r="AN67" s="23">
        <f t="shared" si="38"/>
        <v>140.17302665969683</v>
      </c>
      <c r="AX67" t="s">
        <v>250</v>
      </c>
    </row>
    <row r="68" spans="1:50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26"/>
        <v>401.86198243412798</v>
      </c>
      <c r="N68" t="str">
        <f t="shared" si="27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28"/>
        <v>306.92158092848183</v>
      </c>
      <c r="U68" s="21">
        <f t="shared" si="29"/>
        <v>-18.917631705268214</v>
      </c>
      <c r="V68" t="str">
        <f t="shared" si="30"/>
        <v>Pior</v>
      </c>
      <c r="W68" t="str">
        <f t="shared" si="31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19">
        <v>35167</v>
      </c>
      <c r="AC68" s="23">
        <f t="shared" si="32"/>
        <v>124.80740276035132</v>
      </c>
      <c r="AD68" s="23">
        <f t="shared" si="33"/>
        <v>-44.754121359844476</v>
      </c>
      <c r="AE68" t="str">
        <f t="shared" si="34"/>
        <v>Pior</v>
      </c>
      <c r="AF68" t="str">
        <f t="shared" si="35"/>
        <v>Melhor</v>
      </c>
      <c r="AG68" t="s">
        <v>289</v>
      </c>
      <c r="AH68" s="19">
        <v>4993.09</v>
      </c>
      <c r="AI68" s="19">
        <v>0</v>
      </c>
      <c r="AJ68" s="19">
        <v>4993.09</v>
      </c>
      <c r="AK68" s="19">
        <v>29044.2</v>
      </c>
      <c r="AL68" t="str">
        <f t="shared" si="36"/>
        <v>Pior</v>
      </c>
      <c r="AM68" s="23">
        <f t="shared" si="37"/>
        <v>39.338287618287517</v>
      </c>
      <c r="AN68" s="23">
        <f t="shared" si="38"/>
        <v>213.24278544542034</v>
      </c>
      <c r="AX68" t="s">
        <v>251</v>
      </c>
    </row>
    <row r="69" spans="1:50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26"/>
        <v>1338.8859416445623</v>
      </c>
      <c r="N69" t="str">
        <f t="shared" si="27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28"/>
        <v>283.87026766337112</v>
      </c>
      <c r="U69" s="21">
        <f t="shared" si="29"/>
        <v>-73.321702815121682</v>
      </c>
      <c r="V69" t="str">
        <f t="shared" si="30"/>
        <v>Pior</v>
      </c>
      <c r="W69" t="str">
        <f t="shared" si="31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19">
        <v>87032</v>
      </c>
      <c r="AC69" s="23">
        <f t="shared" si="32"/>
        <v>-84.273932963588138</v>
      </c>
      <c r="AD69" s="23">
        <f t="shared" si="33"/>
        <v>-95.903285989785857</v>
      </c>
      <c r="AE69" t="str">
        <f t="shared" si="34"/>
        <v>Melhor</v>
      </c>
      <c r="AF69" t="str">
        <f t="shared" si="35"/>
        <v>Melhor</v>
      </c>
      <c r="AG69" t="s">
        <v>290</v>
      </c>
      <c r="AH69" s="19">
        <v>5263.33</v>
      </c>
      <c r="AI69" s="19">
        <v>0</v>
      </c>
      <c r="AJ69" s="19">
        <v>5263.33</v>
      </c>
      <c r="AK69" s="19">
        <v>62212</v>
      </c>
      <c r="AL69" t="str">
        <f t="shared" si="36"/>
        <v>Pior</v>
      </c>
      <c r="AM69" s="23">
        <f t="shared" si="37"/>
        <v>707.06115063788036</v>
      </c>
      <c r="AN69" s="23">
        <f t="shared" si="38"/>
        <v>26.918977574149988</v>
      </c>
      <c r="AX69" t="s">
        <v>252</v>
      </c>
    </row>
    <row r="70" spans="1:50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26"/>
        <v>3339.352818371608</v>
      </c>
      <c r="N70" t="str">
        <f t="shared" si="27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28"/>
        <v>792.5</v>
      </c>
      <c r="U70" s="21">
        <f t="shared" si="29"/>
        <v>-74.05035054174634</v>
      </c>
      <c r="V70" t="str">
        <f t="shared" si="30"/>
        <v>Pior</v>
      </c>
      <c r="W70" t="str">
        <f t="shared" si="31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19">
        <v>56528</v>
      </c>
      <c r="AC70" s="23">
        <f t="shared" si="32"/>
        <v>-59.829853862212957</v>
      </c>
      <c r="AD70" s="23">
        <f t="shared" si="33"/>
        <v>-95.499143289883804</v>
      </c>
      <c r="AE70" t="str">
        <f t="shared" si="34"/>
        <v>Melhor</v>
      </c>
      <c r="AF70" t="str">
        <f t="shared" si="35"/>
        <v>Melhor</v>
      </c>
      <c r="AG70" t="s">
        <v>291</v>
      </c>
      <c r="AH70" s="19">
        <v>6261.01</v>
      </c>
      <c r="AI70" s="19">
        <v>0</v>
      </c>
      <c r="AJ70" s="19">
        <v>6261.01</v>
      </c>
      <c r="AK70" s="19">
        <v>61880.6</v>
      </c>
      <c r="AL70" t="str">
        <f t="shared" si="36"/>
        <v>Pior</v>
      </c>
      <c r="AM70" s="23">
        <f t="shared" si="37"/>
        <v>713.47737962217093</v>
      </c>
      <c r="AN70" s="23">
        <f t="shared" si="38"/>
        <v>226.77505219206685</v>
      </c>
      <c r="AX70" t="s">
        <v>253</v>
      </c>
    </row>
    <row r="71" spans="1:50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26"/>
        <v>3136.8297587131365</v>
      </c>
      <c r="N71" t="str">
        <f t="shared" si="27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28"/>
        <v>549.88103217158186</v>
      </c>
      <c r="U71" s="21">
        <f t="shared" si="29"/>
        <v>-79.92229803182623</v>
      </c>
      <c r="V71" t="str">
        <f t="shared" si="30"/>
        <v>Pior</v>
      </c>
      <c r="W71" t="str">
        <f t="shared" si="31"/>
        <v>Melhor</v>
      </c>
      <c r="X71" t="s">
        <v>292</v>
      </c>
      <c r="Y71" s="19">
        <v>746</v>
      </c>
      <c r="Z71" s="19">
        <v>746</v>
      </c>
      <c r="AA71" s="19">
        <v>0</v>
      </c>
      <c r="AB71" s="19">
        <v>103697</v>
      </c>
      <c r="AC71" s="23">
        <f t="shared" si="32"/>
        <v>-87.5</v>
      </c>
      <c r="AD71" s="23">
        <f t="shared" si="33"/>
        <v>-98.076571036666323</v>
      </c>
      <c r="AE71" t="str">
        <f t="shared" si="34"/>
        <v>Melhor</v>
      </c>
      <c r="AF71" t="str">
        <f t="shared" si="35"/>
        <v>Melhor</v>
      </c>
      <c r="AG71" t="s">
        <v>292</v>
      </c>
      <c r="AH71" s="19">
        <v>16372.4</v>
      </c>
      <c r="AI71" s="19">
        <v>0</v>
      </c>
      <c r="AJ71" s="19">
        <v>16372.4</v>
      </c>
      <c r="AK71" s="19">
        <v>118598</v>
      </c>
      <c r="AL71" t="str">
        <f t="shared" si="36"/>
        <v>Pior</v>
      </c>
      <c r="AM71" s="23">
        <f t="shared" si="37"/>
        <v>2094.6916890080429</v>
      </c>
      <c r="AN71" s="23">
        <f t="shared" si="38"/>
        <v>174.33646112600536</v>
      </c>
      <c r="AX71" t="s">
        <v>254</v>
      </c>
    </row>
    <row r="72" spans="1:50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26"/>
        <v>6596.2513199577616</v>
      </c>
      <c r="N72" t="str">
        <f t="shared" si="27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28"/>
        <v>1221.3885955649419</v>
      </c>
      <c r="U72" s="21">
        <f t="shared" si="29"/>
        <v>-80.266741309027253</v>
      </c>
      <c r="V72" t="str">
        <f t="shared" si="30"/>
        <v>Pior</v>
      </c>
      <c r="W72" t="str">
        <f t="shared" si="31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19">
        <v>109335</v>
      </c>
      <c r="AC72" s="23">
        <f t="shared" si="32"/>
        <v>-57.468321013727561</v>
      </c>
      <c r="AD72" s="23">
        <f t="shared" si="33"/>
        <v>-96.78128908263443</v>
      </c>
      <c r="AE72" t="str">
        <f t="shared" si="34"/>
        <v>Melhor</v>
      </c>
      <c r="AF72" t="str">
        <f t="shared" si="35"/>
        <v>Melhor</v>
      </c>
      <c r="AG72" t="s">
        <v>293</v>
      </c>
      <c r="AH72" s="19">
        <v>20960</v>
      </c>
      <c r="AI72" s="19">
        <v>0</v>
      </c>
      <c r="AJ72" s="19">
        <v>20960</v>
      </c>
      <c r="AK72" s="19">
        <v>117731</v>
      </c>
      <c r="AL72" t="str">
        <f t="shared" si="36"/>
        <v>Pior</v>
      </c>
      <c r="AM72" s="23">
        <f t="shared" si="37"/>
        <v>1200.9744894792379</v>
      </c>
      <c r="AN72" s="23">
        <f t="shared" si="38"/>
        <v>453.32629355860615</v>
      </c>
      <c r="AX72" t="s">
        <v>255</v>
      </c>
    </row>
    <row r="73" spans="1:50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26"/>
        <v>445.37529504327307</v>
      </c>
      <c r="N73" t="str">
        <f t="shared" si="27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28"/>
        <v>342.26671911880413</v>
      </c>
      <c r="U73" s="21">
        <f t="shared" si="29"/>
        <v>-18.905985815930247</v>
      </c>
      <c r="V73" t="str">
        <f t="shared" si="30"/>
        <v>Pior</v>
      </c>
      <c r="W73" t="str">
        <f t="shared" si="31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19">
        <v>31059</v>
      </c>
      <c r="AC73" s="23">
        <f t="shared" si="32"/>
        <v>162.58851298190402</v>
      </c>
      <c r="AD73" s="23">
        <f t="shared" si="33"/>
        <v>-40.626662231085483</v>
      </c>
      <c r="AE73" t="str">
        <f t="shared" si="34"/>
        <v>Pior</v>
      </c>
      <c r="AF73" t="str">
        <f t="shared" si="35"/>
        <v>Melhor</v>
      </c>
      <c r="AG73" t="s">
        <v>294</v>
      </c>
      <c r="AH73" s="19">
        <v>4088.39</v>
      </c>
      <c r="AI73" s="19">
        <v>0</v>
      </c>
      <c r="AJ73" s="19">
        <v>4088.39</v>
      </c>
      <c r="AK73" s="19">
        <v>28982.9</v>
      </c>
      <c r="AL73" t="str">
        <f t="shared" si="36"/>
        <v>Pior</v>
      </c>
      <c r="AM73" s="23">
        <f t="shared" si="37"/>
        <v>22.498576779026212</v>
      </c>
      <c r="AN73" s="23">
        <f t="shared" si="38"/>
        <v>221.66719118804093</v>
      </c>
      <c r="AX73" t="s">
        <v>250</v>
      </c>
    </row>
    <row r="74" spans="1:50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26"/>
        <v>415.53442240373391</v>
      </c>
      <c r="N74" t="str">
        <f t="shared" si="27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28"/>
        <v>275.21703617269549</v>
      </c>
      <c r="U74" s="21">
        <f t="shared" si="29"/>
        <v>-27.217850085896067</v>
      </c>
      <c r="V74" t="str">
        <f t="shared" si="30"/>
        <v>Pior</v>
      </c>
      <c r="W74" t="str">
        <f t="shared" si="31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19">
        <v>29152</v>
      </c>
      <c r="AC74" s="23">
        <f t="shared" si="32"/>
        <v>186.97549591598602</v>
      </c>
      <c r="AD74" s="23">
        <f t="shared" si="33"/>
        <v>-23.517466359415476</v>
      </c>
      <c r="AE74" t="str">
        <f t="shared" si="34"/>
        <v>Pior</v>
      </c>
      <c r="AF74" t="str">
        <f t="shared" si="35"/>
        <v>Melhor</v>
      </c>
      <c r="AG74" t="s">
        <v>295</v>
      </c>
      <c r="AH74" s="19">
        <v>2305.88</v>
      </c>
      <c r="AI74" s="19">
        <v>0</v>
      </c>
      <c r="AJ74" s="19">
        <v>2305.88</v>
      </c>
      <c r="AK74" s="19">
        <v>29150.7</v>
      </c>
      <c r="AL74" t="str">
        <f t="shared" si="36"/>
        <v>Melhor</v>
      </c>
      <c r="AM74" s="23">
        <f t="shared" si="37"/>
        <v>-6.2414104367767482</v>
      </c>
      <c r="AN74" s="23">
        <f t="shared" si="38"/>
        <v>169.06417736289384</v>
      </c>
      <c r="AX74" t="s">
        <v>251</v>
      </c>
    </row>
    <row r="75" spans="1:50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26"/>
        <v>1593.929523245484</v>
      </c>
      <c r="N75" t="str">
        <f t="shared" si="27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28"/>
        <v>422.4666864080545</v>
      </c>
      <c r="U75" s="21">
        <f t="shared" si="29"/>
        <v>-69.156527515558352</v>
      </c>
      <c r="V75" t="str">
        <f t="shared" si="30"/>
        <v>Pior</v>
      </c>
      <c r="W75" t="str">
        <f t="shared" si="31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19">
        <v>68276</v>
      </c>
      <c r="AC75" s="23">
        <f t="shared" si="32"/>
        <v>-73.323660053301737</v>
      </c>
      <c r="AD75" s="23">
        <f t="shared" si="33"/>
        <v>-94.894154854140567</v>
      </c>
      <c r="AE75" t="str">
        <f t="shared" si="34"/>
        <v>Melhor</v>
      </c>
      <c r="AF75" t="str">
        <f t="shared" si="35"/>
        <v>Melhor</v>
      </c>
      <c r="AG75" t="s">
        <v>296</v>
      </c>
      <c r="AH75" s="19">
        <v>9621.9500000000007</v>
      </c>
      <c r="AI75" s="19">
        <v>0</v>
      </c>
      <c r="AJ75" s="19">
        <v>9621.9500000000007</v>
      </c>
      <c r="AK75" s="19">
        <v>62475.9</v>
      </c>
      <c r="AL75" t="str">
        <f t="shared" si="36"/>
        <v>Pior</v>
      </c>
      <c r="AM75" s="23">
        <f t="shared" si="37"/>
        <v>968.08494105632383</v>
      </c>
      <c r="AN75" s="23">
        <f t="shared" si="38"/>
        <v>184.92596979567665</v>
      </c>
      <c r="AX75" t="s">
        <v>252</v>
      </c>
    </row>
    <row r="76" spans="1:50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26"/>
        <v>689.44754686876752</v>
      </c>
      <c r="N76" t="str">
        <f t="shared" si="27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28"/>
        <v>154.26605504587155</v>
      </c>
      <c r="U76" s="21">
        <f t="shared" si="29"/>
        <v>-67.79190003764252</v>
      </c>
      <c r="V76" t="str">
        <f t="shared" si="30"/>
        <v>Pior</v>
      </c>
      <c r="W76" t="str">
        <f t="shared" si="31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19">
        <v>49231</v>
      </c>
      <c r="AC76" s="23">
        <f t="shared" si="32"/>
        <v>-82.340845632229758</v>
      </c>
      <c r="AD76" s="23">
        <f t="shared" si="33"/>
        <v>-93.054851791134922</v>
      </c>
      <c r="AE76" t="str">
        <f t="shared" si="34"/>
        <v>Melhor</v>
      </c>
      <c r="AF76" t="str">
        <f t="shared" si="35"/>
        <v>Melhor</v>
      </c>
      <c r="AG76" t="s">
        <v>297</v>
      </c>
      <c r="AH76" s="19">
        <v>11281.2</v>
      </c>
      <c r="AI76" s="19">
        <v>0</v>
      </c>
      <c r="AJ76" s="19">
        <v>11281.2</v>
      </c>
      <c r="AK76" s="19">
        <v>62959.4</v>
      </c>
      <c r="AL76" t="str">
        <f t="shared" si="36"/>
        <v>Pior</v>
      </c>
      <c r="AM76" s="23">
        <f t="shared" si="37"/>
        <v>1174.0928136611592</v>
      </c>
      <c r="AN76" s="23">
        <f t="shared" si="38"/>
        <v>124.99401675309136</v>
      </c>
      <c r="AX76" t="s">
        <v>253</v>
      </c>
    </row>
    <row r="77" spans="1:50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26"/>
        <v>3084.3033509700176</v>
      </c>
      <c r="N77" t="str">
        <f t="shared" si="27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28"/>
        <v>445.81048581048577</v>
      </c>
      <c r="U77" s="21">
        <f t="shared" si="29"/>
        <v>-82.859343923868977</v>
      </c>
      <c r="V77" t="str">
        <f t="shared" si="30"/>
        <v>Pior</v>
      </c>
      <c r="W77" t="str">
        <f t="shared" si="31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19">
        <v>114916</v>
      </c>
      <c r="AC77" s="23">
        <f t="shared" si="32"/>
        <v>-79.64101330767997</v>
      </c>
      <c r="AD77" s="23">
        <f t="shared" si="33"/>
        <v>-96.269953175764201</v>
      </c>
      <c r="AE77" t="str">
        <f t="shared" si="34"/>
        <v>Melhor</v>
      </c>
      <c r="AF77" t="str">
        <f t="shared" si="35"/>
        <v>Melhor</v>
      </c>
      <c r="AG77" t="s">
        <v>298</v>
      </c>
      <c r="AH77" s="19">
        <v>18679.900000000001</v>
      </c>
      <c r="AI77" s="19">
        <v>0</v>
      </c>
      <c r="AJ77" s="19">
        <v>18679.900000000001</v>
      </c>
      <c r="AK77" s="19">
        <v>117830</v>
      </c>
      <c r="AL77" t="str">
        <f t="shared" si="36"/>
        <v>Pior</v>
      </c>
      <c r="AM77" s="23">
        <f t="shared" si="37"/>
        <v>1371.1015207238993</v>
      </c>
      <c r="AN77" s="23">
        <f t="shared" si="38"/>
        <v>199.50136283469618</v>
      </c>
      <c r="AX77" t="s">
        <v>254</v>
      </c>
    </row>
    <row r="78" spans="1:50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26"/>
        <v>8874.0983606557384</v>
      </c>
      <c r="N78" t="str">
        <f t="shared" si="27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28"/>
        <v>1461.049180327869</v>
      </c>
      <c r="U78" s="21">
        <f t="shared" si="29"/>
        <v>-82.604946841547616</v>
      </c>
      <c r="V78" t="str">
        <f t="shared" si="30"/>
        <v>Pior</v>
      </c>
      <c r="W78" t="str">
        <f t="shared" si="31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19">
        <v>119821</v>
      </c>
      <c r="AC78" s="23">
        <f t="shared" si="32"/>
        <v>23.923497267759572</v>
      </c>
      <c r="AD78" s="23">
        <f t="shared" si="33"/>
        <v>-92.061525105715646</v>
      </c>
      <c r="AE78" t="str">
        <f t="shared" si="34"/>
        <v>Pior</v>
      </c>
      <c r="AF78" t="str">
        <f t="shared" si="35"/>
        <v>Melhor</v>
      </c>
      <c r="AG78" t="s">
        <v>299</v>
      </c>
      <c r="AH78" s="19">
        <v>27351.200000000001</v>
      </c>
      <c r="AI78" s="19">
        <v>0</v>
      </c>
      <c r="AJ78" s="19">
        <v>27351.200000000001</v>
      </c>
      <c r="AK78" s="19">
        <v>117846</v>
      </c>
      <c r="AL78" t="str">
        <f t="shared" si="36"/>
        <v>Pior</v>
      </c>
      <c r="AM78" s="23">
        <f t="shared" si="37"/>
        <v>1106.0675544580652</v>
      </c>
      <c r="AN78" s="23">
        <f t="shared" si="38"/>
        <v>1394.601092896175</v>
      </c>
      <c r="AX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17"/>
  <sheetViews>
    <sheetView topLeftCell="A4" workbookViewId="0">
      <selection activeCell="C19" sqref="C19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D5" s="25">
        <v>0</v>
      </c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</row>
    <row r="6" spans="2:14" ht="24.95" customHeight="1" x14ac:dyDescent="0.25">
      <c r="C6" s="25"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4" ht="24.95" customHeight="1" x14ac:dyDescent="0.25">
      <c r="B7" s="26"/>
      <c r="C7" s="25">
        <v>1</v>
      </c>
      <c r="D7" s="29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9"/>
    </row>
    <row r="8" spans="2:14" ht="24.95" customHeight="1" x14ac:dyDescent="0.25">
      <c r="B8" s="26"/>
      <c r="C8" s="25">
        <v>2</v>
      </c>
      <c r="D8" s="29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9"/>
    </row>
    <row r="9" spans="2:14" ht="24.95" customHeight="1" x14ac:dyDescent="0.25">
      <c r="B9" s="26"/>
      <c r="C9" s="25">
        <v>3</v>
      </c>
      <c r="D9" s="29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9"/>
    </row>
    <row r="10" spans="2:14" ht="24.95" customHeight="1" x14ac:dyDescent="0.25">
      <c r="B10" s="28"/>
      <c r="C10" s="25">
        <v>4</v>
      </c>
      <c r="D10" s="29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/>
    </row>
    <row r="11" spans="2:14" ht="24.95" customHeight="1" x14ac:dyDescent="0.25">
      <c r="B11" s="28"/>
      <c r="C11" s="25">
        <v>5</v>
      </c>
      <c r="D11" s="29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9"/>
    </row>
    <row r="12" spans="2:14" ht="24.95" customHeight="1" x14ac:dyDescent="0.25">
      <c r="B12" s="27"/>
      <c r="C12" s="25">
        <v>6</v>
      </c>
      <c r="D12" s="29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9"/>
    </row>
    <row r="13" spans="2:14" ht="24.95" customHeight="1" x14ac:dyDescent="0.25">
      <c r="B13" s="27"/>
      <c r="C13" s="25">
        <v>7</v>
      </c>
      <c r="D13" s="29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9"/>
    </row>
    <row r="14" spans="2:14" ht="24.95" customHeight="1" x14ac:dyDescent="0.25">
      <c r="B14" s="27"/>
      <c r="C14" s="25">
        <v>8</v>
      </c>
      <c r="D14" s="29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9"/>
    </row>
    <row r="15" spans="2:14" ht="24.95" customHeight="1" x14ac:dyDescent="0.25">
      <c r="B15" s="27"/>
      <c r="C15" s="25">
        <v>9</v>
      </c>
      <c r="D15" s="29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9"/>
    </row>
    <row r="16" spans="2:14" ht="24.95" customHeight="1" x14ac:dyDescent="0.25">
      <c r="C16" s="25">
        <v>10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5:13" ht="24.95" customHeight="1" x14ac:dyDescent="0.25">
      <c r="E17" s="26"/>
      <c r="F17" s="26"/>
      <c r="G17" s="27"/>
      <c r="H17" s="27"/>
      <c r="I17" s="27"/>
      <c r="J17" s="27"/>
      <c r="K17" s="27"/>
      <c r="L17" s="28"/>
      <c r="M17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2025-01-21T21:39:28Z</dcterms:modified>
</cp:coreProperties>
</file>