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Exempel" sheetId="3" r:id="rId5"/>
  </sheets>
  <definedNames/>
  <calcPr/>
</workbook>
</file>

<file path=xl/sharedStrings.xml><?xml version="1.0" encoding="utf-8"?>
<sst xmlns="http://schemas.openxmlformats.org/spreadsheetml/2006/main" count="124" uniqueCount="81">
  <si>
    <t>Feature</t>
  </si>
  <si>
    <t>Task</t>
  </si>
  <si>
    <t>Startpoäng</t>
  </si>
  <si>
    <t>feature 1</t>
  </si>
  <si>
    <t>task 1</t>
  </si>
  <si>
    <t>ADMIN</t>
  </si>
  <si>
    <t>inloggningssida</t>
  </si>
  <si>
    <t>task 2</t>
  </si>
  <si>
    <t>Alternativsida (admin-meny)</t>
  </si>
  <si>
    <t>...</t>
  </si>
  <si>
    <t>Lägga till innehåll-sida</t>
  </si>
  <si>
    <t>Ta bort innehåll</t>
  </si>
  <si>
    <t>redigera innehåll</t>
  </si>
  <si>
    <t>Databaskoppling</t>
  </si>
  <si>
    <t>Måndag</t>
  </si>
  <si>
    <t>BESÖKARE</t>
  </si>
  <si>
    <t>Tisdag</t>
  </si>
  <si>
    <t>content-template</t>
  </si>
  <si>
    <t>Onsdag</t>
  </si>
  <si>
    <t>Torsdag</t>
  </si>
  <si>
    <t>meny-template</t>
  </si>
  <si>
    <t>Fredag</t>
  </si>
  <si>
    <t>kontakt-sida</t>
  </si>
  <si>
    <t>DATABAS</t>
  </si>
  <si>
    <t>inloggning (usertabell)</t>
  </si>
  <si>
    <t>Overhead</t>
  </si>
  <si>
    <t>Filip pratar!</t>
  </si>
  <si>
    <t>ölsorter (tabell)</t>
  </si>
  <si>
    <t>meny (tabell)</t>
  </si>
  <si>
    <t>UTSMYCKNING</t>
  </si>
  <si>
    <t>CSS/HTML</t>
  </si>
  <si>
    <t>GameBoard</t>
  </si>
  <si>
    <t>Begränsa antalet omgångar till 3</t>
  </si>
  <si>
    <t xml:space="preserve">  </t>
  </si>
  <si>
    <t>Det ska inte gå att låsa några tärningar innan första kastet</t>
  </si>
  <si>
    <t>SpeedYatzy</t>
  </si>
  <si>
    <t>Man ska kunna välja tid per omgång</t>
  </si>
  <si>
    <t>Responsivity</t>
  </si>
  <si>
    <t>Responsivity Gameboard</t>
  </si>
  <si>
    <t>Responsivity Lobby</t>
  </si>
  <si>
    <t>Responsivity Statistics</t>
  </si>
  <si>
    <t>Design</t>
  </si>
  <si>
    <t>Design Statistics</t>
  </si>
  <si>
    <t>Skicka iväg faktisk data till databasen vid spelets slut</t>
  </si>
  <si>
    <t>Design Gameboard</t>
  </si>
  <si>
    <t>Design Lobby</t>
  </si>
  <si>
    <t>Timer</t>
  </si>
  <si>
    <t>choosePoints()</t>
  </si>
  <si>
    <t>nextPlayer()</t>
  </si>
  <si>
    <t>Om spelaren inte väljer något/slår tärningarna så slås de 1 gång och de högsta poängen väljs</t>
  </si>
  <si>
    <t>Utvecklare (antal)</t>
  </si>
  <si>
    <t>Samla ihop poäng och spelare och skicka iväg till resultat-vyn</t>
  </si>
  <si>
    <t>kommentera</t>
  </si>
  <si>
    <t>för att göra koden mer lättläst</t>
  </si>
  <si>
    <t>refaktorera</t>
  </si>
  <si>
    <t>Protocol</t>
  </si>
  <si>
    <t>summarize()</t>
  </si>
  <si>
    <t>Ideal - antal poäng kvar</t>
  </si>
  <si>
    <t>Verkligt - antal poäng kvar</t>
  </si>
  <si>
    <t>Arbetstid/dag i snitt</t>
  </si>
  <si>
    <t>Ideal - mantimmar/dag</t>
  </si>
  <si>
    <t>Antal dagar</t>
  </si>
  <si>
    <t>Benjamin</t>
  </si>
  <si>
    <t>Namn på Utvecklare 1</t>
  </si>
  <si>
    <t>Filip</t>
  </si>
  <si>
    <t>Namn på Utvecklare 2</t>
  </si>
  <si>
    <t>Oskar</t>
  </si>
  <si>
    <t>Namn på Utvecklare 3</t>
  </si>
  <si>
    <t>Tobias</t>
  </si>
  <si>
    <t>Thomas</t>
  </si>
  <si>
    <t>Namn på Utvecklare 4</t>
  </si>
  <si>
    <t>David</t>
  </si>
  <si>
    <t>Hugo</t>
  </si>
  <si>
    <t>Namn på Utvecklare 5</t>
  </si>
  <si>
    <t>Dhiaa</t>
  </si>
  <si>
    <t>Fatemeh</t>
  </si>
  <si>
    <t>Leo</t>
  </si>
  <si>
    <t>Verkligt - mantimmar/dag</t>
  </si>
  <si>
    <t>totalt mantimmar:</t>
  </si>
  <si>
    <t>plan - antal h/poäng:</t>
  </si>
  <si>
    <t>verkligt - antal h/poäng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</si>
</sst>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-MMM"/>
  </numFmts>
  <fonts count="8">
    <font>
      <sz val="10.0"/>
      <color rgb="FF000000"/>
      <name val="Arial"/>
    </font>
    <font>
      <b/>
      <sz val="10.0"/>
    </font>
    <font/>
    <font>
      <sz val="11.0"/>
      <color rgb="FF000000"/>
      <name val="Calibri"/>
    </font>
    <font>
      <b/>
      <i/>
    </font>
    <font>
      <b/>
      <i/>
      <sz val="10.0"/>
    </font>
    <font>
      <sz val="10.0"/>
      <color rgb="FF3C78D8"/>
    </font>
    <font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1" fillId="2" fontId="1" numFmtId="164" xfId="0" applyAlignment="1" applyBorder="1" applyFill="1" applyFont="1" applyNumberFormat="1">
      <alignment wrapText="1"/>
    </xf>
    <xf borderId="0" fillId="0" fontId="1" numFmtId="165" xfId="0" applyAlignment="1" applyFont="1" applyNumberFormat="1">
      <alignment wrapText="1"/>
    </xf>
    <xf borderId="0" fillId="0" fontId="1" numFmtId="164" xfId="0" applyAlignment="1" applyFont="1" applyNumberFormat="1">
      <alignment wrapText="1"/>
    </xf>
    <xf borderId="0" fillId="0" fontId="2" numFmtId="0" xfId="0" applyAlignment="1" applyFont="1">
      <alignment wrapText="1"/>
    </xf>
    <xf borderId="0" fillId="2" fontId="1" numFmtId="164" xfId="0" applyAlignment="1" applyFont="1" applyNumberFormat="1">
      <alignment wrapText="1"/>
    </xf>
    <xf borderId="2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3" numFmtId="0" xfId="0" applyAlignment="1" applyFont="1">
      <alignment/>
    </xf>
    <xf borderId="2" fillId="2" fontId="2" numFmtId="0" xfId="0" applyAlignment="1" applyBorder="1" applyFont="1">
      <alignment wrapText="1"/>
    </xf>
    <xf borderId="0" fillId="2" fontId="2" numFmtId="0" xfId="0" applyAlignment="1" applyFont="1">
      <alignment wrapText="1"/>
    </xf>
    <xf borderId="2" fillId="2" fontId="2" numFmtId="0" xfId="0" applyAlignment="1" applyBorder="1" applyFont="1">
      <alignment wrapText="1"/>
    </xf>
    <xf borderId="0" fillId="0" fontId="2" numFmtId="165" xfId="0" applyAlignment="1" applyFont="1" applyNumberFormat="1">
      <alignment wrapText="1"/>
    </xf>
    <xf borderId="3" fillId="3" fontId="4" numFmtId="0" xfId="0" applyAlignment="1" applyBorder="1" applyFill="1" applyFont="1">
      <alignment wrapText="1"/>
    </xf>
    <xf borderId="0" fillId="0" fontId="1" numFmtId="3" xfId="0" applyAlignment="1" applyFont="1" applyNumberFormat="1">
      <alignment wrapText="1"/>
    </xf>
    <xf borderId="0" fillId="2" fontId="1" numFmtId="3" xfId="0" applyAlignment="1" applyFont="1" applyNumberFormat="1">
      <alignment wrapText="1"/>
    </xf>
    <xf borderId="2" fillId="2" fontId="1" numFmtId="3" xfId="0" applyAlignment="1" applyBorder="1" applyFont="1" applyNumberFormat="1">
      <alignment wrapText="1"/>
    </xf>
    <xf borderId="0" fillId="0" fontId="1" numFmtId="3" xfId="0" applyAlignment="1" applyFont="1" applyNumberFormat="1">
      <alignment wrapText="1"/>
    </xf>
    <xf borderId="3" fillId="4" fontId="5" numFmtId="0" xfId="0" applyAlignment="1" applyBorder="1" applyFill="1" applyFont="1">
      <alignment horizontal="center" wrapText="1"/>
    </xf>
    <xf borderId="0" fillId="0" fontId="1" numFmtId="0" xfId="0" applyAlignment="1" applyFont="1">
      <alignment wrapText="1"/>
    </xf>
    <xf borderId="2" fillId="2" fontId="1" numFmtId="0" xfId="0" applyAlignment="1" applyBorder="1" applyFont="1">
      <alignment wrapText="1"/>
    </xf>
    <xf borderId="0" fillId="2" fontId="1" numFmtId="0" xfId="0" applyAlignment="1" applyFont="1">
      <alignment wrapText="1"/>
    </xf>
    <xf borderId="0" fillId="0" fontId="1" numFmtId="0" xfId="0" applyAlignment="1" applyFont="1">
      <alignment wrapText="1"/>
    </xf>
    <xf borderId="3" fillId="5" fontId="5" numFmtId="0" xfId="0" applyAlignment="1" applyBorder="1" applyFill="1" applyFont="1">
      <alignment wrapText="1"/>
    </xf>
    <xf borderId="3" fillId="2" fontId="6" numFmtId="0" xfId="0" applyAlignment="1" applyBorder="1" applyFont="1">
      <alignment horizontal="center" wrapText="1"/>
    </xf>
    <xf borderId="3" fillId="6" fontId="5" numFmtId="0" xfId="0" applyAlignment="1" applyBorder="1" applyFill="1" applyFont="1">
      <alignment wrapText="1"/>
    </xf>
    <xf borderId="0" fillId="2" fontId="2" numFmtId="0" xfId="0" applyAlignment="1" applyFont="1">
      <alignment wrapText="1"/>
    </xf>
    <xf borderId="3" fillId="4" fontId="4" numFmtId="0" xfId="0" applyAlignment="1" applyBorder="1" applyFont="1">
      <alignment horizontal="center" wrapText="1"/>
    </xf>
    <xf borderId="4" fillId="0" fontId="2" numFmtId="0" xfId="0" applyAlignment="1" applyBorder="1" applyFont="1">
      <alignment wrapText="1"/>
    </xf>
    <xf borderId="5" fillId="2" fontId="2" numFmtId="0" xfId="0" applyAlignment="1" applyBorder="1" applyFont="1">
      <alignment wrapText="1"/>
    </xf>
    <xf borderId="5" fillId="2" fontId="7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5" fillId="0" fontId="2" numFmtId="3" xfId="0" applyAlignment="1" applyBorder="1" applyFont="1" applyNumberFormat="1">
      <alignment wrapText="1"/>
    </xf>
    <xf borderId="7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Yatzy Burndown Chart Grupp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1'!$B$23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1'!$C$23:$L$23</c:f>
            </c:numRef>
          </c:val>
          <c:smooth val="0"/>
        </c:ser>
        <c:ser>
          <c:idx val="1"/>
          <c:order val="1"/>
          <c:tx>
            <c:strRef>
              <c:f>'Sprint 1'!$B$24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1'!$C$24:$L$24</c:f>
            </c:numRef>
          </c:val>
          <c:smooth val="0"/>
        </c:ser>
        <c:axId val="1812729282"/>
        <c:axId val="375074788"/>
      </c:lineChart>
      <c:catAx>
        <c:axId val="181272928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75074788"/>
      </c:catAx>
      <c:valAx>
        <c:axId val="375074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1272928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2'!$B$18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2'!$C$18:$H$18</c:f>
            </c:numRef>
          </c:val>
          <c:smooth val="0"/>
        </c:ser>
        <c:ser>
          <c:idx val="1"/>
          <c:order val="1"/>
          <c:tx>
            <c:strRef>
              <c:f>'Sprint 2'!$B$19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2'!$C$19:$H$19</c:f>
            </c:numRef>
          </c:val>
          <c:smooth val="0"/>
        </c:ser>
        <c:axId val="1824325206"/>
        <c:axId val="1009216799"/>
      </c:lineChart>
      <c:catAx>
        <c:axId val="182432520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09216799"/>
      </c:catAx>
      <c:valAx>
        <c:axId val="1009216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432520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Exempel'!$B$18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Exempel'!$C$18:$H$18</c:f>
            </c:numRef>
          </c:val>
          <c:smooth val="0"/>
        </c:ser>
        <c:ser>
          <c:idx val="1"/>
          <c:order val="1"/>
          <c:tx>
            <c:strRef>
              <c:f>'Sprint Exempel'!$B$19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Exempel'!$C$19:$H$19</c:f>
            </c:numRef>
          </c:val>
          <c:smooth val="0"/>
        </c:ser>
        <c:axId val="747753712"/>
        <c:axId val="1715288247"/>
      </c:lineChart>
      <c:catAx>
        <c:axId val="74775371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15288247"/>
      </c:catAx>
      <c:valAx>
        <c:axId val="1715288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775371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38100</xdr:colOff>
      <xdr:row>33</xdr:row>
      <xdr:rowOff>0</xdr:rowOff>
    </xdr:from>
    <xdr:to>
      <xdr:col>9</xdr:col>
      <xdr:colOff>895350</xdr:colOff>
      <xdr:row>51</xdr:row>
      <xdr:rowOff>19050</xdr:rowOff>
    </xdr:to>
    <xdr:graphicFrame>
      <xdr:nvGraphicFramePr>
        <xdr:cNvPr id="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38100</xdr:colOff>
      <xdr:row>27</xdr:row>
      <xdr:rowOff>0</xdr:rowOff>
    </xdr:from>
    <xdr:to>
      <xdr:col>9</xdr:col>
      <xdr:colOff>895350</xdr:colOff>
      <xdr:row>45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38100</xdr:colOff>
      <xdr:row>26</xdr:row>
      <xdr:rowOff>0</xdr:rowOff>
    </xdr:from>
    <xdr:to>
      <xdr:col>9</xdr:col>
      <xdr:colOff>895350</xdr:colOff>
      <xdr:row>44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1.57"/>
    <col customWidth="1" min="2" max="2" width="25.86"/>
  </cols>
  <sheetData>
    <row r="1">
      <c r="A1" s="1" t="s">
        <v>0</v>
      </c>
      <c r="B1" s="1" t="s">
        <v>1</v>
      </c>
      <c r="C1" s="2" t="s">
        <v>2</v>
      </c>
      <c r="D1" s="3">
        <v>42828.0</v>
      </c>
      <c r="E1" s="3">
        <v>42829.0</v>
      </c>
      <c r="F1" s="3">
        <v>42830.0</v>
      </c>
      <c r="G1" s="3">
        <v>42831.0</v>
      </c>
      <c r="H1" s="3">
        <v>42832.0</v>
      </c>
      <c r="I1" s="3">
        <v>42835.0</v>
      </c>
      <c r="J1" s="3">
        <v>42836.0</v>
      </c>
      <c r="K1" s="3">
        <v>42837.0</v>
      </c>
      <c r="L1" s="3">
        <v>42838.0</v>
      </c>
      <c r="M1" s="4"/>
      <c r="N1" s="4"/>
      <c r="O1" s="4"/>
      <c r="P1" s="4"/>
      <c r="Q1" s="4"/>
      <c r="R1" s="4"/>
    </row>
    <row r="2">
      <c r="A2" s="5"/>
      <c r="B2" s="10"/>
      <c r="C2" s="10"/>
      <c r="D2" s="10" t="s">
        <v>14</v>
      </c>
      <c r="E2" s="10" t="s">
        <v>16</v>
      </c>
      <c r="F2" s="10" t="s">
        <v>18</v>
      </c>
      <c r="G2" s="10" t="s">
        <v>19</v>
      </c>
      <c r="H2" s="10" t="s">
        <v>21</v>
      </c>
      <c r="I2" s="10" t="s">
        <v>14</v>
      </c>
      <c r="J2" s="10" t="s">
        <v>16</v>
      </c>
      <c r="K2" s="10" t="s">
        <v>18</v>
      </c>
      <c r="L2" s="10" t="s">
        <v>19</v>
      </c>
      <c r="M2" s="10"/>
      <c r="N2" s="10"/>
      <c r="O2" s="10"/>
      <c r="P2" s="10"/>
      <c r="Q2" s="10"/>
      <c r="R2" s="10"/>
      <c r="S2" s="10"/>
    </row>
    <row r="3">
      <c r="A3" s="5" t="s">
        <v>25</v>
      </c>
      <c r="B3" s="10" t="s">
        <v>26</v>
      </c>
      <c r="C3" s="10">
        <v>1.0</v>
      </c>
      <c r="D3" s="10">
        <v>1.0</v>
      </c>
      <c r="E3" s="10">
        <v>1.0</v>
      </c>
      <c r="F3" s="5">
        <v>1.0</v>
      </c>
      <c r="G3" s="5">
        <v>0.0</v>
      </c>
      <c r="H3" s="5">
        <v>0.0</v>
      </c>
      <c r="I3" s="5">
        <v>0.0</v>
      </c>
    </row>
    <row r="4">
      <c r="A4" s="5" t="s">
        <v>31</v>
      </c>
      <c r="B4" s="10" t="s">
        <v>32</v>
      </c>
      <c r="C4" s="10">
        <v>2.0</v>
      </c>
      <c r="D4" s="10">
        <v>2.0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</row>
    <row r="5">
      <c r="A5" s="5" t="s">
        <v>31</v>
      </c>
      <c r="B5" s="10" t="s">
        <v>34</v>
      </c>
      <c r="C5" s="10">
        <v>2.0</v>
      </c>
      <c r="D5" s="10">
        <v>2.0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</row>
    <row r="6">
      <c r="A6" s="5" t="s">
        <v>35</v>
      </c>
      <c r="B6" s="10" t="s">
        <v>36</v>
      </c>
      <c r="C6" s="10">
        <v>2.0</v>
      </c>
      <c r="D6" s="10">
        <v>2.0</v>
      </c>
      <c r="E6" s="10">
        <v>2.0</v>
      </c>
      <c r="F6" s="5">
        <v>2.0</v>
      </c>
      <c r="G6" s="5">
        <v>2.0</v>
      </c>
      <c r="H6" s="5">
        <v>2.0</v>
      </c>
      <c r="I6" s="5">
        <v>2.0</v>
      </c>
    </row>
    <row r="7">
      <c r="A7" s="5" t="s">
        <v>37</v>
      </c>
      <c r="B7" s="10" t="s">
        <v>38</v>
      </c>
      <c r="C7" s="10">
        <v>2.0</v>
      </c>
      <c r="D7" s="10">
        <v>2.0</v>
      </c>
      <c r="E7" s="10">
        <v>2.0</v>
      </c>
      <c r="F7" s="5">
        <v>2.0</v>
      </c>
      <c r="G7" s="5">
        <v>2.0</v>
      </c>
      <c r="H7" s="5">
        <v>2.0</v>
      </c>
      <c r="I7" s="5">
        <v>0.0</v>
      </c>
    </row>
    <row r="8">
      <c r="A8" s="5" t="s">
        <v>37</v>
      </c>
      <c r="B8" s="10" t="s">
        <v>39</v>
      </c>
      <c r="C8" s="10">
        <v>2.0</v>
      </c>
      <c r="D8" s="10">
        <v>2.0</v>
      </c>
      <c r="E8" s="10">
        <v>2.0</v>
      </c>
      <c r="F8" s="5">
        <v>2.0</v>
      </c>
      <c r="G8" s="5">
        <v>2.0</v>
      </c>
      <c r="H8" s="5">
        <v>2.0</v>
      </c>
      <c r="I8" s="5">
        <v>0.0</v>
      </c>
    </row>
    <row r="9">
      <c r="A9" s="5" t="s">
        <v>37</v>
      </c>
      <c r="B9" s="10" t="s">
        <v>40</v>
      </c>
      <c r="C9" s="10">
        <v>2.0</v>
      </c>
      <c r="D9" s="10">
        <v>2.0</v>
      </c>
      <c r="E9" s="10">
        <v>2.0</v>
      </c>
      <c r="F9" s="5">
        <v>2.0</v>
      </c>
      <c r="G9" s="5">
        <v>2.0</v>
      </c>
      <c r="H9" s="5">
        <v>2.0</v>
      </c>
      <c r="I9" s="5">
        <v>0.0</v>
      </c>
    </row>
    <row r="10">
      <c r="A10" s="5" t="s">
        <v>41</v>
      </c>
      <c r="B10" s="10" t="s">
        <v>42</v>
      </c>
      <c r="C10" s="10">
        <v>3.0</v>
      </c>
      <c r="D10" s="10">
        <v>3.0</v>
      </c>
      <c r="E10" s="10">
        <v>3.0</v>
      </c>
      <c r="F10" s="5">
        <v>2.0</v>
      </c>
      <c r="G10" s="5">
        <v>2.0</v>
      </c>
      <c r="H10" s="5">
        <v>2.0</v>
      </c>
      <c r="I10" s="5">
        <v>0.0</v>
      </c>
    </row>
    <row r="11">
      <c r="A11" s="5" t="s">
        <v>31</v>
      </c>
      <c r="B11" s="10" t="s">
        <v>43</v>
      </c>
      <c r="C11" s="10">
        <v>5.0</v>
      </c>
      <c r="D11" s="10">
        <v>5.0</v>
      </c>
      <c r="E11" s="10">
        <v>5.0</v>
      </c>
      <c r="F11" s="5">
        <v>5.0</v>
      </c>
      <c r="G11" s="5">
        <v>5.0</v>
      </c>
      <c r="H11" s="5">
        <v>0.0</v>
      </c>
      <c r="I11" s="5">
        <v>0.0</v>
      </c>
    </row>
    <row r="12">
      <c r="A12" s="5" t="s">
        <v>41</v>
      </c>
      <c r="B12" s="10" t="s">
        <v>44</v>
      </c>
      <c r="C12" s="10">
        <v>5.0</v>
      </c>
      <c r="D12" s="10">
        <v>5.0</v>
      </c>
      <c r="E12" s="10">
        <v>5.0</v>
      </c>
      <c r="F12" s="5">
        <v>5.0</v>
      </c>
      <c r="G12" s="5">
        <v>5.0</v>
      </c>
      <c r="H12" s="5">
        <v>3.0</v>
      </c>
      <c r="I12" s="5">
        <v>0.0</v>
      </c>
    </row>
    <row r="13">
      <c r="A13" s="5" t="s">
        <v>41</v>
      </c>
      <c r="B13" s="10" t="s">
        <v>45</v>
      </c>
      <c r="C13" s="10">
        <v>5.0</v>
      </c>
      <c r="D13" s="10">
        <v>5.0</v>
      </c>
      <c r="E13" s="10">
        <v>5.0</v>
      </c>
      <c r="F13" s="5">
        <v>5.0</v>
      </c>
      <c r="G13" s="5">
        <v>5.0</v>
      </c>
      <c r="H13" s="5">
        <v>5.0</v>
      </c>
      <c r="I13" s="5">
        <v>0.0</v>
      </c>
    </row>
    <row r="14">
      <c r="A14" s="5" t="s">
        <v>35</v>
      </c>
      <c r="B14" s="10" t="s">
        <v>46</v>
      </c>
      <c r="C14" s="10">
        <v>5.0</v>
      </c>
      <c r="D14" s="10">
        <v>5.0</v>
      </c>
      <c r="E14" s="10">
        <v>5.0</v>
      </c>
      <c r="F14" s="5">
        <v>5.0</v>
      </c>
      <c r="G14" s="5">
        <v>5.0</v>
      </c>
      <c r="H14" s="5">
        <v>3.0</v>
      </c>
      <c r="I14" s="5">
        <v>3.0</v>
      </c>
    </row>
    <row r="15">
      <c r="A15" s="5" t="s">
        <v>31</v>
      </c>
      <c r="B15" s="10" t="s">
        <v>47</v>
      </c>
      <c r="C15" s="10">
        <v>8.0</v>
      </c>
      <c r="D15" s="10">
        <v>8.0</v>
      </c>
      <c r="E15" s="10">
        <v>8.0</v>
      </c>
      <c r="F15" s="5">
        <v>0.0</v>
      </c>
      <c r="G15" s="5">
        <v>0.0</v>
      </c>
      <c r="H15" s="5">
        <v>0.0</v>
      </c>
      <c r="I15" s="5">
        <v>0.0</v>
      </c>
    </row>
    <row r="16">
      <c r="A16" s="5" t="s">
        <v>31</v>
      </c>
      <c r="B16" s="10" t="s">
        <v>48</v>
      </c>
      <c r="C16" s="10">
        <v>8.0</v>
      </c>
      <c r="D16" s="10">
        <v>8.0</v>
      </c>
      <c r="E16" s="10">
        <v>8.0</v>
      </c>
      <c r="F16" s="5">
        <v>8.0</v>
      </c>
      <c r="G16" s="5">
        <v>0.0</v>
      </c>
      <c r="H16" s="5">
        <v>0.0</v>
      </c>
      <c r="I16" s="5">
        <v>0.0</v>
      </c>
    </row>
    <row r="17">
      <c r="A17" s="5" t="s">
        <v>35</v>
      </c>
      <c r="B17" s="10" t="s">
        <v>49</v>
      </c>
      <c r="C17" s="10">
        <v>8.0</v>
      </c>
      <c r="D17" s="10">
        <v>8.0</v>
      </c>
      <c r="E17" s="10">
        <v>8.0</v>
      </c>
      <c r="F17" s="5">
        <v>8.0</v>
      </c>
      <c r="G17" s="5">
        <v>8.0</v>
      </c>
      <c r="H17" s="5">
        <v>8.0</v>
      </c>
      <c r="I17" s="5">
        <v>8.0</v>
      </c>
    </row>
    <row r="18">
      <c r="A18" s="5" t="s">
        <v>31</v>
      </c>
      <c r="B18" s="10" t="s">
        <v>51</v>
      </c>
      <c r="C18" s="10">
        <v>8.0</v>
      </c>
      <c r="D18" s="10">
        <v>8.0</v>
      </c>
      <c r="E18" s="10">
        <v>8.0</v>
      </c>
      <c r="F18" s="5">
        <v>4.0</v>
      </c>
      <c r="G18" s="5">
        <v>4.0</v>
      </c>
      <c r="H18" s="5">
        <v>0.0</v>
      </c>
      <c r="I18" s="5">
        <v>0.0</v>
      </c>
    </row>
    <row r="19">
      <c r="A19" s="5" t="s">
        <v>52</v>
      </c>
      <c r="B19" s="10" t="s">
        <v>53</v>
      </c>
      <c r="C19" s="10"/>
      <c r="D19" s="10"/>
      <c r="E19" s="5"/>
      <c r="G19" s="5">
        <v>3.0</v>
      </c>
      <c r="H19" s="5">
        <v>3.0</v>
      </c>
      <c r="I19" s="5">
        <v>0.0</v>
      </c>
    </row>
    <row r="20">
      <c r="A20" s="5" t="s">
        <v>54</v>
      </c>
      <c r="B20" s="10"/>
      <c r="C20" s="10"/>
      <c r="D20" s="10"/>
      <c r="E20" s="5"/>
      <c r="G20" s="5">
        <v>4.0</v>
      </c>
      <c r="H20" s="5">
        <v>4.0</v>
      </c>
      <c r="I20" s="5">
        <v>0.0</v>
      </c>
    </row>
    <row r="21">
      <c r="A21" s="5" t="s">
        <v>55</v>
      </c>
      <c r="B21" s="10" t="s">
        <v>56</v>
      </c>
      <c r="C21" s="10">
        <v>8.0</v>
      </c>
      <c r="D21" s="10">
        <v>8.0</v>
      </c>
      <c r="E21" s="5">
        <v>4.0</v>
      </c>
      <c r="F21" s="5">
        <v>6.0</v>
      </c>
      <c r="G21" s="5">
        <v>0.0</v>
      </c>
      <c r="H21" s="5">
        <v>0.0</v>
      </c>
      <c r="I21" s="5">
        <v>0.0</v>
      </c>
    </row>
    <row r="22">
      <c r="C22" s="13"/>
      <c r="D22" s="14">
        <f>C1:E1</f>
        <v>42828</v>
      </c>
      <c r="E22" s="14">
        <f t="shared" ref="E22:G22" si="1">E1:F1</f>
        <v>42829</v>
      </c>
      <c r="F22" s="14">
        <f t="shared" si="1"/>
        <v>42830</v>
      </c>
      <c r="G22" s="14">
        <f t="shared" si="1"/>
        <v>42831</v>
      </c>
      <c r="H22" s="14">
        <v>42832.0</v>
      </c>
      <c r="I22" s="14">
        <f t="shared" ref="I22:L22" si="2">I1:J1</f>
        <v>42835</v>
      </c>
      <c r="J22" s="14">
        <f t="shared" si="2"/>
        <v>42836</v>
      </c>
      <c r="K22" s="14">
        <f t="shared" si="2"/>
        <v>42837</v>
      </c>
      <c r="L22" s="14">
        <f t="shared" si="2"/>
        <v>42838</v>
      </c>
    </row>
    <row r="23">
      <c r="A23" s="15" t="s">
        <v>50</v>
      </c>
      <c r="B23" s="16" t="s">
        <v>57</v>
      </c>
      <c r="C23" s="18">
        <f>SUM(C3:C21)</f>
        <v>76</v>
      </c>
      <c r="D23" s="19">
        <f t="shared" ref="D23:L23" si="3">C23-($C23/$A$28)</f>
        <v>67.55555556</v>
      </c>
      <c r="E23" s="19">
        <f t="shared" si="3"/>
        <v>59.11111111</v>
      </c>
      <c r="F23" s="19">
        <f t="shared" si="3"/>
        <v>50.66666667</v>
      </c>
      <c r="G23" s="19">
        <f t="shared" si="3"/>
        <v>42.22222222</v>
      </c>
      <c r="H23" s="19">
        <f t="shared" si="3"/>
        <v>33.77777778</v>
      </c>
      <c r="I23" s="19">
        <f t="shared" si="3"/>
        <v>25.33333333</v>
      </c>
      <c r="J23" s="19">
        <f t="shared" si="3"/>
        <v>16.88888889</v>
      </c>
      <c r="K23" s="19">
        <f t="shared" si="3"/>
        <v>8.444444444</v>
      </c>
      <c r="L23" s="19">
        <f t="shared" si="3"/>
        <v>0</v>
      </c>
      <c r="M23" s="19"/>
      <c r="N23" s="19"/>
      <c r="O23" s="19"/>
      <c r="P23" s="19"/>
      <c r="Q23" s="19"/>
      <c r="R23" s="19"/>
      <c r="S23" s="19"/>
    </row>
    <row r="24">
      <c r="A24" s="20">
        <v>6.0</v>
      </c>
      <c r="B24" s="21" t="s">
        <v>58</v>
      </c>
      <c r="C24" s="22">
        <f t="shared" ref="C24:I24" si="4">SUM(C3:C21)</f>
        <v>76</v>
      </c>
      <c r="D24" s="24">
        <f t="shared" si="4"/>
        <v>76</v>
      </c>
      <c r="E24" s="24">
        <f t="shared" si="4"/>
        <v>68</v>
      </c>
      <c r="F24" s="24">
        <f t="shared" si="4"/>
        <v>57</v>
      </c>
      <c r="G24" s="24">
        <f t="shared" si="4"/>
        <v>49</v>
      </c>
      <c r="H24" s="24">
        <f t="shared" si="4"/>
        <v>36</v>
      </c>
      <c r="I24" s="24">
        <f t="shared" si="4"/>
        <v>13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>
      <c r="A25" s="25" t="s">
        <v>59</v>
      </c>
      <c r="C25" s="13"/>
    </row>
    <row r="26">
      <c r="A26" s="26">
        <f>C33/A24</f>
        <v>5</v>
      </c>
      <c r="B26" s="8" t="s">
        <v>60</v>
      </c>
      <c r="C26" s="13">
        <f t="shared" ref="C26:I26" si="5">$A$24*$A$26</f>
        <v>30</v>
      </c>
      <c r="D26">
        <f t="shared" si="5"/>
        <v>30</v>
      </c>
      <c r="E26">
        <f t="shared" si="5"/>
        <v>30</v>
      </c>
      <c r="F26">
        <f t="shared" si="5"/>
        <v>30</v>
      </c>
      <c r="G26">
        <f t="shared" si="5"/>
        <v>30</v>
      </c>
      <c r="H26">
        <f t="shared" si="5"/>
        <v>30</v>
      </c>
      <c r="I26">
        <f t="shared" si="5"/>
        <v>30</v>
      </c>
    </row>
    <row r="27">
      <c r="A27" s="27" t="s">
        <v>61</v>
      </c>
      <c r="B27" s="5" t="s">
        <v>64</v>
      </c>
      <c r="C27" s="11">
        <v>6.0</v>
      </c>
      <c r="D27" s="5">
        <v>1.0</v>
      </c>
      <c r="E27" s="5">
        <v>0.0</v>
      </c>
      <c r="F27" s="5">
        <v>2.0</v>
      </c>
      <c r="G27" s="5">
        <v>3.0</v>
      </c>
      <c r="H27" s="5">
        <v>5.0</v>
      </c>
      <c r="I27" s="5">
        <v>5.0</v>
      </c>
    </row>
    <row r="28">
      <c r="A28" s="29">
        <v>9.0</v>
      </c>
      <c r="B28" s="5" t="s">
        <v>68</v>
      </c>
      <c r="C28" s="11">
        <v>6.0</v>
      </c>
      <c r="D28" s="5">
        <v>1.0</v>
      </c>
      <c r="E28" s="5">
        <v>6.0</v>
      </c>
      <c r="F28" s="5">
        <v>3.0</v>
      </c>
      <c r="G28" s="5">
        <v>6.0</v>
      </c>
      <c r="H28" s="5">
        <v>5.0</v>
      </c>
      <c r="I28" s="5">
        <v>0.0</v>
      </c>
    </row>
    <row r="29">
      <c r="B29" s="5" t="s">
        <v>71</v>
      </c>
      <c r="C29" s="11">
        <v>6.0</v>
      </c>
      <c r="D29" s="5">
        <v>0.0</v>
      </c>
      <c r="E29" s="5">
        <v>6.0</v>
      </c>
      <c r="F29" s="5">
        <v>2.0</v>
      </c>
      <c r="G29" s="5">
        <v>3.0</v>
      </c>
      <c r="H29" s="5">
        <v>5.0</v>
      </c>
      <c r="I29" s="5">
        <v>5.0</v>
      </c>
    </row>
    <row r="30">
      <c r="B30" s="5" t="s">
        <v>74</v>
      </c>
      <c r="C30" s="11">
        <v>6.0</v>
      </c>
      <c r="D30" s="5">
        <v>1.0</v>
      </c>
      <c r="E30" s="5">
        <v>4.0</v>
      </c>
      <c r="F30" s="5">
        <v>0.0</v>
      </c>
      <c r="G30" s="5">
        <v>6.0</v>
      </c>
      <c r="H30" s="5">
        <v>0.0</v>
      </c>
      <c r="I30" s="5">
        <v>0.0</v>
      </c>
    </row>
    <row r="31">
      <c r="B31" s="5" t="s">
        <v>75</v>
      </c>
      <c r="C31" s="11">
        <v>6.0</v>
      </c>
      <c r="D31" s="5">
        <v>0.0</v>
      </c>
      <c r="E31" s="5">
        <v>6.0</v>
      </c>
      <c r="F31" s="5">
        <v>3.0</v>
      </c>
      <c r="G31" s="5">
        <v>4.0</v>
      </c>
      <c r="H31" s="5">
        <v>5.0</v>
      </c>
      <c r="I31" s="5">
        <v>5.0</v>
      </c>
    </row>
    <row r="32">
      <c r="B32" s="5" t="s">
        <v>76</v>
      </c>
      <c r="C32" s="11">
        <v>6.0</v>
      </c>
      <c r="D32" s="5">
        <v>0.0</v>
      </c>
      <c r="E32" s="5">
        <v>0.0</v>
      </c>
      <c r="F32" s="5">
        <v>2.0</v>
      </c>
      <c r="G32" s="5">
        <v>6.0</v>
      </c>
      <c r="H32" s="5">
        <v>4.0</v>
      </c>
      <c r="I32" s="5">
        <v>5.0</v>
      </c>
    </row>
    <row r="33">
      <c r="A33" s="30"/>
      <c r="B33" s="8" t="s">
        <v>77</v>
      </c>
      <c r="C33" s="32">
        <f>SUM(C27:C31)</f>
        <v>30</v>
      </c>
      <c r="D33">
        <f t="shared" ref="D33:G33" si="6">SUM(D27:D32)</f>
        <v>3</v>
      </c>
      <c r="E33">
        <f t="shared" si="6"/>
        <v>22</v>
      </c>
      <c r="F33">
        <f t="shared" si="6"/>
        <v>12</v>
      </c>
      <c r="G33">
        <f t="shared" si="6"/>
        <v>28</v>
      </c>
      <c r="H33">
        <f>SUM(H27:H31)</f>
        <v>20</v>
      </c>
      <c r="I33">
        <f>SUM(I27:I32)</f>
        <v>20</v>
      </c>
    </row>
    <row r="34">
      <c r="A34" s="33" t="s">
        <v>78</v>
      </c>
      <c r="B34" s="34"/>
      <c r="C34" s="12"/>
    </row>
    <row r="35">
      <c r="A35" s="35">
        <f>A24*A26*A28</f>
        <v>270</v>
      </c>
      <c r="B35" s="34"/>
      <c r="C35" s="12"/>
    </row>
    <row r="36">
      <c r="A36" s="36" t="s">
        <v>79</v>
      </c>
      <c r="B36" s="34"/>
      <c r="C36" s="12"/>
    </row>
    <row r="37">
      <c r="A37" s="35">
        <f>A35/C23</f>
        <v>3.552631579</v>
      </c>
      <c r="B37" s="34"/>
      <c r="C37" s="12"/>
    </row>
    <row r="38">
      <c r="A38" s="36" t="s">
        <v>80</v>
      </c>
      <c r="B38" s="34"/>
      <c r="C38" s="12"/>
    </row>
    <row r="39">
      <c r="A39" s="37">
        <f>A35/(C24-H24)</f>
        <v>6.75</v>
      </c>
      <c r="B39" s="34"/>
      <c r="C39" s="12"/>
    </row>
    <row r="40">
      <c r="A40" s="38"/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1.57"/>
    <col customWidth="1" min="2" max="2" width="25.86"/>
  </cols>
  <sheetData>
    <row r="1">
      <c r="A1" s="1" t="s">
        <v>0</v>
      </c>
      <c r="B1" s="1" t="s">
        <v>1</v>
      </c>
      <c r="C1" s="2" t="s">
        <v>2</v>
      </c>
      <c r="D1" s="3">
        <v>42396.0</v>
      </c>
      <c r="E1" s="3">
        <v>42397.0</v>
      </c>
      <c r="F1" s="3">
        <v>42398.0</v>
      </c>
      <c r="G1" s="3">
        <v>42401.0</v>
      </c>
      <c r="H1" s="3">
        <v>42402.0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5" t="s">
        <v>3</v>
      </c>
      <c r="B2" s="5" t="s">
        <v>4</v>
      </c>
      <c r="C2" s="7">
        <v>2.0</v>
      </c>
      <c r="D2" s="8">
        <v>2.0</v>
      </c>
      <c r="E2" s="8">
        <v>2.0</v>
      </c>
      <c r="F2" s="8">
        <v>2.0</v>
      </c>
      <c r="G2" s="8">
        <v>2.0</v>
      </c>
      <c r="H2" s="8">
        <v>2.0</v>
      </c>
    </row>
    <row r="3">
      <c r="B3" s="5" t="s">
        <v>7</v>
      </c>
      <c r="C3" s="7">
        <v>1.0</v>
      </c>
      <c r="D3" s="8">
        <v>1.0</v>
      </c>
      <c r="E3" s="8">
        <v>1.0</v>
      </c>
      <c r="F3" s="8">
        <v>1.0</v>
      </c>
      <c r="G3" s="8">
        <v>1.0</v>
      </c>
      <c r="H3" s="8">
        <v>1.0</v>
      </c>
    </row>
    <row r="4">
      <c r="B4" s="5" t="s">
        <v>9</v>
      </c>
      <c r="C4" s="11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</row>
    <row r="5">
      <c r="A5" s="5" t="s">
        <v>3</v>
      </c>
      <c r="B5" s="8"/>
      <c r="C5" s="11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</row>
    <row r="6">
      <c r="A6" s="5" t="s">
        <v>9</v>
      </c>
      <c r="B6" s="8"/>
      <c r="C6" s="11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</row>
    <row r="7">
      <c r="B7" s="8"/>
      <c r="C7" s="11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</row>
    <row r="8">
      <c r="B8" s="8"/>
      <c r="C8" s="11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</row>
    <row r="9">
      <c r="B9" s="8"/>
      <c r="C9" s="11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</row>
    <row r="10">
      <c r="B10" s="8"/>
      <c r="C10" s="11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</row>
    <row r="11">
      <c r="A11" s="8"/>
      <c r="B11" s="8"/>
      <c r="C11" s="11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</row>
    <row r="12">
      <c r="B12" s="8"/>
      <c r="C12" s="11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</row>
    <row r="13">
      <c r="B13" s="8"/>
      <c r="C13" s="11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</row>
    <row r="14">
      <c r="A14" s="8"/>
      <c r="B14" s="8"/>
      <c r="C14" s="11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</row>
    <row r="15">
      <c r="C15" s="13"/>
    </row>
    <row r="16">
      <c r="C16" s="13"/>
    </row>
    <row r="17">
      <c r="C17" s="13"/>
      <c r="D17" s="14">
        <f t="shared" ref="D17:H17" si="1">D1</f>
        <v>42396</v>
      </c>
      <c r="E17" s="14">
        <f t="shared" si="1"/>
        <v>42397</v>
      </c>
      <c r="F17" s="14">
        <f t="shared" si="1"/>
        <v>42398</v>
      </c>
      <c r="G17" s="14">
        <f t="shared" si="1"/>
        <v>42401</v>
      </c>
      <c r="H17" s="14">
        <f t="shared" si="1"/>
        <v>42402</v>
      </c>
    </row>
    <row r="18">
      <c r="A18" s="15" t="s">
        <v>50</v>
      </c>
      <c r="B18" s="16" t="s">
        <v>57</v>
      </c>
      <c r="C18" s="18">
        <f>SUM(C2:C14)</f>
        <v>3</v>
      </c>
      <c r="D18" s="19">
        <f t="shared" ref="D18:H18" si="2">C18-($C18/$A$23)</f>
        <v>2.4</v>
      </c>
      <c r="E18" s="19">
        <f t="shared" si="2"/>
        <v>1.8</v>
      </c>
      <c r="F18" s="19">
        <f t="shared" si="2"/>
        <v>1.2</v>
      </c>
      <c r="G18" s="19">
        <f t="shared" si="2"/>
        <v>0.6</v>
      </c>
      <c r="H18" s="19">
        <f t="shared" si="2"/>
        <v>0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>
      <c r="A19" s="20">
        <v>3.0</v>
      </c>
      <c r="B19" s="21" t="s">
        <v>58</v>
      </c>
      <c r="C19" s="22">
        <f t="shared" ref="C19:H19" si="3">SUM(C2:C14)</f>
        <v>3</v>
      </c>
      <c r="D19" s="24">
        <f t="shared" si="3"/>
        <v>3</v>
      </c>
      <c r="E19" s="24">
        <f t="shared" si="3"/>
        <v>3</v>
      </c>
      <c r="F19" s="24">
        <f t="shared" si="3"/>
        <v>3</v>
      </c>
      <c r="G19" s="24">
        <f t="shared" si="3"/>
        <v>3</v>
      </c>
      <c r="H19" s="24">
        <f t="shared" si="3"/>
        <v>3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>
      <c r="A20" s="25" t="s">
        <v>59</v>
      </c>
      <c r="C20" s="13"/>
    </row>
    <row r="21">
      <c r="A21" s="26">
        <f>C27/A19</f>
        <v>4</v>
      </c>
      <c r="B21" s="8" t="s">
        <v>60</v>
      </c>
      <c r="C21" s="13">
        <f t="shared" ref="C21:H21" si="4">$A$19*$A$21</f>
        <v>12</v>
      </c>
      <c r="D21">
        <f t="shared" si="4"/>
        <v>12</v>
      </c>
      <c r="E21">
        <f t="shared" si="4"/>
        <v>12</v>
      </c>
      <c r="F21">
        <f t="shared" si="4"/>
        <v>12</v>
      </c>
      <c r="G21">
        <f t="shared" si="4"/>
        <v>12</v>
      </c>
      <c r="H21">
        <f t="shared" si="4"/>
        <v>12</v>
      </c>
    </row>
    <row r="22">
      <c r="A22" s="27" t="s">
        <v>61</v>
      </c>
      <c r="B22" s="5" t="s">
        <v>63</v>
      </c>
      <c r="C22" s="11">
        <v>4.0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</row>
    <row r="23">
      <c r="A23" s="29">
        <v>5.0</v>
      </c>
      <c r="B23" s="5" t="s">
        <v>65</v>
      </c>
      <c r="C23" s="11">
        <v>4.0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</row>
    <row r="24">
      <c r="B24" s="5" t="s">
        <v>67</v>
      </c>
      <c r="C24" s="11">
        <v>4.0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</row>
    <row r="25">
      <c r="B25" s="5" t="s">
        <v>70</v>
      </c>
      <c r="C25" s="11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</row>
    <row r="26">
      <c r="B26" s="5" t="s">
        <v>73</v>
      </c>
      <c r="C26" s="11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</row>
    <row r="27">
      <c r="A27" s="30"/>
      <c r="B27" s="8" t="s">
        <v>77</v>
      </c>
      <c r="C27" s="31">
        <f t="shared" ref="C27:H27" si="5">SUM(C22:C26)</f>
        <v>12</v>
      </c>
      <c r="D27">
        <f t="shared" si="5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</row>
    <row r="28">
      <c r="A28" s="33" t="s">
        <v>78</v>
      </c>
      <c r="B28" s="34"/>
      <c r="C28" s="12"/>
    </row>
    <row r="29">
      <c r="A29" s="35">
        <f>A19*A21*A23</f>
        <v>60</v>
      </c>
      <c r="B29" s="34"/>
      <c r="C29" s="12"/>
    </row>
    <row r="30">
      <c r="A30" s="36" t="s">
        <v>79</v>
      </c>
      <c r="B30" s="34"/>
      <c r="C30" s="12"/>
    </row>
    <row r="31">
      <c r="A31" s="35">
        <f>A29/C18</f>
        <v>20</v>
      </c>
      <c r="B31" s="34"/>
      <c r="C31" s="12"/>
    </row>
    <row r="32">
      <c r="A32" s="36" t="s">
        <v>80</v>
      </c>
      <c r="B32" s="34"/>
      <c r="C32" s="12"/>
    </row>
    <row r="33">
      <c r="A33" s="37" t="str">
        <f>A29/(C19-H19)</f>
        <v>#DIV/0!</v>
      </c>
      <c r="B33" s="34"/>
      <c r="C33" s="12"/>
    </row>
    <row r="34">
      <c r="A34" s="38"/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1.57"/>
    <col customWidth="1" min="2" max="2" width="25.86"/>
  </cols>
  <sheetData>
    <row r="1">
      <c r="A1" s="1" t="s">
        <v>0</v>
      </c>
      <c r="B1" s="1" t="s">
        <v>1</v>
      </c>
      <c r="C1" s="6" t="s">
        <v>2</v>
      </c>
      <c r="D1" s="3">
        <v>41589.0</v>
      </c>
      <c r="E1" s="3">
        <v>41592.0</v>
      </c>
      <c r="F1" s="3">
        <v>41596.0</v>
      </c>
      <c r="G1" s="3">
        <v>41599.0</v>
      </c>
      <c r="H1" s="3">
        <v>41600.0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8" t="s">
        <v>5</v>
      </c>
      <c r="B2" s="8" t="s">
        <v>6</v>
      </c>
      <c r="C2" s="9">
        <v>2.0</v>
      </c>
      <c r="D2" s="8">
        <v>2.0</v>
      </c>
      <c r="E2" s="8">
        <v>2.0</v>
      </c>
      <c r="F2" s="8">
        <v>2.0</v>
      </c>
      <c r="G2" s="8">
        <v>2.0</v>
      </c>
      <c r="H2" s="5">
        <v>0.0</v>
      </c>
    </row>
    <row r="3">
      <c r="B3" s="8" t="s">
        <v>8</v>
      </c>
      <c r="C3" s="9">
        <v>1.0</v>
      </c>
      <c r="D3" s="8">
        <v>1.0</v>
      </c>
      <c r="E3" s="8">
        <v>1.0</v>
      </c>
      <c r="F3" s="8">
        <v>1.0</v>
      </c>
      <c r="G3" s="8">
        <v>1.0</v>
      </c>
      <c r="H3" s="8">
        <v>1.0</v>
      </c>
    </row>
    <row r="4">
      <c r="B4" s="8" t="s">
        <v>10</v>
      </c>
      <c r="C4" s="9">
        <v>5.0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</row>
    <row r="5">
      <c r="B5" s="8" t="s">
        <v>11</v>
      </c>
      <c r="C5" s="9">
        <v>3.0</v>
      </c>
      <c r="D5" s="5">
        <v>1.0</v>
      </c>
      <c r="E5" s="5">
        <v>1.0</v>
      </c>
      <c r="F5" s="5">
        <v>1.0</v>
      </c>
      <c r="G5" s="5">
        <v>1.0</v>
      </c>
      <c r="H5" s="5">
        <v>1.0</v>
      </c>
    </row>
    <row r="6">
      <c r="B6" s="8" t="s">
        <v>12</v>
      </c>
      <c r="C6" s="9">
        <v>5.0</v>
      </c>
      <c r="D6" s="5">
        <v>3.0</v>
      </c>
      <c r="E6" s="5">
        <v>3.0</v>
      </c>
      <c r="F6" s="5">
        <v>3.0</v>
      </c>
      <c r="G6" s="5">
        <v>1.0</v>
      </c>
      <c r="H6" s="5">
        <v>1.0</v>
      </c>
    </row>
    <row r="7">
      <c r="B7" s="8" t="s">
        <v>13</v>
      </c>
      <c r="C7" s="9">
        <v>1.0</v>
      </c>
      <c r="D7" s="8">
        <v>1.0</v>
      </c>
      <c r="E7" s="8">
        <v>1.0</v>
      </c>
      <c r="F7" s="8">
        <v>1.0</v>
      </c>
      <c r="G7" s="8">
        <v>1.0</v>
      </c>
      <c r="H7" s="8">
        <v>1.0</v>
      </c>
    </row>
    <row r="8">
      <c r="A8" s="8" t="s">
        <v>15</v>
      </c>
      <c r="B8" s="8" t="s">
        <v>17</v>
      </c>
      <c r="C8" s="9">
        <v>5.0</v>
      </c>
      <c r="D8" s="8">
        <v>5.0</v>
      </c>
      <c r="E8" s="5">
        <v>0.0</v>
      </c>
      <c r="F8" s="5">
        <v>0.0</v>
      </c>
      <c r="G8" s="5">
        <v>0.0</v>
      </c>
      <c r="H8" s="5">
        <v>0.0</v>
      </c>
    </row>
    <row r="9">
      <c r="B9" s="8" t="s">
        <v>20</v>
      </c>
      <c r="C9" s="9">
        <v>5.0</v>
      </c>
      <c r="D9" s="8">
        <v>5.0</v>
      </c>
      <c r="E9" s="8">
        <v>5.0</v>
      </c>
      <c r="F9" s="5">
        <v>2.0</v>
      </c>
      <c r="G9" s="5">
        <v>2.0</v>
      </c>
      <c r="H9" s="5">
        <v>0.0</v>
      </c>
    </row>
    <row r="10">
      <c r="B10" s="8" t="s">
        <v>22</v>
      </c>
      <c r="C10" s="9">
        <v>2.0</v>
      </c>
      <c r="D10" s="8">
        <v>2.0</v>
      </c>
      <c r="E10" s="5">
        <v>0.0</v>
      </c>
      <c r="F10" s="5">
        <v>0.0</v>
      </c>
      <c r="G10" s="5">
        <v>0.0</v>
      </c>
      <c r="H10" s="5">
        <v>0.0</v>
      </c>
    </row>
    <row r="11">
      <c r="A11" s="8" t="s">
        <v>23</v>
      </c>
      <c r="B11" s="8" t="s">
        <v>24</v>
      </c>
      <c r="C11" s="9">
        <v>1.0</v>
      </c>
      <c r="D11" s="8">
        <v>1.0</v>
      </c>
      <c r="E11" s="8">
        <v>1.0</v>
      </c>
      <c r="F11" s="8">
        <v>1.0</v>
      </c>
      <c r="G11" s="8">
        <v>1.0</v>
      </c>
      <c r="H11" s="8">
        <v>1.0</v>
      </c>
    </row>
    <row r="12">
      <c r="B12" s="8" t="s">
        <v>27</v>
      </c>
      <c r="C12" s="9">
        <v>2.0</v>
      </c>
      <c r="D12" s="8">
        <v>2.0</v>
      </c>
      <c r="E12" s="8">
        <v>2.0</v>
      </c>
      <c r="F12" s="8">
        <v>2.0</v>
      </c>
      <c r="G12" s="8">
        <v>2.0</v>
      </c>
      <c r="H12" s="8">
        <v>2.0</v>
      </c>
    </row>
    <row r="13">
      <c r="B13" s="8" t="s">
        <v>28</v>
      </c>
      <c r="C13" s="9">
        <v>3.0</v>
      </c>
      <c r="D13" s="8">
        <v>3.0</v>
      </c>
      <c r="E13" s="5">
        <v>1.0</v>
      </c>
      <c r="F13" s="5">
        <v>1.0</v>
      </c>
      <c r="G13" s="5">
        <v>1.0</v>
      </c>
      <c r="H13" s="5">
        <v>1.0</v>
      </c>
    </row>
    <row r="14">
      <c r="A14" s="8" t="s">
        <v>29</v>
      </c>
      <c r="B14" s="8" t="s">
        <v>30</v>
      </c>
      <c r="C14" s="9">
        <v>5.0</v>
      </c>
      <c r="D14" s="8">
        <v>5.0</v>
      </c>
      <c r="E14" s="8">
        <v>5.0</v>
      </c>
      <c r="F14" s="8">
        <v>5.0</v>
      </c>
      <c r="G14" s="8">
        <v>5.0</v>
      </c>
      <c r="H14" s="5">
        <v>3.0</v>
      </c>
    </row>
    <row r="15">
      <c r="C15" s="12"/>
      <c r="F15" s="5" t="s">
        <v>33</v>
      </c>
    </row>
    <row r="16">
      <c r="C16" s="12"/>
    </row>
    <row r="17">
      <c r="C17" s="12"/>
      <c r="D17" s="14">
        <f t="shared" ref="D17:H17" si="1">D1</f>
        <v>41589</v>
      </c>
      <c r="E17" s="14">
        <f t="shared" si="1"/>
        <v>41592</v>
      </c>
      <c r="F17" s="14">
        <f t="shared" si="1"/>
        <v>41596</v>
      </c>
      <c r="G17" s="14">
        <f t="shared" si="1"/>
        <v>41599</v>
      </c>
      <c r="H17" s="14">
        <f t="shared" si="1"/>
        <v>41600</v>
      </c>
    </row>
    <row r="18">
      <c r="A18" s="15" t="s">
        <v>50</v>
      </c>
      <c r="B18" s="16" t="s">
        <v>57</v>
      </c>
      <c r="C18" s="17">
        <f>SUM(C2:C14)</f>
        <v>40</v>
      </c>
      <c r="D18" s="19">
        <f t="shared" ref="D18:H18" si="2">C18-($C18/$A$23)</f>
        <v>32</v>
      </c>
      <c r="E18" s="19">
        <f t="shared" si="2"/>
        <v>24</v>
      </c>
      <c r="F18" s="19">
        <f t="shared" si="2"/>
        <v>16</v>
      </c>
      <c r="G18" s="19">
        <f t="shared" si="2"/>
        <v>8</v>
      </c>
      <c r="H18" s="19">
        <f t="shared" si="2"/>
        <v>0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>
      <c r="A19" s="20">
        <v>4.0</v>
      </c>
      <c r="B19" s="21" t="s">
        <v>58</v>
      </c>
      <c r="C19" s="23">
        <f t="shared" ref="C19:H19" si="3">SUM(C2:C14)</f>
        <v>40</v>
      </c>
      <c r="D19" s="24">
        <f t="shared" si="3"/>
        <v>31</v>
      </c>
      <c r="E19" s="24">
        <f t="shared" si="3"/>
        <v>22</v>
      </c>
      <c r="F19" s="24">
        <f t="shared" si="3"/>
        <v>19</v>
      </c>
      <c r="G19" s="24">
        <f t="shared" si="3"/>
        <v>17</v>
      </c>
      <c r="H19" s="24">
        <f t="shared" si="3"/>
        <v>11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>
      <c r="A20" s="25" t="s">
        <v>59</v>
      </c>
      <c r="C20" s="12"/>
    </row>
    <row r="21">
      <c r="A21" s="20">
        <v>4.0</v>
      </c>
      <c r="B21" s="8" t="s">
        <v>60</v>
      </c>
      <c r="C21" s="12">
        <f t="shared" ref="C21:H21" si="4">$A$19*$A$21</f>
        <v>16</v>
      </c>
      <c r="D21">
        <f t="shared" si="4"/>
        <v>16</v>
      </c>
      <c r="E21">
        <f t="shared" si="4"/>
        <v>16</v>
      </c>
      <c r="F21">
        <f t="shared" si="4"/>
        <v>16</v>
      </c>
      <c r="G21">
        <f t="shared" si="4"/>
        <v>16</v>
      </c>
      <c r="H21">
        <f t="shared" si="4"/>
        <v>16</v>
      </c>
    </row>
    <row r="22">
      <c r="A22" s="27" t="s">
        <v>61</v>
      </c>
      <c r="B22" s="5" t="s">
        <v>62</v>
      </c>
      <c r="C22" s="28">
        <v>4.0</v>
      </c>
      <c r="D22" s="5">
        <v>4.0</v>
      </c>
      <c r="E22" s="5">
        <v>4.0</v>
      </c>
      <c r="F22" s="5">
        <v>4.0</v>
      </c>
      <c r="G22" s="5">
        <v>4.0</v>
      </c>
      <c r="H22" s="5">
        <v>4.0</v>
      </c>
    </row>
    <row r="23">
      <c r="A23" s="29">
        <v>5.0</v>
      </c>
      <c r="B23" s="5" t="s">
        <v>66</v>
      </c>
      <c r="C23" s="28">
        <v>4.0</v>
      </c>
      <c r="D23" s="5">
        <v>4.0</v>
      </c>
      <c r="E23" s="5">
        <v>4.0</v>
      </c>
      <c r="F23" s="5">
        <v>4.0</v>
      </c>
      <c r="G23" s="5">
        <v>4.0</v>
      </c>
      <c r="H23" s="5">
        <v>4.0</v>
      </c>
    </row>
    <row r="24">
      <c r="B24" s="5" t="s">
        <v>69</v>
      </c>
      <c r="C24" s="28">
        <v>4.0</v>
      </c>
      <c r="D24" s="5">
        <v>4.0</v>
      </c>
      <c r="E24" s="5">
        <v>4.0</v>
      </c>
      <c r="F24" s="5">
        <v>4.0</v>
      </c>
      <c r="G24" s="5">
        <v>4.0</v>
      </c>
      <c r="H24" s="5">
        <v>4.0</v>
      </c>
    </row>
    <row r="25">
      <c r="B25" s="5" t="s">
        <v>72</v>
      </c>
      <c r="C25" s="28">
        <v>4.0</v>
      </c>
      <c r="D25" s="5">
        <v>0.0</v>
      </c>
      <c r="E25" s="5">
        <v>4.0</v>
      </c>
      <c r="F25" s="5">
        <v>4.0</v>
      </c>
      <c r="G25" s="5">
        <v>4.0</v>
      </c>
      <c r="H25" s="5">
        <v>0.0</v>
      </c>
    </row>
    <row r="26">
      <c r="A26" s="30"/>
      <c r="B26" s="8" t="s">
        <v>77</v>
      </c>
      <c r="C26" s="12">
        <f t="shared" ref="C26:H26" si="5">SUM(C22:C25)</f>
        <v>16</v>
      </c>
      <c r="D26">
        <f t="shared" si="5"/>
        <v>12</v>
      </c>
      <c r="E26">
        <f t="shared" si="5"/>
        <v>16</v>
      </c>
      <c r="F26">
        <f t="shared" si="5"/>
        <v>16</v>
      </c>
      <c r="G26">
        <f t="shared" si="5"/>
        <v>16</v>
      </c>
      <c r="H26">
        <f t="shared" si="5"/>
        <v>12</v>
      </c>
    </row>
    <row r="27">
      <c r="A27" s="33" t="s">
        <v>78</v>
      </c>
      <c r="B27" s="34"/>
      <c r="C27" s="12"/>
    </row>
    <row r="28">
      <c r="A28" s="35">
        <f>A19*A21*A23</f>
        <v>80</v>
      </c>
      <c r="B28" s="34"/>
      <c r="C28" s="12"/>
    </row>
    <row r="29">
      <c r="A29" s="36" t="s">
        <v>79</v>
      </c>
      <c r="B29" s="34"/>
      <c r="C29" s="12"/>
    </row>
    <row r="30">
      <c r="A30" s="35">
        <f>A28/C18</f>
        <v>2</v>
      </c>
      <c r="B30" s="34"/>
      <c r="C30" s="12"/>
    </row>
    <row r="31">
      <c r="A31" s="36" t="s">
        <v>80</v>
      </c>
      <c r="B31" s="34"/>
      <c r="C31" s="12"/>
    </row>
    <row r="32">
      <c r="A32" s="37">
        <f>A28/(C19-H19)</f>
        <v>2.75862069</v>
      </c>
      <c r="B32" s="34"/>
      <c r="C32" s="12"/>
    </row>
    <row r="33">
      <c r="A33" s="38"/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</sheetData>
  <drawing r:id="rId1"/>
</worksheet>
</file>