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ilipSølvberg\Desktop\Repos\FrontTimelister\"/>
    </mc:Choice>
  </mc:AlternateContent>
  <xr:revisionPtr revIDLastSave="0" documentId="13_ncr:1_{BE97AD87-F6EB-49AD-80B0-614E3C8199C6}" xr6:coauthVersionLast="47" xr6:coauthVersionMax="47" xr10:uidLastSave="{00000000-0000-0000-0000-000000000000}"/>
  <bookViews>
    <workbookView xWindow="62520" yWindow="-120" windowWidth="29040" windowHeight="15720" xr2:uid="{00000000-000D-0000-FFFF-FFFF00000000}"/>
  </bookViews>
  <sheets>
    <sheet name="Rapport" sheetId="1" r:id="rId1"/>
    <sheet name="Timekostna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21" i="1" s="1"/>
  <c r="C24" i="1" s="1"/>
  <c r="C27" i="1" s="1"/>
  <c r="E25" i="2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F25" i="2" s="1"/>
</calcChain>
</file>

<file path=xl/sharedStrings.xml><?xml version="1.0" encoding="utf-8"?>
<sst xmlns="http://schemas.openxmlformats.org/spreadsheetml/2006/main" count="40" uniqueCount="35">
  <si>
    <t>Prosjektregnskap 2025</t>
  </si>
  <si>
    <t>Juridisk selskapsnavn</t>
  </si>
  <si>
    <t>Front Innovation AS</t>
  </si>
  <si>
    <t>Prosjektnummer</t>
  </si>
  <si>
    <t>Prosjekttittel (Beskrivelse)</t>
  </si>
  <si>
    <t>Nytt test prosjekt</t>
  </si>
  <si>
    <t>Godkjenningsperiode (dato fra - dato til)</t>
  </si>
  <si>
    <t>01.01.2025 - 01.01.2026</t>
  </si>
  <si>
    <t>Prosjektstatusdato</t>
  </si>
  <si>
    <t>01.02.2025</t>
  </si>
  <si>
    <t>Prosjektstatus</t>
  </si>
  <si>
    <t>Godkjent</t>
  </si>
  <si>
    <t>Søknad godkjent dato</t>
  </si>
  <si>
    <t>06.09.2024</t>
  </si>
  <si>
    <t>Kategori</t>
  </si>
  <si>
    <t>Utviklingsprosjekt eksperimentell utvikling</t>
  </si>
  <si>
    <t>Var selskapet i vansker ved godkjenningstidspunkt målt etter siste avlagte årsregnskap?</t>
  </si>
  <si>
    <t>Nei</t>
  </si>
  <si>
    <t>Prosjektkostnader</t>
  </si>
  <si>
    <t>Timer</t>
  </si>
  <si>
    <t>Bruk av eget utstyr</t>
  </si>
  <si>
    <t>Kapitalkostnader</t>
  </si>
  <si>
    <t>Sum prosjektkostnader</t>
  </si>
  <si>
    <t>Grunnlag for støtte - overføres til skattebergningen</t>
  </si>
  <si>
    <t>Støttesats</t>
  </si>
  <si>
    <t>19 %</t>
  </si>
  <si>
    <t>Skattefradrag</t>
  </si>
  <si>
    <t>Timekostnader</t>
  </si>
  <si>
    <t>Selskap</t>
  </si>
  <si>
    <t>Prosjekttittel</t>
  </si>
  <si>
    <t>Navn</t>
  </si>
  <si>
    <t>Brutto årslønn</t>
  </si>
  <si>
    <t>Timepris</t>
  </si>
  <si>
    <t>Timekostnad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</si>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</sst>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k\r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1" xfId="0" applyNumberFormat="1" applyBorder="1" applyAlignment="1">
      <alignment horizontal="right"/>
    </xf>
    <xf numFmtId="0" fontId="0" fillId="2" borderId="1" xfId="0" applyFill="1" applyBorder="1"/>
    <xf numFmtId="164" fontId="0" fillId="2" borderId="1" xfId="0" applyNumberFormat="1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7"/>
  <sheetViews>
    <sheetView showGridLines="0" tabSelected="1" workbookViewId="0">
      <selection activeCell="B29" sqref="B29"/>
    </sheetView>
  </sheetViews>
  <sheetFormatPr baseColWidth="10" defaultColWidth="8.7265625" defaultRowHeight="14.5" x14ac:dyDescent="0.35"/>
  <cols>
    <col min="2" max="3" width="50" customWidth="1"/>
  </cols>
  <sheetData>
    <row r="2" spans="2:3" ht="26" x14ac:dyDescent="0.6">
      <c r="B2" s="1" t="s">
        <v>0</v>
      </c>
    </row>
    <row r="4" spans="2:3" x14ac:dyDescent="0.35">
      <c r="B4" s="2" t="s">
        <v>1</v>
      </c>
      <c r="C4" s="3" t="s">
        <v>2</v>
      </c>
    </row>
    <row r="5" spans="2:3" x14ac:dyDescent="0.35">
      <c r="B5" s="2" t="s">
        <v>3</v>
      </c>
      <c r="C5" s="3">
        <v>1283</v>
      </c>
    </row>
    <row r="6" spans="2:3" x14ac:dyDescent="0.35">
      <c r="B6" s="2" t="s">
        <v>4</v>
      </c>
      <c r="C6" s="3" t="s">
        <v>5</v>
      </c>
    </row>
    <row r="8" spans="2:3" x14ac:dyDescent="0.35">
      <c r="B8" s="2" t="s">
        <v>6</v>
      </c>
      <c r="C8" s="3" t="s">
        <v>7</v>
      </c>
    </row>
    <row r="9" spans="2:3" x14ac:dyDescent="0.35">
      <c r="B9" s="2" t="s">
        <v>8</v>
      </c>
      <c r="C9" s="3" t="s">
        <v>9</v>
      </c>
    </row>
    <row r="10" spans="2:3" x14ac:dyDescent="0.35">
      <c r="B10" s="2" t="s">
        <v>10</v>
      </c>
      <c r="C10" s="3" t="s">
        <v>11</v>
      </c>
    </row>
    <row r="11" spans="2:3" x14ac:dyDescent="0.35">
      <c r="B11" s="2" t="s">
        <v>12</v>
      </c>
      <c r="C11" s="3" t="s">
        <v>13</v>
      </c>
    </row>
    <row r="12" spans="2:3" x14ac:dyDescent="0.35">
      <c r="B12" s="2" t="s">
        <v>14</v>
      </c>
      <c r="C12" s="3" t="s">
        <v>15</v>
      </c>
    </row>
    <row r="13" spans="2:3" ht="29" x14ac:dyDescent="0.35">
      <c r="B13" s="4" t="s">
        <v>16</v>
      </c>
      <c r="C13" s="3" t="s">
        <v>17</v>
      </c>
    </row>
    <row r="16" spans="2:3" ht="15.5" x14ac:dyDescent="0.35">
      <c r="B16" s="5" t="s">
        <v>18</v>
      </c>
      <c r="C16" s="6"/>
    </row>
    <row r="17" spans="2:3" x14ac:dyDescent="0.35">
      <c r="B17" t="s">
        <v>19</v>
      </c>
      <c r="C17">
        <f>Timekostnader!F25</f>
        <v>840000</v>
      </c>
    </row>
    <row r="18" spans="2:3" x14ac:dyDescent="0.35">
      <c r="B18" t="s">
        <v>18</v>
      </c>
    </row>
    <row r="19" spans="2:3" x14ac:dyDescent="0.35">
      <c r="B19" t="s">
        <v>20</v>
      </c>
    </row>
    <row r="20" spans="2:3" x14ac:dyDescent="0.35">
      <c r="B20" s="6" t="s">
        <v>21</v>
      </c>
      <c r="C20" s="6"/>
    </row>
    <row r="21" spans="2:3" ht="15.5" x14ac:dyDescent="0.35">
      <c r="B21" s="7" t="s">
        <v>22</v>
      </c>
      <c r="C21" s="7">
        <f>SUM(C17:C20)</f>
        <v>840000</v>
      </c>
    </row>
    <row r="23" spans="2:3" x14ac:dyDescent="0.35">
      <c r="B23" s="6"/>
      <c r="C23" s="6"/>
    </row>
    <row r="24" spans="2:3" ht="15.5" x14ac:dyDescent="0.35">
      <c r="B24" s="7" t="s">
        <v>23</v>
      </c>
      <c r="C24" s="7">
        <f>MIN(C21,25000000)</f>
        <v>840000</v>
      </c>
    </row>
    <row r="25" spans="2:3" x14ac:dyDescent="0.35">
      <c r="B25" t="s">
        <v>24</v>
      </c>
      <c r="C25" s="8" t="s">
        <v>25</v>
      </c>
    </row>
    <row r="26" spans="2:3" x14ac:dyDescent="0.35">
      <c r="B26" s="6"/>
      <c r="C26" s="6"/>
    </row>
    <row r="27" spans="2:3" ht="15.5" x14ac:dyDescent="0.35">
      <c r="B27" s="5" t="s">
        <v>26</v>
      </c>
      <c r="C27" s="5">
        <f>C24*0.19</f>
        <v>159600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workbookViewId="0">
      <selection activeCell="F31" sqref="F31"/>
    </sheetView>
  </sheetViews>
  <sheetFormatPr baseColWidth="10" defaultColWidth="8.7265625" defaultRowHeight="14.5" x14ac:dyDescent="0.35"/>
  <cols>
    <col min="2" max="2" width="30" customWidth="1"/>
    <col min="3" max="3" width="20" customWidth="1"/>
    <col min="4" max="6" width="15" customWidth="1"/>
  </cols>
  <sheetData>
    <row r="2" spans="2:6" ht="26" x14ac:dyDescent="0.6">
      <c r="B2" s="1" t="s">
        <v>27</v>
      </c>
    </row>
    <row r="4" spans="2:6" x14ac:dyDescent="0.35">
      <c r="B4" s="6" t="s">
        <v>28</v>
      </c>
      <c r="C4" s="6" t="s">
        <v>2</v>
      </c>
    </row>
    <row r="5" spans="2:6" x14ac:dyDescent="0.35">
      <c r="B5" s="6" t="s">
        <v>3</v>
      </c>
      <c r="C5" s="6">
        <v>1283</v>
      </c>
    </row>
    <row r="6" spans="2:6" x14ac:dyDescent="0.35">
      <c r="B6" s="6" t="s">
        <v>29</v>
      </c>
      <c r="C6" s="6" t="s">
        <v>5</v>
      </c>
    </row>
    <row r="9" spans="2:6" ht="15.5" x14ac:dyDescent="0.35">
      <c r="B9" s="9" t="s">
        <v>30</v>
      </c>
      <c r="C9" s="9" t="s">
        <v>31</v>
      </c>
      <c r="D9" s="9" t="s">
        <v>32</v>
      </c>
      <c r="E9" s="9" t="s">
        <v>19</v>
      </c>
      <c r="F9" s="9" t="s">
        <v>33</v>
      </c>
    </row>
    <row r="10" spans="2:6" x14ac:dyDescent="0.35">
      <c r="B10" s="2"/>
      <c r="C10" s="13">
        <v>584000</v>
      </c>
      <c r="D10" s="3">
        <f t="shared" ref="D10:D24" si="0">MIN(C10*0.0012,700)</f>
        <v>700</v>
      </c>
      <c r="E10" s="2">
        <v>1200</v>
      </c>
      <c r="F10" s="10">
        <f t="shared" ref="F10:F24" si="1">E10*D10</f>
        <v>840000</v>
      </c>
    </row>
    <row r="11" spans="2:6" x14ac:dyDescent="0.35">
      <c r="B11" s="2"/>
      <c r="C11" s="2"/>
      <c r="D11" s="3">
        <f t="shared" si="0"/>
        <v>0</v>
      </c>
      <c r="E11" s="2"/>
      <c r="F11" s="10">
        <f t="shared" si="1"/>
        <v>0</v>
      </c>
    </row>
    <row r="12" spans="2:6" x14ac:dyDescent="0.35">
      <c r="B12" s="2"/>
      <c r="C12" s="2"/>
      <c r="D12" s="3">
        <f t="shared" si="0"/>
        <v>0</v>
      </c>
      <c r="E12" s="2"/>
      <c r="F12" s="10">
        <f t="shared" si="1"/>
        <v>0</v>
      </c>
    </row>
    <row r="13" spans="2:6" x14ac:dyDescent="0.35">
      <c r="B13" s="2"/>
      <c r="C13" s="2"/>
      <c r="D13" s="3">
        <f t="shared" si="0"/>
        <v>0</v>
      </c>
      <c r="E13" s="2"/>
      <c r="F13" s="10">
        <f t="shared" si="1"/>
        <v>0</v>
      </c>
    </row>
    <row r="14" spans="2:6" x14ac:dyDescent="0.35">
      <c r="B14" s="2"/>
      <c r="C14" s="2"/>
      <c r="D14" s="3">
        <f t="shared" si="0"/>
        <v>0</v>
      </c>
      <c r="E14" s="2"/>
      <c r="F14" s="10">
        <f t="shared" si="1"/>
        <v>0</v>
      </c>
    </row>
    <row r="15" spans="2:6" x14ac:dyDescent="0.35">
      <c r="B15" s="2"/>
      <c r="C15" s="2"/>
      <c r="D15" s="3">
        <f t="shared" si="0"/>
        <v>0</v>
      </c>
      <c r="E15" s="2"/>
      <c r="F15" s="10">
        <f t="shared" si="1"/>
        <v>0</v>
      </c>
    </row>
    <row r="16" spans="2:6" x14ac:dyDescent="0.35">
      <c r="B16" s="2"/>
      <c r="C16" s="2"/>
      <c r="D16" s="3">
        <f t="shared" si="0"/>
        <v>0</v>
      </c>
      <c r="E16" s="2"/>
      <c r="F16" s="10">
        <f t="shared" si="1"/>
        <v>0</v>
      </c>
    </row>
    <row r="17" spans="2:6" x14ac:dyDescent="0.35">
      <c r="B17" s="2"/>
      <c r="C17" s="2"/>
      <c r="D17" s="3">
        <f t="shared" si="0"/>
        <v>0</v>
      </c>
      <c r="E17" s="2"/>
      <c r="F17" s="10">
        <f t="shared" si="1"/>
        <v>0</v>
      </c>
    </row>
    <row r="18" spans="2:6" x14ac:dyDescent="0.35">
      <c r="B18" s="2"/>
      <c r="C18" s="2"/>
      <c r="D18" s="3">
        <f t="shared" si="0"/>
        <v>0</v>
      </c>
      <c r="E18" s="2"/>
      <c r="F18" s="10">
        <f t="shared" si="1"/>
        <v>0</v>
      </c>
    </row>
    <row r="19" spans="2:6" x14ac:dyDescent="0.35">
      <c r="B19" s="2"/>
      <c r="C19" s="2"/>
      <c r="D19" s="3">
        <f t="shared" si="0"/>
        <v>0</v>
      </c>
      <c r="E19" s="2"/>
      <c r="F19" s="10">
        <f t="shared" si="1"/>
        <v>0</v>
      </c>
    </row>
    <row r="20" spans="2:6" x14ac:dyDescent="0.35">
      <c r="B20" s="2"/>
      <c r="C20" s="2"/>
      <c r="D20" s="3">
        <f t="shared" si="0"/>
        <v>0</v>
      </c>
      <c r="E20" s="2"/>
      <c r="F20" s="10">
        <f t="shared" si="1"/>
        <v>0</v>
      </c>
    </row>
    <row r="21" spans="2:6" x14ac:dyDescent="0.35">
      <c r="B21" s="2"/>
      <c r="C21" s="2"/>
      <c r="D21" s="3">
        <f t="shared" si="0"/>
        <v>0</v>
      </c>
      <c r="E21" s="2"/>
      <c r="F21" s="10">
        <f t="shared" si="1"/>
        <v>0</v>
      </c>
    </row>
    <row r="22" spans="2:6" x14ac:dyDescent="0.35">
      <c r="B22" s="2"/>
      <c r="C22" s="2"/>
      <c r="D22" s="3">
        <f t="shared" si="0"/>
        <v>0</v>
      </c>
      <c r="E22" s="2"/>
      <c r="F22" s="10">
        <f t="shared" si="1"/>
        <v>0</v>
      </c>
    </row>
    <row r="23" spans="2:6" x14ac:dyDescent="0.35">
      <c r="B23" s="2"/>
      <c r="C23" s="2"/>
      <c r="D23" s="3">
        <f t="shared" si="0"/>
        <v>0</v>
      </c>
      <c r="E23" s="2"/>
      <c r="F23" s="10">
        <f t="shared" si="1"/>
        <v>0</v>
      </c>
    </row>
    <row r="24" spans="2:6" x14ac:dyDescent="0.35">
      <c r="B24" s="2"/>
      <c r="C24" s="2"/>
      <c r="D24" s="3">
        <f t="shared" si="0"/>
        <v>0</v>
      </c>
      <c r="E24" s="2"/>
      <c r="F24" s="10">
        <f t="shared" si="1"/>
        <v>0</v>
      </c>
    </row>
    <row r="25" spans="2:6" x14ac:dyDescent="0.35">
      <c r="B25" s="11" t="s">
        <v>34</v>
      </c>
      <c r="C25" s="11"/>
      <c r="D25" s="11"/>
      <c r="E25" s="11">
        <f>SUM(E10:E24)</f>
        <v>1200</v>
      </c>
      <c r="F25" s="12">
        <f>SUM(F10:F24)</f>
        <v>840000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Rapport</vt:lpstr>
      <vt:lpstr>Timekostnader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 Sølvberg</cp:lastModifiedBy>
  <dcterms:created xsi:type="dcterms:W3CDTF">2025-03-14T09:47:32Z</dcterms:created>
  <dcterms:modified xsi:type="dcterms:W3CDTF">2025-03-14T10:49:48Z</dcterms:modified>
</cp:coreProperties>
</file>