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2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<sst xmlns="http://schemas.openxmlformats.org/spreadsheetml/2006/main" count="63" uniqueCount="48">
  <si>
    <t>x</t>
  </si>
  <si>
    <t>aloisio</t>
  </si>
  <si>
    <t>a</t>
  </si>
  <si>
    <t>daniel</t>
  </si>
  <si>
    <t>b</t>
  </si>
  <si>
    <t>jamilson</t>
  </si>
  <si>
    <t>c</t>
  </si>
  <si>
    <t>manoel</t>
  </si>
  <si>
    <t>e</t>
  </si>
  <si>
    <t>thiago</t>
  </si>
  <si>
    <t>d</t>
  </si>
  <si>
    <t>marcelo</t>
  </si>
  <si>
    <t>f</t>
  </si>
  <si>
    <t>raphael</t>
  </si>
  <si>
    <t>g</t>
  </si>
  <si>
    <t>CONTROL</t>
  </si>
  <si>
    <t>result</t>
  </si>
  <si>
    <t>final vector borda count</t>
  </si>
  <si>
    <t>outer final vector schulzePR</t>
  </si>
  <si>
    <t>variant</t>
  </si>
  <si>
    <t>outer final vector schulzeNPR</t>
  </si>
  <si>
    <t>path</t>
  </si>
  <si>
    <t>points</t>
  </si>
  <si>
    <t>position</t>
  </si>
  <si>
    <t>abs(path)</t>
  </si>
  <si>
    <t>abs(points)</t>
  </si>
  <si>
    <t>abs(position)</t>
  </si>
  <si>
    <t>eucli(path)</t>
  </si>
  <si>
    <t>eucli(points)</t>
  </si>
  <si>
    <t>eucli(position)</t>
  </si>
  <si>
    <t>Edition</t>
  </si>
  <si>
    <t>Judges</t>
  </si>
  <si>
    <t>Final Rank</t>
  </si>
  <si>
    <t>A</t>
  </si>
  <si>
    <t>B</t>
  </si>
  <si>
    <t>C</t>
  </si>
  <si>
    <t>D</t>
  </si>
  <si>
    <t>E</t>
  </si>
  <si>
    <t>F</t>
  </si>
  <si>
    <t>G</t>
  </si>
  <si>
    <t>Borda Count</t>
  </si>
  <si>
    <t>Schulze method</t>
  </si>
  <si>
    <t>Kendall tau</t>
  </si>
  <si>
    <t>Borda count</t>
  </si>
  <si>
    <t>Schulze Method</t>
  </si>
  <si>
    <t>Drama by Points</t>
  </si>
  <si>
    <t>Drama by Position</t>
  </si>
  <si>
    <t>Drama by Path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</si>
</sst>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11.5204081632653"/>
    <col collapsed="false" hidden="false" max="13" min="2" style="1" width="11.5204081632653"/>
    <col collapsed="false" hidden="false" max="14" min="14" style="0" width="7.71428571428571"/>
    <col collapsed="false" hidden="false" max="15" min="15" style="0" width="8.79081632653061"/>
    <col collapsed="false" hidden="false" max="1025" min="16" style="0" width="11.5204081632653"/>
  </cols>
  <sheetData>
    <row r="1" customFormat="false" ht="12.8" hidden="false" customHeight="false" outlineLevel="0" collapsed="false">
      <c r="B1" s="2" t="n">
        <v>2003</v>
      </c>
      <c r="C1" s="2" t="n">
        <v>2004</v>
      </c>
      <c r="D1" s="2" t="n">
        <v>2005</v>
      </c>
      <c r="E1" s="2" t="n">
        <v>2006</v>
      </c>
      <c r="F1" s="2" t="n">
        <v>2007</v>
      </c>
      <c r="G1" s="2" t="n">
        <v>2008</v>
      </c>
      <c r="H1" s="2" t="n">
        <v>2009</v>
      </c>
      <c r="I1" s="2" t="n">
        <v>2010</v>
      </c>
      <c r="J1" s="2" t="n">
        <v>2011</v>
      </c>
      <c r="K1" s="2" t="n">
        <v>2012</v>
      </c>
      <c r="L1" s="2" t="n">
        <v>2013</v>
      </c>
      <c r="M1" s="2" t="n">
        <v>2014</v>
      </c>
      <c r="R1" s="0" t="n">
        <f aca="false">B1</f>
        <v>2003</v>
      </c>
      <c r="S1" s="0" t="n">
        <f aca="false">C1</f>
        <v>2004</v>
      </c>
      <c r="T1" s="0" t="n">
        <f aca="false">D1</f>
        <v>2005</v>
      </c>
      <c r="U1" s="0" t="n">
        <f aca="false">E1</f>
        <v>2006</v>
      </c>
      <c r="V1" s="0" t="n">
        <f aca="false">F1</f>
        <v>2007</v>
      </c>
      <c r="W1" s="0" t="n">
        <f aca="false">G1</f>
        <v>2008</v>
      </c>
      <c r="X1" s="0" t="n">
        <f aca="false">H1</f>
        <v>2009</v>
      </c>
      <c r="Y1" s="0" t="n">
        <f aca="false">I1</f>
        <v>2010</v>
      </c>
      <c r="Z1" s="0" t="n">
        <f aca="false">J1</f>
        <v>2011</v>
      </c>
      <c r="AA1" s="0" t="n">
        <f aca="false">K1</f>
        <v>2012</v>
      </c>
      <c r="AB1" s="0" t="n">
        <f aca="false">L1</f>
        <v>2013</v>
      </c>
      <c r="AC1" s="0" t="n">
        <f aca="false">M1</f>
        <v>2014</v>
      </c>
    </row>
    <row r="2" customFormat="false" ht="12.8" hidden="false" customHeight="false" outlineLevel="0" collapsed="false">
      <c r="A2" s="0" t="s">
        <v>0</v>
      </c>
      <c r="B2" s="1" t="n">
        <v>11</v>
      </c>
      <c r="C2" s="1" t="n">
        <v>3</v>
      </c>
      <c r="D2" s="1" t="n">
        <v>5</v>
      </c>
      <c r="E2" s="1" t="n">
        <v>8</v>
      </c>
      <c r="F2" s="1" t="n">
        <v>6</v>
      </c>
      <c r="G2" s="1" t="n">
        <v>2</v>
      </c>
      <c r="H2" s="1" t="n">
        <v>1</v>
      </c>
      <c r="I2" s="1" t="n">
        <v>9</v>
      </c>
      <c r="J2" s="1" t="n">
        <v>10</v>
      </c>
      <c r="K2" s="1" t="n">
        <v>4</v>
      </c>
      <c r="L2" s="1" t="n">
        <v>7</v>
      </c>
      <c r="M2" s="1" t="n">
        <v>12</v>
      </c>
      <c r="N2" s="0" t="s">
        <v>1</v>
      </c>
      <c r="O2" s="0" t="s">
        <v>2</v>
      </c>
      <c r="R2" s="0" t="n">
        <f aca="false">13-B2</f>
        <v>2</v>
      </c>
      <c r="S2" s="0" t="n">
        <f aca="false">13-C2</f>
        <v>10</v>
      </c>
      <c r="T2" s="0" t="n">
        <f aca="false">13-D2</f>
        <v>8</v>
      </c>
      <c r="U2" s="0" t="n">
        <f aca="false">13-E2</f>
        <v>5</v>
      </c>
      <c r="V2" s="0" t="n">
        <f aca="false">13-F2</f>
        <v>7</v>
      </c>
      <c r="W2" s="0" t="n">
        <f aca="false">13-G2</f>
        <v>11</v>
      </c>
      <c r="X2" s="0" t="n">
        <f aca="false">13-H2</f>
        <v>12</v>
      </c>
      <c r="Y2" s="0" t="n">
        <f aca="false">13-I2</f>
        <v>4</v>
      </c>
      <c r="Z2" s="0" t="n">
        <f aca="false">13-J2</f>
        <v>3</v>
      </c>
      <c r="AA2" s="0" t="n">
        <f aca="false">13-K2</f>
        <v>9</v>
      </c>
      <c r="AB2" s="0" t="n">
        <f aca="false">13-L2</f>
        <v>6</v>
      </c>
      <c r="AC2" s="0" t="n">
        <f aca="false">13-M2</f>
        <v>1</v>
      </c>
    </row>
    <row r="3" customFormat="false" ht="12.8" hidden="false" customHeight="false" outlineLevel="0" collapsed="false">
      <c r="A3" s="0" t="s">
        <v>0</v>
      </c>
      <c r="B3" s="1" t="n">
        <v>11</v>
      </c>
      <c r="C3" s="1" t="n">
        <v>1</v>
      </c>
      <c r="D3" s="1" t="n">
        <v>5</v>
      </c>
      <c r="E3" s="1" t="n">
        <v>6</v>
      </c>
      <c r="F3" s="1" t="n">
        <v>7</v>
      </c>
      <c r="G3" s="1" t="n">
        <v>2</v>
      </c>
      <c r="H3" s="1" t="n">
        <v>3</v>
      </c>
      <c r="I3" s="1" t="n">
        <v>4</v>
      </c>
      <c r="J3" s="1" t="n">
        <v>12</v>
      </c>
      <c r="K3" s="1" t="n">
        <v>8</v>
      </c>
      <c r="L3" s="1" t="n">
        <v>9</v>
      </c>
      <c r="M3" s="1" t="n">
        <v>10</v>
      </c>
      <c r="N3" s="0" t="s">
        <v>3</v>
      </c>
      <c r="O3" s="0" t="s">
        <v>4</v>
      </c>
      <c r="R3" s="0" t="n">
        <f aca="false">13-B3</f>
        <v>2</v>
      </c>
      <c r="S3" s="0" t="n">
        <f aca="false">13-C3</f>
        <v>12</v>
      </c>
      <c r="T3" s="0" t="n">
        <f aca="false">13-D3</f>
        <v>8</v>
      </c>
      <c r="U3" s="0" t="n">
        <f aca="false">13-E3</f>
        <v>7</v>
      </c>
      <c r="V3" s="0" t="n">
        <f aca="false">13-F3</f>
        <v>6</v>
      </c>
      <c r="W3" s="0" t="n">
        <f aca="false">13-G3</f>
        <v>11</v>
      </c>
      <c r="X3" s="0" t="n">
        <f aca="false">13-H3</f>
        <v>10</v>
      </c>
      <c r="Y3" s="0" t="n">
        <f aca="false">13-I3</f>
        <v>9</v>
      </c>
      <c r="Z3" s="0" t="n">
        <f aca="false">13-J3</f>
        <v>1</v>
      </c>
      <c r="AA3" s="0" t="n">
        <f aca="false">13-K3</f>
        <v>5</v>
      </c>
      <c r="AB3" s="0" t="n">
        <f aca="false">13-L3</f>
        <v>4</v>
      </c>
      <c r="AC3" s="0" t="n">
        <f aca="false">13-M3</f>
        <v>3</v>
      </c>
    </row>
    <row r="4" customFormat="false" ht="12.8" hidden="false" customHeight="false" outlineLevel="0" collapsed="false">
      <c r="A4" s="0" t="s">
        <v>0</v>
      </c>
      <c r="B4" s="1" t="n">
        <v>11</v>
      </c>
      <c r="C4" s="1" t="n">
        <v>3</v>
      </c>
      <c r="D4" s="1" t="n">
        <v>5</v>
      </c>
      <c r="E4" s="1" t="n">
        <v>10</v>
      </c>
      <c r="F4" s="1" t="n">
        <v>8</v>
      </c>
      <c r="G4" s="1" t="n">
        <v>2</v>
      </c>
      <c r="H4" s="1" t="n">
        <v>1</v>
      </c>
      <c r="I4" s="1" t="n">
        <v>4</v>
      </c>
      <c r="J4" s="1" t="n">
        <v>7</v>
      </c>
      <c r="K4" s="1" t="n">
        <v>6</v>
      </c>
      <c r="L4" s="1" t="n">
        <v>9</v>
      </c>
      <c r="M4" s="1" t="n">
        <v>12</v>
      </c>
      <c r="N4" s="0" t="s">
        <v>5</v>
      </c>
      <c r="O4" s="0" t="s">
        <v>6</v>
      </c>
      <c r="R4" s="0" t="n">
        <f aca="false">13-B4</f>
        <v>2</v>
      </c>
      <c r="S4" s="0" t="n">
        <f aca="false">13-C4</f>
        <v>10</v>
      </c>
      <c r="T4" s="0" t="n">
        <f aca="false">13-D4</f>
        <v>8</v>
      </c>
      <c r="U4" s="0" t="n">
        <f aca="false">13-E4</f>
        <v>3</v>
      </c>
      <c r="V4" s="0" t="n">
        <f aca="false">13-F4</f>
        <v>5</v>
      </c>
      <c r="W4" s="0" t="n">
        <f aca="false">13-G4</f>
        <v>11</v>
      </c>
      <c r="X4" s="0" t="n">
        <f aca="false">13-H4</f>
        <v>12</v>
      </c>
      <c r="Y4" s="0" t="n">
        <f aca="false">13-I4</f>
        <v>9</v>
      </c>
      <c r="Z4" s="0" t="n">
        <f aca="false">13-J4</f>
        <v>6</v>
      </c>
      <c r="AA4" s="0" t="n">
        <f aca="false">13-K4</f>
        <v>7</v>
      </c>
      <c r="AB4" s="0" t="n">
        <f aca="false">13-L4</f>
        <v>4</v>
      </c>
      <c r="AC4" s="0" t="n">
        <f aca="false">13-M4</f>
        <v>1</v>
      </c>
    </row>
    <row r="5" customFormat="false" ht="12.8" hidden="false" customHeight="false" outlineLevel="0" collapsed="false">
      <c r="A5" s="0" t="s">
        <v>0</v>
      </c>
      <c r="B5" s="1" t="n">
        <v>11</v>
      </c>
      <c r="C5" s="1" t="n">
        <v>3</v>
      </c>
      <c r="D5" s="1" t="n">
        <v>8</v>
      </c>
      <c r="E5" s="1" t="n">
        <v>10</v>
      </c>
      <c r="F5" s="1" t="n">
        <v>7</v>
      </c>
      <c r="G5" s="1" t="n">
        <v>2</v>
      </c>
      <c r="H5" s="1" t="n">
        <v>1</v>
      </c>
      <c r="I5" s="1" t="n">
        <v>4</v>
      </c>
      <c r="J5" s="1" t="n">
        <v>5</v>
      </c>
      <c r="K5" s="1" t="n">
        <v>6</v>
      </c>
      <c r="L5" s="1" t="n">
        <v>9</v>
      </c>
      <c r="M5" s="1" t="n">
        <v>12</v>
      </c>
      <c r="N5" s="0" t="s">
        <v>7</v>
      </c>
      <c r="O5" s="0" t="s">
        <v>8</v>
      </c>
      <c r="R5" s="0" t="n">
        <f aca="false">13-B5</f>
        <v>2</v>
      </c>
      <c r="S5" s="0" t="n">
        <f aca="false">13-C5</f>
        <v>10</v>
      </c>
      <c r="T5" s="0" t="n">
        <f aca="false">13-D5</f>
        <v>5</v>
      </c>
      <c r="U5" s="0" t="n">
        <f aca="false">13-E5</f>
        <v>3</v>
      </c>
      <c r="V5" s="0" t="n">
        <f aca="false">13-F5</f>
        <v>6</v>
      </c>
      <c r="W5" s="0" t="n">
        <f aca="false">13-G5</f>
        <v>11</v>
      </c>
      <c r="X5" s="0" t="n">
        <f aca="false">13-H5</f>
        <v>12</v>
      </c>
      <c r="Y5" s="0" t="n">
        <f aca="false">13-I5</f>
        <v>9</v>
      </c>
      <c r="Z5" s="0" t="n">
        <f aca="false">13-J5</f>
        <v>8</v>
      </c>
      <c r="AA5" s="0" t="n">
        <f aca="false">13-K5</f>
        <v>7</v>
      </c>
      <c r="AB5" s="0" t="n">
        <f aca="false">13-L5</f>
        <v>4</v>
      </c>
      <c r="AC5" s="0" t="n">
        <f aca="false">13-M5</f>
        <v>1</v>
      </c>
    </row>
    <row r="6" customFormat="false" ht="12.8" hidden="false" customHeight="false" outlineLevel="0" collapsed="false">
      <c r="A6" s="0" t="s">
        <v>0</v>
      </c>
      <c r="B6" s="1" t="n">
        <v>11</v>
      </c>
      <c r="C6" s="1" t="n">
        <v>3</v>
      </c>
      <c r="D6" s="1" t="n">
        <v>7</v>
      </c>
      <c r="E6" s="1" t="n">
        <v>10</v>
      </c>
      <c r="F6" s="1" t="n">
        <v>8</v>
      </c>
      <c r="G6" s="1" t="n">
        <v>2</v>
      </c>
      <c r="H6" s="1" t="n">
        <v>1</v>
      </c>
      <c r="I6" s="1" t="n">
        <v>5</v>
      </c>
      <c r="J6" s="1" t="n">
        <v>4</v>
      </c>
      <c r="K6" s="1" t="n">
        <v>6</v>
      </c>
      <c r="L6" s="1" t="n">
        <v>9</v>
      </c>
      <c r="M6" s="1" t="n">
        <v>12</v>
      </c>
      <c r="N6" s="0" t="s">
        <v>9</v>
      </c>
      <c r="O6" s="0" t="s">
        <v>10</v>
      </c>
      <c r="R6" s="0" t="n">
        <f aca="false">13-B6</f>
        <v>2</v>
      </c>
      <c r="S6" s="0" t="n">
        <f aca="false">13-C6</f>
        <v>10</v>
      </c>
      <c r="T6" s="0" t="n">
        <f aca="false">13-D6</f>
        <v>6</v>
      </c>
      <c r="U6" s="0" t="n">
        <f aca="false">13-E6</f>
        <v>3</v>
      </c>
      <c r="V6" s="0" t="n">
        <f aca="false">13-F6</f>
        <v>5</v>
      </c>
      <c r="W6" s="0" t="n">
        <f aca="false">13-G6</f>
        <v>11</v>
      </c>
      <c r="X6" s="0" t="n">
        <f aca="false">13-H6</f>
        <v>12</v>
      </c>
      <c r="Y6" s="0" t="n">
        <f aca="false">13-I6</f>
        <v>8</v>
      </c>
      <c r="Z6" s="0" t="n">
        <f aca="false">13-J6</f>
        <v>9</v>
      </c>
      <c r="AA6" s="0" t="n">
        <f aca="false">13-K6</f>
        <v>7</v>
      </c>
      <c r="AB6" s="0" t="n">
        <f aca="false">13-L6</f>
        <v>4</v>
      </c>
      <c r="AC6" s="0" t="n">
        <f aca="false">13-M6</f>
        <v>1</v>
      </c>
    </row>
    <row r="7" customFormat="false" ht="12.8" hidden="false" customHeight="false" outlineLevel="0" collapsed="false">
      <c r="A7" s="0" t="s">
        <v>0</v>
      </c>
      <c r="B7" s="1" t="n">
        <v>11</v>
      </c>
      <c r="C7" s="1" t="n">
        <v>3</v>
      </c>
      <c r="D7" s="1" t="n">
        <v>6</v>
      </c>
      <c r="E7" s="1" t="n">
        <v>8</v>
      </c>
      <c r="F7" s="1" t="n">
        <v>5</v>
      </c>
      <c r="G7" s="1" t="n">
        <v>2</v>
      </c>
      <c r="H7" s="1" t="n">
        <v>1</v>
      </c>
      <c r="I7" s="1" t="n">
        <v>4</v>
      </c>
      <c r="J7" s="1" t="n">
        <v>9</v>
      </c>
      <c r="K7" s="1" t="n">
        <v>10</v>
      </c>
      <c r="L7" s="1" t="n">
        <v>7</v>
      </c>
      <c r="M7" s="1" t="n">
        <v>12</v>
      </c>
      <c r="N7" s="0" t="s">
        <v>11</v>
      </c>
      <c r="O7" s="0" t="s">
        <v>12</v>
      </c>
      <c r="R7" s="0" t="n">
        <f aca="false">13-B7</f>
        <v>2</v>
      </c>
      <c r="S7" s="0" t="n">
        <f aca="false">13-C7</f>
        <v>10</v>
      </c>
      <c r="T7" s="0" t="n">
        <f aca="false">13-D7</f>
        <v>7</v>
      </c>
      <c r="U7" s="0" t="n">
        <f aca="false">13-E7</f>
        <v>5</v>
      </c>
      <c r="V7" s="0" t="n">
        <f aca="false">13-F7</f>
        <v>8</v>
      </c>
      <c r="W7" s="0" t="n">
        <f aca="false">13-G7</f>
        <v>11</v>
      </c>
      <c r="X7" s="0" t="n">
        <f aca="false">13-H7</f>
        <v>12</v>
      </c>
      <c r="Y7" s="0" t="n">
        <f aca="false">13-I7</f>
        <v>9</v>
      </c>
      <c r="Z7" s="0" t="n">
        <f aca="false">13-J7</f>
        <v>4</v>
      </c>
      <c r="AA7" s="0" t="n">
        <f aca="false">13-K7</f>
        <v>3</v>
      </c>
      <c r="AB7" s="0" t="n">
        <f aca="false">13-L7</f>
        <v>6</v>
      </c>
      <c r="AC7" s="0" t="n">
        <f aca="false">13-M7</f>
        <v>1</v>
      </c>
    </row>
    <row r="8" customFormat="false" ht="12.8" hidden="false" customHeight="false" outlineLevel="0" collapsed="false">
      <c r="A8" s="0" t="s">
        <v>0</v>
      </c>
      <c r="B8" s="3" t="n">
        <v>8</v>
      </c>
      <c r="C8" s="3" t="n">
        <v>2</v>
      </c>
      <c r="D8" s="3" t="n">
        <v>6</v>
      </c>
      <c r="E8" s="3" t="n">
        <v>11</v>
      </c>
      <c r="F8" s="3" t="n">
        <v>9</v>
      </c>
      <c r="G8" s="3" t="n">
        <v>4</v>
      </c>
      <c r="H8" s="3" t="n">
        <v>1</v>
      </c>
      <c r="I8" s="3" t="n">
        <v>3</v>
      </c>
      <c r="J8" s="3" t="n">
        <v>5</v>
      </c>
      <c r="K8" s="3" t="n">
        <v>7</v>
      </c>
      <c r="L8" s="3" t="n">
        <v>10</v>
      </c>
      <c r="M8" s="3" t="n">
        <v>12</v>
      </c>
      <c r="N8" s="0" t="s">
        <v>13</v>
      </c>
      <c r="O8" s="0" t="s">
        <v>14</v>
      </c>
      <c r="R8" s="0" t="n">
        <f aca="false">13-B8</f>
        <v>5</v>
      </c>
      <c r="S8" s="0" t="n">
        <f aca="false">13-C8</f>
        <v>11</v>
      </c>
      <c r="T8" s="0" t="n">
        <f aca="false">13-D8</f>
        <v>7</v>
      </c>
      <c r="U8" s="0" t="n">
        <f aca="false">13-E8</f>
        <v>2</v>
      </c>
      <c r="V8" s="0" t="n">
        <f aca="false">13-F8</f>
        <v>4</v>
      </c>
      <c r="W8" s="0" t="n">
        <f aca="false">13-G8</f>
        <v>9</v>
      </c>
      <c r="X8" s="0" t="n">
        <f aca="false">13-H8</f>
        <v>12</v>
      </c>
      <c r="Y8" s="0" t="n">
        <f aca="false">13-I8</f>
        <v>10</v>
      </c>
      <c r="Z8" s="0" t="n">
        <f aca="false">13-J8</f>
        <v>8</v>
      </c>
      <c r="AA8" s="0" t="n">
        <f aca="false">13-K8</f>
        <v>6</v>
      </c>
      <c r="AB8" s="0" t="n">
        <f aca="false">13-L8</f>
        <v>3</v>
      </c>
      <c r="AC8" s="0" t="n">
        <f aca="false">13-M8</f>
        <v>1</v>
      </c>
    </row>
    <row r="9" customFormat="false" ht="12.8" hidden="false" customHeight="false" outlineLevel="0" collapsed="false">
      <c r="B9" s="3" t="n">
        <v>11</v>
      </c>
      <c r="C9" s="3" t="n">
        <v>3</v>
      </c>
      <c r="D9" s="3" t="n">
        <v>6</v>
      </c>
      <c r="E9" s="3" t="n">
        <v>7</v>
      </c>
      <c r="F9" s="3" t="n">
        <v>8</v>
      </c>
      <c r="G9" s="3" t="n">
        <v>2</v>
      </c>
      <c r="H9" s="3" t="n">
        <v>1</v>
      </c>
      <c r="I9" s="3" t="n">
        <v>12</v>
      </c>
      <c r="J9" s="3" t="n">
        <v>5</v>
      </c>
      <c r="K9" s="3" t="n">
        <v>4</v>
      </c>
      <c r="L9" s="3" t="n">
        <v>9</v>
      </c>
      <c r="M9" s="3" t="n">
        <v>10</v>
      </c>
      <c r="N9" s="0" t="s">
        <v>15</v>
      </c>
    </row>
    <row r="10" customFormat="false" ht="12.8" hidden="false" customHeight="false" outlineLevel="0" collapsed="false">
      <c r="B10" s="4" t="n">
        <f aca="false">SUMIF($A$2:$A$9,"x",B2:B8)</f>
        <v>74</v>
      </c>
      <c r="C10" s="4" t="n">
        <f aca="false">SUMIF($A$2:$A$8,"x",C2:C8)</f>
        <v>18</v>
      </c>
      <c r="D10" s="4" t="n">
        <f aca="false">SUMIF($A$2:$A$8,"x",D2:D8)</f>
        <v>42</v>
      </c>
      <c r="E10" s="4" t="n">
        <f aca="false">SUMIF($A$2:$A$8,"x",E2:E8)</f>
        <v>63</v>
      </c>
      <c r="F10" s="4" t="n">
        <f aca="false">SUMIF($A$2:$A$8,"x",F2:F8)</f>
        <v>50</v>
      </c>
      <c r="G10" s="4" t="n">
        <f aca="false">SUMIF($A$2:$A$8,"x",G2:G8)</f>
        <v>16</v>
      </c>
      <c r="H10" s="4" t="n">
        <f aca="false">SUMIF($A$2:$A$8,"x",H2:H8)</f>
        <v>9</v>
      </c>
      <c r="I10" s="4" t="n">
        <f aca="false">SUMIF($A$2:$A$8,"x",I2:I8)</f>
        <v>33</v>
      </c>
      <c r="J10" s="4" t="n">
        <f aca="false">SUMIF($A$2:$A$8,"x",J2:J8)</f>
        <v>52</v>
      </c>
      <c r="K10" s="4" t="n">
        <f aca="false">SUMIF($A$2:$A$8,"x",K2:K8)</f>
        <v>47</v>
      </c>
      <c r="L10" s="4" t="n">
        <f aca="false">SUMIF($A$2:$A$8,"x",L2:L8)</f>
        <v>60</v>
      </c>
      <c r="M10" s="4" t="n">
        <f aca="false">SUMIF($A$2:$A$8,"x",M2:M8)</f>
        <v>82</v>
      </c>
      <c r="N10" s="0" t="s">
        <v>16</v>
      </c>
    </row>
    <row r="11" customFormat="false" ht="12.8" hidden="false" customHeight="false" outlineLevel="0" collapsed="false">
      <c r="B11" s="1" t="n">
        <f aca="false">RANK(B10,$B$10:$M$10)</f>
        <v>2</v>
      </c>
      <c r="C11" s="1" t="n">
        <f aca="false">RANK(C10,$B$10:$M$10)</f>
        <v>10</v>
      </c>
      <c r="D11" s="1" t="n">
        <f aca="false">RANK(D10,$B$10:$M$10)</f>
        <v>8</v>
      </c>
      <c r="E11" s="1" t="n">
        <f aca="false">RANK(E10,$B$10:$M$10)</f>
        <v>3</v>
      </c>
      <c r="F11" s="1" t="n">
        <f aca="false">RANK(F10,$B$10:$M$10)</f>
        <v>6</v>
      </c>
      <c r="G11" s="1" t="n">
        <f aca="false">RANK(G10,$B$10:$M$10)</f>
        <v>11</v>
      </c>
      <c r="H11" s="1" t="n">
        <f aca="false">RANK(H10,$B$10:$M$10)</f>
        <v>12</v>
      </c>
      <c r="I11" s="1" t="n">
        <f aca="false">RANK(I10,$B$10:$M$10)</f>
        <v>9</v>
      </c>
      <c r="J11" s="1" t="n">
        <f aca="false">RANK(J10,$B$10:$M$10)</f>
        <v>5</v>
      </c>
      <c r="K11" s="1" t="n">
        <f aca="false">RANK(K10,$B$10:$M$10)</f>
        <v>7</v>
      </c>
      <c r="L11" s="1" t="n">
        <f aca="false">RANK(L10,$B$10:$M$10)</f>
        <v>4</v>
      </c>
      <c r="M11" s="1" t="n">
        <f aca="false">RANK(M10,$B$10:$M$10)</f>
        <v>1</v>
      </c>
      <c r="R11" s="0" t="n">
        <f aca="false">SUM(R2:R8)</f>
        <v>17</v>
      </c>
      <c r="S11" s="0" t="n">
        <f aca="false">SUM(S2:S8)</f>
        <v>73</v>
      </c>
      <c r="T11" s="0" t="n">
        <f aca="false">SUM(T2:T8)</f>
        <v>49</v>
      </c>
      <c r="U11" s="0" t="n">
        <f aca="false">SUM(U2:U8)</f>
        <v>28</v>
      </c>
      <c r="V11" s="0" t="n">
        <f aca="false">SUM(V2:V8)</f>
        <v>41</v>
      </c>
      <c r="W11" s="0" t="n">
        <f aca="false">SUM(W2:W8)</f>
        <v>75</v>
      </c>
      <c r="X11" s="0" t="n">
        <f aca="false">SUM(X2:X8)</f>
        <v>82</v>
      </c>
      <c r="Y11" s="0" t="n">
        <f aca="false">SUM(Y2:Y8)</f>
        <v>58</v>
      </c>
      <c r="Z11" s="0" t="n">
        <f aca="false">SUM(Z2:Z8)</f>
        <v>39</v>
      </c>
      <c r="AA11" s="0" t="n">
        <f aca="false">SUM(AA2:AA8)</f>
        <v>44</v>
      </c>
      <c r="AB11" s="0" t="n">
        <f aca="false">SUM(AB2:AB8)</f>
        <v>31</v>
      </c>
      <c r="AC11" s="0" t="n">
        <f aca="false">SUM(AC2:AC8)</f>
        <v>9</v>
      </c>
    </row>
    <row r="12" customFormat="false" ht="12.8" hidden="false" customHeight="false" outlineLevel="0" collapsed="false">
      <c r="B12" s="5" t="n">
        <f aca="false">13-B11</f>
        <v>11</v>
      </c>
      <c r="C12" s="5" t="n">
        <f aca="false">13-C11</f>
        <v>3</v>
      </c>
      <c r="D12" s="5" t="n">
        <f aca="false">13-D11</f>
        <v>5</v>
      </c>
      <c r="E12" s="5" t="n">
        <f aca="false">13-E11</f>
        <v>10</v>
      </c>
      <c r="F12" s="5" t="n">
        <f aca="false">13-F11</f>
        <v>7</v>
      </c>
      <c r="G12" s="5" t="n">
        <f aca="false">13-G11</f>
        <v>2</v>
      </c>
      <c r="H12" s="5" t="n">
        <f aca="false">13-H11</f>
        <v>1</v>
      </c>
      <c r="I12" s="5" t="n">
        <f aca="false">13-I11</f>
        <v>4</v>
      </c>
      <c r="J12" s="5" t="n">
        <f aca="false">13-J11</f>
        <v>8</v>
      </c>
      <c r="K12" s="5" t="n">
        <f aca="false">13-K11</f>
        <v>6</v>
      </c>
      <c r="L12" s="5" t="n">
        <f aca="false">13-L11</f>
        <v>9</v>
      </c>
      <c r="M12" s="5" t="n">
        <f aca="false">13-M11</f>
        <v>12</v>
      </c>
      <c r="N12" s="0" t="s">
        <v>17</v>
      </c>
      <c r="R12" s="0" t="n">
        <f aca="false">RANK(R11,$R$11:$AC$11)</f>
        <v>11</v>
      </c>
      <c r="S12" s="0" t="n">
        <f aca="false">RANK(S11,$R$11:$AC$11)</f>
        <v>3</v>
      </c>
      <c r="T12" s="0" t="n">
        <f aca="false">RANK(T11,$R$11:$AC$11)</f>
        <v>5</v>
      </c>
      <c r="U12" s="0" t="n">
        <f aca="false">RANK(U11,$R$11:$AC$11)</f>
        <v>10</v>
      </c>
      <c r="V12" s="0" t="n">
        <f aca="false">RANK(V11,$R$11:$AC$11)</f>
        <v>7</v>
      </c>
      <c r="W12" s="0" t="n">
        <f aca="false">RANK(W11,$R$11:$AC$11)</f>
        <v>2</v>
      </c>
      <c r="X12" s="0" t="n">
        <f aca="false">RANK(X11,$R$11:$AC$11)</f>
        <v>1</v>
      </c>
      <c r="Y12" s="0" t="n">
        <f aca="false">RANK(Y11,$R$11:$AC$11)</f>
        <v>4</v>
      </c>
      <c r="Z12" s="0" t="n">
        <f aca="false">RANK(Z11,$R$11:$AC$11)</f>
        <v>8</v>
      </c>
      <c r="AA12" s="0" t="n">
        <f aca="false">RANK(AA11,$R$11:$AC$11)</f>
        <v>6</v>
      </c>
      <c r="AB12" s="0" t="n">
        <f aca="false">RANK(AB11,$R$11:$AC$11)</f>
        <v>9</v>
      </c>
      <c r="AC12" s="0" t="n">
        <f aca="false">RANK(AC11,$R$11:$AC$11)</f>
        <v>12</v>
      </c>
    </row>
    <row r="13" customFormat="false" ht="12.8" hidden="false" customHeight="false" outlineLevel="0" collapsed="false">
      <c r="B13" s="1" t="n">
        <v>5</v>
      </c>
      <c r="C13" s="1" t="n">
        <v>3</v>
      </c>
      <c r="D13" s="1" t="n">
        <v>7</v>
      </c>
      <c r="E13" s="1" t="n">
        <v>8</v>
      </c>
      <c r="F13" s="1" t="n">
        <v>6</v>
      </c>
      <c r="G13" s="1" t="n">
        <v>2</v>
      </c>
      <c r="H13" s="1" t="n">
        <v>1</v>
      </c>
      <c r="I13" s="1" t="n">
        <v>4</v>
      </c>
      <c r="J13" s="1" t="n">
        <v>11</v>
      </c>
      <c r="K13" s="1" t="n">
        <v>10</v>
      </c>
      <c r="L13" s="1" t="n">
        <v>9</v>
      </c>
      <c r="M13" s="1" t="n">
        <v>12</v>
      </c>
      <c r="N13" s="0" t="s">
        <v>18</v>
      </c>
      <c r="Q13" s="0" t="s">
        <v>19</v>
      </c>
    </row>
    <row r="14" customFormat="false" ht="12.8" hidden="false" customHeight="false" outlineLevel="0" collapsed="false">
      <c r="B14" s="1" t="n">
        <v>11</v>
      </c>
      <c r="C14" s="1" t="n">
        <v>3</v>
      </c>
      <c r="D14" s="1" t="n">
        <v>6</v>
      </c>
      <c r="E14" s="1" t="n">
        <v>10</v>
      </c>
      <c r="F14" s="1" t="n">
        <v>8</v>
      </c>
      <c r="G14" s="1" t="n">
        <v>2</v>
      </c>
      <c r="H14" s="1" t="n">
        <v>1</v>
      </c>
      <c r="I14" s="1" t="n">
        <v>4</v>
      </c>
      <c r="J14" s="1" t="n">
        <v>7</v>
      </c>
      <c r="K14" s="1" t="n">
        <v>5</v>
      </c>
      <c r="L14" s="1" t="n">
        <v>9</v>
      </c>
      <c r="M14" s="1" t="n">
        <v>12</v>
      </c>
      <c r="N14" s="0" t="s">
        <v>20</v>
      </c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</row>
    <row r="16" customFormat="false" ht="12.8" hidden="false" customHeight="false" outlineLevel="0" collapsed="false"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</row>
    <row r="17" customFormat="false" ht="12.8" hidden="false" customHeight="false" outlineLevel="0" collapsed="false">
      <c r="A17" s="6" t="s">
        <v>21</v>
      </c>
      <c r="B17" s="1" t="n">
        <v>11</v>
      </c>
      <c r="C17" s="1" t="n">
        <v>3</v>
      </c>
      <c r="D17" s="1" t="n">
        <v>6</v>
      </c>
      <c r="E17" s="1" t="n">
        <v>10</v>
      </c>
      <c r="F17" s="1" t="n">
        <v>5</v>
      </c>
      <c r="G17" s="1" t="n">
        <v>2</v>
      </c>
      <c r="H17" s="1" t="n">
        <v>1</v>
      </c>
      <c r="I17" s="1" t="n">
        <v>7</v>
      </c>
      <c r="J17" s="1" t="n">
        <v>9</v>
      </c>
      <c r="K17" s="1" t="n">
        <v>4</v>
      </c>
      <c r="L17" s="1" t="n">
        <v>8</v>
      </c>
      <c r="M17" s="1" t="n">
        <v>12</v>
      </c>
    </row>
    <row r="18" customFormat="false" ht="12.8" hidden="false" customHeight="false" outlineLevel="0" collapsed="false">
      <c r="A18" s="6" t="s">
        <v>22</v>
      </c>
      <c r="B18" s="1" t="n">
        <v>11</v>
      </c>
      <c r="C18" s="1" t="n">
        <v>4</v>
      </c>
      <c r="D18" s="1" t="n">
        <v>3</v>
      </c>
      <c r="E18" s="1" t="n">
        <v>10</v>
      </c>
      <c r="F18" s="1" t="n">
        <v>5</v>
      </c>
      <c r="G18" s="1" t="n">
        <v>2</v>
      </c>
      <c r="H18" s="1" t="n">
        <v>1</v>
      </c>
      <c r="I18" s="1" t="n">
        <v>6</v>
      </c>
      <c r="J18" s="1" t="n">
        <v>9</v>
      </c>
      <c r="K18" s="1" t="n">
        <v>7</v>
      </c>
      <c r="L18" s="1" t="n">
        <v>8</v>
      </c>
      <c r="M18" s="1" t="n">
        <v>12</v>
      </c>
    </row>
    <row r="19" customFormat="false" ht="12.8" hidden="false" customHeight="false" outlineLevel="0" collapsed="false">
      <c r="A19" s="6" t="s">
        <v>23</v>
      </c>
      <c r="B19" s="1" t="n">
        <v>11</v>
      </c>
      <c r="C19" s="1" t="n">
        <v>4</v>
      </c>
      <c r="D19" s="1" t="n">
        <v>2</v>
      </c>
      <c r="E19" s="1" t="n">
        <v>5</v>
      </c>
      <c r="F19" s="1" t="n">
        <v>6</v>
      </c>
      <c r="G19" s="1" t="n">
        <v>3</v>
      </c>
      <c r="H19" s="1" t="n">
        <v>1</v>
      </c>
      <c r="I19" s="1" t="n">
        <v>7</v>
      </c>
      <c r="J19" s="1" t="n">
        <v>12</v>
      </c>
      <c r="K19" s="1" t="n">
        <v>8</v>
      </c>
      <c r="L19" s="1" t="n">
        <v>10</v>
      </c>
      <c r="M19" s="1" t="n">
        <v>9</v>
      </c>
    </row>
    <row r="20" customFormat="false" ht="12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</row>
    <row r="21" customFormat="false" ht="12.8" hidden="false" customHeight="false" outlineLevel="0" collapsed="false">
      <c r="A21" s="0" t="s">
        <v>24</v>
      </c>
      <c r="B21" s="1" t="n">
        <f aca="false">ABS(B17-B$12)</f>
        <v>0</v>
      </c>
      <c r="C21" s="1" t="n">
        <f aca="false">ABS(C17-C$12)</f>
        <v>0</v>
      </c>
      <c r="D21" s="1" t="n">
        <f aca="false">ABS(D17-D$12)</f>
        <v>1</v>
      </c>
      <c r="E21" s="1" t="n">
        <f aca="false">ABS(E17-E$12)</f>
        <v>0</v>
      </c>
      <c r="F21" s="1" t="n">
        <f aca="false">ABS(F17-F$12)</f>
        <v>2</v>
      </c>
      <c r="G21" s="1" t="n">
        <f aca="false">ABS(G17-G$12)</f>
        <v>0</v>
      </c>
      <c r="H21" s="1" t="n">
        <f aca="false">ABS(H17-H$12)</f>
        <v>0</v>
      </c>
      <c r="I21" s="1" t="n">
        <f aca="false">ABS(I17-I$12)</f>
        <v>3</v>
      </c>
      <c r="J21" s="1" t="n">
        <f aca="false">ABS(J17-J$12)</f>
        <v>1</v>
      </c>
      <c r="K21" s="1" t="n">
        <f aca="false">ABS(K17-K$12)</f>
        <v>2</v>
      </c>
      <c r="L21" s="1" t="n">
        <f aca="false">ABS(L17-L$12)</f>
        <v>1</v>
      </c>
      <c r="M21" s="1" t="n">
        <f aca="false">ABS(M17-M$12)</f>
        <v>0</v>
      </c>
      <c r="N21" s="0" t="n">
        <f aca="false">SUM(B21:M21)</f>
        <v>10</v>
      </c>
    </row>
    <row r="22" customFormat="false" ht="12.8" hidden="false" customHeight="false" outlineLevel="0" collapsed="false">
      <c r="A22" s="0" t="s">
        <v>25</v>
      </c>
      <c r="B22" s="1" t="n">
        <f aca="false">ABS(B18-B$12)</f>
        <v>0</v>
      </c>
      <c r="C22" s="1" t="n">
        <f aca="false">ABS(C18-C$12)</f>
        <v>1</v>
      </c>
      <c r="D22" s="1" t="n">
        <f aca="false">ABS(D18-D$12)</f>
        <v>2</v>
      </c>
      <c r="E22" s="1" t="n">
        <f aca="false">ABS(E18-E$12)</f>
        <v>0</v>
      </c>
      <c r="F22" s="1" t="n">
        <f aca="false">ABS(F18-F$12)</f>
        <v>2</v>
      </c>
      <c r="G22" s="1" t="n">
        <f aca="false">ABS(G18-G$12)</f>
        <v>0</v>
      </c>
      <c r="H22" s="1" t="n">
        <f aca="false">ABS(H18-H$12)</f>
        <v>0</v>
      </c>
      <c r="I22" s="1" t="n">
        <f aca="false">ABS(I18-I$12)</f>
        <v>2</v>
      </c>
      <c r="J22" s="1" t="n">
        <f aca="false">ABS(J18-J$12)</f>
        <v>1</v>
      </c>
      <c r="K22" s="1" t="n">
        <f aca="false">ABS(K18-K$12)</f>
        <v>1</v>
      </c>
      <c r="L22" s="1" t="n">
        <f aca="false">ABS(L18-L$12)</f>
        <v>1</v>
      </c>
      <c r="M22" s="1" t="n">
        <f aca="false">ABS(M18-M$12)</f>
        <v>0</v>
      </c>
      <c r="N22" s="0" t="n">
        <f aca="false">SUM(B22:M22)</f>
        <v>10</v>
      </c>
    </row>
    <row r="23" customFormat="false" ht="12.8" hidden="false" customHeight="false" outlineLevel="0" collapsed="false">
      <c r="A23" s="0" t="s">
        <v>26</v>
      </c>
      <c r="B23" s="1" t="n">
        <f aca="false">ABS(B19-B$12)</f>
        <v>0</v>
      </c>
      <c r="C23" s="1" t="n">
        <f aca="false">ABS(C19-C$12)</f>
        <v>1</v>
      </c>
      <c r="D23" s="1" t="n">
        <f aca="false">ABS(D19-D$12)</f>
        <v>3</v>
      </c>
      <c r="E23" s="1" t="n">
        <f aca="false">ABS(E19-E$12)</f>
        <v>5</v>
      </c>
      <c r="F23" s="1" t="n">
        <f aca="false">ABS(F19-F$12)</f>
        <v>1</v>
      </c>
      <c r="G23" s="1" t="n">
        <f aca="false">ABS(G19-G$12)</f>
        <v>1</v>
      </c>
      <c r="H23" s="1" t="n">
        <f aca="false">ABS(H19-H$12)</f>
        <v>0</v>
      </c>
      <c r="I23" s="1" t="n">
        <f aca="false">ABS(I19-I$12)</f>
        <v>3</v>
      </c>
      <c r="J23" s="1" t="n">
        <f aca="false">ABS(J19-J$12)</f>
        <v>4</v>
      </c>
      <c r="K23" s="1" t="n">
        <f aca="false">ABS(K19-K$12)</f>
        <v>2</v>
      </c>
      <c r="L23" s="1" t="n">
        <f aca="false">ABS(L19-L$12)</f>
        <v>1</v>
      </c>
      <c r="M23" s="1" t="n">
        <f aca="false">ABS(M19-M$12)</f>
        <v>3</v>
      </c>
      <c r="N23" s="0" t="n">
        <f aca="false">SUM(B23:M23)</f>
        <v>24</v>
      </c>
    </row>
    <row r="24" customFormat="false" ht="12.8" hidden="false" customHeight="false" outlineLevel="0" collapsed="false"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</row>
    <row r="25" customFormat="false" ht="12.8" hidden="false" customHeight="false" outlineLevel="0" collapsed="false">
      <c r="A25" s="0" t="s">
        <v>27</v>
      </c>
      <c r="B25" s="1" t="n">
        <f aca="false">(B17-B$12)^2</f>
        <v>0</v>
      </c>
      <c r="C25" s="1" t="n">
        <f aca="false">(C17-C$12)^2</f>
        <v>0</v>
      </c>
      <c r="D25" s="1" t="n">
        <f aca="false">(D17-D$12)^2</f>
        <v>1</v>
      </c>
      <c r="E25" s="1" t="n">
        <f aca="false">(E17-E$12)^2</f>
        <v>0</v>
      </c>
      <c r="F25" s="1" t="n">
        <f aca="false">(F17-F$12)^2</f>
        <v>4</v>
      </c>
      <c r="G25" s="1" t="n">
        <f aca="false">(G17-G$12)^2</f>
        <v>0</v>
      </c>
      <c r="H25" s="1" t="n">
        <f aca="false">(H17-H$12)^2</f>
        <v>0</v>
      </c>
      <c r="I25" s="1" t="n">
        <f aca="false">(I17-I$12)^2</f>
        <v>9</v>
      </c>
      <c r="J25" s="1" t="n">
        <f aca="false">(J17-J$12)^2</f>
        <v>1</v>
      </c>
      <c r="K25" s="1" t="n">
        <f aca="false">(K17-K$12)^2</f>
        <v>4</v>
      </c>
      <c r="L25" s="1" t="n">
        <f aca="false">(L17-L$12)^2</f>
        <v>1</v>
      </c>
      <c r="M25" s="1" t="n">
        <f aca="false">(M17-M$12)^2</f>
        <v>0</v>
      </c>
      <c r="N25" s="0" t="n">
        <f aca="false">SUM(B25:M25)</f>
        <v>20</v>
      </c>
    </row>
    <row r="26" customFormat="false" ht="12.8" hidden="false" customHeight="false" outlineLevel="0" collapsed="false">
      <c r="A26" s="0" t="s">
        <v>28</v>
      </c>
      <c r="B26" s="1" t="n">
        <f aca="false">(B18-B$12)^2</f>
        <v>0</v>
      </c>
      <c r="C26" s="1" t="n">
        <f aca="false">(C18-C$12)^2</f>
        <v>1</v>
      </c>
      <c r="D26" s="1" t="n">
        <f aca="false">(D18-D$12)^2</f>
        <v>4</v>
      </c>
      <c r="E26" s="1" t="n">
        <f aca="false">(E18-E$12)^2</f>
        <v>0</v>
      </c>
      <c r="F26" s="1" t="n">
        <f aca="false">(F18-F$12)^2</f>
        <v>4</v>
      </c>
      <c r="G26" s="1" t="n">
        <f aca="false">(G18-G$12)^2</f>
        <v>0</v>
      </c>
      <c r="H26" s="1" t="n">
        <f aca="false">(H18-H$12)^2</f>
        <v>0</v>
      </c>
      <c r="I26" s="1" t="n">
        <f aca="false">(I18-I$12)^2</f>
        <v>4</v>
      </c>
      <c r="J26" s="1" t="n">
        <f aca="false">(J18-J$12)^2</f>
        <v>1</v>
      </c>
      <c r="K26" s="1" t="n">
        <f aca="false">(K18-K$12)^2</f>
        <v>1</v>
      </c>
      <c r="L26" s="1" t="n">
        <f aca="false">(L18-L$12)^2</f>
        <v>1</v>
      </c>
      <c r="M26" s="1" t="n">
        <f aca="false">(M18-M$12)^2</f>
        <v>0</v>
      </c>
      <c r="N26" s="0" t="n">
        <f aca="false">SUM(B26:M26)</f>
        <v>16</v>
      </c>
    </row>
    <row r="27" customFormat="false" ht="12.8" hidden="false" customHeight="false" outlineLevel="0" collapsed="false">
      <c r="A27" s="0" t="s">
        <v>29</v>
      </c>
      <c r="B27" s="1" t="n">
        <f aca="false">(B19-B$12)^2</f>
        <v>0</v>
      </c>
      <c r="C27" s="1" t="n">
        <f aca="false">(C19-C$12)^2</f>
        <v>1</v>
      </c>
      <c r="D27" s="1" t="n">
        <f aca="false">(D19-D$12)^2</f>
        <v>9</v>
      </c>
      <c r="E27" s="1" t="n">
        <f aca="false">(E19-E$12)^2</f>
        <v>25</v>
      </c>
      <c r="F27" s="1" t="n">
        <f aca="false">(F19-F$12)^2</f>
        <v>1</v>
      </c>
      <c r="G27" s="1" t="n">
        <f aca="false">(G19-G$12)^2</f>
        <v>1</v>
      </c>
      <c r="H27" s="1" t="n">
        <f aca="false">(H19-H$12)^2</f>
        <v>0</v>
      </c>
      <c r="I27" s="1" t="n">
        <f aca="false">(I19-I$12)^2</f>
        <v>9</v>
      </c>
      <c r="J27" s="1" t="n">
        <f aca="false">(J19-J$12)^2</f>
        <v>16</v>
      </c>
      <c r="K27" s="1" t="n">
        <f aca="false">(K19-K$12)^2</f>
        <v>4</v>
      </c>
      <c r="L27" s="1" t="n">
        <f aca="false">(L19-L$12)^2</f>
        <v>1</v>
      </c>
      <c r="M27" s="1" t="n">
        <f aca="false">(M19-M$12)^2</f>
        <v>9</v>
      </c>
      <c r="N27" s="0" t="n">
        <f aca="false">SUM(B27:M27)</f>
        <v>76</v>
      </c>
    </row>
    <row r="29" customFormat="false" ht="12.8" hidden="false" customHeight="false" outlineLevel="0" collapsed="false">
      <c r="A29" s="0" t="n">
        <f aca="false">CORREL($B$14:$M$14,B17:M17)</f>
        <v>0.916083916083916</v>
      </c>
    </row>
    <row r="30" customFormat="false" ht="12.8" hidden="false" customHeight="false" outlineLevel="0" collapsed="false">
      <c r="A30" s="0" t="n">
        <f aca="false">CORREL($B$14:$M$14,B18:M18)</f>
        <v>0.888111888111888</v>
      </c>
    </row>
    <row r="31" customFormat="false" ht="12.8" hidden="false" customHeight="false" outlineLevel="0" collapsed="false">
      <c r="A31" s="0" t="n">
        <f aca="false">CORREL($B$14:$M$14,B19:M19)</f>
        <v>0.65034965034965</v>
      </c>
    </row>
    <row r="32" customFormat="false" ht="12.8" hidden="false" customHeight="false" outlineLevel="0" collapsed="false">
      <c r="N32" s="0" t="s">
        <v>1</v>
      </c>
    </row>
    <row r="33" customFormat="false" ht="12.8" hidden="false" customHeight="false" outlineLevel="0" collapsed="false">
      <c r="N33" s="0" t="s">
        <v>3</v>
      </c>
    </row>
    <row r="34" customFormat="false" ht="12.8" hidden="false" customHeight="false" outlineLevel="0" collapsed="false">
      <c r="N34" s="0" t="s">
        <v>5</v>
      </c>
    </row>
    <row r="35" customFormat="false" ht="12.8" hidden="false" customHeight="false" outlineLevel="0" collapsed="false">
      <c r="N35" s="0" t="s">
        <v>7</v>
      </c>
    </row>
    <row r="36" customFormat="false" ht="12.8" hidden="false" customHeight="false" outlineLevel="0" collapsed="false">
      <c r="N36" s="0" t="s">
        <v>9</v>
      </c>
    </row>
    <row r="37" customFormat="false" ht="12.8" hidden="false" customHeight="false" outlineLevel="0" collapsed="false">
      <c r="N37" s="0" t="s">
        <v>11</v>
      </c>
    </row>
    <row r="38" customFormat="false" ht="12.8" hidden="false" customHeight="false" outlineLevel="0" collapsed="false">
      <c r="N38" s="0" t="s">
        <v>13</v>
      </c>
    </row>
    <row r="39" customFormat="false" ht="12.8" hidden="false" customHeight="false" outlineLevel="0" collapsed="false">
      <c r="N39" s="0" t="s">
        <v>15</v>
      </c>
    </row>
    <row r="40" customFormat="false" ht="12.8" hidden="false" customHeight="false" outlineLevel="0" collapsed="false">
      <c r="N40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J23" activeCellId="0" sqref="J23"/>
    </sheetView>
  </sheetViews>
  <sheetFormatPr defaultRowHeight="12.8"/>
  <cols>
    <col collapsed="false" hidden="false" max="8" min="1" style="0" width="11.5204081632653"/>
    <col collapsed="false" hidden="false" max="9" min="9" style="0" width="13.8877551020408"/>
    <col collapsed="false" hidden="false" max="10" min="10" style="0" width="15.3724489795918"/>
    <col collapsed="false" hidden="false" max="1025" min="11" style="0" width="11.5204081632653"/>
  </cols>
  <sheetData>
    <row r="1" customFormat="false" ht="12.8" hidden="false" customHeight="false" outlineLevel="0" collapsed="false">
      <c r="A1" s="7" t="s">
        <v>30</v>
      </c>
      <c r="B1" s="7" t="s">
        <v>31</v>
      </c>
      <c r="C1" s="7"/>
      <c r="D1" s="7"/>
      <c r="E1" s="7"/>
      <c r="F1" s="7"/>
      <c r="G1" s="7"/>
      <c r="H1" s="7"/>
      <c r="I1" s="7" t="s">
        <v>32</v>
      </c>
      <c r="J1" s="7"/>
    </row>
    <row r="2" customFormat="false" ht="12.8" hidden="false" customHeight="false" outlineLevel="0" collapsed="false">
      <c r="A2" s="7"/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7" t="s">
        <v>40</v>
      </c>
      <c r="J2" s="7" t="s">
        <v>41</v>
      </c>
    </row>
    <row r="3" customFormat="false" ht="12.8" hidden="false" customHeight="false" outlineLevel="0" collapsed="false">
      <c r="A3" s="2" t="n">
        <v>2003</v>
      </c>
      <c r="B3" s="2" t="n">
        <v>11</v>
      </c>
      <c r="C3" s="2" t="n">
        <v>11</v>
      </c>
      <c r="D3" s="2" t="n">
        <v>11</v>
      </c>
      <c r="E3" s="2" t="n">
        <v>11</v>
      </c>
      <c r="F3" s="2" t="n">
        <v>11</v>
      </c>
      <c r="G3" s="2" t="n">
        <v>11</v>
      </c>
      <c r="H3" s="8" t="n">
        <v>8</v>
      </c>
      <c r="I3" s="5" t="n">
        <v>11</v>
      </c>
      <c r="J3" s="9" t="n">
        <v>11</v>
      </c>
    </row>
    <row r="4" customFormat="false" ht="12.8" hidden="false" customHeight="false" outlineLevel="0" collapsed="false">
      <c r="A4" s="2" t="n">
        <v>2004</v>
      </c>
      <c r="B4" s="2" t="n">
        <v>3</v>
      </c>
      <c r="C4" s="2" t="n">
        <v>1</v>
      </c>
      <c r="D4" s="2" t="n">
        <v>3</v>
      </c>
      <c r="E4" s="2" t="n">
        <v>3</v>
      </c>
      <c r="F4" s="2" t="n">
        <v>3</v>
      </c>
      <c r="G4" s="2" t="n">
        <v>3</v>
      </c>
      <c r="H4" s="8" t="n">
        <v>2</v>
      </c>
      <c r="I4" s="5" t="n">
        <v>3</v>
      </c>
      <c r="J4" s="9" t="n">
        <v>3</v>
      </c>
    </row>
    <row r="5" customFormat="false" ht="12.8" hidden="false" customHeight="false" outlineLevel="0" collapsed="false">
      <c r="A5" s="2" t="n">
        <v>2005</v>
      </c>
      <c r="B5" s="2" t="n">
        <v>5</v>
      </c>
      <c r="C5" s="2" t="n">
        <v>5</v>
      </c>
      <c r="D5" s="2" t="n">
        <v>5</v>
      </c>
      <c r="E5" s="2" t="n">
        <v>8</v>
      </c>
      <c r="F5" s="2" t="n">
        <v>7</v>
      </c>
      <c r="G5" s="2" t="n">
        <v>6</v>
      </c>
      <c r="H5" s="8" t="n">
        <v>6</v>
      </c>
      <c r="I5" s="5" t="n">
        <v>5</v>
      </c>
      <c r="J5" s="9" t="n">
        <v>6</v>
      </c>
    </row>
    <row r="6" customFormat="false" ht="12.8" hidden="false" customHeight="false" outlineLevel="0" collapsed="false">
      <c r="A6" s="2" t="n">
        <v>2006</v>
      </c>
      <c r="B6" s="2" t="n">
        <v>8</v>
      </c>
      <c r="C6" s="2" t="n">
        <v>6</v>
      </c>
      <c r="D6" s="2" t="n">
        <v>10</v>
      </c>
      <c r="E6" s="2" t="n">
        <v>10</v>
      </c>
      <c r="F6" s="2" t="n">
        <v>10</v>
      </c>
      <c r="G6" s="2" t="n">
        <v>8</v>
      </c>
      <c r="H6" s="8" t="n">
        <v>11</v>
      </c>
      <c r="I6" s="5" t="n">
        <v>10</v>
      </c>
      <c r="J6" s="9" t="n">
        <v>10</v>
      </c>
    </row>
    <row r="7" customFormat="false" ht="12.8" hidden="false" customHeight="false" outlineLevel="0" collapsed="false">
      <c r="A7" s="2" t="n">
        <v>2007</v>
      </c>
      <c r="B7" s="2" t="n">
        <v>6</v>
      </c>
      <c r="C7" s="2" t="n">
        <v>7</v>
      </c>
      <c r="D7" s="2" t="n">
        <v>8</v>
      </c>
      <c r="E7" s="2" t="n">
        <v>7</v>
      </c>
      <c r="F7" s="2" t="n">
        <v>8</v>
      </c>
      <c r="G7" s="2" t="n">
        <v>5</v>
      </c>
      <c r="H7" s="8" t="n">
        <v>9</v>
      </c>
      <c r="I7" s="5" t="n">
        <v>7</v>
      </c>
      <c r="J7" s="9" t="n">
        <v>8</v>
      </c>
    </row>
    <row r="8" customFormat="false" ht="12.8" hidden="false" customHeight="false" outlineLevel="0" collapsed="false">
      <c r="A8" s="2" t="n">
        <v>2008</v>
      </c>
      <c r="B8" s="2" t="n">
        <v>2</v>
      </c>
      <c r="C8" s="2" t="n">
        <v>2</v>
      </c>
      <c r="D8" s="2" t="n">
        <v>2</v>
      </c>
      <c r="E8" s="2" t="n">
        <v>2</v>
      </c>
      <c r="F8" s="2" t="n">
        <v>2</v>
      </c>
      <c r="G8" s="2" t="n">
        <v>2</v>
      </c>
      <c r="H8" s="8" t="n">
        <v>4</v>
      </c>
      <c r="I8" s="5" t="n">
        <v>2</v>
      </c>
      <c r="J8" s="9" t="n">
        <v>2</v>
      </c>
    </row>
    <row r="9" customFormat="false" ht="12.8" hidden="false" customHeight="false" outlineLevel="0" collapsed="false">
      <c r="A9" s="2" t="n">
        <v>2009</v>
      </c>
      <c r="B9" s="2" t="n">
        <v>1</v>
      </c>
      <c r="C9" s="2" t="n">
        <v>3</v>
      </c>
      <c r="D9" s="2" t="n">
        <v>1</v>
      </c>
      <c r="E9" s="2" t="n">
        <v>1</v>
      </c>
      <c r="F9" s="2" t="n">
        <v>1</v>
      </c>
      <c r="G9" s="2" t="n">
        <v>1</v>
      </c>
      <c r="H9" s="8" t="n">
        <v>1</v>
      </c>
      <c r="I9" s="5" t="n">
        <v>1</v>
      </c>
      <c r="J9" s="9" t="n">
        <v>1</v>
      </c>
    </row>
    <row r="10" customFormat="false" ht="12.8" hidden="false" customHeight="false" outlineLevel="0" collapsed="false">
      <c r="A10" s="2" t="n">
        <v>2010</v>
      </c>
      <c r="B10" s="2" t="n">
        <v>9</v>
      </c>
      <c r="C10" s="2" t="n">
        <v>4</v>
      </c>
      <c r="D10" s="2" t="n">
        <v>4</v>
      </c>
      <c r="E10" s="2" t="n">
        <v>4</v>
      </c>
      <c r="F10" s="2" t="n">
        <v>5</v>
      </c>
      <c r="G10" s="2" t="n">
        <v>4</v>
      </c>
      <c r="H10" s="8" t="n">
        <v>3</v>
      </c>
      <c r="I10" s="5" t="n">
        <v>4</v>
      </c>
      <c r="J10" s="9" t="n">
        <v>4</v>
      </c>
    </row>
    <row r="11" customFormat="false" ht="12.8" hidden="false" customHeight="false" outlineLevel="0" collapsed="false">
      <c r="A11" s="2" t="n">
        <v>2011</v>
      </c>
      <c r="B11" s="2" t="n">
        <v>10</v>
      </c>
      <c r="C11" s="2" t="n">
        <v>12</v>
      </c>
      <c r="D11" s="2" t="n">
        <v>7</v>
      </c>
      <c r="E11" s="2" t="n">
        <v>5</v>
      </c>
      <c r="F11" s="2" t="n">
        <v>4</v>
      </c>
      <c r="G11" s="2" t="n">
        <v>9</v>
      </c>
      <c r="H11" s="8" t="n">
        <v>5</v>
      </c>
      <c r="I11" s="5" t="n">
        <v>8</v>
      </c>
      <c r="J11" s="9" t="n">
        <v>7</v>
      </c>
    </row>
    <row r="12" customFormat="false" ht="12.8" hidden="false" customHeight="false" outlineLevel="0" collapsed="false">
      <c r="A12" s="2" t="n">
        <v>2012</v>
      </c>
      <c r="B12" s="2" t="n">
        <v>4</v>
      </c>
      <c r="C12" s="2" t="n">
        <v>8</v>
      </c>
      <c r="D12" s="2" t="n">
        <v>6</v>
      </c>
      <c r="E12" s="2" t="n">
        <v>6</v>
      </c>
      <c r="F12" s="2" t="n">
        <v>6</v>
      </c>
      <c r="G12" s="2" t="n">
        <v>10</v>
      </c>
      <c r="H12" s="8" t="n">
        <v>7</v>
      </c>
      <c r="I12" s="5" t="n">
        <v>6</v>
      </c>
      <c r="J12" s="9" t="n">
        <v>5</v>
      </c>
    </row>
    <row r="13" customFormat="false" ht="12.8" hidden="false" customHeight="false" outlineLevel="0" collapsed="false">
      <c r="A13" s="2" t="n">
        <v>2013</v>
      </c>
      <c r="B13" s="2" t="n">
        <v>7</v>
      </c>
      <c r="C13" s="2" t="n">
        <v>9</v>
      </c>
      <c r="D13" s="2" t="n">
        <v>9</v>
      </c>
      <c r="E13" s="2" t="n">
        <v>9</v>
      </c>
      <c r="F13" s="2" t="n">
        <v>9</v>
      </c>
      <c r="G13" s="2" t="n">
        <v>7</v>
      </c>
      <c r="H13" s="8" t="n">
        <v>10</v>
      </c>
      <c r="I13" s="5" t="n">
        <v>9</v>
      </c>
      <c r="J13" s="9" t="n">
        <v>9</v>
      </c>
    </row>
    <row r="14" customFormat="false" ht="12.8" hidden="false" customHeight="false" outlineLevel="0" collapsed="false">
      <c r="A14" s="2" t="n">
        <v>2014</v>
      </c>
      <c r="B14" s="2" t="n">
        <v>12</v>
      </c>
      <c r="C14" s="2" t="n">
        <v>10</v>
      </c>
      <c r="D14" s="2" t="n">
        <v>12</v>
      </c>
      <c r="E14" s="2" t="n">
        <v>12</v>
      </c>
      <c r="F14" s="2" t="n">
        <v>12</v>
      </c>
      <c r="G14" s="2" t="n">
        <v>12</v>
      </c>
      <c r="H14" s="8" t="n">
        <v>12</v>
      </c>
      <c r="I14" s="5" t="n">
        <v>12</v>
      </c>
      <c r="J14" s="9" t="n">
        <v>12</v>
      </c>
    </row>
  </sheetData>
  <mergeCells count="3">
    <mergeCell ref="A1:A2"/>
    <mergeCell ref="B1:H1"/>
    <mergeCell ref="I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24.6326530612245"/>
    <col collapsed="false" hidden="false" max="2" min="2" style="0" width="14.2755102040816"/>
    <col collapsed="false" hidden="false" max="3" min="3" style="0" width="14.9030612244898"/>
    <col collapsed="false" hidden="false" max="1025" min="4" style="0" width="11.5204081632653"/>
  </cols>
  <sheetData>
    <row r="1" customFormat="false" ht="12.8" hidden="false" customHeight="false" outlineLevel="0" collapsed="false">
      <c r="B1" s="10" t="s">
        <v>42</v>
      </c>
      <c r="C1" s="10"/>
      <c r="D1" s="10"/>
      <c r="E1" s="10"/>
    </row>
    <row r="2" customFormat="false" ht="12.8" hidden="false" customHeight="false" outlineLevel="0" collapsed="false">
      <c r="B2" s="0" t="s">
        <v>43</v>
      </c>
      <c r="C2" s="0" t="s">
        <v>44</v>
      </c>
    </row>
    <row r="3" customFormat="false" ht="12.8" hidden="false" customHeight="false" outlineLevel="0" collapsed="false">
      <c r="A3" s="0" t="s">
        <v>45</v>
      </c>
      <c r="B3" s="0" t="n">
        <v>0.8485</v>
      </c>
      <c r="C3" s="11" t="n">
        <v>0.7878</v>
      </c>
    </row>
    <row r="4" customFormat="false" ht="12.8" hidden="false" customHeight="false" outlineLevel="0" collapsed="false">
      <c r="A4" s="0" t="s">
        <v>46</v>
      </c>
      <c r="B4" s="0" t="n">
        <v>0.5455</v>
      </c>
      <c r="C4" s="11" t="n">
        <v>0.4848</v>
      </c>
    </row>
    <row r="5" customFormat="false" ht="12.8" hidden="false" customHeight="false" outlineLevel="0" collapsed="false">
      <c r="A5" s="0" t="s">
        <v>47</v>
      </c>
      <c r="B5" s="0" t="n">
        <v>0.8182</v>
      </c>
      <c r="C5" s="11" t="n">
        <v>0.8182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2015-07-21T21:38:52Z</dcterms:created>
  <dc:creator>Eduardo Mangeli</dc:creator>
  <dc:language>en-US</dc:language>
  <cp:revision>0</cp:revision>
</cp:coreProperties>
</file>