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Filipe\Programming\Seneca\21.1_Winter\DBS311- Advanced Database Services\Midterm\"/>
    </mc:Choice>
  </mc:AlternateContent>
  <xr:revisionPtr revIDLastSave="0" documentId="8_{D4A52710-7A36-4D6F-808F-03621764300E}" xr6:coauthVersionLast="46" xr6:coauthVersionMax="46" xr10:uidLastSave="{00000000-0000-0000-0000-000000000000}"/>
  <bookViews>
    <workbookView xWindow="-108" yWindow="-108" windowWidth="23256" windowHeight="12576"/>
  </bookViews>
  <sheets>
    <sheet name="dbs311-midterm-employee.xlsx" sheetId="1" r:id="rId1"/>
  </sheets>
  <definedNames>
    <definedName name="_xlnm._FilterDatabase" localSheetId="0" hidden="1">'dbs311-midterm-employee.xlsx'!$A$1:$R$43</definedName>
  </definedNames>
  <calcPr calcId="0"/>
</workbook>
</file>

<file path=xl/calcChain.xml><?xml version="1.0" encoding="utf-8"?>
<calcChain xmlns="http://schemas.openxmlformats.org/spreadsheetml/2006/main">
  <c r="AP7" i="1" l="1"/>
  <c r="AP8" i="1"/>
  <c r="AM3" i="1"/>
  <c r="AP3" i="1" s="1"/>
  <c r="AM4" i="1"/>
  <c r="AM5" i="1"/>
  <c r="AM6" i="1"/>
  <c r="AM7" i="1"/>
  <c r="AM8" i="1"/>
  <c r="AM9" i="1"/>
  <c r="AP4" i="1" s="1"/>
  <c r="AM10" i="1"/>
  <c r="AP5" i="1" s="1"/>
  <c r="AM11" i="1"/>
  <c r="AM12" i="1"/>
  <c r="AP6" i="1" s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P9" i="1" s="1"/>
  <c r="AM25" i="1"/>
  <c r="AM26" i="1"/>
  <c r="AM27" i="1"/>
  <c r="AM28" i="1"/>
  <c r="AM29" i="1"/>
  <c r="AM30" i="1"/>
  <c r="AM31" i="1"/>
  <c r="AM2" i="1"/>
  <c r="AP2" i="1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R42" i="1" s="1"/>
  <c r="P32" i="1"/>
  <c r="P33" i="1"/>
  <c r="P34" i="1"/>
  <c r="P35" i="1"/>
  <c r="P36" i="1"/>
  <c r="P37" i="1"/>
  <c r="P38" i="1"/>
  <c r="P39" i="1"/>
  <c r="P40" i="1"/>
  <c r="P41" i="1"/>
  <c r="P42" i="1"/>
  <c r="P43" i="1"/>
  <c r="P2" i="1"/>
  <c r="R2" i="1" s="1"/>
  <c r="Q12" i="1" l="1"/>
  <c r="Q28" i="1"/>
  <c r="Q16" i="1"/>
  <c r="Q25" i="1"/>
  <c r="Q10" i="1"/>
  <c r="Q15" i="1"/>
  <c r="Q3" i="1"/>
  <c r="Q41" i="1"/>
  <c r="Q37" i="1"/>
  <c r="Q29" i="1"/>
  <c r="Q27" i="1"/>
  <c r="Q13" i="1"/>
  <c r="Q39" i="1"/>
  <c r="Q38" i="1"/>
  <c r="Q26" i="1"/>
  <c r="Q14" i="1"/>
  <c r="Q36" i="1"/>
  <c r="Q24" i="1"/>
  <c r="Q11" i="1"/>
  <c r="Q34" i="1"/>
  <c r="Q22" i="1"/>
  <c r="Q33" i="1"/>
  <c r="Q21" i="1"/>
  <c r="Q9" i="1"/>
  <c r="Q35" i="1"/>
  <c r="Q2" i="1"/>
  <c r="Q32" i="1"/>
  <c r="Q20" i="1"/>
  <c r="Q8" i="1"/>
  <c r="Q23" i="1"/>
  <c r="Q43" i="1"/>
  <c r="Q31" i="1"/>
  <c r="Q19" i="1"/>
  <c r="Q7" i="1"/>
  <c r="Q42" i="1"/>
  <c r="Q30" i="1"/>
  <c r="Q18" i="1"/>
  <c r="Q6" i="1"/>
  <c r="Q17" i="1"/>
  <c r="Q5" i="1"/>
  <c r="Q40" i="1"/>
  <c r="Q4" i="1"/>
  <c r="R27" i="1"/>
  <c r="R12" i="1"/>
  <c r="R25" i="1"/>
  <c r="R10" i="1"/>
  <c r="R3" i="1"/>
  <c r="R39" i="1"/>
  <c r="R15" i="1"/>
  <c r="R37" i="1"/>
  <c r="R36" i="1"/>
  <c r="R13" i="1"/>
  <c r="R38" i="1"/>
  <c r="R26" i="1"/>
  <c r="R14" i="1"/>
  <c r="R35" i="1"/>
  <c r="R23" i="1"/>
  <c r="R11" i="1"/>
  <c r="R24" i="1"/>
  <c r="R34" i="1"/>
  <c r="R22" i="1"/>
  <c r="R33" i="1"/>
  <c r="R21" i="1"/>
  <c r="R9" i="1"/>
  <c r="R32" i="1"/>
  <c r="R20" i="1"/>
  <c r="R8" i="1"/>
  <c r="R43" i="1"/>
  <c r="R31" i="1"/>
  <c r="R19" i="1"/>
  <c r="R7" i="1"/>
  <c r="R30" i="1"/>
  <c r="R18" i="1"/>
  <c r="R6" i="1"/>
  <c r="R41" i="1"/>
  <c r="R29" i="1"/>
  <c r="R17" i="1"/>
  <c r="R5" i="1"/>
  <c r="R40" i="1"/>
  <c r="R28" i="1"/>
  <c r="R16" i="1"/>
  <c r="R4" i="1"/>
</calcChain>
</file>

<file path=xl/sharedStrings.xml><?xml version="1.0" encoding="utf-8"?>
<sst xmlns="http://schemas.openxmlformats.org/spreadsheetml/2006/main" count="475" uniqueCount="244">
  <si>
    <t>CHRISTINE</t>
  </si>
  <si>
    <t>I</t>
  </si>
  <si>
    <t>HAAS</t>
  </si>
  <si>
    <t>A00</t>
  </si>
  <si>
    <t xml:space="preserve">PRES    </t>
  </si>
  <si>
    <t>F</t>
  </si>
  <si>
    <t>+0152750.00</t>
  </si>
  <si>
    <t>TO_DATE('1995-01-01', 'YYYY-MM-DD')</t>
  </si>
  <si>
    <t>TO_DATE('1963-08-24', 'YYYY-MM-DD')</t>
  </si>
  <si>
    <t>MICHAEL</t>
  </si>
  <si>
    <t>L</t>
  </si>
  <si>
    <t>THOMPSON</t>
  </si>
  <si>
    <t>B01</t>
  </si>
  <si>
    <t xml:space="preserve">MANAGER </t>
  </si>
  <si>
    <t>M</t>
  </si>
  <si>
    <t>+0094250.00</t>
  </si>
  <si>
    <t>TO_DATE('2003-10-10', 'YYYY-MM-DD')</t>
  </si>
  <si>
    <t>TO_DATE('1978-02-02', 'YYYY-MM-DD')</t>
  </si>
  <si>
    <t>SALLY</t>
  </si>
  <si>
    <t>A</t>
  </si>
  <si>
    <t>KWAN</t>
  </si>
  <si>
    <t>C01</t>
  </si>
  <si>
    <t>+0098250.00</t>
  </si>
  <si>
    <t>TO_DATE('2005-04-05', 'YYYY-MM-DD')</t>
  </si>
  <si>
    <t>TO_DATE('1971-05-11', 'YYYY-MM-DD')</t>
  </si>
  <si>
    <t>JOHN</t>
  </si>
  <si>
    <t>B</t>
  </si>
  <si>
    <t>GEYER</t>
  </si>
  <si>
    <t>E01</t>
  </si>
  <si>
    <t>+0080175.00</t>
  </si>
  <si>
    <t>TO_DATE('1979-08-17', 'YYYY-MM-DD')</t>
  </si>
  <si>
    <t>TO_DATE('1955-09-15', 'YYYY-MM-DD')</t>
  </si>
  <si>
    <t>IRVING</t>
  </si>
  <si>
    <t>STERN</t>
  </si>
  <si>
    <t>D11</t>
  </si>
  <si>
    <t>+0072250.00</t>
  </si>
  <si>
    <t>TO_DATE('2003-09-14', 'YYYY-MM-DD')</t>
  </si>
  <si>
    <t>TO_DATE('1975-07-07', 'YYYY-MM-DD')</t>
  </si>
  <si>
    <t>EVA</t>
  </si>
  <si>
    <t>D</t>
  </si>
  <si>
    <t>PULASKI</t>
  </si>
  <si>
    <t>D21</t>
  </si>
  <si>
    <t>+0096170.00</t>
  </si>
  <si>
    <t>TO_DATE('2005-09-30', 'YYYY-MM-DD')</t>
  </si>
  <si>
    <t>TO_DATE('2003-05-26', 'YYYY-MM-DD')</t>
  </si>
  <si>
    <t>EILEEN</t>
  </si>
  <si>
    <t>W</t>
  </si>
  <si>
    <t>HENDERSON</t>
  </si>
  <si>
    <t>E11</t>
  </si>
  <si>
    <t>+0089750.00</t>
  </si>
  <si>
    <t>TO_DATE('2000-08-15', 'YYYY-MM-DD')</t>
  </si>
  <si>
    <t>TO_DATE('1971-05-15', 'YYYY-MM-DD')</t>
  </si>
  <si>
    <t>THEODORE</t>
  </si>
  <si>
    <t>Q</t>
  </si>
  <si>
    <t>SPENSER</t>
  </si>
  <si>
    <t>E21</t>
  </si>
  <si>
    <t>+0086150.00</t>
  </si>
  <si>
    <t>TO_DATE('2000-06-19', 'YYYY-MM-DD')</t>
  </si>
  <si>
    <t>TO_DATE('1980-12-18', 'YYYY-MM-DD')</t>
  </si>
  <si>
    <t>VINCENZO</t>
  </si>
  <si>
    <t>G</t>
  </si>
  <si>
    <t>LUCCHESSI</t>
  </si>
  <si>
    <t>SALESREP</t>
  </si>
  <si>
    <t>+0066500.00</t>
  </si>
  <si>
    <t>TO_DATE('1988-05-16', 'YYYY-MM-DD')</t>
  </si>
  <si>
    <t>TO_DATE('1959-11-05', 'YYYY-MM-DD')</t>
  </si>
  <si>
    <t>SEAN</t>
  </si>
  <si>
    <t xml:space="preserve"> </t>
  </si>
  <si>
    <t>O'CONNELL</t>
  </si>
  <si>
    <t xml:space="preserve">CLERK   </t>
  </si>
  <si>
    <t>+0049250.00</t>
  </si>
  <si>
    <t>TO_DATE('1993-12-05', 'YYYY-MM-DD')</t>
  </si>
  <si>
    <t>TO_DATE('1972-10-18', 'YYYY-MM-DD')</t>
  </si>
  <si>
    <t>DELORES</t>
  </si>
  <si>
    <t>QUINTANA</t>
  </si>
  <si>
    <t xml:space="preserve">ANALYST </t>
  </si>
  <si>
    <t>+0073800.00</t>
  </si>
  <si>
    <t>TO_DATE('2001-07-28', 'YYYY-MM-DD')</t>
  </si>
  <si>
    <t>HEATHER</t>
  </si>
  <si>
    <t>NICHOLLS</t>
  </si>
  <si>
    <t>+0068420.00</t>
  </si>
  <si>
    <t>TO_DATE('2006-12-15', 'YYYY-MM-DD')</t>
  </si>
  <si>
    <t>TO_DATE('1976-01-19', 'YYYY-MM-DD')</t>
  </si>
  <si>
    <t>BRUCE</t>
  </si>
  <si>
    <t>ADAMSON</t>
  </si>
  <si>
    <t>DESIGNER</t>
  </si>
  <si>
    <t>+0055280.00</t>
  </si>
  <si>
    <t>TO_DATE('2002-02-12', 'YYYY-MM-DD')</t>
  </si>
  <si>
    <t>TO_DATE('1977-05-17', 'YYYY-MM-DD')</t>
  </si>
  <si>
    <t>ELIZABETH</t>
  </si>
  <si>
    <t>R</t>
  </si>
  <si>
    <t>PIANKA</t>
  </si>
  <si>
    <t>+0062250.00</t>
  </si>
  <si>
    <t>TO_DATE('2006-10-11', 'YYYY-MM-DD')</t>
  </si>
  <si>
    <t>TO_DATE('1980-04-12', 'YYYY-MM-DD')</t>
  </si>
  <si>
    <t>MASATOSHI</t>
  </si>
  <si>
    <t>J</t>
  </si>
  <si>
    <t>YOSHIMURA</t>
  </si>
  <si>
    <t>+0044680.00</t>
  </si>
  <si>
    <t>TO_DATE('1999-09-15', 'YYYY-MM-DD')</t>
  </si>
  <si>
    <t>TO_DATE('1981-01-05', 'YYYY-MM-DD')</t>
  </si>
  <si>
    <t>MARILYN</t>
  </si>
  <si>
    <t>S</t>
  </si>
  <si>
    <t>SCOUTTEN</t>
  </si>
  <si>
    <t>+0051340.00</t>
  </si>
  <si>
    <t>TO_DATE('2003-07-07', 'YYYY-MM-DD')</t>
  </si>
  <si>
    <t>TO_DATE('1979-02-21', 'YYYY-MM-DD')</t>
  </si>
  <si>
    <t>JAMES</t>
  </si>
  <si>
    <t>H</t>
  </si>
  <si>
    <t>WALKER</t>
  </si>
  <si>
    <t>+0050450.00</t>
  </si>
  <si>
    <t>TO_DATE('2004-07-26', 'YYYY-MM-DD')</t>
  </si>
  <si>
    <t>TO_DATE('1982-06-25', 'YYYY-MM-DD')</t>
  </si>
  <si>
    <t>DAVID</t>
  </si>
  <si>
    <t>BROWN</t>
  </si>
  <si>
    <t>+0057740.00</t>
  </si>
  <si>
    <t>TO_DATE('2002-03-03', 'YYYY-MM-DD')</t>
  </si>
  <si>
    <t>TO_DATE('1971-05-29', 'YYYY-MM-DD')</t>
  </si>
  <si>
    <t>WILLIAM</t>
  </si>
  <si>
    <t>T</t>
  </si>
  <si>
    <t>JONES</t>
  </si>
  <si>
    <t>+0068270.00</t>
  </si>
  <si>
    <t>TO_DATE('1998-04-11', 'YYYY-MM-DD')</t>
  </si>
  <si>
    <t>TO_DATE('2003-02-23', 'YYYY-MM-DD')</t>
  </si>
  <si>
    <t>JENNIFER</t>
  </si>
  <si>
    <t>K</t>
  </si>
  <si>
    <t>LUTZ</t>
  </si>
  <si>
    <t>+0049840.00</t>
  </si>
  <si>
    <t>TO_DATE('1998-08-29', 'YYYY-MM-DD')</t>
  </si>
  <si>
    <t>TO_DATE('1978-03-19', 'YYYY-MM-DD')</t>
  </si>
  <si>
    <t>JEFFERSON</t>
  </si>
  <si>
    <t>+0042180.00</t>
  </si>
  <si>
    <t>TO_DATE('1996-11-21', 'YYYY-MM-DD')</t>
  </si>
  <si>
    <t>TO_DATE('1980-05-30', 'YYYY-MM-DD')</t>
  </si>
  <si>
    <t>SALVATORE</t>
  </si>
  <si>
    <t>MARINO</t>
  </si>
  <si>
    <t>+0048760.00</t>
  </si>
  <si>
    <t>TO_DATE('2004-12-05', 'YYYY-MM-DD')</t>
  </si>
  <si>
    <t>TO_DATE('2002-03-31', 'YYYY-MM-DD')</t>
  </si>
  <si>
    <t>DANIEL</t>
  </si>
  <si>
    <t>SMITH</t>
  </si>
  <si>
    <t>+0049180.00</t>
  </si>
  <si>
    <t>TO_DATE('1999-10-30', 'YYYY-MM-DD')</t>
  </si>
  <si>
    <t>TO_DATE('1969-11-12', 'YYYY-MM-DD')</t>
  </si>
  <si>
    <t>SYBIL</t>
  </si>
  <si>
    <t>P</t>
  </si>
  <si>
    <t>JOHNSON</t>
  </si>
  <si>
    <t>+0047250.00</t>
  </si>
  <si>
    <t>TO_DATE('2005-09-11', 'YYYY-MM-DD')</t>
  </si>
  <si>
    <t>TO_DATE('1976-10-05', 'YYYY-MM-DD')</t>
  </si>
  <si>
    <t>MARIA</t>
  </si>
  <si>
    <t>PEREZ</t>
  </si>
  <si>
    <t>+0037380.00</t>
  </si>
  <si>
    <t>TO_DATE('2006-09-30', 'YYYY-MM-DD')</t>
  </si>
  <si>
    <t>ETHEL</t>
  </si>
  <si>
    <t>SCHNEIDER</t>
  </si>
  <si>
    <t>OPERATOR</t>
  </si>
  <si>
    <t>+0036250.00</t>
  </si>
  <si>
    <t>TO_DATE('1997-03-24', 'YYYY-MM-DD')</t>
  </si>
  <si>
    <t>TO_DATE('1976-03-28', 'YYYY-MM-DD')</t>
  </si>
  <si>
    <t>PARKER</t>
  </si>
  <si>
    <t>+0035340.00</t>
  </si>
  <si>
    <t>TO_DATE('2006-05-30', 'YYYY-MM-DD')</t>
  </si>
  <si>
    <t>TO_DATE('1985-07-09', 'YYYY-MM-DD')</t>
  </si>
  <si>
    <t>PHILIP</t>
  </si>
  <si>
    <t>X</t>
  </si>
  <si>
    <t>+0037750.00</t>
  </si>
  <si>
    <t>TO_DATE('2002-06-19', 'YYYY-MM-DD')</t>
  </si>
  <si>
    <t>TO_DATE('1976-10-27', 'YYYY-MM-DD')</t>
  </si>
  <si>
    <t>MAUDE</t>
  </si>
  <si>
    <t>SETRIGHT</t>
  </si>
  <si>
    <t>+0035900.00</t>
  </si>
  <si>
    <t>TO_DATE('1994-09-12', 'YYYY-MM-DD')</t>
  </si>
  <si>
    <t>TO_DATE('1961-04-21', 'YYYY-MM-DD')</t>
  </si>
  <si>
    <t>RAMLAL</t>
  </si>
  <si>
    <t>V</t>
  </si>
  <si>
    <t>MEHTA</t>
  </si>
  <si>
    <t>FIELDREP</t>
  </si>
  <si>
    <t>+0039950.00</t>
  </si>
  <si>
    <t>TO_DATE('1995-07-07', 'YYYY-MM-DD')</t>
  </si>
  <si>
    <t>TO_DATE('1962-08-11', 'YYYY-MM-DD')</t>
  </si>
  <si>
    <t>WING</t>
  </si>
  <si>
    <t>LEE</t>
  </si>
  <si>
    <t>+0045370.00</t>
  </si>
  <si>
    <t>TO_DATE('2006-02-23', 'YYYY-MM-DD')</t>
  </si>
  <si>
    <t>TO_DATE('1971-07-18', 'YYYY-MM-DD')</t>
  </si>
  <si>
    <t>JASON</t>
  </si>
  <si>
    <t>GOUNOT</t>
  </si>
  <si>
    <t>+0043840.00</t>
  </si>
  <si>
    <t>TO_DATE('1977-05-05', 'YYYY-MM-DD')</t>
  </si>
  <si>
    <t>TO_DATE('1956-05-17', 'YYYY-MM-DD')</t>
  </si>
  <si>
    <t>DIAN</t>
  </si>
  <si>
    <t>HEMMINGER</t>
  </si>
  <si>
    <t>+0046500.00</t>
  </si>
  <si>
    <t>TO_DATE('1973-08-14', 'YYYY-MM-DD')</t>
  </si>
  <si>
    <t>GREG</t>
  </si>
  <si>
    <t>ORLANDO</t>
  </si>
  <si>
    <t>+0039250.00</t>
  </si>
  <si>
    <t>TO_DATE('2002-05-05', 'YYYY-MM-DD')</t>
  </si>
  <si>
    <t>KIM</t>
  </si>
  <si>
    <t>N</t>
  </si>
  <si>
    <t>NATZ</t>
  </si>
  <si>
    <t>KIYOSHI</t>
  </si>
  <si>
    <t>YAMAMOTO</t>
  </si>
  <si>
    <t>+0064680.00</t>
  </si>
  <si>
    <t>TO_DATE('2005-09-15', 'YYYY-MM-DD')</t>
  </si>
  <si>
    <t>REBA</t>
  </si>
  <si>
    <t>+0069840.00</t>
  </si>
  <si>
    <t>TO_DATE('2005-08-29', 'YYYY-MM-DD')</t>
  </si>
  <si>
    <t>ROBERT</t>
  </si>
  <si>
    <t>MONTEVERDE</t>
  </si>
  <si>
    <t>+0037760.00</t>
  </si>
  <si>
    <t>TO_DATE('1984-03-31', 'YYYY-MM-DD')</t>
  </si>
  <si>
    <t>SCHWARTZ</t>
  </si>
  <si>
    <t>+0046250.00</t>
  </si>
  <si>
    <t>TO_DATE('1966-03-28', 'YYYY-MM-DD')</t>
  </si>
  <si>
    <t>MICHELLE</t>
  </si>
  <si>
    <t>SPRINGER</t>
  </si>
  <si>
    <t>HELENA</t>
  </si>
  <si>
    <t>WONG</t>
  </si>
  <si>
    <t>+0035370.00</t>
  </si>
  <si>
    <t>ROY</t>
  </si>
  <si>
    <t>ALONZO</t>
  </si>
  <si>
    <t>+0031840.00</t>
  </si>
  <si>
    <t>TO_DATE('1997-07-05', 'YYYY-MM-DD')</t>
  </si>
  <si>
    <t>epmno</t>
  </si>
  <si>
    <t>firstname</t>
  </si>
  <si>
    <t>midinit</t>
  </si>
  <si>
    <t>lastname</t>
  </si>
  <si>
    <t>workdept</t>
  </si>
  <si>
    <t>phoneext</t>
  </si>
  <si>
    <t>hiredate</t>
  </si>
  <si>
    <t>job</t>
  </si>
  <si>
    <t>edlevel</t>
  </si>
  <si>
    <t>sex</t>
  </si>
  <si>
    <t>birthdate</t>
  </si>
  <si>
    <t>salary</t>
  </si>
  <si>
    <t>bonus</t>
  </si>
  <si>
    <t xml:space="preserve">comm </t>
  </si>
  <si>
    <t>phone</t>
  </si>
  <si>
    <t>variable</t>
  </si>
  <si>
    <t>MIN_CAT</t>
  </si>
  <si>
    <t>MAX_CAT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</si>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</sst>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showGridLines="0" tabSelected="1" zoomScale="85" zoomScaleNormal="85" workbookViewId="0"/>
  </sheetViews>
  <sheetFormatPr defaultRowHeight="14.4" x14ac:dyDescent="0.3"/>
  <cols>
    <col min="15" max="15" width="10.33203125" bestFit="1" customWidth="1"/>
    <col min="42" max="42" width="10.33203125" bestFit="1" customWidth="1"/>
  </cols>
  <sheetData>
    <row r="1" spans="1:42" x14ac:dyDescent="0.3">
      <c r="A1" t="s">
        <v>225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242</v>
      </c>
      <c r="R1" t="s">
        <v>241</v>
      </c>
      <c r="T1" t="s">
        <v>231</v>
      </c>
      <c r="U1" t="s">
        <v>235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243</v>
      </c>
      <c r="AO1" t="s">
        <v>232</v>
      </c>
    </row>
    <row r="2" spans="1:42" x14ac:dyDescent="0.3">
      <c r="A2">
        <v>10</v>
      </c>
      <c r="B2" t="s">
        <v>0</v>
      </c>
      <c r="C2" t="s">
        <v>1</v>
      </c>
      <c r="D2" t="s">
        <v>2</v>
      </c>
      <c r="E2" t="s">
        <v>3</v>
      </c>
      <c r="F2">
        <v>3978</v>
      </c>
      <c r="G2">
        <v>19950101</v>
      </c>
      <c r="H2" t="s">
        <v>4</v>
      </c>
      <c r="I2">
        <v>18</v>
      </c>
      <c r="J2" t="s">
        <v>5</v>
      </c>
      <c r="K2">
        <v>19630824</v>
      </c>
      <c r="L2" t="s">
        <v>6</v>
      </c>
      <c r="M2">
        <v>1000</v>
      </c>
      <c r="N2">
        <v>4220</v>
      </c>
      <c r="O2">
        <v>10</v>
      </c>
      <c r="P2">
        <f>SUM(M2:N2)</f>
        <v>5220</v>
      </c>
      <c r="Q2">
        <f>_xlfn.MAXIFS(P:P,H:H,H2)</f>
        <v>5220</v>
      </c>
      <c r="R2">
        <f>_xlfn.MINIFS(P:P,H:H,H2)</f>
        <v>5220</v>
      </c>
      <c r="T2" t="s">
        <v>7</v>
      </c>
      <c r="U2" t="s">
        <v>8</v>
      </c>
      <c r="AF2" t="s">
        <v>4</v>
      </c>
      <c r="AG2">
        <v>18</v>
      </c>
      <c r="AH2" t="s">
        <v>5</v>
      </c>
      <c r="AI2">
        <v>19630824</v>
      </c>
      <c r="AJ2">
        <v>152750</v>
      </c>
      <c r="AK2">
        <v>1000</v>
      </c>
      <c r="AL2">
        <v>4220</v>
      </c>
      <c r="AM2">
        <f>SUM(AJ2:AL2)</f>
        <v>157970</v>
      </c>
      <c r="AO2" t="s">
        <v>4</v>
      </c>
      <c r="AP2" s="1">
        <f>AVERAGEIF(AF:AF,AO2,AM:AM)</f>
        <v>157970</v>
      </c>
    </row>
    <row r="3" spans="1:42" x14ac:dyDescent="0.3">
      <c r="A3">
        <v>20</v>
      </c>
      <c r="B3" t="s">
        <v>9</v>
      </c>
      <c r="C3" t="s">
        <v>10</v>
      </c>
      <c r="D3" t="s">
        <v>11</v>
      </c>
      <c r="E3" t="s">
        <v>12</v>
      </c>
      <c r="F3">
        <v>3476</v>
      </c>
      <c r="G3">
        <v>20031010</v>
      </c>
      <c r="H3" t="s">
        <v>13</v>
      </c>
      <c r="I3">
        <v>18</v>
      </c>
      <c r="J3" t="s">
        <v>14</v>
      </c>
      <c r="K3">
        <v>19780202</v>
      </c>
      <c r="L3" t="s">
        <v>15</v>
      </c>
      <c r="M3">
        <v>800</v>
      </c>
      <c r="N3">
        <v>3300</v>
      </c>
      <c r="O3">
        <v>20</v>
      </c>
      <c r="P3">
        <f t="shared" ref="P3:P43" si="0">SUM(M3:N3)</f>
        <v>4100</v>
      </c>
      <c r="Q3">
        <f>_xlfn.MAXIFS(P:P,H:H,H3)</f>
        <v>4100</v>
      </c>
      <c r="R3">
        <f>_xlfn.MINIFS(P:P,H:H,H3)</f>
        <v>2592</v>
      </c>
      <c r="T3" t="s">
        <v>16</v>
      </c>
      <c r="U3" t="s">
        <v>17</v>
      </c>
      <c r="AF3" t="s">
        <v>13</v>
      </c>
      <c r="AG3">
        <v>18</v>
      </c>
      <c r="AH3" t="s">
        <v>14</v>
      </c>
      <c r="AI3">
        <v>19780202</v>
      </c>
      <c r="AJ3">
        <v>94250</v>
      </c>
      <c r="AK3">
        <v>800</v>
      </c>
      <c r="AL3">
        <v>3300</v>
      </c>
      <c r="AM3">
        <f t="shared" ref="AM3:AM31" si="1">SUM(AJ3:AL3)</f>
        <v>98350</v>
      </c>
      <c r="AO3" t="s">
        <v>13</v>
      </c>
      <c r="AP3" s="1">
        <f t="shared" ref="AP3:AP9" si="2">AVERAGEIF(AF:AF,AO3,AM:AM)</f>
        <v>92078.666666666672</v>
      </c>
    </row>
    <row r="4" spans="1:42" x14ac:dyDescent="0.3">
      <c r="A4">
        <v>30</v>
      </c>
      <c r="B4" t="s">
        <v>18</v>
      </c>
      <c r="C4" t="s">
        <v>19</v>
      </c>
      <c r="D4" t="s">
        <v>20</v>
      </c>
      <c r="E4" t="s">
        <v>21</v>
      </c>
      <c r="F4">
        <v>4738</v>
      </c>
      <c r="G4">
        <v>20050405</v>
      </c>
      <c r="H4" t="s">
        <v>13</v>
      </c>
      <c r="I4">
        <v>20</v>
      </c>
      <c r="J4" t="s">
        <v>5</v>
      </c>
      <c r="K4">
        <v>19710511</v>
      </c>
      <c r="L4" t="s">
        <v>22</v>
      </c>
      <c r="M4">
        <v>800</v>
      </c>
      <c r="N4">
        <v>3060</v>
      </c>
      <c r="O4">
        <v>30</v>
      </c>
      <c r="P4">
        <f t="shared" si="0"/>
        <v>3860</v>
      </c>
      <c r="Q4">
        <f>_xlfn.MAXIFS(P:P,H:H,H4)</f>
        <v>4100</v>
      </c>
      <c r="R4">
        <f>_xlfn.MINIFS(P:P,H:H,H4)</f>
        <v>2592</v>
      </c>
      <c r="T4" t="s">
        <v>23</v>
      </c>
      <c r="U4" t="s">
        <v>24</v>
      </c>
      <c r="AF4" t="s">
        <v>13</v>
      </c>
      <c r="AG4">
        <v>20</v>
      </c>
      <c r="AH4" t="s">
        <v>5</v>
      </c>
      <c r="AI4">
        <v>19710511</v>
      </c>
      <c r="AJ4">
        <v>98250</v>
      </c>
      <c r="AK4">
        <v>800</v>
      </c>
      <c r="AL4">
        <v>3060</v>
      </c>
      <c r="AM4">
        <f t="shared" si="1"/>
        <v>102110</v>
      </c>
      <c r="AO4" t="s">
        <v>62</v>
      </c>
      <c r="AP4" s="1">
        <f t="shared" si="2"/>
        <v>61420</v>
      </c>
    </row>
    <row r="5" spans="1:42" x14ac:dyDescent="0.3">
      <c r="A5">
        <v>50</v>
      </c>
      <c r="B5" t="s">
        <v>25</v>
      </c>
      <c r="C5" t="s">
        <v>26</v>
      </c>
      <c r="D5" t="s">
        <v>27</v>
      </c>
      <c r="E5" t="s">
        <v>28</v>
      </c>
      <c r="F5">
        <v>6789</v>
      </c>
      <c r="G5">
        <v>19790817</v>
      </c>
      <c r="H5" t="s">
        <v>13</v>
      </c>
      <c r="I5">
        <v>16</v>
      </c>
      <c r="J5" t="s">
        <v>14</v>
      </c>
      <c r="K5">
        <v>19550915</v>
      </c>
      <c r="L5" t="s">
        <v>29</v>
      </c>
      <c r="M5">
        <v>800</v>
      </c>
      <c r="N5">
        <v>3214</v>
      </c>
      <c r="O5">
        <v>50</v>
      </c>
      <c r="P5">
        <f t="shared" si="0"/>
        <v>4014</v>
      </c>
      <c r="Q5">
        <f>_xlfn.MAXIFS(P:P,H:H,H5)</f>
        <v>4100</v>
      </c>
      <c r="R5">
        <f>_xlfn.MINIFS(P:P,H:H,H5)</f>
        <v>2592</v>
      </c>
      <c r="T5" t="s">
        <v>30</v>
      </c>
      <c r="U5" t="s">
        <v>31</v>
      </c>
      <c r="AF5" t="s">
        <v>13</v>
      </c>
      <c r="AG5">
        <v>16</v>
      </c>
      <c r="AH5" t="s">
        <v>14</v>
      </c>
      <c r="AI5">
        <v>19550915</v>
      </c>
      <c r="AJ5">
        <v>80175</v>
      </c>
      <c r="AK5">
        <v>800</v>
      </c>
      <c r="AL5">
        <v>3214</v>
      </c>
      <c r="AM5">
        <f t="shared" si="1"/>
        <v>84189</v>
      </c>
      <c r="AO5" t="s">
        <v>75</v>
      </c>
      <c r="AP5" s="1">
        <f t="shared" si="2"/>
        <v>72930.666666666672</v>
      </c>
    </row>
    <row r="6" spans="1:42" x14ac:dyDescent="0.3">
      <c r="A6">
        <v>60</v>
      </c>
      <c r="B6" t="s">
        <v>32</v>
      </c>
      <c r="C6" t="s">
        <v>5</v>
      </c>
      <c r="D6" t="s">
        <v>33</v>
      </c>
      <c r="E6" t="s">
        <v>34</v>
      </c>
      <c r="F6">
        <v>6423</v>
      </c>
      <c r="G6">
        <v>20030914</v>
      </c>
      <c r="H6" t="s">
        <v>13</v>
      </c>
      <c r="I6">
        <v>16</v>
      </c>
      <c r="J6" t="s">
        <v>14</v>
      </c>
      <c r="K6">
        <v>19750707</v>
      </c>
      <c r="L6" t="s">
        <v>35</v>
      </c>
      <c r="M6">
        <v>500</v>
      </c>
      <c r="N6">
        <v>2580</v>
      </c>
      <c r="O6">
        <v>60</v>
      </c>
      <c r="P6">
        <f t="shared" si="0"/>
        <v>3080</v>
      </c>
      <c r="Q6">
        <f>_xlfn.MAXIFS(P:P,H:H,H6)</f>
        <v>4100</v>
      </c>
      <c r="R6">
        <f>_xlfn.MINIFS(P:P,H:H,H6)</f>
        <v>2592</v>
      </c>
      <c r="T6" t="s">
        <v>36</v>
      </c>
      <c r="U6" t="s">
        <v>37</v>
      </c>
      <c r="AF6" t="s">
        <v>13</v>
      </c>
      <c r="AG6">
        <v>16</v>
      </c>
      <c r="AH6" t="s">
        <v>14</v>
      </c>
      <c r="AI6">
        <v>19750707</v>
      </c>
      <c r="AJ6">
        <v>72250</v>
      </c>
      <c r="AK6">
        <v>500</v>
      </c>
      <c r="AL6">
        <v>2580</v>
      </c>
      <c r="AM6">
        <f t="shared" si="1"/>
        <v>75330</v>
      </c>
      <c r="AO6" t="s">
        <v>85</v>
      </c>
      <c r="AP6" s="1">
        <f t="shared" si="2"/>
        <v>59891.6</v>
      </c>
    </row>
    <row r="7" spans="1:42" x14ac:dyDescent="0.3">
      <c r="A7">
        <v>70</v>
      </c>
      <c r="B7" t="s">
        <v>38</v>
      </c>
      <c r="C7" t="s">
        <v>39</v>
      </c>
      <c r="D7" t="s">
        <v>40</v>
      </c>
      <c r="E7" t="s">
        <v>41</v>
      </c>
      <c r="F7">
        <v>7831</v>
      </c>
      <c r="G7">
        <v>20050930</v>
      </c>
      <c r="H7" t="s">
        <v>13</v>
      </c>
      <c r="I7">
        <v>16</v>
      </c>
      <c r="J7" t="s">
        <v>5</v>
      </c>
      <c r="K7">
        <v>20030526</v>
      </c>
      <c r="L7" t="s">
        <v>42</v>
      </c>
      <c r="M7">
        <v>700</v>
      </c>
      <c r="N7">
        <v>2893</v>
      </c>
      <c r="O7">
        <v>70</v>
      </c>
      <c r="P7">
        <f t="shared" si="0"/>
        <v>3593</v>
      </c>
      <c r="Q7">
        <f>_xlfn.MAXIFS(P:P,H:H,H7)</f>
        <v>4100</v>
      </c>
      <c r="R7">
        <f>_xlfn.MINIFS(P:P,H:H,H7)</f>
        <v>2592</v>
      </c>
      <c r="T7" t="s">
        <v>43</v>
      </c>
      <c r="U7" t="s">
        <v>44</v>
      </c>
      <c r="AF7" t="s">
        <v>13</v>
      </c>
      <c r="AG7">
        <v>16</v>
      </c>
      <c r="AH7" t="s">
        <v>5</v>
      </c>
      <c r="AI7">
        <v>20030526</v>
      </c>
      <c r="AJ7">
        <v>96170</v>
      </c>
      <c r="AK7">
        <v>700</v>
      </c>
      <c r="AL7">
        <v>2893</v>
      </c>
      <c r="AM7">
        <f t="shared" si="1"/>
        <v>99763</v>
      </c>
      <c r="AO7" t="s">
        <v>69</v>
      </c>
      <c r="AP7" s="1">
        <f t="shared" si="2"/>
        <v>47084</v>
      </c>
    </row>
    <row r="8" spans="1:42" x14ac:dyDescent="0.3">
      <c r="A8">
        <v>90</v>
      </c>
      <c r="B8" t="s">
        <v>45</v>
      </c>
      <c r="C8" t="s">
        <v>46</v>
      </c>
      <c r="D8" t="s">
        <v>47</v>
      </c>
      <c r="E8" t="s">
        <v>48</v>
      </c>
      <c r="F8">
        <v>5498</v>
      </c>
      <c r="G8">
        <v>20000815</v>
      </c>
      <c r="H8" t="s">
        <v>13</v>
      </c>
      <c r="I8">
        <v>16</v>
      </c>
      <c r="J8" t="s">
        <v>5</v>
      </c>
      <c r="K8">
        <v>19710515</v>
      </c>
      <c r="L8" t="s">
        <v>49</v>
      </c>
      <c r="M8">
        <v>600</v>
      </c>
      <c r="N8">
        <v>2380</v>
      </c>
      <c r="O8">
        <v>90</v>
      </c>
      <c r="P8">
        <f t="shared" si="0"/>
        <v>2980</v>
      </c>
      <c r="Q8">
        <f>_xlfn.MAXIFS(P:P,H:H,H8)</f>
        <v>4100</v>
      </c>
      <c r="R8">
        <f>_xlfn.MINIFS(P:P,H:H,H8)</f>
        <v>2592</v>
      </c>
      <c r="T8" t="s">
        <v>50</v>
      </c>
      <c r="U8" t="s">
        <v>51</v>
      </c>
      <c r="AF8" t="s">
        <v>13</v>
      </c>
      <c r="AG8">
        <v>16</v>
      </c>
      <c r="AH8" t="s">
        <v>5</v>
      </c>
      <c r="AI8">
        <v>19710515</v>
      </c>
      <c r="AJ8">
        <v>89750</v>
      </c>
      <c r="AK8">
        <v>600</v>
      </c>
      <c r="AL8">
        <v>2380</v>
      </c>
      <c r="AM8">
        <f t="shared" si="1"/>
        <v>92730</v>
      </c>
      <c r="AO8" t="s">
        <v>156</v>
      </c>
      <c r="AP8" s="1">
        <f t="shared" si="2"/>
        <v>43850</v>
      </c>
    </row>
    <row r="9" spans="1:42" x14ac:dyDescent="0.3">
      <c r="A9">
        <v>100</v>
      </c>
      <c r="B9" t="s">
        <v>52</v>
      </c>
      <c r="C9" t="s">
        <v>53</v>
      </c>
      <c r="D9" t="s">
        <v>54</v>
      </c>
      <c r="E9" t="s">
        <v>55</v>
      </c>
      <c r="F9">
        <v>972</v>
      </c>
      <c r="G9">
        <v>20000619</v>
      </c>
      <c r="H9" t="s">
        <v>13</v>
      </c>
      <c r="I9">
        <v>14</v>
      </c>
      <c r="J9" t="s">
        <v>14</v>
      </c>
      <c r="K9">
        <v>19801218</v>
      </c>
      <c r="L9" t="s">
        <v>56</v>
      </c>
      <c r="M9">
        <v>500</v>
      </c>
      <c r="N9">
        <v>2092</v>
      </c>
      <c r="O9">
        <v>100</v>
      </c>
      <c r="P9">
        <f t="shared" si="0"/>
        <v>2592</v>
      </c>
      <c r="Q9">
        <f>_xlfn.MAXIFS(P:P,H:H,H9)</f>
        <v>4100</v>
      </c>
      <c r="R9">
        <f>_xlfn.MINIFS(P:P,H:H,H9)</f>
        <v>2592</v>
      </c>
      <c r="T9" t="s">
        <v>57</v>
      </c>
      <c r="U9" t="s">
        <v>58</v>
      </c>
      <c r="AF9" t="s">
        <v>62</v>
      </c>
      <c r="AG9">
        <v>19</v>
      </c>
      <c r="AH9" t="s">
        <v>14</v>
      </c>
      <c r="AI9">
        <v>19591105</v>
      </c>
      <c r="AJ9">
        <v>66500</v>
      </c>
      <c r="AK9">
        <v>900</v>
      </c>
      <c r="AL9">
        <v>3720</v>
      </c>
      <c r="AM9">
        <f t="shared" si="1"/>
        <v>71120</v>
      </c>
      <c r="AO9" t="s">
        <v>177</v>
      </c>
      <c r="AP9" s="1">
        <f t="shared" si="2"/>
        <v>40813.333333333336</v>
      </c>
    </row>
    <row r="10" spans="1:42" x14ac:dyDescent="0.3">
      <c r="A10">
        <v>110</v>
      </c>
      <c r="B10" t="s">
        <v>59</v>
      </c>
      <c r="C10" t="s">
        <v>60</v>
      </c>
      <c r="D10" t="s">
        <v>61</v>
      </c>
      <c r="E10" t="s">
        <v>3</v>
      </c>
      <c r="F10">
        <v>3490</v>
      </c>
      <c r="G10">
        <v>19880516</v>
      </c>
      <c r="H10" t="s">
        <v>62</v>
      </c>
      <c r="I10">
        <v>19</v>
      </c>
      <c r="J10" t="s">
        <v>14</v>
      </c>
      <c r="K10">
        <v>19591105</v>
      </c>
      <c r="L10" t="s">
        <v>63</v>
      </c>
      <c r="M10">
        <v>900</v>
      </c>
      <c r="N10">
        <v>3720</v>
      </c>
      <c r="O10">
        <v>110</v>
      </c>
      <c r="P10">
        <f t="shared" si="0"/>
        <v>4620</v>
      </c>
      <c r="Q10">
        <f>_xlfn.MAXIFS(P:P,H:H,H10)</f>
        <v>5220</v>
      </c>
      <c r="R10">
        <f>_xlfn.MINIFS(P:P,H:H,H10)</f>
        <v>4620</v>
      </c>
      <c r="T10" t="s">
        <v>64</v>
      </c>
      <c r="U10" t="s">
        <v>65</v>
      </c>
      <c r="AF10" t="s">
        <v>75</v>
      </c>
      <c r="AG10">
        <v>16</v>
      </c>
      <c r="AH10" t="s">
        <v>5</v>
      </c>
      <c r="AI10">
        <v>19550915</v>
      </c>
      <c r="AJ10">
        <v>73800</v>
      </c>
      <c r="AK10">
        <v>500</v>
      </c>
      <c r="AL10">
        <v>1904</v>
      </c>
      <c r="AM10">
        <f t="shared" si="1"/>
        <v>76204</v>
      </c>
    </row>
    <row r="11" spans="1:42" x14ac:dyDescent="0.3">
      <c r="A11">
        <v>120</v>
      </c>
      <c r="B11" t="s">
        <v>66</v>
      </c>
      <c r="C11" t="s">
        <v>67</v>
      </c>
      <c r="D11" t="s">
        <v>68</v>
      </c>
      <c r="E11" t="s">
        <v>3</v>
      </c>
      <c r="F11">
        <v>2167</v>
      </c>
      <c r="G11">
        <v>19931205</v>
      </c>
      <c r="H11" t="s">
        <v>69</v>
      </c>
      <c r="I11">
        <v>14</v>
      </c>
      <c r="J11" t="s">
        <v>14</v>
      </c>
      <c r="K11">
        <v>19721018</v>
      </c>
      <c r="L11" t="s">
        <v>70</v>
      </c>
      <c r="M11">
        <v>600</v>
      </c>
      <c r="N11">
        <v>2340</v>
      </c>
      <c r="O11">
        <v>120</v>
      </c>
      <c r="P11">
        <f t="shared" si="0"/>
        <v>2940</v>
      </c>
      <c r="Q11">
        <f>_xlfn.MAXIFS(P:P,H:H,H11)</f>
        <v>2940</v>
      </c>
      <c r="R11">
        <f>_xlfn.MINIFS(P:P,H:H,H11)</f>
        <v>1680</v>
      </c>
      <c r="T11" t="s">
        <v>71</v>
      </c>
      <c r="U11" t="s">
        <v>72</v>
      </c>
      <c r="AF11" t="s">
        <v>75</v>
      </c>
      <c r="AG11">
        <v>18</v>
      </c>
      <c r="AH11" t="s">
        <v>5</v>
      </c>
      <c r="AI11">
        <v>19760119</v>
      </c>
      <c r="AJ11">
        <v>68420</v>
      </c>
      <c r="AK11">
        <v>600</v>
      </c>
      <c r="AL11">
        <v>2274</v>
      </c>
      <c r="AM11">
        <f t="shared" si="1"/>
        <v>71294</v>
      </c>
    </row>
    <row r="12" spans="1:42" x14ac:dyDescent="0.3">
      <c r="A12">
        <v>130</v>
      </c>
      <c r="B12" t="s">
        <v>73</v>
      </c>
      <c r="C12" t="s">
        <v>14</v>
      </c>
      <c r="D12" t="s">
        <v>74</v>
      </c>
      <c r="E12" t="s">
        <v>21</v>
      </c>
      <c r="F12">
        <v>4578</v>
      </c>
      <c r="G12">
        <v>20010728</v>
      </c>
      <c r="H12" t="s">
        <v>75</v>
      </c>
      <c r="I12">
        <v>16</v>
      </c>
      <c r="J12" t="s">
        <v>5</v>
      </c>
      <c r="K12">
        <v>19550915</v>
      </c>
      <c r="L12" t="s">
        <v>76</v>
      </c>
      <c r="M12">
        <v>500</v>
      </c>
      <c r="N12">
        <v>1904</v>
      </c>
      <c r="O12">
        <v>130</v>
      </c>
      <c r="P12">
        <f t="shared" si="0"/>
        <v>2404</v>
      </c>
      <c r="Q12">
        <f>_xlfn.MAXIFS(P:P,H:H,H12)</f>
        <v>2874</v>
      </c>
      <c r="R12">
        <f>_xlfn.MINIFS(P:P,H:H,H12)</f>
        <v>2404</v>
      </c>
      <c r="T12" t="s">
        <v>77</v>
      </c>
      <c r="U12" t="s">
        <v>31</v>
      </c>
      <c r="AF12" t="s">
        <v>85</v>
      </c>
      <c r="AG12">
        <v>16</v>
      </c>
      <c r="AH12" t="s">
        <v>14</v>
      </c>
      <c r="AI12">
        <v>19770517</v>
      </c>
      <c r="AJ12">
        <v>55280</v>
      </c>
      <c r="AK12">
        <v>500</v>
      </c>
      <c r="AL12">
        <v>2022</v>
      </c>
      <c r="AM12">
        <f t="shared" si="1"/>
        <v>57802</v>
      </c>
    </row>
    <row r="13" spans="1:42" x14ac:dyDescent="0.3">
      <c r="A13">
        <v>140</v>
      </c>
      <c r="B13" t="s">
        <v>78</v>
      </c>
      <c r="C13" t="s">
        <v>19</v>
      </c>
      <c r="D13" t="s">
        <v>79</v>
      </c>
      <c r="E13" t="s">
        <v>21</v>
      </c>
      <c r="F13">
        <v>1793</v>
      </c>
      <c r="G13">
        <v>20061215</v>
      </c>
      <c r="H13" t="s">
        <v>75</v>
      </c>
      <c r="I13">
        <v>18</v>
      </c>
      <c r="J13" t="s">
        <v>5</v>
      </c>
      <c r="K13">
        <v>19760119</v>
      </c>
      <c r="L13" t="s">
        <v>80</v>
      </c>
      <c r="M13">
        <v>600</v>
      </c>
      <c r="N13">
        <v>2274</v>
      </c>
      <c r="O13">
        <v>140</v>
      </c>
      <c r="P13">
        <f t="shared" si="0"/>
        <v>2874</v>
      </c>
      <c r="Q13">
        <f>_xlfn.MAXIFS(P:P,H:H,H13)</f>
        <v>2874</v>
      </c>
      <c r="R13">
        <f>_xlfn.MINIFS(P:P,H:H,H13)</f>
        <v>2404</v>
      </c>
      <c r="T13" t="s">
        <v>81</v>
      </c>
      <c r="U13" t="s">
        <v>82</v>
      </c>
      <c r="AF13" t="s">
        <v>85</v>
      </c>
      <c r="AG13">
        <v>17</v>
      </c>
      <c r="AH13" t="s">
        <v>5</v>
      </c>
      <c r="AI13">
        <v>19800412</v>
      </c>
      <c r="AJ13">
        <v>62250</v>
      </c>
      <c r="AK13">
        <v>400</v>
      </c>
      <c r="AL13">
        <v>1780</v>
      </c>
      <c r="AM13">
        <f t="shared" si="1"/>
        <v>64430</v>
      </c>
    </row>
    <row r="14" spans="1:42" x14ac:dyDescent="0.3">
      <c r="A14">
        <v>150</v>
      </c>
      <c r="B14" t="s">
        <v>83</v>
      </c>
      <c r="C14" t="s">
        <v>67</v>
      </c>
      <c r="D14" t="s">
        <v>84</v>
      </c>
      <c r="E14" t="s">
        <v>34</v>
      </c>
      <c r="F14">
        <v>4510</v>
      </c>
      <c r="G14">
        <v>20020212</v>
      </c>
      <c r="H14" t="s">
        <v>85</v>
      </c>
      <c r="I14">
        <v>16</v>
      </c>
      <c r="J14" t="s">
        <v>14</v>
      </c>
      <c r="K14">
        <v>19770517</v>
      </c>
      <c r="L14" t="s">
        <v>86</v>
      </c>
      <c r="M14">
        <v>500</v>
      </c>
      <c r="N14">
        <v>2022</v>
      </c>
      <c r="O14">
        <v>150</v>
      </c>
      <c r="P14">
        <f t="shared" si="0"/>
        <v>2522</v>
      </c>
      <c r="Q14">
        <f>_xlfn.MAXIFS(P:P,H:H,H14)</f>
        <v>2987</v>
      </c>
      <c r="R14">
        <f>_xlfn.MINIFS(P:P,H:H,H14)</f>
        <v>1862</v>
      </c>
      <c r="T14" t="s">
        <v>87</v>
      </c>
      <c r="U14" t="s">
        <v>88</v>
      </c>
      <c r="AF14" t="s">
        <v>85</v>
      </c>
      <c r="AG14">
        <v>16</v>
      </c>
      <c r="AH14" t="s">
        <v>14</v>
      </c>
      <c r="AI14">
        <v>19810105</v>
      </c>
      <c r="AJ14">
        <v>44680</v>
      </c>
      <c r="AK14">
        <v>500</v>
      </c>
      <c r="AL14">
        <v>1974</v>
      </c>
      <c r="AM14">
        <f t="shared" si="1"/>
        <v>47154</v>
      </c>
    </row>
    <row r="15" spans="1:42" x14ac:dyDescent="0.3">
      <c r="A15">
        <v>160</v>
      </c>
      <c r="B15" t="s">
        <v>89</v>
      </c>
      <c r="C15" t="s">
        <v>90</v>
      </c>
      <c r="D15" t="s">
        <v>91</v>
      </c>
      <c r="E15" t="s">
        <v>34</v>
      </c>
      <c r="F15">
        <v>3782</v>
      </c>
      <c r="G15">
        <v>20061011</v>
      </c>
      <c r="H15" t="s">
        <v>85</v>
      </c>
      <c r="I15">
        <v>17</v>
      </c>
      <c r="J15" t="s">
        <v>5</v>
      </c>
      <c r="K15">
        <v>19800412</v>
      </c>
      <c r="L15" t="s">
        <v>92</v>
      </c>
      <c r="M15">
        <v>400</v>
      </c>
      <c r="N15">
        <v>1780</v>
      </c>
      <c r="O15">
        <v>160</v>
      </c>
      <c r="P15">
        <f t="shared" si="0"/>
        <v>2180</v>
      </c>
      <c r="Q15">
        <f>_xlfn.MAXIFS(P:P,H:H,H15)</f>
        <v>2987</v>
      </c>
      <c r="R15">
        <f>_xlfn.MINIFS(P:P,H:H,H15)</f>
        <v>1862</v>
      </c>
      <c r="T15" t="s">
        <v>93</v>
      </c>
      <c r="U15" t="s">
        <v>94</v>
      </c>
      <c r="AF15" t="s">
        <v>85</v>
      </c>
      <c r="AG15">
        <v>17</v>
      </c>
      <c r="AH15" t="s">
        <v>5</v>
      </c>
      <c r="AI15">
        <v>19790221</v>
      </c>
      <c r="AJ15">
        <v>51340</v>
      </c>
      <c r="AK15">
        <v>500</v>
      </c>
      <c r="AL15">
        <v>1707</v>
      </c>
      <c r="AM15">
        <f t="shared" si="1"/>
        <v>53547</v>
      </c>
    </row>
    <row r="16" spans="1:42" x14ac:dyDescent="0.3">
      <c r="A16">
        <v>170</v>
      </c>
      <c r="B16" t="s">
        <v>95</v>
      </c>
      <c r="C16" t="s">
        <v>96</v>
      </c>
      <c r="D16" t="s">
        <v>97</v>
      </c>
      <c r="E16" t="s">
        <v>34</v>
      </c>
      <c r="F16">
        <v>2890</v>
      </c>
      <c r="G16">
        <v>19990915</v>
      </c>
      <c r="H16" t="s">
        <v>85</v>
      </c>
      <c r="I16">
        <v>16</v>
      </c>
      <c r="J16" t="s">
        <v>14</v>
      </c>
      <c r="K16">
        <v>19810105</v>
      </c>
      <c r="L16" t="s">
        <v>98</v>
      </c>
      <c r="M16">
        <v>500</v>
      </c>
      <c r="N16">
        <v>1974</v>
      </c>
      <c r="O16">
        <v>170</v>
      </c>
      <c r="P16">
        <f t="shared" si="0"/>
        <v>2474</v>
      </c>
      <c r="Q16">
        <f>_xlfn.MAXIFS(P:P,H:H,H16)</f>
        <v>2987</v>
      </c>
      <c r="R16">
        <f>_xlfn.MINIFS(P:P,H:H,H16)</f>
        <v>1862</v>
      </c>
      <c r="T16" t="s">
        <v>99</v>
      </c>
      <c r="U16" t="s">
        <v>100</v>
      </c>
      <c r="AF16" t="s">
        <v>85</v>
      </c>
      <c r="AG16">
        <v>16</v>
      </c>
      <c r="AH16" t="s">
        <v>14</v>
      </c>
      <c r="AI16">
        <v>19820625</v>
      </c>
      <c r="AJ16">
        <v>50450</v>
      </c>
      <c r="AK16">
        <v>400</v>
      </c>
      <c r="AL16">
        <v>1636</v>
      </c>
      <c r="AM16">
        <f t="shared" si="1"/>
        <v>52486</v>
      </c>
    </row>
    <row r="17" spans="1:39" x14ac:dyDescent="0.3">
      <c r="A17">
        <v>180</v>
      </c>
      <c r="B17" t="s">
        <v>101</v>
      </c>
      <c r="C17" t="s">
        <v>102</v>
      </c>
      <c r="D17" t="s">
        <v>103</v>
      </c>
      <c r="E17" t="s">
        <v>34</v>
      </c>
      <c r="F17">
        <v>1682</v>
      </c>
      <c r="G17">
        <v>20030707</v>
      </c>
      <c r="H17" t="s">
        <v>85</v>
      </c>
      <c r="I17">
        <v>17</v>
      </c>
      <c r="J17" t="s">
        <v>5</v>
      </c>
      <c r="K17">
        <v>19790221</v>
      </c>
      <c r="L17" t="s">
        <v>104</v>
      </c>
      <c r="M17">
        <v>500</v>
      </c>
      <c r="N17">
        <v>1707</v>
      </c>
      <c r="O17">
        <v>180</v>
      </c>
      <c r="P17">
        <f t="shared" si="0"/>
        <v>2207</v>
      </c>
      <c r="Q17">
        <f>_xlfn.MAXIFS(P:P,H:H,H17)</f>
        <v>2987</v>
      </c>
      <c r="R17">
        <f>_xlfn.MINIFS(P:P,H:H,H17)</f>
        <v>1862</v>
      </c>
      <c r="T17" t="s">
        <v>105</v>
      </c>
      <c r="U17" t="s">
        <v>106</v>
      </c>
      <c r="AF17" t="s">
        <v>85</v>
      </c>
      <c r="AG17">
        <v>16</v>
      </c>
      <c r="AH17" t="s">
        <v>14</v>
      </c>
      <c r="AI17">
        <v>19710529</v>
      </c>
      <c r="AJ17">
        <v>57740</v>
      </c>
      <c r="AK17">
        <v>600</v>
      </c>
      <c r="AL17">
        <v>2217</v>
      </c>
      <c r="AM17">
        <f t="shared" si="1"/>
        <v>60557</v>
      </c>
    </row>
    <row r="18" spans="1:39" x14ac:dyDescent="0.3">
      <c r="A18">
        <v>190</v>
      </c>
      <c r="B18" t="s">
        <v>107</v>
      </c>
      <c r="C18" t="s">
        <v>108</v>
      </c>
      <c r="D18" t="s">
        <v>109</v>
      </c>
      <c r="E18" t="s">
        <v>34</v>
      </c>
      <c r="F18">
        <v>2986</v>
      </c>
      <c r="G18">
        <v>20040726</v>
      </c>
      <c r="H18" t="s">
        <v>85</v>
      </c>
      <c r="I18">
        <v>16</v>
      </c>
      <c r="J18" t="s">
        <v>14</v>
      </c>
      <c r="K18">
        <v>19820625</v>
      </c>
      <c r="L18" t="s">
        <v>110</v>
      </c>
      <c r="M18">
        <v>400</v>
      </c>
      <c r="N18">
        <v>1636</v>
      </c>
      <c r="O18">
        <v>190</v>
      </c>
      <c r="P18">
        <f t="shared" si="0"/>
        <v>2036</v>
      </c>
      <c r="Q18">
        <f>_xlfn.MAXIFS(P:P,H:H,H18)</f>
        <v>2987</v>
      </c>
      <c r="R18">
        <f>_xlfn.MINIFS(P:P,H:H,H18)</f>
        <v>1862</v>
      </c>
      <c r="T18" t="s">
        <v>111</v>
      </c>
      <c r="U18" t="s">
        <v>112</v>
      </c>
      <c r="AF18" t="s">
        <v>85</v>
      </c>
      <c r="AG18">
        <v>17</v>
      </c>
      <c r="AH18" t="s">
        <v>14</v>
      </c>
      <c r="AI18">
        <v>20030223</v>
      </c>
      <c r="AJ18">
        <v>68270</v>
      </c>
      <c r="AK18">
        <v>400</v>
      </c>
      <c r="AL18">
        <v>1462</v>
      </c>
      <c r="AM18">
        <f t="shared" si="1"/>
        <v>70132</v>
      </c>
    </row>
    <row r="19" spans="1:39" x14ac:dyDescent="0.3">
      <c r="A19">
        <v>200</v>
      </c>
      <c r="B19" t="s">
        <v>113</v>
      </c>
      <c r="C19" t="s">
        <v>67</v>
      </c>
      <c r="D19" t="s">
        <v>114</v>
      </c>
      <c r="E19" t="s">
        <v>34</v>
      </c>
      <c r="F19">
        <v>4501</v>
      </c>
      <c r="G19">
        <v>20020303</v>
      </c>
      <c r="H19" t="s">
        <v>85</v>
      </c>
      <c r="I19">
        <v>16</v>
      </c>
      <c r="J19" t="s">
        <v>14</v>
      </c>
      <c r="K19">
        <v>19710529</v>
      </c>
      <c r="L19" t="s">
        <v>115</v>
      </c>
      <c r="M19">
        <v>600</v>
      </c>
      <c r="N19">
        <v>2217</v>
      </c>
      <c r="O19">
        <v>200</v>
      </c>
      <c r="P19">
        <f t="shared" si="0"/>
        <v>2817</v>
      </c>
      <c r="Q19">
        <f>_xlfn.MAXIFS(P:P,H:H,H19)</f>
        <v>2987</v>
      </c>
      <c r="R19">
        <f>_xlfn.MINIFS(P:P,H:H,H19)</f>
        <v>1862</v>
      </c>
      <c r="T19" t="s">
        <v>116</v>
      </c>
      <c r="U19" t="s">
        <v>117</v>
      </c>
      <c r="AF19" t="s">
        <v>85</v>
      </c>
      <c r="AG19">
        <v>18</v>
      </c>
      <c r="AH19" t="s">
        <v>5</v>
      </c>
      <c r="AI19">
        <v>19780319</v>
      </c>
      <c r="AJ19">
        <v>49840</v>
      </c>
      <c r="AK19">
        <v>600</v>
      </c>
      <c r="AL19">
        <v>2387</v>
      </c>
      <c r="AM19">
        <f t="shared" si="1"/>
        <v>52827</v>
      </c>
    </row>
    <row r="20" spans="1:39" x14ac:dyDescent="0.3">
      <c r="A20">
        <v>210</v>
      </c>
      <c r="B20" t="s">
        <v>118</v>
      </c>
      <c r="C20" t="s">
        <v>119</v>
      </c>
      <c r="D20" t="s">
        <v>120</v>
      </c>
      <c r="E20" t="s">
        <v>34</v>
      </c>
      <c r="F20">
        <v>942</v>
      </c>
      <c r="G20">
        <v>19980411</v>
      </c>
      <c r="H20" t="s">
        <v>85</v>
      </c>
      <c r="I20">
        <v>17</v>
      </c>
      <c r="J20" t="s">
        <v>14</v>
      </c>
      <c r="K20">
        <v>20030223</v>
      </c>
      <c r="L20" t="s">
        <v>121</v>
      </c>
      <c r="M20">
        <v>400</v>
      </c>
      <c r="N20">
        <v>1462</v>
      </c>
      <c r="O20">
        <v>210</v>
      </c>
      <c r="P20">
        <f t="shared" si="0"/>
        <v>1862</v>
      </c>
      <c r="Q20">
        <f>_xlfn.MAXIFS(P:P,H:H,H20)</f>
        <v>2987</v>
      </c>
      <c r="R20">
        <f>_xlfn.MINIFS(P:P,H:H,H20)</f>
        <v>1862</v>
      </c>
      <c r="T20" t="s">
        <v>122</v>
      </c>
      <c r="U20" t="s">
        <v>123</v>
      </c>
      <c r="AF20" t="s">
        <v>69</v>
      </c>
      <c r="AG20">
        <v>17</v>
      </c>
      <c r="AH20" t="s">
        <v>14</v>
      </c>
      <c r="AI20">
        <v>20020331</v>
      </c>
      <c r="AJ20">
        <v>48760</v>
      </c>
      <c r="AK20">
        <v>600</v>
      </c>
      <c r="AL20">
        <v>2301</v>
      </c>
      <c r="AM20">
        <f t="shared" si="1"/>
        <v>51661</v>
      </c>
    </row>
    <row r="21" spans="1:39" x14ac:dyDescent="0.3">
      <c r="A21">
        <v>220</v>
      </c>
      <c r="B21" t="s">
        <v>124</v>
      </c>
      <c r="C21" t="s">
        <v>125</v>
      </c>
      <c r="D21" t="s">
        <v>126</v>
      </c>
      <c r="E21" t="s">
        <v>34</v>
      </c>
      <c r="F21">
        <v>672</v>
      </c>
      <c r="G21">
        <v>19980829</v>
      </c>
      <c r="H21" t="s">
        <v>85</v>
      </c>
      <c r="I21">
        <v>18</v>
      </c>
      <c r="J21" t="s">
        <v>5</v>
      </c>
      <c r="K21">
        <v>19780319</v>
      </c>
      <c r="L21" t="s">
        <v>127</v>
      </c>
      <c r="M21">
        <v>600</v>
      </c>
      <c r="N21">
        <v>2387</v>
      </c>
      <c r="O21">
        <v>220</v>
      </c>
      <c r="P21">
        <f t="shared" si="0"/>
        <v>2987</v>
      </c>
      <c r="Q21">
        <f>_xlfn.MAXIFS(P:P,H:H,H21)</f>
        <v>2987</v>
      </c>
      <c r="R21">
        <f>_xlfn.MINIFS(P:P,H:H,H21)</f>
        <v>1862</v>
      </c>
      <c r="T21" t="s">
        <v>128</v>
      </c>
      <c r="U21" t="s">
        <v>129</v>
      </c>
      <c r="AF21" t="s">
        <v>69</v>
      </c>
      <c r="AG21">
        <v>16</v>
      </c>
      <c r="AH21" t="s">
        <v>5</v>
      </c>
      <c r="AI21">
        <v>19761005</v>
      </c>
      <c r="AJ21">
        <v>47250</v>
      </c>
      <c r="AK21">
        <v>300</v>
      </c>
      <c r="AL21">
        <v>1380</v>
      </c>
      <c r="AM21">
        <f t="shared" si="1"/>
        <v>48930</v>
      </c>
    </row>
    <row r="22" spans="1:39" x14ac:dyDescent="0.3">
      <c r="A22">
        <v>230</v>
      </c>
      <c r="B22" t="s">
        <v>107</v>
      </c>
      <c r="C22" t="s">
        <v>96</v>
      </c>
      <c r="D22" t="s">
        <v>130</v>
      </c>
      <c r="E22" t="s">
        <v>41</v>
      </c>
      <c r="F22">
        <v>2094</v>
      </c>
      <c r="G22">
        <v>19961121</v>
      </c>
      <c r="H22" t="s">
        <v>69</v>
      </c>
      <c r="I22">
        <v>14</v>
      </c>
      <c r="J22" t="s">
        <v>14</v>
      </c>
      <c r="K22">
        <v>19800530</v>
      </c>
      <c r="L22" t="s">
        <v>131</v>
      </c>
      <c r="M22">
        <v>400</v>
      </c>
      <c r="N22">
        <v>1774</v>
      </c>
      <c r="O22">
        <v>230</v>
      </c>
      <c r="P22">
        <f t="shared" si="0"/>
        <v>2174</v>
      </c>
      <c r="Q22">
        <f>_xlfn.MAXIFS(P:P,H:H,H22)</f>
        <v>2940</v>
      </c>
      <c r="R22">
        <f>_xlfn.MINIFS(P:P,H:H,H22)</f>
        <v>1680</v>
      </c>
      <c r="T22" t="s">
        <v>132</v>
      </c>
      <c r="U22" t="s">
        <v>133</v>
      </c>
      <c r="AF22" t="s">
        <v>156</v>
      </c>
      <c r="AG22">
        <v>17</v>
      </c>
      <c r="AH22" t="s">
        <v>5</v>
      </c>
      <c r="AI22">
        <v>19760328</v>
      </c>
      <c r="AJ22">
        <v>36250</v>
      </c>
      <c r="AK22">
        <v>500</v>
      </c>
      <c r="AL22">
        <v>2100</v>
      </c>
      <c r="AM22">
        <f t="shared" si="1"/>
        <v>38850</v>
      </c>
    </row>
    <row r="23" spans="1:39" x14ac:dyDescent="0.3">
      <c r="A23">
        <v>240</v>
      </c>
      <c r="B23" t="s">
        <v>134</v>
      </c>
      <c r="C23" t="s">
        <v>14</v>
      </c>
      <c r="D23" t="s">
        <v>135</v>
      </c>
      <c r="E23" t="s">
        <v>41</v>
      </c>
      <c r="F23">
        <v>3780</v>
      </c>
      <c r="G23">
        <v>20041205</v>
      </c>
      <c r="H23" t="s">
        <v>69</v>
      </c>
      <c r="I23">
        <v>17</v>
      </c>
      <c r="J23" t="s">
        <v>14</v>
      </c>
      <c r="K23">
        <v>20020331</v>
      </c>
      <c r="L23" t="s">
        <v>136</v>
      </c>
      <c r="M23">
        <v>600</v>
      </c>
      <c r="N23">
        <v>2301</v>
      </c>
      <c r="O23">
        <v>240</v>
      </c>
      <c r="P23">
        <f t="shared" si="0"/>
        <v>2901</v>
      </c>
      <c r="Q23">
        <f>_xlfn.MAXIFS(P:P,H:H,H23)</f>
        <v>2940</v>
      </c>
      <c r="R23">
        <f>_xlfn.MINIFS(P:P,H:H,H23)</f>
        <v>1680</v>
      </c>
      <c r="T23" t="s">
        <v>137</v>
      </c>
      <c r="U23" t="s">
        <v>138</v>
      </c>
      <c r="AF23" t="s">
        <v>177</v>
      </c>
      <c r="AG23">
        <v>16</v>
      </c>
      <c r="AH23" t="s">
        <v>14</v>
      </c>
      <c r="AI23">
        <v>19620811</v>
      </c>
      <c r="AJ23">
        <v>39950</v>
      </c>
      <c r="AK23">
        <v>400</v>
      </c>
      <c r="AL23">
        <v>1596</v>
      </c>
      <c r="AM23">
        <f t="shared" si="1"/>
        <v>41946</v>
      </c>
    </row>
    <row r="24" spans="1:39" x14ac:dyDescent="0.3">
      <c r="A24">
        <v>250</v>
      </c>
      <c r="B24" t="s">
        <v>139</v>
      </c>
      <c r="C24" t="s">
        <v>102</v>
      </c>
      <c r="D24" t="s">
        <v>140</v>
      </c>
      <c r="E24" t="s">
        <v>41</v>
      </c>
      <c r="F24">
        <v>961</v>
      </c>
      <c r="G24">
        <v>19991030</v>
      </c>
      <c r="H24" t="s">
        <v>69</v>
      </c>
      <c r="I24">
        <v>15</v>
      </c>
      <c r="J24" t="s">
        <v>14</v>
      </c>
      <c r="K24">
        <v>19691112</v>
      </c>
      <c r="L24" t="s">
        <v>141</v>
      </c>
      <c r="M24">
        <v>400</v>
      </c>
      <c r="N24">
        <v>1534</v>
      </c>
      <c r="O24">
        <v>250</v>
      </c>
      <c r="P24">
        <f t="shared" si="0"/>
        <v>1934</v>
      </c>
      <c r="Q24">
        <f>_xlfn.MAXIFS(P:P,H:H,H24)</f>
        <v>2940</v>
      </c>
      <c r="R24">
        <f>_xlfn.MINIFS(P:P,H:H,H24)</f>
        <v>1680</v>
      </c>
      <c r="T24" t="s">
        <v>142</v>
      </c>
      <c r="U24" t="s">
        <v>143</v>
      </c>
      <c r="AF24" t="s">
        <v>177</v>
      </c>
      <c r="AG24">
        <v>16</v>
      </c>
      <c r="AH24" t="s">
        <v>14</v>
      </c>
      <c r="AI24">
        <v>19560517</v>
      </c>
      <c r="AJ24">
        <v>43840</v>
      </c>
      <c r="AK24">
        <v>500</v>
      </c>
      <c r="AL24">
        <v>1907</v>
      </c>
      <c r="AM24">
        <f t="shared" si="1"/>
        <v>46247</v>
      </c>
    </row>
    <row r="25" spans="1:39" x14ac:dyDescent="0.3">
      <c r="A25">
        <v>260</v>
      </c>
      <c r="B25" t="s">
        <v>144</v>
      </c>
      <c r="C25" t="s">
        <v>145</v>
      </c>
      <c r="D25" t="s">
        <v>146</v>
      </c>
      <c r="E25" t="s">
        <v>41</v>
      </c>
      <c r="F25">
        <v>8953</v>
      </c>
      <c r="G25">
        <v>20050911</v>
      </c>
      <c r="H25" t="s">
        <v>69</v>
      </c>
      <c r="I25">
        <v>16</v>
      </c>
      <c r="J25" t="s">
        <v>5</v>
      </c>
      <c r="K25">
        <v>19761005</v>
      </c>
      <c r="L25" t="s">
        <v>147</v>
      </c>
      <c r="M25">
        <v>300</v>
      </c>
      <c r="N25">
        <v>1380</v>
      </c>
      <c r="O25">
        <v>260</v>
      </c>
      <c r="P25">
        <f t="shared" si="0"/>
        <v>1680</v>
      </c>
      <c r="Q25">
        <f>_xlfn.MAXIFS(P:P,H:H,H25)</f>
        <v>2940</v>
      </c>
      <c r="R25">
        <f>_xlfn.MINIFS(P:P,H:H,H25)</f>
        <v>1680</v>
      </c>
      <c r="T25" t="s">
        <v>148</v>
      </c>
      <c r="U25" t="s">
        <v>149</v>
      </c>
      <c r="AF25" t="s">
        <v>62</v>
      </c>
      <c r="AG25">
        <v>18</v>
      </c>
      <c r="AH25" t="s">
        <v>5</v>
      </c>
      <c r="AI25">
        <v>19730814</v>
      </c>
      <c r="AJ25">
        <v>46500</v>
      </c>
      <c r="AK25">
        <v>1000</v>
      </c>
      <c r="AL25">
        <v>4220</v>
      </c>
      <c r="AM25">
        <f t="shared" si="1"/>
        <v>51720</v>
      </c>
    </row>
    <row r="26" spans="1:39" x14ac:dyDescent="0.3">
      <c r="A26">
        <v>270</v>
      </c>
      <c r="B26" t="s">
        <v>150</v>
      </c>
      <c r="C26" t="s">
        <v>10</v>
      </c>
      <c r="D26" t="s">
        <v>151</v>
      </c>
      <c r="E26" t="s">
        <v>41</v>
      </c>
      <c r="F26">
        <v>9001</v>
      </c>
      <c r="G26">
        <v>20060930</v>
      </c>
      <c r="H26" t="s">
        <v>69</v>
      </c>
      <c r="I26">
        <v>15</v>
      </c>
      <c r="J26" t="s">
        <v>5</v>
      </c>
      <c r="K26">
        <v>20030526</v>
      </c>
      <c r="L26" t="s">
        <v>152</v>
      </c>
      <c r="M26">
        <v>500</v>
      </c>
      <c r="N26">
        <v>2190</v>
      </c>
      <c r="O26">
        <v>270</v>
      </c>
      <c r="P26">
        <f t="shared" si="0"/>
        <v>2690</v>
      </c>
      <c r="Q26">
        <f>_xlfn.MAXIFS(P:P,H:H,H26)</f>
        <v>2940</v>
      </c>
      <c r="R26">
        <f>_xlfn.MINIFS(P:P,H:H,H26)</f>
        <v>1680</v>
      </c>
      <c r="T26" t="s">
        <v>153</v>
      </c>
      <c r="U26" t="s">
        <v>44</v>
      </c>
      <c r="AF26" t="s">
        <v>75</v>
      </c>
      <c r="AG26">
        <v>18</v>
      </c>
      <c r="AH26" t="s">
        <v>5</v>
      </c>
      <c r="AI26">
        <v>19760119</v>
      </c>
      <c r="AJ26">
        <v>68420</v>
      </c>
      <c r="AK26">
        <v>600</v>
      </c>
      <c r="AL26">
        <v>2274</v>
      </c>
      <c r="AM26">
        <f t="shared" si="1"/>
        <v>71294</v>
      </c>
    </row>
    <row r="27" spans="1:39" x14ac:dyDescent="0.3">
      <c r="A27">
        <v>280</v>
      </c>
      <c r="B27" t="s">
        <v>154</v>
      </c>
      <c r="C27" t="s">
        <v>90</v>
      </c>
      <c r="D27" t="s">
        <v>155</v>
      </c>
      <c r="E27" t="s">
        <v>48</v>
      </c>
      <c r="F27">
        <v>8997</v>
      </c>
      <c r="G27">
        <v>19970324</v>
      </c>
      <c r="H27" t="s">
        <v>156</v>
      </c>
      <c r="I27">
        <v>17</v>
      </c>
      <c r="J27" t="s">
        <v>5</v>
      </c>
      <c r="K27">
        <v>19760328</v>
      </c>
      <c r="L27" t="s">
        <v>157</v>
      </c>
      <c r="M27">
        <v>500</v>
      </c>
      <c r="N27">
        <v>2100</v>
      </c>
      <c r="O27">
        <v>280</v>
      </c>
      <c r="P27">
        <f t="shared" si="0"/>
        <v>2600</v>
      </c>
      <c r="Q27">
        <f>_xlfn.MAXIFS(P:P,H:H,H27)</f>
        <v>2600</v>
      </c>
      <c r="R27">
        <f>_xlfn.MINIFS(P:P,H:H,H27)</f>
        <v>1527</v>
      </c>
      <c r="T27" t="s">
        <v>158</v>
      </c>
      <c r="U27" t="s">
        <v>159</v>
      </c>
      <c r="AF27" t="s">
        <v>85</v>
      </c>
      <c r="AG27">
        <v>16</v>
      </c>
      <c r="AH27" t="s">
        <v>14</v>
      </c>
      <c r="AI27">
        <v>19810105</v>
      </c>
      <c r="AJ27">
        <v>64680</v>
      </c>
      <c r="AK27">
        <v>500</v>
      </c>
      <c r="AL27">
        <v>1974</v>
      </c>
      <c r="AM27">
        <f t="shared" si="1"/>
        <v>67154</v>
      </c>
    </row>
    <row r="28" spans="1:39" x14ac:dyDescent="0.3">
      <c r="A28">
        <v>290</v>
      </c>
      <c r="B28" t="s">
        <v>25</v>
      </c>
      <c r="C28" t="s">
        <v>90</v>
      </c>
      <c r="D28" t="s">
        <v>160</v>
      </c>
      <c r="E28" t="s">
        <v>48</v>
      </c>
      <c r="F28">
        <v>4502</v>
      </c>
      <c r="G28">
        <v>20060530</v>
      </c>
      <c r="H28" t="s">
        <v>156</v>
      </c>
      <c r="I28">
        <v>12</v>
      </c>
      <c r="J28" t="s">
        <v>14</v>
      </c>
      <c r="K28">
        <v>19850709</v>
      </c>
      <c r="L28" t="s">
        <v>161</v>
      </c>
      <c r="M28">
        <v>300</v>
      </c>
      <c r="N28">
        <v>1227</v>
      </c>
      <c r="O28">
        <v>290</v>
      </c>
      <c r="P28">
        <f t="shared" si="0"/>
        <v>1527</v>
      </c>
      <c r="Q28">
        <f>_xlfn.MAXIFS(P:P,H:H,H28)</f>
        <v>2600</v>
      </c>
      <c r="R28">
        <f>_xlfn.MINIFS(P:P,H:H,H28)</f>
        <v>1527</v>
      </c>
      <c r="T28" t="s">
        <v>162</v>
      </c>
      <c r="U28" t="s">
        <v>163</v>
      </c>
      <c r="AF28" t="s">
        <v>85</v>
      </c>
      <c r="AG28">
        <v>18</v>
      </c>
      <c r="AH28" t="s">
        <v>5</v>
      </c>
      <c r="AI28">
        <v>19780319</v>
      </c>
      <c r="AJ28">
        <v>69840</v>
      </c>
      <c r="AK28">
        <v>600</v>
      </c>
      <c r="AL28">
        <v>2387</v>
      </c>
      <c r="AM28">
        <f t="shared" si="1"/>
        <v>72827</v>
      </c>
    </row>
    <row r="29" spans="1:39" x14ac:dyDescent="0.3">
      <c r="A29">
        <v>300</v>
      </c>
      <c r="B29" t="s">
        <v>164</v>
      </c>
      <c r="C29" t="s">
        <v>165</v>
      </c>
      <c r="D29" t="s">
        <v>140</v>
      </c>
      <c r="E29" t="s">
        <v>48</v>
      </c>
      <c r="F29">
        <v>2095</v>
      </c>
      <c r="G29">
        <v>20020619</v>
      </c>
      <c r="H29" t="s">
        <v>156</v>
      </c>
      <c r="I29">
        <v>14</v>
      </c>
      <c r="J29" t="s">
        <v>14</v>
      </c>
      <c r="K29">
        <v>19761027</v>
      </c>
      <c r="L29" t="s">
        <v>166</v>
      </c>
      <c r="M29">
        <v>400</v>
      </c>
      <c r="N29">
        <v>1420</v>
      </c>
      <c r="O29">
        <v>300</v>
      </c>
      <c r="P29">
        <f t="shared" si="0"/>
        <v>1820</v>
      </c>
      <c r="Q29">
        <f>_xlfn.MAXIFS(P:P,H:H,H29)</f>
        <v>2600</v>
      </c>
      <c r="R29">
        <f>_xlfn.MINIFS(P:P,H:H,H29)</f>
        <v>1527</v>
      </c>
      <c r="T29" t="s">
        <v>167</v>
      </c>
      <c r="U29" t="s">
        <v>168</v>
      </c>
      <c r="AF29" t="s">
        <v>69</v>
      </c>
      <c r="AG29">
        <v>17</v>
      </c>
      <c r="AH29" t="s">
        <v>14</v>
      </c>
      <c r="AI29">
        <v>19840331</v>
      </c>
      <c r="AJ29">
        <v>37760</v>
      </c>
      <c r="AK29">
        <v>600</v>
      </c>
      <c r="AL29">
        <v>2301</v>
      </c>
      <c r="AM29">
        <f t="shared" si="1"/>
        <v>40661</v>
      </c>
    </row>
    <row r="30" spans="1:39" x14ac:dyDescent="0.3">
      <c r="A30">
        <v>310</v>
      </c>
      <c r="B30" t="s">
        <v>169</v>
      </c>
      <c r="C30" t="s">
        <v>5</v>
      </c>
      <c r="D30" t="s">
        <v>170</v>
      </c>
      <c r="E30" t="s">
        <v>48</v>
      </c>
      <c r="F30">
        <v>3332</v>
      </c>
      <c r="G30">
        <v>19940912</v>
      </c>
      <c r="H30" t="s">
        <v>156</v>
      </c>
      <c r="I30">
        <v>12</v>
      </c>
      <c r="J30" t="s">
        <v>5</v>
      </c>
      <c r="K30">
        <v>19610421</v>
      </c>
      <c r="L30" t="s">
        <v>171</v>
      </c>
      <c r="M30">
        <v>300</v>
      </c>
      <c r="N30">
        <v>1272</v>
      </c>
      <c r="O30">
        <v>310</v>
      </c>
      <c r="P30">
        <f t="shared" si="0"/>
        <v>1572</v>
      </c>
      <c r="Q30">
        <f>_xlfn.MAXIFS(P:P,H:H,H30)</f>
        <v>2600</v>
      </c>
      <c r="R30">
        <f>_xlfn.MINIFS(P:P,H:H,H30)</f>
        <v>1527</v>
      </c>
      <c r="T30" t="s">
        <v>172</v>
      </c>
      <c r="U30" t="s">
        <v>173</v>
      </c>
      <c r="AF30" t="s">
        <v>156</v>
      </c>
      <c r="AG30">
        <v>17</v>
      </c>
      <c r="AH30" t="s">
        <v>5</v>
      </c>
      <c r="AI30">
        <v>19660328</v>
      </c>
      <c r="AJ30">
        <v>46250</v>
      </c>
      <c r="AK30">
        <v>500</v>
      </c>
      <c r="AL30">
        <v>2100</v>
      </c>
      <c r="AM30">
        <f t="shared" si="1"/>
        <v>48850</v>
      </c>
    </row>
    <row r="31" spans="1:39" x14ac:dyDescent="0.3">
      <c r="A31">
        <v>320</v>
      </c>
      <c r="B31" t="s">
        <v>174</v>
      </c>
      <c r="C31" t="s">
        <v>175</v>
      </c>
      <c r="D31" t="s">
        <v>176</v>
      </c>
      <c r="E31" t="s">
        <v>55</v>
      </c>
      <c r="F31">
        <v>9990</v>
      </c>
      <c r="G31">
        <v>19950707</v>
      </c>
      <c r="H31" t="s">
        <v>177</v>
      </c>
      <c r="I31">
        <v>16</v>
      </c>
      <c r="J31" t="s">
        <v>14</v>
      </c>
      <c r="K31">
        <v>19620811</v>
      </c>
      <c r="L31" t="s">
        <v>178</v>
      </c>
      <c r="M31">
        <v>400</v>
      </c>
      <c r="N31">
        <v>1596</v>
      </c>
      <c r="O31">
        <v>320</v>
      </c>
      <c r="P31">
        <f t="shared" si="0"/>
        <v>1996</v>
      </c>
      <c r="Q31">
        <f>_xlfn.MAXIFS(P:P,H:H,H31)</f>
        <v>2530</v>
      </c>
      <c r="R31">
        <f>_xlfn.MINIFS(P:P,H:H,H31)</f>
        <v>1996</v>
      </c>
      <c r="T31" t="s">
        <v>179</v>
      </c>
      <c r="U31" t="s">
        <v>180</v>
      </c>
      <c r="AF31" t="s">
        <v>177</v>
      </c>
      <c r="AG31">
        <v>16</v>
      </c>
      <c r="AH31" t="s">
        <v>14</v>
      </c>
      <c r="AI31">
        <v>19560517</v>
      </c>
      <c r="AJ31">
        <v>31840</v>
      </c>
      <c r="AK31">
        <v>500</v>
      </c>
      <c r="AL31">
        <v>1907</v>
      </c>
      <c r="AM31">
        <f t="shared" si="1"/>
        <v>34247</v>
      </c>
    </row>
    <row r="32" spans="1:39" x14ac:dyDescent="0.3">
      <c r="A32">
        <v>330</v>
      </c>
      <c r="B32" t="s">
        <v>181</v>
      </c>
      <c r="C32" t="s">
        <v>67</v>
      </c>
      <c r="D32" t="s">
        <v>182</v>
      </c>
      <c r="E32" t="s">
        <v>55</v>
      </c>
      <c r="F32">
        <v>2103</v>
      </c>
      <c r="G32">
        <v>20060223</v>
      </c>
      <c r="H32" t="s">
        <v>177</v>
      </c>
      <c r="I32">
        <v>14</v>
      </c>
      <c r="J32" t="s">
        <v>14</v>
      </c>
      <c r="K32">
        <v>19710718</v>
      </c>
      <c r="L32" t="s">
        <v>183</v>
      </c>
      <c r="M32">
        <v>500</v>
      </c>
      <c r="N32">
        <v>2030</v>
      </c>
      <c r="O32">
        <v>330</v>
      </c>
      <c r="P32">
        <f t="shared" si="0"/>
        <v>2530</v>
      </c>
      <c r="Q32">
        <f>_xlfn.MAXIFS(P:P,H:H,H32)</f>
        <v>2530</v>
      </c>
      <c r="R32">
        <f>_xlfn.MINIFS(P:P,H:H,H32)</f>
        <v>1996</v>
      </c>
      <c r="T32" t="s">
        <v>184</v>
      </c>
      <c r="U32" t="s">
        <v>185</v>
      </c>
    </row>
    <row r="33" spans="1:21" x14ac:dyDescent="0.3">
      <c r="A33">
        <v>340</v>
      </c>
      <c r="B33" t="s">
        <v>186</v>
      </c>
      <c r="C33" t="s">
        <v>90</v>
      </c>
      <c r="D33" t="s">
        <v>187</v>
      </c>
      <c r="E33" t="s">
        <v>55</v>
      </c>
      <c r="F33">
        <v>5698</v>
      </c>
      <c r="G33">
        <v>19770505</v>
      </c>
      <c r="H33" t="s">
        <v>177</v>
      </c>
      <c r="I33">
        <v>16</v>
      </c>
      <c r="J33" t="s">
        <v>14</v>
      </c>
      <c r="K33">
        <v>19560517</v>
      </c>
      <c r="L33" t="s">
        <v>188</v>
      </c>
      <c r="M33">
        <v>500</v>
      </c>
      <c r="N33">
        <v>1907</v>
      </c>
      <c r="O33">
        <v>340</v>
      </c>
      <c r="P33">
        <f t="shared" si="0"/>
        <v>2407</v>
      </c>
      <c r="Q33">
        <f>_xlfn.MAXIFS(P:P,H:H,H33)</f>
        <v>2530</v>
      </c>
      <c r="R33">
        <f>_xlfn.MINIFS(P:P,H:H,H33)</f>
        <v>1996</v>
      </c>
      <c r="T33" t="s">
        <v>189</v>
      </c>
      <c r="U33" t="s">
        <v>190</v>
      </c>
    </row>
    <row r="34" spans="1:21" x14ac:dyDescent="0.3">
      <c r="A34">
        <v>200010</v>
      </c>
      <c r="B34" t="s">
        <v>191</v>
      </c>
      <c r="C34" t="s">
        <v>96</v>
      </c>
      <c r="D34" t="s">
        <v>192</v>
      </c>
      <c r="E34" t="s">
        <v>3</v>
      </c>
      <c r="F34">
        <v>3978</v>
      </c>
      <c r="G34">
        <v>19950101</v>
      </c>
      <c r="H34" t="s">
        <v>62</v>
      </c>
      <c r="I34">
        <v>18</v>
      </c>
      <c r="J34" t="s">
        <v>5</v>
      </c>
      <c r="K34">
        <v>19730814</v>
      </c>
      <c r="L34" t="s">
        <v>193</v>
      </c>
      <c r="M34">
        <v>1000</v>
      </c>
      <c r="N34">
        <v>4220</v>
      </c>
      <c r="O34">
        <v>200010</v>
      </c>
      <c r="P34">
        <f t="shared" si="0"/>
        <v>5220</v>
      </c>
      <c r="Q34">
        <f>_xlfn.MAXIFS(P:P,H:H,H34)</f>
        <v>5220</v>
      </c>
      <c r="R34">
        <f>_xlfn.MINIFS(P:P,H:H,H34)</f>
        <v>4620</v>
      </c>
      <c r="T34" t="s">
        <v>7</v>
      </c>
      <c r="U34" t="s">
        <v>194</v>
      </c>
    </row>
    <row r="35" spans="1:21" x14ac:dyDescent="0.3">
      <c r="A35">
        <v>200120</v>
      </c>
      <c r="B35" t="s">
        <v>195</v>
      </c>
      <c r="C35" t="s">
        <v>67</v>
      </c>
      <c r="D35" t="s">
        <v>196</v>
      </c>
      <c r="E35" t="s">
        <v>3</v>
      </c>
      <c r="F35">
        <v>2167</v>
      </c>
      <c r="G35">
        <v>20020505</v>
      </c>
      <c r="H35" t="s">
        <v>69</v>
      </c>
      <c r="I35">
        <v>14</v>
      </c>
      <c r="J35" t="s">
        <v>14</v>
      </c>
      <c r="K35">
        <v>19721018</v>
      </c>
      <c r="L35" t="s">
        <v>197</v>
      </c>
      <c r="M35">
        <v>600</v>
      </c>
      <c r="N35">
        <v>2340</v>
      </c>
      <c r="O35">
        <v>200120</v>
      </c>
      <c r="P35">
        <f t="shared" si="0"/>
        <v>2940</v>
      </c>
      <c r="Q35">
        <f>_xlfn.MAXIFS(P:P,H:H,H35)</f>
        <v>2940</v>
      </c>
      <c r="R35">
        <f>_xlfn.MINIFS(P:P,H:H,H35)</f>
        <v>1680</v>
      </c>
      <c r="T35" t="s">
        <v>198</v>
      </c>
      <c r="U35" t="s">
        <v>72</v>
      </c>
    </row>
    <row r="36" spans="1:21" x14ac:dyDescent="0.3">
      <c r="A36">
        <v>200140</v>
      </c>
      <c r="B36" t="s">
        <v>199</v>
      </c>
      <c r="C36" t="s">
        <v>200</v>
      </c>
      <c r="D36" t="s">
        <v>201</v>
      </c>
      <c r="E36" t="s">
        <v>21</v>
      </c>
      <c r="F36">
        <v>1793</v>
      </c>
      <c r="G36">
        <v>20061215</v>
      </c>
      <c r="H36" t="s">
        <v>75</v>
      </c>
      <c r="I36">
        <v>18</v>
      </c>
      <c r="J36" t="s">
        <v>5</v>
      </c>
      <c r="K36">
        <v>19760119</v>
      </c>
      <c r="L36" t="s">
        <v>80</v>
      </c>
      <c r="M36">
        <v>600</v>
      </c>
      <c r="N36">
        <v>2274</v>
      </c>
      <c r="O36">
        <v>200140</v>
      </c>
      <c r="P36">
        <f t="shared" si="0"/>
        <v>2874</v>
      </c>
      <c r="Q36">
        <f>_xlfn.MAXIFS(P:P,H:H,H36)</f>
        <v>2874</v>
      </c>
      <c r="R36">
        <f>_xlfn.MINIFS(P:P,H:H,H36)</f>
        <v>2404</v>
      </c>
      <c r="T36" t="s">
        <v>81</v>
      </c>
      <c r="U36" t="s">
        <v>82</v>
      </c>
    </row>
    <row r="37" spans="1:21" x14ac:dyDescent="0.3">
      <c r="A37">
        <v>200170</v>
      </c>
      <c r="B37" t="s">
        <v>202</v>
      </c>
      <c r="C37" t="s">
        <v>67</v>
      </c>
      <c r="D37" t="s">
        <v>203</v>
      </c>
      <c r="E37" t="s">
        <v>34</v>
      </c>
      <c r="F37">
        <v>2890</v>
      </c>
      <c r="G37">
        <v>20050915</v>
      </c>
      <c r="H37" t="s">
        <v>85</v>
      </c>
      <c r="I37">
        <v>16</v>
      </c>
      <c r="J37" t="s">
        <v>14</v>
      </c>
      <c r="K37">
        <v>19810105</v>
      </c>
      <c r="L37" t="s">
        <v>204</v>
      </c>
      <c r="M37">
        <v>500</v>
      </c>
      <c r="N37">
        <v>1974</v>
      </c>
      <c r="O37">
        <v>200170</v>
      </c>
      <c r="P37">
        <f t="shared" si="0"/>
        <v>2474</v>
      </c>
      <c r="Q37">
        <f>_xlfn.MAXIFS(P:P,H:H,H37)</f>
        <v>2987</v>
      </c>
      <c r="R37">
        <f>_xlfn.MINIFS(P:P,H:H,H37)</f>
        <v>1862</v>
      </c>
      <c r="T37" t="s">
        <v>205</v>
      </c>
      <c r="U37" t="s">
        <v>100</v>
      </c>
    </row>
    <row r="38" spans="1:21" x14ac:dyDescent="0.3">
      <c r="A38">
        <v>200220</v>
      </c>
      <c r="B38" t="s">
        <v>206</v>
      </c>
      <c r="C38" t="s">
        <v>125</v>
      </c>
      <c r="D38" t="s">
        <v>25</v>
      </c>
      <c r="E38" t="s">
        <v>34</v>
      </c>
      <c r="F38">
        <v>672</v>
      </c>
      <c r="G38">
        <v>20050829</v>
      </c>
      <c r="H38" t="s">
        <v>85</v>
      </c>
      <c r="I38">
        <v>18</v>
      </c>
      <c r="J38" t="s">
        <v>5</v>
      </c>
      <c r="K38">
        <v>19780319</v>
      </c>
      <c r="L38" t="s">
        <v>207</v>
      </c>
      <c r="M38">
        <v>600</v>
      </c>
      <c r="N38">
        <v>2387</v>
      </c>
      <c r="O38">
        <v>200220</v>
      </c>
      <c r="P38">
        <f t="shared" si="0"/>
        <v>2987</v>
      </c>
      <c r="Q38">
        <f>_xlfn.MAXIFS(P:P,H:H,H38)</f>
        <v>2987</v>
      </c>
      <c r="R38">
        <f>_xlfn.MINIFS(P:P,H:H,H38)</f>
        <v>1862</v>
      </c>
      <c r="T38" t="s">
        <v>208</v>
      </c>
      <c r="U38" t="s">
        <v>129</v>
      </c>
    </row>
    <row r="39" spans="1:21" x14ac:dyDescent="0.3">
      <c r="A39">
        <v>200240</v>
      </c>
      <c r="B39" t="s">
        <v>209</v>
      </c>
      <c r="C39" t="s">
        <v>14</v>
      </c>
      <c r="D39" t="s">
        <v>210</v>
      </c>
      <c r="E39" t="s">
        <v>41</v>
      </c>
      <c r="F39">
        <v>3780</v>
      </c>
      <c r="G39">
        <v>20041205</v>
      </c>
      <c r="H39" t="s">
        <v>69</v>
      </c>
      <c r="I39">
        <v>17</v>
      </c>
      <c r="J39" t="s">
        <v>14</v>
      </c>
      <c r="K39">
        <v>19840331</v>
      </c>
      <c r="L39" t="s">
        <v>211</v>
      </c>
      <c r="M39">
        <v>600</v>
      </c>
      <c r="N39">
        <v>2301</v>
      </c>
      <c r="O39">
        <v>200240</v>
      </c>
      <c r="P39">
        <f t="shared" si="0"/>
        <v>2901</v>
      </c>
      <c r="Q39">
        <f>_xlfn.MAXIFS(P:P,H:H,H39)</f>
        <v>2940</v>
      </c>
      <c r="R39">
        <f>_xlfn.MINIFS(P:P,H:H,H39)</f>
        <v>1680</v>
      </c>
      <c r="T39" t="s">
        <v>137</v>
      </c>
      <c r="U39" t="s">
        <v>212</v>
      </c>
    </row>
    <row r="40" spans="1:21" x14ac:dyDescent="0.3">
      <c r="A40">
        <v>200280</v>
      </c>
      <c r="B40" t="s">
        <v>45</v>
      </c>
      <c r="C40" t="s">
        <v>90</v>
      </c>
      <c r="D40" t="s">
        <v>213</v>
      </c>
      <c r="E40" t="s">
        <v>48</v>
      </c>
      <c r="F40">
        <v>8997</v>
      </c>
      <c r="G40">
        <v>19970324</v>
      </c>
      <c r="H40" t="s">
        <v>156</v>
      </c>
      <c r="I40">
        <v>17</v>
      </c>
      <c r="J40" t="s">
        <v>5</v>
      </c>
      <c r="K40">
        <v>19660328</v>
      </c>
      <c r="L40" t="s">
        <v>214</v>
      </c>
      <c r="M40">
        <v>500</v>
      </c>
      <c r="N40">
        <v>2100</v>
      </c>
      <c r="O40">
        <v>200280</v>
      </c>
      <c r="P40">
        <f t="shared" si="0"/>
        <v>2600</v>
      </c>
      <c r="Q40">
        <f>_xlfn.MAXIFS(P:P,H:H,H40)</f>
        <v>2600</v>
      </c>
      <c r="R40">
        <f>_xlfn.MINIFS(P:P,H:H,H40)</f>
        <v>1527</v>
      </c>
      <c r="T40" t="s">
        <v>158</v>
      </c>
      <c r="U40" t="s">
        <v>215</v>
      </c>
    </row>
    <row r="41" spans="1:21" x14ac:dyDescent="0.3">
      <c r="A41">
        <v>200310</v>
      </c>
      <c r="B41" t="s">
        <v>216</v>
      </c>
      <c r="C41" t="s">
        <v>5</v>
      </c>
      <c r="D41" t="s">
        <v>217</v>
      </c>
      <c r="E41" t="s">
        <v>48</v>
      </c>
      <c r="F41">
        <v>3332</v>
      </c>
      <c r="G41">
        <v>19940912</v>
      </c>
      <c r="H41" t="s">
        <v>156</v>
      </c>
      <c r="I41">
        <v>12</v>
      </c>
      <c r="J41" t="s">
        <v>5</v>
      </c>
      <c r="K41">
        <v>19610421</v>
      </c>
      <c r="L41" t="s">
        <v>171</v>
      </c>
      <c r="M41">
        <v>300</v>
      </c>
      <c r="N41">
        <v>1272</v>
      </c>
      <c r="O41">
        <v>200310</v>
      </c>
      <c r="P41">
        <f t="shared" si="0"/>
        <v>1572</v>
      </c>
      <c r="Q41">
        <f>_xlfn.MAXIFS(P:P,H:H,H41)</f>
        <v>2600</v>
      </c>
      <c r="R41">
        <f>_xlfn.MINIFS(P:P,H:H,H41)</f>
        <v>1527</v>
      </c>
      <c r="T41" t="s">
        <v>172</v>
      </c>
      <c r="U41" t="s">
        <v>173</v>
      </c>
    </row>
    <row r="42" spans="1:21" x14ac:dyDescent="0.3">
      <c r="A42">
        <v>200330</v>
      </c>
      <c r="B42" t="s">
        <v>218</v>
      </c>
      <c r="C42" t="s">
        <v>67</v>
      </c>
      <c r="D42" t="s">
        <v>219</v>
      </c>
      <c r="E42" t="s">
        <v>55</v>
      </c>
      <c r="F42">
        <v>2103</v>
      </c>
      <c r="G42">
        <v>20060223</v>
      </c>
      <c r="H42" t="s">
        <v>177</v>
      </c>
      <c r="I42">
        <v>14</v>
      </c>
      <c r="J42" t="s">
        <v>5</v>
      </c>
      <c r="K42">
        <v>19710718</v>
      </c>
      <c r="L42" t="s">
        <v>220</v>
      </c>
      <c r="M42">
        <v>500</v>
      </c>
      <c r="N42">
        <v>2030</v>
      </c>
      <c r="O42">
        <v>200330</v>
      </c>
      <c r="P42">
        <f t="shared" si="0"/>
        <v>2530</v>
      </c>
      <c r="Q42">
        <f>_xlfn.MAXIFS(P:P,H:H,H42)</f>
        <v>2530</v>
      </c>
      <c r="R42">
        <f>_xlfn.MINIFS(P:P,H:H,H42)</f>
        <v>1996</v>
      </c>
      <c r="T42" t="s">
        <v>184</v>
      </c>
      <c r="U42" t="s">
        <v>185</v>
      </c>
    </row>
    <row r="43" spans="1:21" x14ac:dyDescent="0.3">
      <c r="A43">
        <v>200340</v>
      </c>
      <c r="B43" t="s">
        <v>221</v>
      </c>
      <c r="C43" t="s">
        <v>90</v>
      </c>
      <c r="D43" t="s">
        <v>222</v>
      </c>
      <c r="E43" t="s">
        <v>55</v>
      </c>
      <c r="F43">
        <v>5698</v>
      </c>
      <c r="G43">
        <v>19970705</v>
      </c>
      <c r="H43" t="s">
        <v>177</v>
      </c>
      <c r="I43">
        <v>16</v>
      </c>
      <c r="J43" t="s">
        <v>14</v>
      </c>
      <c r="K43">
        <v>19560517</v>
      </c>
      <c r="L43" t="s">
        <v>223</v>
      </c>
      <c r="M43">
        <v>500</v>
      </c>
      <c r="N43">
        <v>1907</v>
      </c>
      <c r="O43">
        <v>200340</v>
      </c>
      <c r="P43">
        <f t="shared" si="0"/>
        <v>2407</v>
      </c>
      <c r="Q43">
        <f>_xlfn.MAXIFS(P:P,H:H,H43)</f>
        <v>2530</v>
      </c>
      <c r="R43">
        <f>_xlfn.MINIFS(P:P,H:H,H43)</f>
        <v>1996</v>
      </c>
      <c r="T43" t="s">
        <v>224</v>
      </c>
      <c r="U43" t="s">
        <v>190</v>
      </c>
    </row>
  </sheetData>
  <autoFilter ref="A1:R43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dbs311-midterm-employee.xlsx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Freitas</dc:creator>
  <cp:lastModifiedBy>Filipe Freitas</cp:lastModifiedBy>
  <dcterms:created xsi:type="dcterms:W3CDTF">2021-02-25T20:51:58Z</dcterms:created>
  <dcterms:modified xsi:type="dcterms:W3CDTF">2021-02-25T20:51:58Z</dcterms:modified>
</cp:coreProperties>
</file>