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0" autoFilterDateGrouping="1"/>
  </bookViews>
  <sheets>
    <sheet name="OTS_HL4" sheetId="1" state="visible" r:id="rId1"/>
    <sheet name="Geral" sheetId="2" state="visible" r:id="rId2"/>
  </sheets>
  <definedNames>
    <definedName name="_xlnm._FilterDatabase" localSheetId="1" hidden="1">'Geral'!$A$1:$G$38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1">
      <alignment horizontal="center"/>
    </xf>
    <xf numFmtId="0" fontId="5" fillId="0" borderId="1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top"/>
    </xf>
    <xf numFmtId="0" fontId="0" fillId="0" borderId="2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left"/>
    </xf>
    <xf numFmtId="0" fontId="3" fillId="3" borderId="1" applyAlignment="1" pivotButton="0" quotePrefix="0" xfId="0">
      <alignment horizontal="center" vertical="top"/>
    </xf>
    <xf numFmtId="0" fontId="5" fillId="4" borderId="1" applyAlignment="1" pivotButton="0" quotePrefix="0" xfId="0">
      <alignment horizontal="center" vertical="top"/>
    </xf>
    <xf numFmtId="0" fontId="3" fillId="4" borderId="1" applyAlignment="1" pivotButton="0" quotePrefix="0" xfId="0">
      <alignment horizontal="center" vertical="top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5" fillId="8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javascript:void(0);" TargetMode="External" Id="rId1" /><Relationship Type="http://schemas.openxmlformats.org/officeDocument/2006/relationships/hyperlink" Target="javascript:void(0);" TargetMode="External" Id="rId2" /><Relationship Type="http://schemas.openxmlformats.org/officeDocument/2006/relationships/hyperlink" Target="javascript:void(0);" TargetMode="External" Id="rId3" /><Relationship Type="http://schemas.openxmlformats.org/officeDocument/2006/relationships/hyperlink" Target="javascript:void(0);" TargetMode="External" Id="rId4" /><Relationship Type="http://schemas.openxmlformats.org/officeDocument/2006/relationships/hyperlink" Target="javascript:void(0);" TargetMode="External" Id="rId5" /><Relationship Type="http://schemas.openxmlformats.org/officeDocument/2006/relationships/hyperlink" Target="javascript:void(0);" TargetMode="External" Id="rId6" /><Relationship Type="http://schemas.openxmlformats.org/officeDocument/2006/relationships/hyperlink" Target="javascript:void(0);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25"/>
  <sheetViews>
    <sheetView tabSelected="1" zoomScaleNormal="100" workbookViewId="0">
      <selection activeCell="Y2" sqref="Y2"/>
    </sheetView>
  </sheetViews>
  <sheetFormatPr baseColWidth="8" defaultRowHeight="15"/>
  <cols>
    <col width="56" bestFit="1" customWidth="1" style="1" min="1" max="1"/>
    <col width="24.42578125" bestFit="1" customWidth="1" style="1" min="2" max="2"/>
    <col width="7.28515625" customWidth="1" style="1" min="3" max="3"/>
    <col width="9.140625" customWidth="1" style="2" min="4" max="4"/>
    <col width="11.85546875" bestFit="1" customWidth="1" style="1" min="5" max="5"/>
    <col width="16.28515625" bestFit="1" customWidth="1" style="1" min="6" max="6"/>
    <col width="11.42578125" customWidth="1" style="1" min="7" max="7"/>
    <col width="9.140625" customWidth="1" style="1" min="8" max="8"/>
    <col width="12.140625" bestFit="1" customWidth="1" style="1" min="9" max="9"/>
    <col width="12.140625" customWidth="1" style="2" min="10" max="10"/>
    <col width="38.5703125" customWidth="1" style="2" min="11" max="11"/>
    <col width="28" bestFit="1" customWidth="1" style="1" min="12" max="12"/>
    <col width="9.140625" customWidth="1" style="1" min="13" max="13"/>
    <col width="9.140625" customWidth="1" style="2" min="14" max="14"/>
    <col width="11.7109375" bestFit="1" customWidth="1" style="1" min="15" max="15"/>
    <col width="16.140625" bestFit="1" customWidth="1" style="1" min="16" max="16"/>
    <col width="10.42578125" bestFit="1" customWidth="1" style="1" min="17" max="17"/>
    <col width="9.140625" customWidth="1" style="1" min="18" max="18"/>
    <col width="12" bestFit="1" customWidth="1" style="1" min="19" max="19"/>
    <col width="9.140625" customWidth="1" style="1" min="20" max="20"/>
    <col width="18.28515625" bestFit="1" customWidth="1" style="1" min="21" max="21"/>
    <col width="10.85546875" bestFit="1" customWidth="1" style="1" min="22" max="22"/>
    <col width="55.140625" customWidth="1" style="1" min="23" max="23"/>
    <col width="87.85546875" bestFit="1" customWidth="1" style="1" min="24" max="24"/>
    <col width="9.140625" customWidth="1" style="1" min="25" max="31"/>
    <col width="9.140625" customWidth="1" style="1" min="32" max="16384"/>
  </cols>
  <sheetData>
    <row r="1">
      <c r="A1" s="4" t="inlineStr">
        <is>
          <t>OTS</t>
        </is>
      </c>
      <c r="B1" s="5" t="inlineStr">
        <is>
          <t>Equipamento de Envio (A)</t>
        </is>
      </c>
      <c r="C1" s="4" t="inlineStr">
        <is>
          <t>TX A</t>
        </is>
      </c>
      <c r="D1" s="5" t="inlineStr">
        <is>
          <t>RX A</t>
        </is>
      </c>
      <c r="E1" s="4" t="inlineStr">
        <is>
          <t>Span atual A</t>
        </is>
      </c>
      <c r="F1" s="4" t="inlineStr">
        <is>
          <t>Span projetado A</t>
        </is>
      </c>
      <c r="G1" s="4" t="inlineStr">
        <is>
          <t>Histórico A</t>
        </is>
      </c>
      <c r="H1" s="4" t="inlineStr">
        <is>
          <t>DB/KM A</t>
        </is>
      </c>
      <c r="I1" s="5" t="inlineStr">
        <is>
          <t>Trat Niveis A</t>
        </is>
      </c>
      <c r="J1" s="5" t="inlineStr">
        <is>
          <t>Status A</t>
        </is>
      </c>
      <c r="K1" s="4" t="n"/>
      <c r="L1" s="5" t="inlineStr">
        <is>
          <t>Equipamento de Recepção (B)</t>
        </is>
      </c>
      <c r="M1" s="4" t="inlineStr">
        <is>
          <t>TX B</t>
        </is>
      </c>
      <c r="N1" s="5" t="inlineStr">
        <is>
          <t>RX B</t>
        </is>
      </c>
      <c r="O1" s="4" t="inlineStr">
        <is>
          <t>Span atual B</t>
        </is>
      </c>
      <c r="P1" s="4" t="inlineStr">
        <is>
          <t>Span projetado B</t>
        </is>
      </c>
      <c r="Q1" s="4" t="inlineStr">
        <is>
          <t>Histórico B</t>
        </is>
      </c>
      <c r="R1" s="4" t="inlineStr">
        <is>
          <t>DB/KM B</t>
        </is>
      </c>
      <c r="S1" s="5" t="inlineStr">
        <is>
          <t>Trat Niveis B</t>
        </is>
      </c>
      <c r="T1" s="5" t="inlineStr">
        <is>
          <t>Status B</t>
        </is>
      </c>
      <c r="U1" s="4" t="inlineStr">
        <is>
          <t>ATUALIZADO EM</t>
        </is>
      </c>
      <c r="V1" s="4" t="inlineStr">
        <is>
          <t>KM: A &lt;&gt; B</t>
        </is>
      </c>
      <c r="W1" s="4" t="inlineStr">
        <is>
          <t>AVISOS</t>
        </is>
      </c>
    </row>
    <row r="2">
      <c r="A2" s="1" t="inlineStr">
        <is>
          <t>CIOMGH68.01(1|1)-FSBMGH68.01(1|1)_OTS_9900000732</t>
        </is>
      </c>
      <c r="B2" s="1" t="inlineStr">
        <is>
          <t>CIOMGH68.01</t>
        </is>
      </c>
      <c r="C2" s="1" t="inlineStr">
        <is>
          <t>15.6</t>
        </is>
      </c>
      <c r="D2" s="2" t="inlineStr">
        <is>
          <t>-13.3</t>
        </is>
      </c>
      <c r="E2" s="1" t="inlineStr">
        <is>
          <t>28.9</t>
        </is>
      </c>
      <c r="F2" s="1" t="inlineStr">
        <is>
          <t>34.36</t>
        </is>
      </c>
      <c r="G2" s="1" t="inlineStr">
        <is>
          <t>24.2</t>
        </is>
      </c>
      <c r="H2" s="1" t="inlineStr">
        <is>
          <t>-0.26</t>
        </is>
      </c>
      <c r="I2" s="1" t="inlineStr">
        <is>
          <t>sem Falhas</t>
        </is>
      </c>
      <c r="J2" s="2" t="inlineStr">
        <is>
          <t>2</t>
        </is>
      </c>
      <c r="K2" s="2" t="inlineStr">
        <is>
          <t>&lt;&gt;</t>
        </is>
      </c>
      <c r="L2" s="1" t="inlineStr">
        <is>
          <t>FSBMGH68.01</t>
        </is>
      </c>
      <c r="M2" s="1" t="inlineStr">
        <is>
          <t>20.3</t>
        </is>
      </c>
      <c r="N2" s="2" t="inlineStr">
        <is>
          <t>-4.1</t>
        </is>
      </c>
      <c r="O2" s="1" t="inlineStr">
        <is>
          <t>24.4</t>
        </is>
      </c>
      <c r="P2" s="1" t="inlineStr">
        <is>
          <t>34.36</t>
        </is>
      </c>
      <c r="Q2" s="1" t="inlineStr">
        <is>
          <t>20.2</t>
        </is>
      </c>
      <c r="R2" s="1" t="inlineStr">
        <is>
          <t>-0.22</t>
        </is>
      </c>
      <c r="S2" s="1" t="inlineStr">
        <is>
          <t>sem Falhas</t>
        </is>
      </c>
      <c r="T2" s="1" t="inlineStr">
        <is>
          <t>2</t>
        </is>
      </c>
      <c r="U2" s="1" t="inlineStr">
        <is>
          <t>2024-08-05 16:53:30</t>
        </is>
      </c>
      <c r="V2" s="1" t="inlineStr">
        <is>
          <t>112.0</t>
        </is>
      </c>
      <c r="W2" s="7" t="inlineStr">
        <is>
          <t>OK</t>
        </is>
      </c>
      <c r="X2" s="3" t="inlineStr"/>
      <c r="Y2" t="inlineStr"/>
    </row>
    <row r="3">
      <c r="A3" s="1" t="inlineStr">
        <is>
          <t>DVEMGH68.01(1|1)-ENBMGH68.05(1|1)_OTS_9900000646</t>
        </is>
      </c>
      <c r="B3" s="1" t="inlineStr">
        <is>
          <t>DVEMGH68.01</t>
        </is>
      </c>
      <c r="C3" s="1" t="inlineStr">
        <is>
          <t>21.6</t>
        </is>
      </c>
      <c r="D3" s="2" t="inlineStr">
        <is>
          <t>-11.5</t>
        </is>
      </c>
      <c r="E3" s="1" t="inlineStr">
        <is>
          <t>33.1</t>
        </is>
      </c>
      <c r="F3" s="1" t="n">
        <v>32.68</v>
      </c>
      <c r="G3" s="1" t="n">
        <v>33</v>
      </c>
      <c r="H3" s="1" t="n">
        <v>-0.31</v>
      </c>
      <c r="I3" s="1" t="inlineStr">
        <is>
          <t>sem Falhas</t>
        </is>
      </c>
      <c r="J3" s="2" t="n">
        <v>2</v>
      </c>
      <c r="K3" s="2" t="inlineStr">
        <is>
          <t>&lt;&gt;</t>
        </is>
      </c>
      <c r="L3" s="1" t="inlineStr">
        <is>
          <t>ENBMGH68.05</t>
        </is>
      </c>
      <c r="M3" s="1" t="n">
        <v>17.8</v>
      </c>
      <c r="N3" s="2" t="inlineStr">
        <is>
          <t>S/ PLC</t>
        </is>
      </c>
      <c r="O3" s="1" t="inlineStr">
        <is>
          <t>S /GER</t>
        </is>
      </c>
      <c r="P3" s="1" t="n">
        <v>32.68</v>
      </c>
      <c r="Q3" s="1" t="n">
        <v>32.8</v>
      </c>
      <c r="R3" s="1" t="n">
        <v>-0.17</v>
      </c>
      <c r="S3" s="1" t="inlineStr">
        <is>
          <t>sem Falhas</t>
        </is>
      </c>
      <c r="T3" s="1" t="n">
        <v>1</v>
      </c>
      <c r="U3" s="1" t="inlineStr">
        <is>
          <t>2024-08-01 16:34:17</t>
        </is>
      </c>
      <c r="V3" s="1" t="n">
        <v>106</v>
      </c>
      <c r="W3" s="1" t="inlineStr">
        <is>
          <t>S/ PLC, S /GER</t>
        </is>
      </c>
      <c r="X3" t="inlineStr"/>
      <c r="Y3" t="inlineStr"/>
    </row>
    <row r="4">
      <c r="A4" s="1" t="inlineStr">
        <is>
          <t>DVEMGH68.05(1|1)-FSBMGH68.01(1|1)_OTS_9900000580</t>
        </is>
      </c>
      <c r="B4" s="1" t="inlineStr">
        <is>
          <t>DVEMGH68.05</t>
        </is>
      </c>
      <c r="C4" s="1" t="inlineStr">
        <is>
          <t>19.0</t>
        </is>
      </c>
      <c r="D4" s="2" t="inlineStr">
        <is>
          <t>-7.6</t>
        </is>
      </c>
      <c r="E4" s="1" t="inlineStr">
        <is>
          <t>26.6</t>
        </is>
      </c>
      <c r="F4" s="1" t="n">
        <v>32.4</v>
      </c>
      <c r="G4" s="1" t="n">
        <v>26.6</v>
      </c>
      <c r="H4" s="1" t="n">
        <v>-0.25</v>
      </c>
      <c r="I4" s="1" t="inlineStr">
        <is>
          <t>sem Falhas</t>
        </is>
      </c>
      <c r="J4" s="2" t="n">
        <v>2</v>
      </c>
      <c r="K4" s="2" t="inlineStr">
        <is>
          <t>&lt;&gt;</t>
        </is>
      </c>
      <c r="L4" s="1" t="inlineStr">
        <is>
          <t>FSBMGH68.01</t>
        </is>
      </c>
      <c r="M4" s="1" t="n">
        <v>16.7</v>
      </c>
      <c r="N4" s="2" t="inlineStr">
        <is>
          <t>S/ PLC</t>
        </is>
      </c>
      <c r="O4" s="1" t="inlineStr">
        <is>
          <t>S /GER</t>
        </is>
      </c>
      <c r="P4" s="1" t="n">
        <v>32.4</v>
      </c>
      <c r="Q4" s="1" t="n">
        <v>26.6</v>
      </c>
      <c r="R4" s="1" t="n">
        <v>-0.16</v>
      </c>
      <c r="S4" s="1" t="inlineStr">
        <is>
          <t>sem Falhas</t>
        </is>
      </c>
      <c r="T4" s="1" t="n">
        <v>1</v>
      </c>
      <c r="U4" s="1" t="inlineStr">
        <is>
          <t>2024-08-01 16:34:17</t>
        </is>
      </c>
      <c r="V4" s="1" t="n">
        <v>105</v>
      </c>
      <c r="W4" s="1" t="inlineStr">
        <is>
          <t>S/ PLC, S /GER</t>
        </is>
      </c>
      <c r="X4" t="inlineStr"/>
      <c r="Y4" t="inlineStr"/>
    </row>
    <row r="5">
      <c r="A5" s="1" t="inlineStr">
        <is>
          <t>CPOPIH68.05(1|1)-PIBPIH68.01(1|1)_OTS_9900000727</t>
        </is>
      </c>
      <c r="B5" s="1" t="inlineStr">
        <is>
          <t>CPOPIH68.05</t>
        </is>
      </c>
      <c r="C5" s="1" t="inlineStr">
        <is>
          <t>16.0</t>
        </is>
      </c>
      <c r="D5" s="2" t="inlineStr">
        <is>
          <t>-12.1</t>
        </is>
      </c>
      <c r="E5" s="1" t="inlineStr">
        <is>
          <t>28.1</t>
        </is>
      </c>
      <c r="F5" s="1" t="n">
        <v>27.92</v>
      </c>
      <c r="G5" s="1" t="n">
        <v>27.8</v>
      </c>
      <c r="H5" s="1" t="n">
        <v>-0.32</v>
      </c>
      <c r="I5" s="1" t="inlineStr">
        <is>
          <t>sem Falhas</t>
        </is>
      </c>
      <c r="J5" s="2" t="n">
        <v>2</v>
      </c>
      <c r="K5" s="2" t="inlineStr">
        <is>
          <t>&lt;&gt;</t>
        </is>
      </c>
      <c r="L5" s="1" t="inlineStr">
        <is>
          <t>PIBPIH68.01</t>
        </is>
      </c>
      <c r="M5" s="1" t="n">
        <v>16.5</v>
      </c>
      <c r="N5" s="2" t="inlineStr">
        <is>
          <t>-10.6</t>
        </is>
      </c>
      <c r="O5" s="1" t="inlineStr">
        <is>
          <t>27.1</t>
        </is>
      </c>
      <c r="P5" s="1" t="n">
        <v>27.92</v>
      </c>
      <c r="Q5" s="1" t="n">
        <v>26.2</v>
      </c>
      <c r="R5" s="1" t="n">
        <v>-0.3</v>
      </c>
      <c r="S5" s="1" t="inlineStr">
        <is>
          <t>sem Falhas</t>
        </is>
      </c>
      <c r="T5" s="1" t="n">
        <v>2</v>
      </c>
      <c r="U5" s="1" t="inlineStr">
        <is>
          <t>2024-08-01 16:34:17</t>
        </is>
      </c>
      <c r="V5" s="1" t="n">
        <v>89</v>
      </c>
      <c r="W5" s="1" t="inlineStr">
        <is>
          <t>OK</t>
        </is>
      </c>
      <c r="X5" t="inlineStr"/>
      <c r="Y5" t="inlineStr"/>
    </row>
    <row r="6">
      <c r="A6" s="3" t="inlineStr">
        <is>
          <t>EMLBAH68.05(1|1)-SIMBAH68.01(1|1)_OTS_9900000728</t>
        </is>
      </c>
      <c r="B6" s="1" t="inlineStr">
        <is>
          <t>SIMBAH68.01</t>
        </is>
      </c>
      <c r="C6" s="1" t="inlineStr">
        <is>
          <t>18.1</t>
        </is>
      </c>
      <c r="D6" s="1" t="inlineStr">
        <is>
          <t>-14.3</t>
        </is>
      </c>
      <c r="E6" s="1" t="inlineStr">
        <is>
          <t>32.4</t>
        </is>
      </c>
      <c r="F6" s="1" t="n">
        <v>38.36</v>
      </c>
      <c r="G6" s="1" t="n">
        <v>31.4</v>
      </c>
      <c r="H6" s="1" t="n">
        <v>-0.24</v>
      </c>
      <c r="I6" s="1" t="inlineStr">
        <is>
          <t>sem Falhas</t>
        </is>
      </c>
      <c r="J6" s="1" t="n">
        <v>2</v>
      </c>
      <c r="K6" s="2" t="inlineStr">
        <is>
          <t>&lt;&gt;</t>
        </is>
      </c>
      <c r="L6" s="1" t="inlineStr">
        <is>
          <t>EMLBAH68.05</t>
        </is>
      </c>
      <c r="M6" s="1" t="n">
        <v>16.4</v>
      </c>
      <c r="N6" s="1" t="inlineStr">
        <is>
          <t>-20.5</t>
        </is>
      </c>
      <c r="O6" s="1" t="inlineStr">
        <is>
          <t>36.9</t>
        </is>
      </c>
      <c r="P6" s="1" t="n">
        <v>38.36</v>
      </c>
      <c r="Q6" s="1" t="n">
        <v>37</v>
      </c>
      <c r="R6" s="1" t="n">
        <v>-0.27</v>
      </c>
      <c r="S6" s="1" t="inlineStr">
        <is>
          <t>sem Falhas</t>
        </is>
      </c>
      <c r="T6" s="1" t="n">
        <v>2</v>
      </c>
      <c r="U6" s="1" t="inlineStr">
        <is>
          <t>2024-08-01 16:34:17</t>
        </is>
      </c>
      <c r="V6" s="1" t="n">
        <v>136</v>
      </c>
      <c r="W6" s="1" t="inlineStr">
        <is>
          <t>OK</t>
        </is>
      </c>
      <c r="X6" t="inlineStr"/>
      <c r="Y6" t="inlineStr"/>
    </row>
    <row r="7">
      <c r="A7" s="3" t="inlineStr">
        <is>
          <t>ATSSPH68.01(1|1)-TTCSPH68.02(1|1)_OTS_9900000560</t>
        </is>
      </c>
      <c r="B7" s="1" t="inlineStr">
        <is>
          <t>ATSSPH68.01</t>
        </is>
      </c>
      <c r="C7" s="1" t="inlineStr">
        <is>
          <t>16.9</t>
        </is>
      </c>
      <c r="D7" s="1" t="inlineStr">
        <is>
          <t>-5.3</t>
        </is>
      </c>
      <c r="E7" s="1" t="inlineStr">
        <is>
          <t>22.2</t>
        </is>
      </c>
      <c r="F7" s="1" t="n">
        <v>18.6</v>
      </c>
      <c r="G7" s="1" t="n">
        <v>22.1</v>
      </c>
      <c r="H7" s="1" t="n">
        <v>-0.43</v>
      </c>
      <c r="I7" s="1" t="inlineStr">
        <is>
          <t>sem Falhas</t>
        </is>
      </c>
      <c r="J7" s="1" t="n">
        <v>1</v>
      </c>
      <c r="K7" s="2" t="inlineStr">
        <is>
          <t>&lt;&gt;</t>
        </is>
      </c>
      <c r="L7" s="1" t="inlineStr">
        <is>
          <t>TTCSPH68.02</t>
        </is>
      </c>
      <c r="M7" s="1" t="n">
        <v>19.9</v>
      </c>
      <c r="N7" s="1" t="inlineStr">
        <is>
          <t>-6.1</t>
        </is>
      </c>
      <c r="O7" s="1" t="inlineStr">
        <is>
          <t>26.0</t>
        </is>
      </c>
      <c r="P7" s="1" t="n">
        <v>18.6</v>
      </c>
      <c r="Q7" s="1" t="n">
        <v>24.6</v>
      </c>
      <c r="R7" s="1" t="n">
        <v>-0.5</v>
      </c>
      <c r="S7" s="1" t="inlineStr">
        <is>
          <t>sem Falhas</t>
        </is>
      </c>
      <c r="T7" s="1" t="n">
        <v>1</v>
      </c>
      <c r="U7" s="1" t="inlineStr">
        <is>
          <t>2024-08-01 16:34:17</t>
        </is>
      </c>
      <c r="V7" s="1" t="n">
        <v>52</v>
      </c>
      <c r="W7" s="1" t="inlineStr">
        <is>
          <t>OK</t>
        </is>
      </c>
      <c r="X7" t="inlineStr"/>
      <c r="Y7" t="inlineStr"/>
    </row>
    <row r="8">
      <c r="A8" s="3" t="inlineStr">
        <is>
          <t>ATSSPH68.02(1|1)-SEFSPH68.05(1|1)_OTS_9900001038</t>
        </is>
      </c>
      <c r="B8" s="1" t="inlineStr">
        <is>
          <t>ATSSPH68.02</t>
        </is>
      </c>
      <c r="C8" s="1" t="inlineStr">
        <is>
          <t>S/ PLC</t>
        </is>
      </c>
      <c r="D8" s="1" t="inlineStr">
        <is>
          <t>-23.7</t>
        </is>
      </c>
      <c r="E8" s="1" t="inlineStr">
        <is>
          <t>S /GER</t>
        </is>
      </c>
      <c r="F8" s="1" t="inlineStr">
        <is>
          <t>35.2</t>
        </is>
      </c>
      <c r="G8" s="1" t="n">
        <v>37.2</v>
      </c>
      <c r="H8" s="1" t="n">
        <v>-0.21</v>
      </c>
      <c r="I8" s="1" t="inlineStr">
        <is>
          <t>S/ PLC</t>
        </is>
      </c>
      <c r="J8" s="1" t="n">
        <v>1</v>
      </c>
      <c r="K8" s="2" t="inlineStr">
        <is>
          <t>&lt;&gt;</t>
        </is>
      </c>
      <c r="L8" s="1" t="inlineStr">
        <is>
          <t>SEFSPH68.05</t>
        </is>
      </c>
      <c r="M8" s="1" t="inlineStr">
        <is>
          <t>19.4</t>
        </is>
      </c>
      <c r="N8" s="1" t="inlineStr">
        <is>
          <t>-21.2</t>
        </is>
      </c>
      <c r="O8" s="1" t="inlineStr">
        <is>
          <t>40.6</t>
        </is>
      </c>
      <c r="P8" s="1" t="inlineStr">
        <is>
          <t>35.2</t>
        </is>
      </c>
      <c r="Q8" s="1" t="n">
        <v>37.7</v>
      </c>
      <c r="R8" s="1" t="n">
        <v>-0.35</v>
      </c>
      <c r="S8" s="1" t="inlineStr">
        <is>
          <t>sem Falhas</t>
        </is>
      </c>
      <c r="T8" s="1" t="n">
        <v>1</v>
      </c>
      <c r="U8" s="1" t="inlineStr">
        <is>
          <t>2024-08-02 13:47:30</t>
        </is>
      </c>
      <c r="V8" s="1" t="n">
        <v>115</v>
      </c>
      <c r="W8" s="1" t="inlineStr">
        <is>
          <t>S /GER</t>
        </is>
      </c>
      <c r="X8" t="inlineStr"/>
      <c r="Y8" t="inlineStr"/>
    </row>
    <row r="9">
      <c r="A9" s="3" t="inlineStr">
        <is>
          <t>BRDBAH68.07(1|1)-MLDBAH68.01(1|1)_OTS_9900000908</t>
        </is>
      </c>
      <c r="B9" s="1" t="inlineStr">
        <is>
          <t>BRDBAH68.07</t>
        </is>
      </c>
      <c r="C9" s="1" t="inlineStr">
        <is>
          <t>14.2</t>
        </is>
      </c>
      <c r="D9" s="1" t="inlineStr">
        <is>
          <t>-8.9</t>
        </is>
      </c>
      <c r="E9" s="1" t="inlineStr">
        <is>
          <t>23.1</t>
        </is>
      </c>
      <c r="F9" s="1" t="inlineStr">
        <is>
          <t>26.24</t>
        </is>
      </c>
      <c r="G9" s="1" t="n">
        <v>22.6</v>
      </c>
      <c r="H9" s="1" t="n">
        <v>-0.28</v>
      </c>
      <c r="I9" s="1" t="inlineStr">
        <is>
          <t>sem Falhas</t>
        </is>
      </c>
      <c r="J9" s="1" t="n">
        <v>2</v>
      </c>
      <c r="K9" s="2" t="inlineStr">
        <is>
          <t>&lt;&gt;</t>
        </is>
      </c>
      <c r="L9" s="1" t="inlineStr">
        <is>
          <t>MLDBAH68.01</t>
        </is>
      </c>
      <c r="M9" s="1" t="inlineStr">
        <is>
          <t>16.3</t>
        </is>
      </c>
      <c r="N9" s="1" t="inlineStr">
        <is>
          <t>-4.1</t>
        </is>
      </c>
      <c r="O9" s="1" t="inlineStr">
        <is>
          <t>20.4</t>
        </is>
      </c>
      <c r="P9" s="1" t="inlineStr">
        <is>
          <t>26.24</t>
        </is>
      </c>
      <c r="Q9" s="1" t="n">
        <v>20.2</v>
      </c>
      <c r="R9" s="1" t="n">
        <v>-0.25</v>
      </c>
      <c r="S9" s="1" t="inlineStr">
        <is>
          <t>sem Falhas</t>
        </is>
      </c>
      <c r="T9" s="1" t="n">
        <v>2</v>
      </c>
      <c r="U9" s="1" t="inlineStr">
        <is>
          <t>2024-08-02 13:47:30</t>
        </is>
      </c>
      <c r="V9" s="1" t="n">
        <v>83</v>
      </c>
      <c r="W9" s="1" t="inlineStr">
        <is>
          <t>OK</t>
        </is>
      </c>
      <c r="X9" t="inlineStr"/>
      <c r="Y9" t="inlineStr"/>
    </row>
    <row r="10">
      <c r="A10" s="3" t="inlineStr">
        <is>
          <t>CTRBAH68.01(1|1)-MLDBAH68.02(1|1)_OTS_9900001112</t>
        </is>
      </c>
      <c r="B10" s="1" t="inlineStr">
        <is>
          <t>MLDBAH68.02</t>
        </is>
      </c>
      <c r="C10" s="1" t="inlineStr">
        <is>
          <t>13.6</t>
        </is>
      </c>
      <c r="D10" s="1" t="inlineStr">
        <is>
          <t>-9.0</t>
        </is>
      </c>
      <c r="E10" s="1" t="inlineStr">
        <is>
          <t>22.6</t>
        </is>
      </c>
      <c r="F10" s="1" t="n">
        <v>22.2</v>
      </c>
      <c r="G10" s="1" t="n">
        <v>22</v>
      </c>
      <c r="H10" s="1" t="n">
        <v>-0.35</v>
      </c>
      <c r="I10" s="1" t="inlineStr">
        <is>
          <t>sem Falhas</t>
        </is>
      </c>
      <c r="J10" s="1" t="n">
        <v>2</v>
      </c>
      <c r="K10" s="2" t="inlineStr">
        <is>
          <t>&lt;&gt;</t>
        </is>
      </c>
      <c r="L10" s="1" t="inlineStr">
        <is>
          <t>CTRBAH68.01</t>
        </is>
      </c>
      <c r="M10" s="1" t="n">
        <v>15</v>
      </c>
      <c r="N10" s="1" t="inlineStr">
        <is>
          <t>-8.0</t>
        </is>
      </c>
      <c r="O10" s="1" t="inlineStr">
        <is>
          <t>23.0</t>
        </is>
      </c>
      <c r="P10" s="1" t="n">
        <v>22.2</v>
      </c>
      <c r="Q10" s="1" t="n">
        <v>23</v>
      </c>
      <c r="R10" s="1" t="n">
        <v>-0.36</v>
      </c>
      <c r="S10" s="1" t="inlineStr">
        <is>
          <t>sem Falhas</t>
        </is>
      </c>
      <c r="T10" s="1" t="n">
        <v>2</v>
      </c>
      <c r="U10" s="1" t="inlineStr">
        <is>
          <t>2024-08-01 16:34:17</t>
        </is>
      </c>
      <c r="V10" s="1" t="n">
        <v>64</v>
      </c>
      <c r="W10" s="1" t="inlineStr">
        <is>
          <t>OK</t>
        </is>
      </c>
      <c r="X10" t="inlineStr"/>
      <c r="Y10" t="inlineStr"/>
    </row>
    <row r="11">
      <c r="A11" s="1" t="inlineStr">
        <is>
          <t>TGA_DC_DWDM-0002-MOM_MO_DWDM-0001_16RPWA0047A</t>
        </is>
      </c>
      <c r="B11" s="1" t="inlineStr">
        <is>
          <t>TGA_DC_DWDM-0002</t>
        </is>
      </c>
      <c r="C11" s="1" t="inlineStr">
        <is>
          <t>12.11</t>
        </is>
      </c>
      <c r="D11" s="1" t="inlineStr">
        <is>
          <t>-9.64</t>
        </is>
      </c>
      <c r="E11" s="1" t="inlineStr">
        <is>
          <t>21.75</t>
        </is>
      </c>
      <c r="F11" s="1" t="n">
        <v>0</v>
      </c>
      <c r="G11" s="1" t="n">
        <v>21.56</v>
      </c>
      <c r="H11" s="1" t="n">
        <v>-0.51</v>
      </c>
      <c r="I11" s="1" t="inlineStr">
        <is>
          <t>sem Falhas</t>
        </is>
      </c>
      <c r="J11" s="1" t="n">
        <v>1</v>
      </c>
      <c r="K11" s="2" t="inlineStr">
        <is>
          <t>&lt;&gt;</t>
        </is>
      </c>
      <c r="L11" s="1" t="inlineStr">
        <is>
          <t>MOM_MO_DWDM-0001</t>
        </is>
      </c>
      <c r="M11" s="1" t="n">
        <v>11.71</v>
      </c>
      <c r="N11" s="1" t="inlineStr">
        <is>
          <t>-10.32</t>
        </is>
      </c>
      <c r="O11" s="1" t="inlineStr">
        <is>
          <t>22.03</t>
        </is>
      </c>
      <c r="P11" s="1" t="n">
        <v>0</v>
      </c>
      <c r="Q11" s="1" t="n">
        <v>21.05</v>
      </c>
      <c r="R11" s="1" t="n">
        <v>-0.51</v>
      </c>
      <c r="S11" s="1" t="inlineStr">
        <is>
          <t>sem Falhas</t>
        </is>
      </c>
      <c r="T11" s="1" t="n">
        <v>1</v>
      </c>
      <c r="U11" s="1" t="inlineStr">
        <is>
          <t>2024-08-01 16:34:17</t>
        </is>
      </c>
      <c r="V11" s="1" t="n">
        <v>43</v>
      </c>
      <c r="W11" s="1" t="inlineStr">
        <is>
          <t>OK</t>
        </is>
      </c>
      <c r="X11" t="inlineStr"/>
      <c r="Y11" t="inlineStr"/>
    </row>
    <row r="12">
      <c r="A12" s="3" t="inlineStr">
        <is>
          <t>COA_GJT_DWDM-0001-OCO_OS_DWDM-0001_01CPWA0033A</t>
        </is>
      </c>
      <c r="B12" s="1" t="inlineStr">
        <is>
          <t>COA_GJT_DWDM-0001</t>
        </is>
      </c>
      <c r="C12" s="1" t="inlineStr">
        <is>
          <t>LOS</t>
        </is>
      </c>
      <c r="D12" s="1" t="inlineStr">
        <is>
          <t>LOS</t>
        </is>
      </c>
      <c r="E12" s="1" t="inlineStr">
        <is>
          <t>LOS</t>
        </is>
      </c>
      <c r="F12" s="1" t="n">
        <v>0</v>
      </c>
      <c r="G12" s="1" t="n">
        <v>24.31</v>
      </c>
      <c r="H12" s="1" t="n">
        <v>0</v>
      </c>
      <c r="I12" s="1" t="inlineStr">
        <is>
          <t>LOS</t>
        </is>
      </c>
      <c r="J12" s="1" t="n">
        <v>0</v>
      </c>
      <c r="K12" s="2" t="inlineStr">
        <is>
          <t>&lt;&gt;</t>
        </is>
      </c>
      <c r="L12" s="1" t="inlineStr">
        <is>
          <t>OCO_OS_DWDM-0001</t>
        </is>
      </c>
      <c r="M12" s="1" t="n">
        <v>-20</v>
      </c>
      <c r="N12" s="1" t="inlineStr">
        <is>
          <t>LOS</t>
        </is>
      </c>
      <c r="O12" s="1" t="inlineStr">
        <is>
          <t>LOS</t>
        </is>
      </c>
      <c r="P12" s="1" t="n">
        <v>0</v>
      </c>
      <c r="Q12" s="1" t="n">
        <v>24.85</v>
      </c>
      <c r="R12" s="1" t="n">
        <v>0.34</v>
      </c>
      <c r="S12" s="1" t="inlineStr">
        <is>
          <t>sem Falhas</t>
        </is>
      </c>
      <c r="T12" s="1" t="n">
        <v>0</v>
      </c>
      <c r="U12" s="1" t="inlineStr">
        <is>
          <t>2024-08-01 16:34:17</t>
        </is>
      </c>
      <c r="V12" s="1" t="n">
        <v>58</v>
      </c>
      <c r="W12" s="1" t="inlineStr">
        <is>
          <t>LOS, LOS, LOS, LOS</t>
        </is>
      </c>
      <c r="X12" t="inlineStr"/>
      <c r="Y12" t="inlineStr"/>
    </row>
    <row r="13">
      <c r="A13" s="3" t="inlineStr">
        <is>
          <t>JKBMGC65.01(1|1)-Q31MGC65.01(1|1)_OTS_9900003530</t>
        </is>
      </c>
      <c r="B13" s="1" t="inlineStr">
        <is>
          <t>JKBMGC65.01</t>
        </is>
      </c>
      <c r="C13" s="1" t="inlineStr">
        <is>
          <t>S/ GER</t>
        </is>
      </c>
      <c r="D13" s="1" t="inlineStr">
        <is>
          <t>S/ GER</t>
        </is>
      </c>
      <c r="E13" s="1" t="inlineStr">
        <is>
          <t>S/ GER</t>
        </is>
      </c>
      <c r="F13" s="1" t="inlineStr">
        <is>
          <t>S/ GER</t>
        </is>
      </c>
      <c r="G13" s="1" t="n">
        <v>1.14</v>
      </c>
      <c r="H13" t="n">
        <v/>
      </c>
      <c r="I13" s="1" t="inlineStr">
        <is>
          <t>S/ GER</t>
        </is>
      </c>
      <c r="J13" s="1" t="n">
        <v>0</v>
      </c>
      <c r="K13" s="2" t="inlineStr">
        <is>
          <t>&lt;&gt;</t>
        </is>
      </c>
      <c r="L13" s="1" t="inlineStr">
        <is>
          <t>Q31MGC65.01</t>
        </is>
      </c>
      <c r="M13" s="1" t="inlineStr">
        <is>
          <t>S/ GER</t>
        </is>
      </c>
      <c r="N13" s="1" t="inlineStr">
        <is>
          <t>S/ GER</t>
        </is>
      </c>
      <c r="O13" s="1" t="inlineStr">
        <is>
          <t>S/ GER</t>
        </is>
      </c>
      <c r="P13" s="1" t="inlineStr">
        <is>
          <t>S/ GER</t>
        </is>
      </c>
      <c r="Q13" s="1" t="n">
        <v>-0.21</v>
      </c>
      <c r="R13" t="n">
        <v/>
      </c>
      <c r="S13" s="1" t="inlineStr">
        <is>
          <t>S/ GER</t>
        </is>
      </c>
      <c r="T13" s="1" t="n">
        <v>0</v>
      </c>
      <c r="U13" s="1" t="inlineStr">
        <is>
          <t>2024-08-01 17:48:56</t>
        </is>
      </c>
      <c r="V13" s="1" t="n">
        <v>0</v>
      </c>
      <c r="W13" s="1" t="inlineStr">
        <is>
          <t>S/ GER, S/ GER, S/ GER, S/ GER</t>
        </is>
      </c>
      <c r="X13" t="inlineStr"/>
      <c r="Y13" t="inlineStr"/>
    </row>
    <row r="14">
      <c r="A14" s="3" t="inlineStr">
        <is>
          <t>MPARJC65.01(1|1)-PRLRJC65.01(1|1)_OTS_9900001474</t>
        </is>
      </c>
      <c r="B14" s="1" t="inlineStr">
        <is>
          <t>MPARJC65.01</t>
        </is>
      </c>
      <c r="C14" s="1" t="inlineStr">
        <is>
          <t>S/ GER</t>
        </is>
      </c>
      <c r="D14" s="1" t="inlineStr">
        <is>
          <t>S/ PLC</t>
        </is>
      </c>
      <c r="E14" s="1" t="inlineStr">
        <is>
          <t>S/ PLC</t>
        </is>
      </c>
      <c r="F14" s="1" t="inlineStr">
        <is>
          <t>S/ PLC</t>
        </is>
      </c>
      <c r="G14" s="1" t="n">
        <v>18.7</v>
      </c>
      <c r="H14" s="1" t="n">
        <v>0</v>
      </c>
      <c r="I14" s="1" t="inlineStr">
        <is>
          <t>S/ GER</t>
        </is>
      </c>
      <c r="J14" s="1" t="n">
        <v>1</v>
      </c>
      <c r="K14" s="2" t="inlineStr">
        <is>
          <t>&lt;&gt;</t>
        </is>
      </c>
      <c r="L14" s="1" t="inlineStr">
        <is>
          <t>PRLRJC65.01</t>
        </is>
      </c>
      <c r="M14" s="1" t="inlineStr">
        <is>
          <t>S/ PLC</t>
        </is>
      </c>
      <c r="N14" s="1" t="inlineStr">
        <is>
          <t>S/ GER</t>
        </is>
      </c>
      <c r="O14" s="1" t="inlineStr">
        <is>
          <t>S/ PLC</t>
        </is>
      </c>
      <c r="P14" s="1" t="inlineStr">
        <is>
          <t>S/ PLC</t>
        </is>
      </c>
      <c r="Q14" s="1" t="n">
        <v>20.82</v>
      </c>
      <c r="R14" s="1" t="n">
        <v>0</v>
      </c>
      <c r="S14" s="1" t="inlineStr">
        <is>
          <t>S/ PLC</t>
        </is>
      </c>
      <c r="T14" s="1" t="n">
        <v>1</v>
      </c>
      <c r="U14" s="1" t="inlineStr">
        <is>
          <t>2024-08-01 17:29:09</t>
        </is>
      </c>
      <c r="V14" s="1" t="n">
        <v>47</v>
      </c>
      <c r="W14" s="1" t="inlineStr">
        <is>
          <t>S/ PLC, S/ GER, S/ PLC, S/ PLC</t>
        </is>
      </c>
      <c r="X14" t="inlineStr"/>
      <c r="Y14" t="inlineStr"/>
    </row>
    <row r="15">
      <c r="A15" s="1" t="inlineStr">
        <is>
          <t>CTAPRH12.27(1|1)-HCIPRH12.02(1|1)_OTS_9900005340</t>
        </is>
      </c>
      <c r="B15" s="1" t="inlineStr">
        <is>
          <t>HCIPRH12.02</t>
        </is>
      </c>
      <c r="C15" s="1" t="inlineStr">
        <is>
          <t>8.0</t>
        </is>
      </c>
      <c r="D15" s="1" t="inlineStr">
        <is>
          <t>-3.0</t>
        </is>
      </c>
      <c r="E15" s="1" t="inlineStr">
        <is>
          <t>11.0</t>
        </is>
      </c>
      <c r="F15" s="1" t="inlineStr">
        <is>
          <t>9.3</t>
        </is>
      </c>
      <c r="G15" s="1" t="n">
        <v>11</v>
      </c>
      <c r="H15" s="1" t="n">
        <v>-0.44</v>
      </c>
      <c r="I15" s="1" t="inlineStr">
        <is>
          <t>sem Falhas</t>
        </is>
      </c>
      <c r="J15" s="1" t="n">
        <v>2</v>
      </c>
      <c r="K15" s="2" t="inlineStr">
        <is>
          <t>&lt;&gt;</t>
        </is>
      </c>
      <c r="L15" s="1" t="inlineStr">
        <is>
          <t>CTAPRH12.27</t>
        </is>
      </c>
      <c r="M15" s="1" t="inlineStr">
        <is>
          <t>7.9</t>
        </is>
      </c>
      <c r="N15" s="1" t="inlineStr">
        <is>
          <t>-3.7</t>
        </is>
      </c>
      <c r="O15" s="1" t="inlineStr">
        <is>
          <t>11.6</t>
        </is>
      </c>
      <c r="P15" s="1" t="inlineStr">
        <is>
          <t>9.3</t>
        </is>
      </c>
      <c r="Q15" s="1" t="n">
        <v>11.1</v>
      </c>
      <c r="R15" s="1" t="n">
        <v>-0.46</v>
      </c>
      <c r="S15" s="1" t="inlineStr">
        <is>
          <t>sem Falhas</t>
        </is>
      </c>
      <c r="T15" s="1" t="n">
        <v>2</v>
      </c>
      <c r="U15" s="1" t="inlineStr">
        <is>
          <t>2024-08-02 15:21:40</t>
        </is>
      </c>
      <c r="V15" s="1" t="n">
        <v>25</v>
      </c>
      <c r="W15" s="1" t="inlineStr">
        <is>
          <t>OK</t>
        </is>
      </c>
      <c r="X15" t="inlineStr"/>
      <c r="Y15" t="inlineStr"/>
    </row>
    <row r="16">
      <c r="A16" t="n">
        <v/>
      </c>
      <c r="B16" t="n">
        <v/>
      </c>
      <c r="C16" t="n">
        <v/>
      </c>
      <c r="D16" s="1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s="1" t="n">
        <v/>
      </c>
      <c r="K16" s="2" t="inlineStr">
        <is>
          <t>&lt;&gt;</t>
        </is>
      </c>
      <c r="L16" t="n">
        <v/>
      </c>
      <c r="M16" t="n">
        <v/>
      </c>
      <c r="N16" s="1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inlineStr"/>
      <c r="Y16" t="inlineStr"/>
    </row>
    <row r="17">
      <c r="A17" t="n">
        <v/>
      </c>
      <c r="B17" t="n">
        <v/>
      </c>
      <c r="C17" t="n">
        <v/>
      </c>
      <c r="D17" s="1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s="1" t="n">
        <v/>
      </c>
      <c r="K17" s="2" t="inlineStr">
        <is>
          <t>&lt;&gt;</t>
        </is>
      </c>
      <c r="L17" t="n">
        <v/>
      </c>
      <c r="M17" t="n">
        <v/>
      </c>
      <c r="N17" s="1" t="n">
        <v/>
      </c>
      <c r="O17" t="n">
        <v/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inlineStr"/>
      <c r="Y17" t="inlineStr"/>
    </row>
    <row r="18">
      <c r="A18" t="n">
        <v/>
      </c>
      <c r="B18" t="n">
        <v/>
      </c>
      <c r="C18" t="n">
        <v/>
      </c>
      <c r="D18" s="1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s="1" t="n">
        <v/>
      </c>
      <c r="K18" s="2" t="inlineStr">
        <is>
          <t>&lt;&gt;</t>
        </is>
      </c>
      <c r="L18" t="n">
        <v/>
      </c>
      <c r="M18" t="n">
        <v/>
      </c>
      <c r="N18" s="1" t="n">
        <v/>
      </c>
      <c r="O18" t="n">
        <v/>
      </c>
      <c r="P18" t="n">
        <v/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  <c r="W18" t="n">
        <v/>
      </c>
      <c r="X18" t="inlineStr"/>
      <c r="Y18" t="inlineStr"/>
    </row>
    <row r="19">
      <c r="A19" t="n">
        <v/>
      </c>
      <c r="B19" t="n">
        <v/>
      </c>
      <c r="C19" t="n">
        <v/>
      </c>
      <c r="D19" s="1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s="1" t="n">
        <v/>
      </c>
      <c r="K19" s="2" t="inlineStr">
        <is>
          <t>&lt;&gt;</t>
        </is>
      </c>
      <c r="L19" t="n">
        <v/>
      </c>
      <c r="M19" t="n">
        <v/>
      </c>
      <c r="N19" s="1" t="n">
        <v/>
      </c>
      <c r="O19" t="n">
        <v/>
      </c>
      <c r="P19" t="n">
        <v/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inlineStr"/>
      <c r="Y19" t="inlineStr"/>
    </row>
    <row r="20">
      <c r="A20" t="n">
        <v/>
      </c>
      <c r="B20" t="n">
        <v/>
      </c>
      <c r="C20" t="n">
        <v/>
      </c>
      <c r="D20" s="1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s="1" t="n">
        <v/>
      </c>
      <c r="K20" s="2" t="inlineStr">
        <is>
          <t>&lt;&gt;</t>
        </is>
      </c>
      <c r="L20" t="n">
        <v/>
      </c>
      <c r="M20" t="n">
        <v/>
      </c>
      <c r="N20" s="1" t="n">
        <v/>
      </c>
      <c r="O20" t="n">
        <v/>
      </c>
      <c r="P20" t="n">
        <v/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  <c r="W20" t="n">
        <v/>
      </c>
      <c r="X20" t="inlineStr"/>
      <c r="Y20" t="inlineStr"/>
    </row>
    <row r="21">
      <c r="A21" t="n">
        <v/>
      </c>
      <c r="B21" t="n">
        <v/>
      </c>
      <c r="C21" t="n">
        <v/>
      </c>
      <c r="D21" s="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s="1" t="n">
        <v/>
      </c>
      <c r="K21" s="2" t="inlineStr">
        <is>
          <t>&lt;&gt;</t>
        </is>
      </c>
      <c r="L21" t="n">
        <v/>
      </c>
      <c r="M21" t="n">
        <v/>
      </c>
      <c r="N21" s="1" t="n">
        <v/>
      </c>
      <c r="O21" t="n">
        <v/>
      </c>
      <c r="P21" t="n">
        <v/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  <c r="W21" t="n">
        <v/>
      </c>
      <c r="X21" t="inlineStr"/>
      <c r="Y21" t="inlineStr"/>
    </row>
    <row r="22">
      <c r="A22" t="n">
        <v/>
      </c>
      <c r="B22" t="n">
        <v/>
      </c>
      <c r="C22" t="n">
        <v/>
      </c>
      <c r="D22" s="1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s="1" t="n">
        <v/>
      </c>
      <c r="K22" s="2" t="inlineStr">
        <is>
          <t>&lt;&gt;</t>
        </is>
      </c>
      <c r="L22" t="n">
        <v/>
      </c>
      <c r="M22" t="n">
        <v/>
      </c>
      <c r="N22" s="1" t="n">
        <v/>
      </c>
      <c r="O22" t="n">
        <v/>
      </c>
      <c r="P22" t="n">
        <v/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  <c r="W22" t="n">
        <v/>
      </c>
      <c r="X22" t="inlineStr"/>
      <c r="Y22" t="inlineStr"/>
    </row>
    <row r="23">
      <c r="A23" t="n">
        <v/>
      </c>
      <c r="B23" t="n">
        <v/>
      </c>
      <c r="C23" t="n">
        <v/>
      </c>
      <c r="D23" s="1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s="1" t="n">
        <v/>
      </c>
      <c r="K23" s="2" t="inlineStr">
        <is>
          <t>&lt;&gt;</t>
        </is>
      </c>
      <c r="L23" t="n">
        <v/>
      </c>
      <c r="M23" t="n">
        <v/>
      </c>
      <c r="N23" s="1" t="n">
        <v/>
      </c>
      <c r="O23" t="n">
        <v/>
      </c>
      <c r="P23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inlineStr"/>
      <c r="Y23" t="inlineStr"/>
    </row>
    <row r="24" ht="11.25" customHeight="1">
      <c r="A24" t="n">
        <v/>
      </c>
      <c r="B24" t="n">
        <v/>
      </c>
      <c r="C24" t="n">
        <v/>
      </c>
      <c r="D24" s="1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s="1" t="n">
        <v/>
      </c>
      <c r="K24" s="2" t="inlineStr">
        <is>
          <t>&lt;&gt;</t>
        </is>
      </c>
      <c r="L24" t="n">
        <v/>
      </c>
      <c r="M24" t="n">
        <v/>
      </c>
      <c r="N24" s="1" t="n">
        <v/>
      </c>
      <c r="O24" t="n">
        <v/>
      </c>
      <c r="P24" t="n">
        <v/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  <c r="W24" t="n">
        <v/>
      </c>
      <c r="X24" t="inlineStr"/>
      <c r="Y24" t="inlineStr"/>
    </row>
    <row r="25">
      <c r="A25" t="n">
        <v/>
      </c>
      <c r="B25" t="n">
        <v/>
      </c>
      <c r="C25" t="n">
        <v/>
      </c>
      <c r="D25" s="1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s="1" t="n">
        <v/>
      </c>
      <c r="K25" s="2" t="inlineStr">
        <is>
          <t>&lt;&gt;</t>
        </is>
      </c>
      <c r="L25" t="n">
        <v/>
      </c>
      <c r="M25" t="n">
        <v/>
      </c>
      <c r="N25" s="1" t="n">
        <v/>
      </c>
      <c r="O25" t="n">
        <v/>
      </c>
      <c r="P25" t="n">
        <v/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inlineStr"/>
      <c r="Y25" t="inlineStr"/>
    </row>
  </sheetData>
  <hyperlinks>
    <hyperlink ref="A6" display="javascript:void(0);" r:id="rId1"/>
    <hyperlink ref="A7" display="javascript:void(0);" r:id="rId2"/>
    <hyperlink ref="A8" display="javascript:void(0);" r:id="rId3"/>
    <hyperlink ref="A9" display="javascript:void(0);" r:id="rId4"/>
    <hyperlink ref="A10" display="javascript:void(0);" r:id="rId5"/>
    <hyperlink ref="A13" display="javascript:void(0);" r:id="rId6"/>
    <hyperlink ref="A14" display="javascript:void(0);" r:id="rId7"/>
  </hyperlinks>
  <pageMargins left="0.75" right="0.75" top="1" bottom="1" header="0.5" footer="0.5"/>
  <pageSetup orientation="portrait" paperSize="9"/>
  <headerFooter>
    <oddHeader/>
    <oddFooter>&amp;L&amp;"Calibri"&amp;7 &amp;K000000_x000d_# ***Este documento está clasificado como PUBLICO por TELEFÓNICA._x000a_***This document is classified as PUBLIC by TELEFÓNICA._x000d_# ***Este documento está clasificado como USO INTERNO por TELEFÓNICA._x000a_***This document is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F8" sqref="F8"/>
    </sheetView>
  </sheetViews>
  <sheetFormatPr baseColWidth="8" defaultRowHeight="15"/>
  <cols>
    <col width="21" bestFit="1" customWidth="1" min="1" max="1"/>
    <col width="22.28515625" bestFit="1" customWidth="1" min="2" max="2"/>
    <col width="35" customWidth="1" min="3" max="4"/>
    <col width="55.28515625" bestFit="1" customWidth="1" style="1" min="5" max="5"/>
    <col width="18.7109375" customWidth="1" style="1" min="6" max="6"/>
    <col width="21.42578125" customWidth="1" style="1" min="7" max="7"/>
    <col width="32.28515625" customWidth="1" min="8" max="8"/>
    <col width="15.42578125" customWidth="1" min="9" max="9"/>
  </cols>
  <sheetData>
    <row r="1">
      <c r="A1" s="11" t="inlineStr">
        <is>
          <t>EQUIPAMENTO A</t>
        </is>
      </c>
      <c r="B1" s="11" t="inlineStr">
        <is>
          <t>EQUIPAMENTO B</t>
        </is>
      </c>
      <c r="C1" s="10" t="inlineStr">
        <is>
          <t>RX A</t>
        </is>
      </c>
      <c r="D1" s="10" t="inlineStr">
        <is>
          <t>RX B</t>
        </is>
      </c>
      <c r="E1" s="9" t="inlineStr">
        <is>
          <t>AVISOS</t>
        </is>
      </c>
      <c r="F1" s="10" t="inlineStr">
        <is>
          <t>Status A</t>
        </is>
      </c>
      <c r="G1" s="10" t="inlineStr">
        <is>
          <t>Status B</t>
        </is>
      </c>
      <c r="H1" s="15" t="inlineStr">
        <is>
          <t>CORES</t>
        </is>
      </c>
      <c r="I1" s="16" t="inlineStr">
        <is>
          <t>OTDR</t>
        </is>
      </c>
      <c r="J1" s="4" t="n"/>
      <c r="K1" s="4" t="n"/>
      <c r="L1" s="4" t="n"/>
      <c r="M1" s="4" t="n"/>
    </row>
    <row r="2">
      <c r="A2" s="8">
        <f>OTS_HL4!B2</f>
        <v/>
      </c>
      <c r="B2" s="8">
        <f>OTS_HL4!L2</f>
        <v/>
      </c>
      <c r="C2" s="6">
        <f>IF(IFERROR(_xlfn.XLOOKUP(Geral!A2,OTS_HL4!$B:$B,OTS_HL4!$I:$I),"")="sem Falhas","NO ALARM",IF(IFERROR(_xlfn.XLOOKUP(Geral!A2,OTS_HL4!$B:$B,OTS_HL4!$I:$I),"")="LOS","CRITICAL","MAJOR"))</f>
        <v/>
      </c>
      <c r="D2" s="6">
        <f>IF(IFERROR(_xlfn.XLOOKUP(B2,OTS_HL4!$L:$L,OTS_HL4!$S:$S,"",0),"")="sem Falhas","NO ALARM",IF(IFERROR(_xlfn.XLOOKUP(B2,OTS_HL4!$L:$L,OTS_HL4!$S:$S,"",0),"")="LOS","CRITICAL","MAJOR"))</f>
        <v/>
      </c>
      <c r="E2" s="1">
        <f>IFERROR(_xlfn.XLOOKUP(A2,OTS_HL4!$B:$B,OTS_HL4!$W:$W),"")</f>
        <v/>
      </c>
      <c r="F2" s="1">
        <f>IFERROR(_xlfn.XLOOKUP(A2,OTS_HL4!$B:$B,OTS_HL4!$J:$J),"")</f>
        <v/>
      </c>
      <c r="G2" s="1">
        <f>IFERROR(_xlfn.XLOOKUP(A2,OTS_HL4!$B:$B,OTS_HL4!$T:$T),"")</f>
        <v/>
      </c>
      <c r="H2" s="12" t="inlineStr">
        <is>
          <t>1 = VERDE</t>
        </is>
      </c>
    </row>
    <row r="3">
      <c r="A3" s="8">
        <f>OTS_HL4!B3</f>
        <v/>
      </c>
      <c r="B3" s="8">
        <f>OTS_HL4!L3</f>
        <v/>
      </c>
      <c r="C3" s="6">
        <f>IF(IFERROR(_xlfn.XLOOKUP(Geral!A3,OTS_HL4!$B:$B,OTS_HL4!$I:$I),"")="sem Falhas","NO ALARM",IF(IFERROR(_xlfn.XLOOKUP(Geral!A3,OTS_HL4!$B:$B,OTS_HL4!$I:$I),"")="LOS","CRITICAL","MAJOR"))</f>
        <v/>
      </c>
      <c r="D3" s="6">
        <f>IF(IFERROR(_xlfn.XLOOKUP(B3,OTS_HL4!$L:$L,OTS_HL4!$S:$S,"",0),"")="sem Falhas","NO ALARM",IF(IFERROR(_xlfn.XLOOKUP(B3,OTS_HL4!$L:$L,OTS_HL4!$S:$S,"",0),"")="LOS","CRITICAL","MAJOR"))</f>
        <v/>
      </c>
      <c r="E3" s="1">
        <f>IFERROR(_xlfn.XLOOKUP(A3,OTS_HL4!$B:$B,OTS_HL4!$W:$W),"")</f>
        <v/>
      </c>
      <c r="F3" s="1">
        <f>IFERROR(_xlfn.XLOOKUP(A3,OTS_HL4!$B:$B,OTS_HL4!$J:$J),"")</f>
        <v/>
      </c>
      <c r="G3" s="1">
        <f>IFERROR(_xlfn.XLOOKUP(A3,OTS_HL4!$B:$B,OTS_HL4!$T:$T),"")</f>
        <v/>
      </c>
      <c r="H3" s="13" t="inlineStr">
        <is>
          <t>2 = LARANJA</t>
        </is>
      </c>
    </row>
    <row r="4">
      <c r="A4" s="8">
        <f>OTS_HL4!B4</f>
        <v/>
      </c>
      <c r="B4" s="8">
        <f>OTS_HL4!L4</f>
        <v/>
      </c>
      <c r="C4" s="6">
        <f>IF(IFERROR(_xlfn.XLOOKUP(Geral!A4,OTS_HL4!$B:$B,OTS_HL4!$I:$I),"")="sem Falhas","NO ALARM",IF(IFERROR(_xlfn.XLOOKUP(Geral!A4,OTS_HL4!$B:$B,OTS_HL4!$I:$I),"")="LOS","CRITICAL","MAJOR"))</f>
        <v/>
      </c>
      <c r="D4" s="6">
        <f>IF(IFERROR(_xlfn.XLOOKUP(B4,OTS_HL4!$L:$L,OTS_HL4!$S:$S,"",0),"")="sem Falhas","NO ALARM",IF(IFERROR(_xlfn.XLOOKUP(B4,OTS_HL4!$L:$L,OTS_HL4!$S:$S,"",0),"")="LOS","CRITICAL","MAJOR"))</f>
        <v/>
      </c>
      <c r="E4" s="1">
        <f>IFERROR(_xlfn.XLOOKUP(A4,OTS_HL4!$B:$B,OTS_HL4!$W:$W),"")</f>
        <v/>
      </c>
      <c r="F4" s="1">
        <f>IFERROR(_xlfn.XLOOKUP(A4,OTS_HL4!$B:$B,OTS_HL4!$J:$J),"")</f>
        <v/>
      </c>
      <c r="G4" s="1">
        <f>IFERROR(_xlfn.XLOOKUP(A4,OTS_HL4!$B:$B,OTS_HL4!$T:$T),"")</f>
        <v/>
      </c>
      <c r="H4" s="14" t="inlineStr">
        <is>
          <t>0 = VERMELHO</t>
        </is>
      </c>
    </row>
    <row r="5">
      <c r="A5" s="8">
        <f>OTS_HL4!B5</f>
        <v/>
      </c>
      <c r="B5" s="8">
        <f>OTS_HL4!L5</f>
        <v/>
      </c>
      <c r="C5" s="6">
        <f>IF(IFERROR(_xlfn.XLOOKUP(Geral!A5,OTS_HL4!$B:$B,OTS_HL4!$I:$I),"")="sem Falhas","NO ALARM",IF(IFERROR(_xlfn.XLOOKUP(Geral!A5,OTS_HL4!$B:$B,OTS_HL4!$I:$I),"")="LOS","CRITICAL","MAJOR"))</f>
        <v/>
      </c>
      <c r="D5" s="6">
        <f>IF(IFERROR(_xlfn.XLOOKUP(B5,OTS_HL4!$L:$L,OTS_HL4!$S:$S,"",0),"")="sem Falhas","NO ALARM",IF(IFERROR(_xlfn.XLOOKUP(B5,OTS_HL4!$L:$L,OTS_HL4!$S:$S,"",0),"")="LOS","CRITICAL","MAJOR"))</f>
        <v/>
      </c>
      <c r="E5" s="1">
        <f>IFERROR(_xlfn.XLOOKUP(A5,OTS_HL4!$B:$B,OTS_HL4!$W:$W),"")</f>
        <v/>
      </c>
      <c r="F5" s="1">
        <f>IFERROR(_xlfn.XLOOKUP(A5,OTS_HL4!$B:$B,OTS_HL4!$J:$J),"")</f>
        <v/>
      </c>
      <c r="G5" s="1">
        <f>IFERROR(_xlfn.XLOOKUP(A5,OTS_HL4!$B:$B,OTS_HL4!$T:$T),"")</f>
        <v/>
      </c>
    </row>
    <row r="6">
      <c r="A6" s="8">
        <f>OTS_HL4!B6</f>
        <v/>
      </c>
      <c r="B6" s="8">
        <f>OTS_HL4!L6</f>
        <v/>
      </c>
      <c r="C6" s="6">
        <f>IF(IFERROR(_xlfn.XLOOKUP(Geral!A6,OTS_HL4!$B:$B,OTS_HL4!$I:$I),"")="sem Falhas","NO ALARM",IF(IFERROR(_xlfn.XLOOKUP(Geral!A6,OTS_HL4!$B:$B,OTS_HL4!$I:$I),"")="LOS","CRITICAL","MAJOR"))</f>
        <v/>
      </c>
      <c r="D6" s="6">
        <f>IF(IFERROR(_xlfn.XLOOKUP(B6,OTS_HL4!$L:$L,OTS_HL4!$S:$S,"",0),"")="sem Falhas","NO ALARM",IF(IFERROR(_xlfn.XLOOKUP(B6,OTS_HL4!$L:$L,OTS_HL4!$S:$S,"",0),"")="LOS","CRITICAL","MAJOR"))</f>
        <v/>
      </c>
      <c r="E6" s="1">
        <f>IFERROR(_xlfn.XLOOKUP(A6,OTS_HL4!$B:$B,OTS_HL4!$W:$W),"")</f>
        <v/>
      </c>
      <c r="F6" s="1">
        <f>IFERROR(_xlfn.XLOOKUP(A6,OTS_HL4!$B:$B,OTS_HL4!$J:$J),"")</f>
        <v/>
      </c>
      <c r="G6" s="1">
        <f>IFERROR(_xlfn.XLOOKUP(A6,OTS_HL4!$B:$B,OTS_HL4!$T:$T),"")</f>
        <v/>
      </c>
    </row>
    <row r="7">
      <c r="A7" s="8">
        <f>OTS_HL4!B7</f>
        <v/>
      </c>
      <c r="B7" s="8">
        <f>OTS_HL4!L7</f>
        <v/>
      </c>
      <c r="C7" s="6">
        <f>IF(IFERROR(_xlfn.XLOOKUP(Geral!A7,OTS_HL4!$B:$B,OTS_HL4!$I:$I),"")="sem Falhas","NO ALARM",IF(IFERROR(_xlfn.XLOOKUP(Geral!A7,OTS_HL4!$B:$B,OTS_HL4!$I:$I),"")="LOS","CRITICAL","MAJOR"))</f>
        <v/>
      </c>
      <c r="D7" s="6">
        <f>IF(IFERROR(_xlfn.XLOOKUP(B7,OTS_HL4!$L:$L,OTS_HL4!$S:$S,"",0),"")="sem Falhas","NO ALARM",IF(IFERROR(_xlfn.XLOOKUP(B7,OTS_HL4!$L:$L,OTS_HL4!$S:$S,"",0),"")="LOS","CRITICAL","MAJOR"))</f>
        <v/>
      </c>
      <c r="E7" s="1">
        <f>IFERROR(_xlfn.XLOOKUP(A7,OTS_HL4!$B:$B,OTS_HL4!$W:$W),"")</f>
        <v/>
      </c>
      <c r="F7" s="1">
        <f>IFERROR(_xlfn.XLOOKUP(A7,OTS_HL4!$B:$B,OTS_HL4!$J:$J),"")</f>
        <v/>
      </c>
      <c r="G7" s="1">
        <f>IFERROR(_xlfn.XLOOKUP(A7,OTS_HL4!$B:$B,OTS_HL4!$T:$T),"")</f>
        <v/>
      </c>
    </row>
    <row r="8">
      <c r="A8" s="8">
        <f>OTS_HL4!B8</f>
        <v/>
      </c>
      <c r="B8" s="8">
        <f>OTS_HL4!L8</f>
        <v/>
      </c>
      <c r="C8" s="6">
        <f>IF(IFERROR(_xlfn.XLOOKUP(Geral!A8,OTS_HL4!$B:$B,OTS_HL4!$I:$I),"")="sem Falhas","NO ALARM",IF(IFERROR(_xlfn.XLOOKUP(Geral!A8,OTS_HL4!$B:$B,OTS_HL4!$I:$I),"")="LOS","CRITICAL","MAJOR"))</f>
        <v/>
      </c>
      <c r="D8" s="6">
        <f>IF(IFERROR(_xlfn.XLOOKUP(B8,OTS_HL4!$L:$L,OTS_HL4!$S:$S,"",0),"")="sem Falhas","NO ALARM",IF(IFERROR(_xlfn.XLOOKUP(B8,OTS_HL4!$L:$L,OTS_HL4!$S:$S,"",0),"")="LOS","CRITICAL","MAJOR"))</f>
        <v/>
      </c>
      <c r="E8" s="1">
        <f>IFERROR(_xlfn.XLOOKUP(A8,OTS_HL4!$B:$B,OTS_HL4!$W:$W),"")</f>
        <v/>
      </c>
      <c r="F8" s="1">
        <f>IFERROR(_xlfn.XLOOKUP(A8,OTS_HL4!$B:$B,OTS_HL4!$J:$J),"")</f>
        <v/>
      </c>
      <c r="G8" s="1">
        <f>IFERROR(_xlfn.XLOOKUP(A8,OTS_HL4!$B:$B,OTS_HL4!$T:$T),"")</f>
        <v/>
      </c>
    </row>
    <row r="9">
      <c r="A9" s="8">
        <f>OTS_HL4!B9</f>
        <v/>
      </c>
      <c r="B9" s="8">
        <f>OTS_HL4!L9</f>
        <v/>
      </c>
      <c r="C9" s="6">
        <f>IF(IFERROR(_xlfn.XLOOKUP(Geral!A9,OTS_HL4!$B:$B,OTS_HL4!$I:$I),"")="sem Falhas","NO ALARM",IF(IFERROR(_xlfn.XLOOKUP(Geral!A9,OTS_HL4!$B:$B,OTS_HL4!$I:$I),"")="LOS","CRITICAL","MAJOR"))</f>
        <v/>
      </c>
      <c r="D9" s="6">
        <f>IF(IFERROR(_xlfn.XLOOKUP(B9,OTS_HL4!$L:$L,OTS_HL4!$S:$S,"",0),"")="sem Falhas","NO ALARM",IF(IFERROR(_xlfn.XLOOKUP(B9,OTS_HL4!$L:$L,OTS_HL4!$S:$S,"",0),"")="LOS","CRITICAL","MAJOR"))</f>
        <v/>
      </c>
      <c r="E9" s="1">
        <f>IFERROR(_xlfn.XLOOKUP(A9,OTS_HL4!$B:$B,OTS_HL4!$W:$W),"")</f>
        <v/>
      </c>
      <c r="F9" s="1">
        <f>IFERROR(_xlfn.XLOOKUP(A9,OTS_HL4!$B:$B,OTS_HL4!$J:$J),"")</f>
        <v/>
      </c>
      <c r="G9" s="1">
        <f>IFERROR(_xlfn.XLOOKUP(A9,OTS_HL4!$B:$B,OTS_HL4!$T:$T),"")</f>
        <v/>
      </c>
    </row>
    <row r="10">
      <c r="A10" s="8">
        <f>OTS_HL4!B10</f>
        <v/>
      </c>
      <c r="B10" s="8">
        <f>OTS_HL4!L10</f>
        <v/>
      </c>
      <c r="C10" s="6">
        <f>IF(IFERROR(_xlfn.XLOOKUP(Geral!A10,OTS_HL4!$B:$B,OTS_HL4!$I:$I),"")="sem Falhas","NO ALARM",IF(IFERROR(_xlfn.XLOOKUP(Geral!A10,OTS_HL4!$B:$B,OTS_HL4!$I:$I),"")="LOS","CRITICAL","MAJOR"))</f>
        <v/>
      </c>
      <c r="D10" s="6">
        <f>IF(IFERROR(_xlfn.XLOOKUP(B10,OTS_HL4!$L:$L,OTS_HL4!$S:$S,"",0),"")="sem Falhas","NO ALARM",IF(IFERROR(_xlfn.XLOOKUP(B10,OTS_HL4!$L:$L,OTS_HL4!$S:$S,"",0),"")="LOS","CRITICAL","MAJOR"))</f>
        <v/>
      </c>
      <c r="E10" s="1">
        <f>IFERROR(_xlfn.XLOOKUP(A10,OTS_HL4!$B:$B,OTS_HL4!$W:$W),"")</f>
        <v/>
      </c>
      <c r="F10" s="1">
        <f>IFERROR(_xlfn.XLOOKUP(A10,OTS_HL4!$B:$B,OTS_HL4!$J:$J),"")</f>
        <v/>
      </c>
      <c r="G10" s="1">
        <f>IFERROR(_xlfn.XLOOKUP(A10,OTS_HL4!$B:$B,OTS_HL4!$T:$T),"")</f>
        <v/>
      </c>
    </row>
    <row r="11">
      <c r="A11" s="8">
        <f>OTS_HL4!B11</f>
        <v/>
      </c>
      <c r="B11" s="8">
        <f>OTS_HL4!L11</f>
        <v/>
      </c>
      <c r="C11" s="6">
        <f>IF(IFERROR(_xlfn.XLOOKUP(Geral!A11,OTS_HL4!$B:$B,OTS_HL4!$I:$I),"")="sem Falhas","NO ALARM",IF(IFERROR(_xlfn.XLOOKUP(Geral!A11,OTS_HL4!$B:$B,OTS_HL4!$I:$I),"")="LOS","CRITICAL","MAJOR"))</f>
        <v/>
      </c>
      <c r="D11" s="6">
        <f>IF(IFERROR(_xlfn.XLOOKUP(B11,OTS_HL4!$L:$L,OTS_HL4!$S:$S,"",0),"")="sem Falhas","NO ALARM",IF(IFERROR(_xlfn.XLOOKUP(B11,OTS_HL4!$L:$L,OTS_HL4!$S:$S,"",0),"")="LOS","CRITICAL","MAJOR"))</f>
        <v/>
      </c>
      <c r="E11" s="1">
        <f>IFERROR(_xlfn.XLOOKUP(A11,OTS_HL4!$B:$B,OTS_HL4!$W:$W),"")</f>
        <v/>
      </c>
      <c r="F11" s="1">
        <f>IFERROR(_xlfn.XLOOKUP(A11,OTS_HL4!$B:$B,OTS_HL4!$J:$J),"")</f>
        <v/>
      </c>
      <c r="G11" s="1">
        <f>IFERROR(_xlfn.XLOOKUP(A11,OTS_HL4!$B:$B,OTS_HL4!$T:$T),"")</f>
        <v/>
      </c>
    </row>
    <row r="12">
      <c r="A12" s="8">
        <f>OTS_HL4!B12</f>
        <v/>
      </c>
      <c r="B12" s="8">
        <f>OTS_HL4!L12</f>
        <v/>
      </c>
      <c r="C12" s="6">
        <f>IF(IFERROR(_xlfn.XLOOKUP(Geral!A12,OTS_HL4!$B:$B,OTS_HL4!$I:$I),"")="sem Falhas","NO ALARM",IF(IFERROR(_xlfn.XLOOKUP(Geral!A12,OTS_HL4!$B:$B,OTS_HL4!$I:$I),"")="LOS","CRITICAL","MAJOR"))</f>
        <v/>
      </c>
      <c r="D12" s="6">
        <f>IF(IFERROR(_xlfn.XLOOKUP(B12,OTS_HL4!$L:$L,OTS_HL4!$S:$S,"",0),"")="sem Falhas","NO ALARM",IF(IFERROR(_xlfn.XLOOKUP(B12,OTS_HL4!$L:$L,OTS_HL4!$S:$S,"",0),"")="LOS","CRITICAL","MAJOR"))</f>
        <v/>
      </c>
      <c r="E12" s="1">
        <f>IFERROR(_xlfn.XLOOKUP(A12,OTS_HL4!$B:$B,OTS_HL4!$W:$W),"")</f>
        <v/>
      </c>
      <c r="F12" s="1">
        <f>IFERROR(_xlfn.XLOOKUP(A12,OTS_HL4!$B:$B,OTS_HL4!$J:$J),"")</f>
        <v/>
      </c>
      <c r="G12" s="1">
        <f>IFERROR(_xlfn.XLOOKUP(A12,OTS_HL4!$B:$B,OTS_HL4!$T:$T),"")</f>
        <v/>
      </c>
    </row>
    <row r="13">
      <c r="A13" s="8">
        <f>OTS_HL4!B13</f>
        <v/>
      </c>
      <c r="B13" s="8">
        <f>OTS_HL4!L13</f>
        <v/>
      </c>
      <c r="C13" s="6">
        <f>IF(IFERROR(_xlfn.XLOOKUP(Geral!A13,OTS_HL4!$B:$B,OTS_HL4!$I:$I),"")="sem Falhas","NO ALARM",IF(IFERROR(_xlfn.XLOOKUP(Geral!A13,OTS_HL4!$B:$B,OTS_HL4!$I:$I),"")="LOS","CRITICAL","MAJOR"))</f>
        <v/>
      </c>
      <c r="D13" s="6">
        <f>IF(IFERROR(_xlfn.XLOOKUP(B13,OTS_HL4!$L:$L,OTS_HL4!$S:$S,"",0),"")="sem Falhas","NO ALARM",IF(IFERROR(_xlfn.XLOOKUP(B13,OTS_HL4!$L:$L,OTS_HL4!$S:$S,"",0),"")="LOS","CRITICAL","MAJOR"))</f>
        <v/>
      </c>
      <c r="E13" s="1">
        <f>IFERROR(_xlfn.XLOOKUP(A13,OTS_HL4!$B:$B,OTS_HL4!$W:$W),"")</f>
        <v/>
      </c>
      <c r="F13" s="1">
        <f>IFERROR(_xlfn.XLOOKUP(A13,OTS_HL4!$B:$B,OTS_HL4!$J:$J),"")</f>
        <v/>
      </c>
      <c r="G13" s="1">
        <f>IFERROR(_xlfn.XLOOKUP(A13,OTS_HL4!$B:$B,OTS_HL4!$T:$T),"")</f>
        <v/>
      </c>
    </row>
    <row r="14">
      <c r="A14" s="8">
        <f>OTS_HL4!B14</f>
        <v/>
      </c>
      <c r="B14" s="8">
        <f>OTS_HL4!L14</f>
        <v/>
      </c>
      <c r="C14" s="6">
        <f>IF(IFERROR(_xlfn.XLOOKUP(Geral!A14,OTS_HL4!$B:$B,OTS_HL4!$I:$I),"")="sem Falhas","NO ALARM",IF(IFERROR(_xlfn.XLOOKUP(Geral!A14,OTS_HL4!$B:$B,OTS_HL4!$I:$I),"")="LOS","CRITICAL","MAJOR"))</f>
        <v/>
      </c>
      <c r="D14" s="6">
        <f>IF(IFERROR(_xlfn.XLOOKUP(B14,OTS_HL4!$L:$L,OTS_HL4!$S:$S,"",0),"")="sem Falhas","NO ALARM",IF(IFERROR(_xlfn.XLOOKUP(B14,OTS_HL4!$L:$L,OTS_HL4!$S:$S,"",0),"")="LOS","CRITICAL","MAJOR"))</f>
        <v/>
      </c>
      <c r="E14" s="1">
        <f>IFERROR(_xlfn.XLOOKUP(A14,OTS_HL4!$B:$B,OTS_HL4!$W:$W),"")</f>
        <v/>
      </c>
      <c r="F14" s="1">
        <f>IFERROR(_xlfn.XLOOKUP(A14,OTS_HL4!$B:$B,OTS_HL4!$J:$J),"")</f>
        <v/>
      </c>
      <c r="G14" s="1">
        <f>IFERROR(_xlfn.XLOOKUP(A14,OTS_HL4!$B:$B,OTS_HL4!$T:$T),"")</f>
        <v/>
      </c>
    </row>
    <row r="15">
      <c r="A15" s="8">
        <f>OTS_HL4!B15</f>
        <v/>
      </c>
      <c r="B15" s="8">
        <f>OTS_HL4!L15</f>
        <v/>
      </c>
      <c r="C15" s="6">
        <f>IF(IFERROR(_xlfn.XLOOKUP(Geral!A15,OTS_HL4!$B:$B,OTS_HL4!$I:$I),"")="sem Falhas","NO ALARM",IF(IFERROR(_xlfn.XLOOKUP(Geral!A15,OTS_HL4!$B:$B,OTS_HL4!$I:$I),"")="LOS","CRITICAL","MAJOR"))</f>
        <v/>
      </c>
      <c r="D15" s="6">
        <f>IF(IFERROR(_xlfn.XLOOKUP(B15,OTS_HL4!$L:$L,OTS_HL4!$S:$S,"",0),"")="sem Falhas","NO ALARM",IF(IFERROR(_xlfn.XLOOKUP(B15,OTS_HL4!$L:$L,OTS_HL4!$S:$S,"",0),"")="LOS","CRITICAL","MAJOR"))</f>
        <v/>
      </c>
      <c r="E15" s="1">
        <f>IFERROR(_xlfn.XLOOKUP(A15,OTS_HL4!$B:$B,OTS_HL4!$W:$W),"")</f>
        <v/>
      </c>
      <c r="F15" s="1">
        <f>IFERROR(_xlfn.XLOOKUP(A15,OTS_HL4!$B:$B,OTS_HL4!$J:$J),"")</f>
        <v/>
      </c>
      <c r="G15" s="1">
        <f>IFERROR(_xlfn.XLOOKUP(A15,OTS_HL4!$B:$B,OTS_HL4!$T:$T),"")</f>
        <v/>
      </c>
    </row>
    <row r="16">
      <c r="A16" s="8">
        <f>OTS_HL4!B16</f>
        <v/>
      </c>
      <c r="B16" s="8">
        <f>OTS_HL4!L16</f>
        <v/>
      </c>
      <c r="C16" s="6">
        <f>IF(IFERROR(_xlfn.XLOOKUP(Geral!A16,OTS_HL4!$B:$B,OTS_HL4!$I:$I),"")="sem Falhas","NO ALARM",IF(IFERROR(_xlfn.XLOOKUP(Geral!A16,OTS_HL4!$B:$B,OTS_HL4!$I:$I),"")="LOS","CRITICAL","MAJOR"))</f>
        <v/>
      </c>
      <c r="D16" s="6">
        <f>IF(IFERROR(_xlfn.XLOOKUP(B16,OTS_HL4!$L:$L,OTS_HL4!$S:$S,"",0),"")="sem Falhas","NO ALARM",IF(IFERROR(_xlfn.XLOOKUP(B16,OTS_HL4!$L:$L,OTS_HL4!$S:$S,"",0),"")="LOS","CRITICAL","MAJOR"))</f>
        <v/>
      </c>
      <c r="E16" s="1">
        <f>IFERROR(_xlfn.XLOOKUP(A16,OTS_HL4!$B:$B,OTS_HL4!$W:$W),"")</f>
        <v/>
      </c>
      <c r="F16" s="1">
        <f>IFERROR(_xlfn.XLOOKUP(A16,OTS_HL4!$B:$B,OTS_HL4!$J:$J),"")</f>
        <v/>
      </c>
      <c r="G16" s="1">
        <f>IFERROR(_xlfn.XLOOKUP(A16,OTS_HL4!$B:$B,OTS_HL4!$T:$T),"")</f>
        <v/>
      </c>
    </row>
    <row r="17">
      <c r="A17" s="8">
        <f>OTS_HL4!B17</f>
        <v/>
      </c>
      <c r="B17" s="8">
        <f>OTS_HL4!L17</f>
        <v/>
      </c>
      <c r="C17" s="6">
        <f>IF(IFERROR(_xlfn.XLOOKUP(Geral!A17,OTS_HL4!$B:$B,OTS_HL4!$I:$I),"")="sem Falhas","NO ALARM",IF(IFERROR(_xlfn.XLOOKUP(Geral!A17,OTS_HL4!$B:$B,OTS_HL4!$I:$I),"")="LOS","CRITICAL","MAJOR"))</f>
        <v/>
      </c>
      <c r="D17" s="6">
        <f>IF(IFERROR(_xlfn.XLOOKUP(B17,OTS_HL4!$L:$L,OTS_HL4!$S:$S,"",0),"")="sem Falhas","NO ALARM",IF(IFERROR(_xlfn.XLOOKUP(B17,OTS_HL4!$L:$L,OTS_HL4!$S:$S,"",0),"")="LOS","CRITICAL","MAJOR"))</f>
        <v/>
      </c>
      <c r="E17" s="1">
        <f>IFERROR(_xlfn.XLOOKUP(A17,OTS_HL4!$B:$B,OTS_HL4!$W:$W),"")</f>
        <v/>
      </c>
      <c r="F17" s="1">
        <f>IFERROR(_xlfn.XLOOKUP(A17,OTS_HL4!$B:$B,OTS_HL4!$J:$J),"")</f>
        <v/>
      </c>
      <c r="G17" s="1">
        <f>IFERROR(_xlfn.XLOOKUP(A17,OTS_HL4!$B:$B,OTS_HL4!$T:$T),"")</f>
        <v/>
      </c>
    </row>
    <row r="18">
      <c r="A18" s="8">
        <f>OTS_HL4!B18</f>
        <v/>
      </c>
      <c r="B18" s="8">
        <f>OTS_HL4!L18</f>
        <v/>
      </c>
      <c r="C18" s="6">
        <f>IF(IFERROR(_xlfn.XLOOKUP(Geral!A18,OTS_HL4!$B:$B,OTS_HL4!$I:$I),"")="sem Falhas","NO ALARM",IF(IFERROR(_xlfn.XLOOKUP(Geral!A18,OTS_HL4!$B:$B,OTS_HL4!$I:$I),"")="LOS","CRITICAL","MAJOR"))</f>
        <v/>
      </c>
      <c r="D18" s="6">
        <f>IF(IFERROR(_xlfn.XLOOKUP(B18,OTS_HL4!$L:$L,OTS_HL4!$S:$S,"",0),"")="sem Falhas","NO ALARM",IF(IFERROR(_xlfn.XLOOKUP(B18,OTS_HL4!$L:$L,OTS_HL4!$S:$S,"",0),"")="LOS","CRITICAL","MAJOR"))</f>
        <v/>
      </c>
      <c r="E18" s="1">
        <f>IFERROR(_xlfn.XLOOKUP(A18,OTS_HL4!$B:$B,OTS_HL4!$W:$W),"")</f>
        <v/>
      </c>
      <c r="F18" s="1">
        <f>IFERROR(_xlfn.XLOOKUP(A18,OTS_HL4!$B:$B,OTS_HL4!$J:$J),"")</f>
        <v/>
      </c>
      <c r="G18" s="1">
        <f>IFERROR(_xlfn.XLOOKUP(A18,OTS_HL4!$B:$B,OTS_HL4!$T:$T),"")</f>
        <v/>
      </c>
    </row>
    <row r="19">
      <c r="A19" s="8">
        <f>OTS_HL4!B19</f>
        <v/>
      </c>
      <c r="B19" s="8">
        <f>OTS_HL4!L19</f>
        <v/>
      </c>
      <c r="C19" s="6">
        <f>IF(IFERROR(_xlfn.XLOOKUP(Geral!A19,OTS_HL4!$B:$B,OTS_HL4!$I:$I),"")="sem Falhas","NO ALARM",IF(IFERROR(_xlfn.XLOOKUP(Geral!A19,OTS_HL4!$B:$B,OTS_HL4!$I:$I),"")="LOS","CRITICAL","MAJOR"))</f>
        <v/>
      </c>
      <c r="D19" s="6">
        <f>IF(IFERROR(_xlfn.XLOOKUP(B19,OTS_HL4!$L:$L,OTS_HL4!$S:$S,"",0),"")="sem Falhas","NO ALARM",IF(IFERROR(_xlfn.XLOOKUP(B19,OTS_HL4!$L:$L,OTS_HL4!$S:$S,"",0),"")="LOS","CRITICAL","MAJOR"))</f>
        <v/>
      </c>
      <c r="E19" s="1">
        <f>IFERROR(_xlfn.XLOOKUP(A19,OTS_HL4!$B:$B,OTS_HL4!$W:$W),"")</f>
        <v/>
      </c>
      <c r="F19" s="1">
        <f>IFERROR(_xlfn.XLOOKUP(A19,OTS_HL4!$B:$B,OTS_HL4!$J:$J),"")</f>
        <v/>
      </c>
      <c r="G19" s="1">
        <f>IFERROR(_xlfn.XLOOKUP(A19,OTS_HL4!$B:$B,OTS_HL4!$T:$T),"")</f>
        <v/>
      </c>
    </row>
    <row r="20">
      <c r="A20" s="8">
        <f>OTS_HL4!B20</f>
        <v/>
      </c>
      <c r="B20" s="8">
        <f>OTS_HL4!L20</f>
        <v/>
      </c>
      <c r="C20" s="6">
        <f>IF(IFERROR(_xlfn.XLOOKUP(Geral!A20,OTS_HL4!$B:$B,OTS_HL4!$I:$I),"")="sem Falhas","NO ALARM",IF(IFERROR(_xlfn.XLOOKUP(Geral!A20,OTS_HL4!$B:$B,OTS_HL4!$I:$I),"")="LOS","CRITICAL","MAJOR"))</f>
        <v/>
      </c>
      <c r="D20" s="6">
        <f>IF(IFERROR(_xlfn.XLOOKUP(B20,OTS_HL4!$L:$L,OTS_HL4!$S:$S,"",0),"")="sem Falhas","NO ALARM",IF(IFERROR(_xlfn.XLOOKUP(B20,OTS_HL4!$L:$L,OTS_HL4!$S:$S,"",0),"")="LOS","CRITICAL","MAJOR"))</f>
        <v/>
      </c>
      <c r="E20" s="1">
        <f>IFERROR(_xlfn.XLOOKUP(A20,OTS_HL4!$B:$B,OTS_HL4!$W:$W),"")</f>
        <v/>
      </c>
      <c r="F20" s="1">
        <f>IFERROR(_xlfn.XLOOKUP(A20,OTS_HL4!$B:$B,OTS_HL4!$J:$J),"")</f>
        <v/>
      </c>
      <c r="G20" s="1">
        <f>IFERROR(_xlfn.XLOOKUP(A20,OTS_HL4!$B:$B,OTS_HL4!$T:$T),"")</f>
        <v/>
      </c>
    </row>
    <row r="21">
      <c r="A21" s="8">
        <f>OTS_HL4!B21</f>
        <v/>
      </c>
      <c r="B21" s="8">
        <f>OTS_HL4!L21</f>
        <v/>
      </c>
      <c r="C21" s="6">
        <f>IF(IFERROR(_xlfn.XLOOKUP(Geral!A21,OTS_HL4!$B:$B,OTS_HL4!$I:$I),"")="sem Falhas","NO ALARM",IF(IFERROR(_xlfn.XLOOKUP(Geral!A21,OTS_HL4!$B:$B,OTS_HL4!$I:$I),"")="LOS","CRITICAL","MAJOR"))</f>
        <v/>
      </c>
      <c r="D21" s="6">
        <f>IF(IFERROR(_xlfn.XLOOKUP(B21,OTS_HL4!$L:$L,OTS_HL4!$S:$S,"",0),"")="sem Falhas","NO ALARM",IF(IFERROR(_xlfn.XLOOKUP(B21,OTS_HL4!$L:$L,OTS_HL4!$S:$S,"",0),"")="LOS","CRITICAL","MAJOR"))</f>
        <v/>
      </c>
      <c r="E21" s="1">
        <f>IFERROR(_xlfn.XLOOKUP(A21,OTS_HL4!$B:$B,OTS_HL4!$W:$W),"")</f>
        <v/>
      </c>
      <c r="F21" s="1">
        <f>IFERROR(_xlfn.XLOOKUP(A21,OTS_HL4!$B:$B,OTS_HL4!$J:$J),"")</f>
        <v/>
      </c>
      <c r="G21" s="1">
        <f>IFERROR(_xlfn.XLOOKUP(A21,OTS_HL4!$B:$B,OTS_HL4!$T:$T),"")</f>
        <v/>
      </c>
    </row>
    <row r="22">
      <c r="A22" s="8">
        <f>OTS_HL4!B22</f>
        <v/>
      </c>
      <c r="B22" s="8">
        <f>OTS_HL4!L22</f>
        <v/>
      </c>
      <c r="C22" s="6">
        <f>IF(IFERROR(_xlfn.XLOOKUP(Geral!A22,OTS_HL4!$B:$B,OTS_HL4!$I:$I),"")="sem Falhas","NO ALARM",IF(IFERROR(_xlfn.XLOOKUP(Geral!A22,OTS_HL4!$B:$B,OTS_HL4!$I:$I),"")="LOS","CRITICAL","MAJOR"))</f>
        <v/>
      </c>
      <c r="D22" s="6">
        <f>IF(IFERROR(_xlfn.XLOOKUP(B22,OTS_HL4!$L:$L,OTS_HL4!$S:$S,"",0),"")="sem Falhas","NO ALARM",IF(IFERROR(_xlfn.XLOOKUP(B22,OTS_HL4!$L:$L,OTS_HL4!$S:$S,"",0),"")="LOS","CRITICAL","MAJOR"))</f>
        <v/>
      </c>
      <c r="E22" s="1">
        <f>IFERROR(_xlfn.XLOOKUP(A22,OTS_HL4!$B:$B,OTS_HL4!$W:$W),"")</f>
        <v/>
      </c>
      <c r="F22" s="1">
        <f>IFERROR(_xlfn.XLOOKUP(A22,OTS_HL4!$B:$B,OTS_HL4!$J:$J),"")</f>
        <v/>
      </c>
      <c r="G22" s="1">
        <f>IFERROR(_xlfn.XLOOKUP(A22,OTS_HL4!$B:$B,OTS_HL4!$T:$T),"")</f>
        <v/>
      </c>
    </row>
    <row r="23">
      <c r="A23" s="8">
        <f>OTS_HL4!B23</f>
        <v/>
      </c>
      <c r="B23" s="8">
        <f>OTS_HL4!L23</f>
        <v/>
      </c>
      <c r="C23" s="6">
        <f>IF(IFERROR(_xlfn.XLOOKUP(Geral!A23,OTS_HL4!$B:$B,OTS_HL4!$I:$I),"")="sem Falhas","NO ALARM",IF(IFERROR(_xlfn.XLOOKUP(Geral!A23,OTS_HL4!$B:$B,OTS_HL4!$I:$I),"")="LOS","CRITICAL","MAJOR"))</f>
        <v/>
      </c>
      <c r="D23" s="6">
        <f>IF(IFERROR(_xlfn.XLOOKUP(B23,OTS_HL4!$L:$L,OTS_HL4!$S:$S,"",0),"")="sem Falhas","NO ALARM",IF(IFERROR(_xlfn.XLOOKUP(B23,OTS_HL4!$L:$L,OTS_HL4!$S:$S,"",0),"")="LOS","CRITICAL","MAJOR"))</f>
        <v/>
      </c>
      <c r="E23" s="1">
        <f>IFERROR(_xlfn.XLOOKUP(A23,OTS_HL4!$B:$B,OTS_HL4!$W:$W),"")</f>
        <v/>
      </c>
      <c r="F23" s="1">
        <f>IFERROR(_xlfn.XLOOKUP(A23,OTS_HL4!$B:$B,OTS_HL4!$J:$J),"")</f>
        <v/>
      </c>
      <c r="G23" s="1">
        <f>IFERROR(_xlfn.XLOOKUP(A23,OTS_HL4!$B:$B,OTS_HL4!$T:$T),"")</f>
        <v/>
      </c>
    </row>
    <row r="24">
      <c r="A24" s="8">
        <f>OTS_HL4!B24</f>
        <v/>
      </c>
      <c r="B24" s="8">
        <f>OTS_HL4!L24</f>
        <v/>
      </c>
      <c r="C24" s="6">
        <f>IF(IFERROR(_xlfn.XLOOKUP(Geral!A24,OTS_HL4!$B:$B,OTS_HL4!$I:$I),"")="sem Falhas","NO ALARM",IF(IFERROR(_xlfn.XLOOKUP(Geral!A24,OTS_HL4!$B:$B,OTS_HL4!$I:$I),"")="LOS","CRITICAL","MAJOR"))</f>
        <v/>
      </c>
      <c r="D24" s="6">
        <f>IF(IFERROR(_xlfn.XLOOKUP(B24,OTS_HL4!$L:$L,OTS_HL4!$S:$S,"",0),"")="sem Falhas","NO ALARM",IF(IFERROR(_xlfn.XLOOKUP(B24,OTS_HL4!$L:$L,OTS_HL4!$S:$S,"",0),"")="LOS","CRITICAL","MAJOR"))</f>
        <v/>
      </c>
      <c r="E24" s="1">
        <f>IFERROR(_xlfn.XLOOKUP(A24,OTS_HL4!$B:$B,OTS_HL4!$W:$W),"")</f>
        <v/>
      </c>
      <c r="F24" s="1">
        <f>IFERROR(_xlfn.XLOOKUP(A24,OTS_HL4!$B:$B,OTS_HL4!$J:$J),"")</f>
        <v/>
      </c>
      <c r="G24" s="1">
        <f>IFERROR(_xlfn.XLOOKUP(A24,OTS_HL4!$B:$B,OTS_HL4!$T:$T),"")</f>
        <v/>
      </c>
    </row>
    <row r="25">
      <c r="A25" s="8">
        <f>OTS_HL4!B25</f>
        <v/>
      </c>
      <c r="B25" s="8">
        <f>OTS_HL4!L25</f>
        <v/>
      </c>
      <c r="C25" s="6">
        <f>IF(IFERROR(_xlfn.XLOOKUP(Geral!A25,OTS_HL4!$B:$B,OTS_HL4!$I:$I),"")="sem Falhas","NO ALARM",IF(IFERROR(_xlfn.XLOOKUP(Geral!A25,OTS_HL4!$B:$B,OTS_HL4!$I:$I),"")="LOS","CRITICAL","MAJOR"))</f>
        <v/>
      </c>
      <c r="D25" s="6">
        <f>IF(IFERROR(_xlfn.XLOOKUP(B25,OTS_HL4!$L:$L,OTS_HL4!$S:$S,"",0),"")="sem Falhas","NO ALARM",IF(IFERROR(_xlfn.XLOOKUP(B25,OTS_HL4!$L:$L,OTS_HL4!$S:$S,"",0),"")="LOS","CRITICAL","MAJOR"))</f>
        <v/>
      </c>
      <c r="E25" s="1">
        <f>IFERROR(_xlfn.XLOOKUP(A25,OTS_HL4!$B:$B,OTS_HL4!$W:$W),"")</f>
        <v/>
      </c>
      <c r="F25" s="1">
        <f>IFERROR(_xlfn.XLOOKUP(A25,OTS_HL4!$B:$B,OTS_HL4!$J:$J),"")</f>
        <v/>
      </c>
      <c r="G25" s="1">
        <f>IFERROR(_xlfn.XLOOKUP(A25,OTS_HL4!$B:$B,OTS_HL4!$T:$T),"")</f>
        <v/>
      </c>
    </row>
    <row r="26">
      <c r="A26" s="8">
        <f>OTS_HL4!B26</f>
        <v/>
      </c>
      <c r="B26" s="8">
        <f>OTS_HL4!L26</f>
        <v/>
      </c>
      <c r="C26" s="6">
        <f>IF(IFERROR(_xlfn.XLOOKUP(Geral!A26,OTS_HL4!$B:$B,OTS_HL4!$I:$I),"")="sem Falhas","NO ALARM",IF(IFERROR(_xlfn.XLOOKUP(Geral!A26,OTS_HL4!$B:$B,OTS_HL4!$I:$I),"")="LOS","CRITICAL","MAJOR"))</f>
        <v/>
      </c>
      <c r="D26" s="6">
        <f>IF(IFERROR(_xlfn.XLOOKUP(B26,OTS_HL4!$L:$L,OTS_HL4!$S:$S,"",0),"")="sem Falhas","NO ALARM",IF(IFERROR(_xlfn.XLOOKUP(B26,OTS_HL4!$L:$L,OTS_HL4!$S:$S,"",0),"")="LOS","CRITICAL","MAJOR"))</f>
        <v/>
      </c>
      <c r="E26" s="1">
        <f>IFERROR(_xlfn.XLOOKUP(A26,OTS_HL4!$B:$B,OTS_HL4!$W:$W),"")</f>
        <v/>
      </c>
      <c r="F26" s="1">
        <f>IFERROR(_xlfn.XLOOKUP(A26,OTS_HL4!$B:$B,OTS_HL4!$J:$J),"")</f>
        <v/>
      </c>
      <c r="G26" s="1">
        <f>IFERROR(_xlfn.XLOOKUP(A26,OTS_HL4!$B:$B,OTS_HL4!$T:$T),"")</f>
        <v/>
      </c>
    </row>
    <row r="27">
      <c r="A27" s="8">
        <f>OTS_HL4!B27</f>
        <v/>
      </c>
      <c r="B27" s="8">
        <f>OTS_HL4!L27</f>
        <v/>
      </c>
      <c r="C27" s="6">
        <f>IF(IFERROR(_xlfn.XLOOKUP(Geral!A27,OTS_HL4!$B:$B,OTS_HL4!$I:$I),"")="sem Falhas","NO ALARM",IF(IFERROR(_xlfn.XLOOKUP(Geral!A27,OTS_HL4!$B:$B,OTS_HL4!$I:$I),"")="LOS","CRITICAL","MAJOR"))</f>
        <v/>
      </c>
      <c r="D27" s="6">
        <f>IF(IFERROR(_xlfn.XLOOKUP(B27,OTS_HL4!$L:$L,OTS_HL4!$S:$S,"",0),"")="sem Falhas","NO ALARM",IF(IFERROR(_xlfn.XLOOKUP(B27,OTS_HL4!$L:$L,OTS_HL4!$S:$S,"",0),"")="LOS","CRITICAL","MAJOR"))</f>
        <v/>
      </c>
      <c r="E27" s="1">
        <f>IFERROR(_xlfn.XLOOKUP(A27,OTS_HL4!$B:$B,OTS_HL4!$W:$W),"")</f>
        <v/>
      </c>
      <c r="F27" s="1">
        <f>IFERROR(_xlfn.XLOOKUP(A27,OTS_HL4!$B:$B,OTS_HL4!$J:$J),"")</f>
        <v/>
      </c>
      <c r="G27" s="1">
        <f>IFERROR(_xlfn.XLOOKUP(A27,OTS_HL4!$B:$B,OTS_HL4!$T:$T),"")</f>
        <v/>
      </c>
    </row>
    <row r="28">
      <c r="A28" s="8">
        <f>OTS_HL4!B28</f>
        <v/>
      </c>
      <c r="B28" s="8">
        <f>OTS_HL4!L28</f>
        <v/>
      </c>
      <c r="C28" s="6">
        <f>IF(IFERROR(_xlfn.XLOOKUP(Geral!A28,OTS_HL4!$B:$B,OTS_HL4!$I:$I),"")="sem Falhas","NO ALARM",IF(IFERROR(_xlfn.XLOOKUP(Geral!A28,OTS_HL4!$B:$B,OTS_HL4!$I:$I),"")="LOS","CRITICAL","MAJOR"))</f>
        <v/>
      </c>
      <c r="D28" s="6">
        <f>IF(IFERROR(_xlfn.XLOOKUP(B28,OTS_HL4!$L:$L,OTS_HL4!$S:$S,"",0),"")="sem Falhas","NO ALARM",IF(IFERROR(_xlfn.XLOOKUP(B28,OTS_HL4!$L:$L,OTS_HL4!$S:$S,"",0),"")="LOS","CRITICAL","MAJOR"))</f>
        <v/>
      </c>
      <c r="E28" s="1">
        <f>IFERROR(_xlfn.XLOOKUP(A28,OTS_HL4!$B:$B,OTS_HL4!$W:$W),"")</f>
        <v/>
      </c>
      <c r="F28" s="1">
        <f>IFERROR(_xlfn.XLOOKUP(A28,OTS_HL4!$B:$B,OTS_HL4!$J:$J),"")</f>
        <v/>
      </c>
      <c r="G28" s="1">
        <f>IFERROR(_xlfn.XLOOKUP(A28,OTS_HL4!$B:$B,OTS_HL4!$T:$T),"")</f>
        <v/>
      </c>
    </row>
    <row r="29">
      <c r="A29" s="8">
        <f>OTS_HL4!B29</f>
        <v/>
      </c>
      <c r="B29" s="8">
        <f>OTS_HL4!L29</f>
        <v/>
      </c>
      <c r="C29" s="6">
        <f>IF(IFERROR(_xlfn.XLOOKUP(Geral!A29,OTS_HL4!$B:$B,OTS_HL4!$I:$I),"")="sem Falhas","NO ALARM",IF(IFERROR(_xlfn.XLOOKUP(Geral!A29,OTS_HL4!$B:$B,OTS_HL4!$I:$I),"")="LOS","CRITICAL","MAJOR"))</f>
        <v/>
      </c>
      <c r="D29" s="6">
        <f>IF(IFERROR(_xlfn.XLOOKUP(B29,OTS_HL4!$L:$L,OTS_HL4!$S:$S,"",0),"")="sem Falhas","NO ALARM",IF(IFERROR(_xlfn.XLOOKUP(B29,OTS_HL4!$L:$L,OTS_HL4!$S:$S,"",0),"")="LOS","CRITICAL","MAJOR"))</f>
        <v/>
      </c>
      <c r="E29" s="1">
        <f>IFERROR(_xlfn.XLOOKUP(A29,OTS_HL4!$B:$B,OTS_HL4!$W:$W),"")</f>
        <v/>
      </c>
      <c r="F29" s="1">
        <f>IFERROR(_xlfn.XLOOKUP(A29,OTS_HL4!$B:$B,OTS_HL4!$J:$J),"")</f>
        <v/>
      </c>
      <c r="G29" s="1">
        <f>IFERROR(_xlfn.XLOOKUP(A29,OTS_HL4!$B:$B,OTS_HL4!$T:$T),"")</f>
        <v/>
      </c>
    </row>
    <row r="30">
      <c r="A30" s="8">
        <f>OTS_HL4!B30</f>
        <v/>
      </c>
      <c r="B30" s="8">
        <f>OTS_HL4!L30</f>
        <v/>
      </c>
      <c r="C30" s="6">
        <f>IF(IFERROR(_xlfn.XLOOKUP(Geral!A30,OTS_HL4!$B:$B,OTS_HL4!$I:$I),"")="sem Falhas","NO ALARM",IF(IFERROR(_xlfn.XLOOKUP(Geral!A30,OTS_HL4!$B:$B,OTS_HL4!$I:$I),"")="LOS","CRITICAL","MAJOR"))</f>
        <v/>
      </c>
      <c r="D30" s="6">
        <f>IF(IFERROR(_xlfn.XLOOKUP(B30,OTS_HL4!$L:$L,OTS_HL4!$S:$S,"",0),"")="sem Falhas","NO ALARM",IF(IFERROR(_xlfn.XLOOKUP(B30,OTS_HL4!$L:$L,OTS_HL4!$S:$S,"",0),"")="LOS","CRITICAL","MAJOR"))</f>
        <v/>
      </c>
      <c r="E30" s="1">
        <f>IFERROR(_xlfn.XLOOKUP(A30,OTS_HL4!$B:$B,OTS_HL4!$W:$W),"")</f>
        <v/>
      </c>
      <c r="F30" s="1">
        <f>IFERROR(_xlfn.XLOOKUP(A30,OTS_HL4!$B:$B,OTS_HL4!$J:$J),"")</f>
        <v/>
      </c>
      <c r="G30" s="1">
        <f>IFERROR(_xlfn.XLOOKUP(A30,OTS_HL4!$B:$B,OTS_HL4!$T:$T),"")</f>
        <v/>
      </c>
    </row>
    <row r="31">
      <c r="A31" s="8">
        <f>OTS_HL4!B31</f>
        <v/>
      </c>
      <c r="B31" s="8">
        <f>OTS_HL4!L31</f>
        <v/>
      </c>
      <c r="C31" s="6">
        <f>IFERROR(_xlfn.XLOOKUP(Geral!A31,OTS_HL4!$B:$B,OTS_HL4!$I:$I),"")</f>
        <v/>
      </c>
      <c r="D31" s="6">
        <f>IFERROR(_xlfn.XLOOKUP(B31,OTS_HL4!$L:$L,OTS_HL4!$S:$S,"",0),"")</f>
        <v/>
      </c>
      <c r="E31" s="1">
        <f>IFERROR(_xlfn.XLOOKUP(A31,OTS_HL4!$B:$B,OTS_HL4!$W:$W),"")</f>
        <v/>
      </c>
      <c r="F31" s="1">
        <f>IFERROR(_xlfn.XLOOKUP(A31,OTS_HL4!$B:$B,OTS_HL4!$J:$J),"")</f>
        <v/>
      </c>
    </row>
    <row r="32">
      <c r="A32" s="8">
        <f>OTS_HL4!B32</f>
        <v/>
      </c>
      <c r="B32" s="8">
        <f>OTS_HL4!L32</f>
        <v/>
      </c>
      <c r="E32" s="1">
        <f>IFERROR(_xlfn.XLOOKUP(A32,OTS_HL4!$B:$B,OTS_HL4!$W:$W),"")</f>
        <v/>
      </c>
    </row>
    <row r="33">
      <c r="A33" s="8">
        <f>OTS_HL4!B33</f>
        <v/>
      </c>
      <c r="B33" s="8">
        <f>OTS_HL4!L33</f>
        <v/>
      </c>
      <c r="E33" s="1">
        <f>IFERROR(_xlfn.XLOOKUP(A33,OTS_HL4!$B:$B,OTS_HL4!$W:$W),"")</f>
        <v/>
      </c>
    </row>
    <row r="34">
      <c r="A34" s="8">
        <f>OTS_HL4!B34</f>
        <v/>
      </c>
      <c r="B34" s="8">
        <f>OTS_HL4!L34</f>
        <v/>
      </c>
      <c r="E34" s="1">
        <f>IFERROR(_xlfn.XLOOKUP(A34,OTS_HL4!$B:$B,OTS_HL4!$W:$W),"")</f>
        <v/>
      </c>
    </row>
    <row r="35">
      <c r="A35" s="8">
        <f>OTS_HL4!B35</f>
        <v/>
      </c>
      <c r="B35" s="8">
        <f>OTS_HL4!L35</f>
        <v/>
      </c>
      <c r="E35" s="1">
        <f>IFERROR(_xlfn.XLOOKUP(A35,OTS_HL4!$B:$B,OTS_HL4!$W:$W),"")</f>
        <v/>
      </c>
    </row>
    <row r="36">
      <c r="A36" s="8">
        <f>OTS_HL4!B36</f>
        <v/>
      </c>
      <c r="B36" s="8">
        <f>OTS_HL4!L36</f>
        <v/>
      </c>
      <c r="E36" s="1">
        <f>IFERROR(_xlfn.XLOOKUP(A36,OTS_HL4!$B:$B,OTS_HL4!$W:$W),"")</f>
        <v/>
      </c>
    </row>
    <row r="37">
      <c r="A37" s="8">
        <f>OTS_HL4!B37</f>
        <v/>
      </c>
      <c r="B37" s="8">
        <f>OTS_HL4!L37</f>
        <v/>
      </c>
      <c r="E37" s="1">
        <f>IFERROR(_xlfn.XLOOKUP(A37,OTS_HL4!$B:$B,OTS_HL4!$W:$W),"")</f>
        <v/>
      </c>
    </row>
    <row r="38">
      <c r="A38" s="8">
        <f>OTS_HL4!B38</f>
        <v/>
      </c>
      <c r="B38" s="8">
        <f>OTS_HL4!L38</f>
        <v/>
      </c>
      <c r="E38" s="1">
        <f>IFERROR(_xlfn.XLOOKUP(A38,OTS_HL4!$B:$B,OTS_HL4!$W:$W),"")</f>
        <v/>
      </c>
    </row>
  </sheetData>
  <autoFilter ref="A1:G38"/>
  <conditionalFormatting sqref="E40">
    <cfRule type="containsText" priority="11" operator="containsText" dxfId="1" text="LOS">
      <formula>NOT(ISERROR(SEARCH("LOS",E40)))</formula>
    </cfRule>
  </conditionalFormatting>
  <conditionalFormatting sqref="F2:F12">
    <cfRule type="expression" priority="1" dxfId="0" stopIfTrue="1">
      <formula>F2=0</formula>
    </cfRule>
  </conditionalFormatting>
  <conditionalFormatting sqref="F1:G1048576">
    <cfRule type="colorScale" priority="18">
      <colorScale>
        <cfvo type="num" val="0"/>
        <cfvo type="num" val="1"/>
        <cfvo type="num" val="2"/>
        <color rgb="FFFF0000"/>
        <color rgb="FF00B050"/>
        <color theme="7" tint="0.3999755851924192"/>
      </colorScale>
    </cfRule>
  </conditionalFormatting>
  <pageMargins left="0.511811024" right="0.511811024" top="0.787401575" bottom="0.787401575" header="0.31496062" footer="0.31496062"/>
  <headerFooter>
    <oddHeader/>
    <oddFooter>&amp;L&amp;"Calibri"&amp;7 &amp;K000000_x000d_# ***Este documento está clasificado como PUBLICO por TELEFÓNICA._x000a_***This document is classified as PUBLIC by TELEFÓNICA._x000d_# ***Este documento está clasificado como USO INTERNO por TELEFÓNICA._x000a_***This document is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Filipe Andre Pedra Paixao</dc:creator>
  <dcterms:created xsi:type="dcterms:W3CDTF">2015-06-05T18:19:34Z</dcterms:created>
  <dcterms:modified xsi:type="dcterms:W3CDTF">2024-08-05T19:53:30Z</dcterms:modified>
  <cp:lastModifiedBy>Filipe Andre Pedra Paixao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0x010100325AE87D4612E142BD0586CC49A7E510</vt:lpwstr>
  </property>
</Properties>
</file>