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Filippo\Documents\Proj inz\Dataset_Lean_h0\"/>
    </mc:Choice>
  </mc:AlternateContent>
  <xr:revisionPtr revIDLastSave="0" documentId="13_ncr:1_{3B9014AC-02EA-4075-A4E7-37660D521EB1}" xr6:coauthVersionLast="45" xr6:coauthVersionMax="45" xr10:uidLastSave="{00000000-0000-0000-0000-000000000000}"/>
  <bookViews>
    <workbookView xWindow="2070" yWindow="1875" windowWidth="15375" windowHeight="787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  <c r="E9" i="1" l="1"/>
  <c r="D9" i="1"/>
  <c r="F3" i="1"/>
  <c r="G3" i="1"/>
  <c r="F5" i="1"/>
  <c r="G5" i="1"/>
  <c r="F6" i="1"/>
  <c r="G6" i="1"/>
  <c r="F7" i="1"/>
  <c r="G7" i="1"/>
  <c r="F8" i="1"/>
  <c r="G8" i="1"/>
  <c r="G4" i="1"/>
  <c r="F4" i="1"/>
  <c r="G9" i="1" l="1"/>
  <c r="F9" i="1"/>
  <c r="B9" i="1"/>
  <c r="C9" i="1"/>
</calcChain>
</file>

<file path=xl/sharedStrings.xml><?xml version="1.0" encoding="utf-8"?>
<sst xmlns="http://schemas.openxmlformats.org/spreadsheetml/2006/main" count="14" uniqueCount="14">
  <si>
    <t>Img</t>
  </si>
  <si>
    <t>Img/Obj</t>
  </si>
  <si>
    <t>% of mine own</t>
  </si>
  <si>
    <t xml:space="preserve">PET </t>
  </si>
  <si>
    <t>HDPE</t>
  </si>
  <si>
    <t>LDPE</t>
  </si>
  <si>
    <t>PS</t>
  </si>
  <si>
    <t>Other</t>
  </si>
  <si>
    <t>My Img</t>
  </si>
  <si>
    <t>Wadaba Img</t>
  </si>
  <si>
    <t>Sum:</t>
  </si>
  <si>
    <t>Objects</t>
  </si>
  <si>
    <t>PP</t>
  </si>
  <si>
    <t>Ratio to 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</si>
</sst>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Objects</a:t>
            </a:r>
            <a:r>
              <a:rPr lang="pl-PL" baseline="0"/>
              <a:t> per Class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Arkusz1!$B$3:$B$8</c:f>
              <c:numCache>
                <c:formatCode>General</c:formatCode>
                <c:ptCount val="6"/>
                <c:pt idx="0">
                  <c:v>111</c:v>
                </c:pt>
                <c:pt idx="1">
                  <c:v>27</c:v>
                </c:pt>
                <c:pt idx="2">
                  <c:v>19</c:v>
                </c:pt>
                <c:pt idx="3">
                  <c:v>96</c:v>
                </c:pt>
                <c:pt idx="4">
                  <c:v>28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3C3-9558-F838B79A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69632"/>
        <c:axId val="518270616"/>
      </c:barChart>
      <c:catAx>
        <c:axId val="5182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70616"/>
        <c:crosses val="autoZero"/>
        <c:auto val="1"/>
        <c:lblAlgn val="ctr"/>
        <c:lblOffset val="100"/>
        <c:noMultiLvlLbl val="0"/>
      </c:catAx>
      <c:valAx>
        <c:axId val="5182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Img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Arkusz1!$F$2</c:f>
              <c:strCache>
                <c:ptCount val="1"/>
                <c:pt idx="0">
                  <c:v>My Img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Arkusz1!$F$3:$F$8</c:f>
              <c:numCache>
                <c:formatCode>0</c:formatCode>
                <c:ptCount val="6"/>
                <c:pt idx="0">
                  <c:v>207.22</c:v>
                </c:pt>
                <c:pt idx="1">
                  <c:v>28.951999999999998</c:v>
                </c:pt>
                <c:pt idx="2">
                  <c:v>76</c:v>
                </c:pt>
                <c:pt idx="3">
                  <c:v>310.096</c:v>
                </c:pt>
                <c:pt idx="4">
                  <c:v>61.952000000000005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6-4EF6-A8ED-CDC974756529}"/>
            </c:ext>
          </c:extLst>
        </c:ser>
        <c:ser>
          <c:idx val="1"/>
          <c:order val="1"/>
          <c:tx>
            <c:strRef>
              <c:f>Arkusz1!$G$2</c:f>
              <c:strCache>
                <c:ptCount val="1"/>
                <c:pt idx="0">
                  <c:v>Wadaba Img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Arkusz1!$G$3:$G$8</c:f>
              <c:numCache>
                <c:formatCode>0</c:formatCode>
                <c:ptCount val="6"/>
                <c:pt idx="0">
                  <c:v>219.78</c:v>
                </c:pt>
                <c:pt idx="1">
                  <c:v>60.048000000000002</c:v>
                </c:pt>
                <c:pt idx="2">
                  <c:v>0</c:v>
                </c:pt>
                <c:pt idx="3">
                  <c:v>59.903999999999996</c:v>
                </c:pt>
                <c:pt idx="4">
                  <c:v>48.047999999999995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6-4EF6-A8ED-CDC9747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157888"/>
        <c:axId val="518157232"/>
      </c:barChart>
      <c:catAx>
        <c:axId val="518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232"/>
        <c:crosses val="autoZero"/>
        <c:auto val="1"/>
        <c:lblAlgn val="ctr"/>
        <c:lblOffset val="100"/>
        <c:noMultiLvlLbl val="0"/>
      </c:catAx>
      <c:valAx>
        <c:axId val="518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119062</xdr:rowOff>
    </xdr:from>
    <xdr:to>
      <xdr:col>7</xdr:col>
      <xdr:colOff>381000</xdr:colOff>
      <xdr:row>24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FDEF22-CC86-4C56-B148-AD4A5FAF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</xdr:row>
      <xdr:rowOff>19050</xdr:rowOff>
    </xdr:from>
    <xdr:to>
      <xdr:col>18</xdr:col>
      <xdr:colOff>161925</xdr:colOff>
      <xdr:row>16</xdr:row>
      <xdr:rowOff>90487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C8E9D80-01CE-4689-91FA-1E88C85A0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2:H9"/>
  <sheetViews>
    <sheetView tabSelected="1" topLeftCell="L1" zoomScale="130" zoomScaleNormal="130" workbookViewId="0">
      <selection activeCell="D30" sqref="D30"/>
    </sheetView>
  </sheetViews>
  <sheetFormatPr defaultRowHeight="15" x14ac:dyDescent="0.25"/>
  <cols>
    <col min="2" max="2" width="9.85546875" bestFit="1" customWidth="1"/>
    <col min="5" max="5" width="14.28515625" bestFit="1" customWidth="1"/>
    <col min="6" max="6" width="7.42578125" bestFit="1" customWidth="1"/>
    <col min="7" max="7" width="11.85546875" bestFit="1" customWidth="1"/>
    <col min="8" max="8" width="9.5703125" bestFit="1" customWidth="1"/>
  </cols>
  <sheetData>
    <row r="2" spans="1:8" x14ac:dyDescent="0.25">
      <c r="A2" s="4"/>
      <c r="B2" s="10" t="s">
        <v>11</v>
      </c>
      <c r="C2" s="10" t="s">
        <v>0</v>
      </c>
      <c r="D2" s="10" t="s">
        <v>1</v>
      </c>
      <c r="E2" s="10" t="s">
        <v>2</v>
      </c>
      <c r="F2" s="10" t="s">
        <v>8</v>
      </c>
      <c r="G2" s="10" t="s">
        <v>9</v>
      </c>
      <c r="H2" s="15" t="s">
        <v>13</v>
      </c>
    </row>
    <row r="3" spans="1:8" x14ac:dyDescent="0.25">
      <c r="A3" s="8" t="s">
        <v>3</v>
      </c>
      <c r="B3" s="6">
        <v>111</v>
      </c>
      <c r="C3" s="5">
        <v>427</v>
      </c>
      <c r="D3" s="3">
        <v>3.8</v>
      </c>
      <c r="E3" s="2">
        <v>50.5</v>
      </c>
      <c r="F3" s="3">
        <f>(C3-B3*(1-(E3/100))*4)</f>
        <v>207.22</v>
      </c>
      <c r="G3" s="3">
        <f>C3-(C3-B3*(1-(E3/100))*4)</f>
        <v>219.78</v>
      </c>
      <c r="H3" s="16">
        <f>$C$3/C3</f>
        <v>1</v>
      </c>
    </row>
    <row r="4" spans="1:8" x14ac:dyDescent="0.25">
      <c r="A4" s="9" t="s">
        <v>4</v>
      </c>
      <c r="B4" s="7">
        <v>27</v>
      </c>
      <c r="C4" s="11">
        <v>89</v>
      </c>
      <c r="D4" s="13">
        <v>3.3</v>
      </c>
      <c r="E4" s="12">
        <v>44.4</v>
      </c>
      <c r="F4" s="13">
        <f>(C4-B4*(1-(E4/100))*4)</f>
        <v>28.951999999999998</v>
      </c>
      <c r="G4" s="13">
        <f>C4-(C4-B4*(1-(E4/100))*4)</f>
        <v>60.048000000000002</v>
      </c>
      <c r="H4" s="16">
        <f t="shared" ref="H4:H8" si="0">$C$3/C4</f>
        <v>4.797752808988764</v>
      </c>
    </row>
    <row r="5" spans="1:8" x14ac:dyDescent="0.25">
      <c r="A5" s="9" t="s">
        <v>5</v>
      </c>
      <c r="B5" s="7">
        <v>19</v>
      </c>
      <c r="C5" s="11">
        <v>76</v>
      </c>
      <c r="D5" s="13">
        <v>4</v>
      </c>
      <c r="E5" s="12">
        <v>100</v>
      </c>
      <c r="F5" s="13">
        <f t="shared" ref="F5:F8" si="1">(C5-B5*(1-(E5/100))*4)</f>
        <v>76</v>
      </c>
      <c r="G5" s="13">
        <f t="shared" ref="G5:G8" si="2">C5-(C5-B5*(1-(E5/100))*4)</f>
        <v>0</v>
      </c>
      <c r="H5" s="16">
        <f t="shared" si="0"/>
        <v>5.6184210526315788</v>
      </c>
    </row>
    <row r="6" spans="1:8" x14ac:dyDescent="0.25">
      <c r="A6" s="9" t="s">
        <v>12</v>
      </c>
      <c r="B6" s="7">
        <v>96</v>
      </c>
      <c r="C6" s="11">
        <v>370</v>
      </c>
      <c r="D6" s="13">
        <v>3.9</v>
      </c>
      <c r="E6" s="12">
        <v>84.4</v>
      </c>
      <c r="F6" s="13">
        <f t="shared" si="1"/>
        <v>310.096</v>
      </c>
      <c r="G6" s="13">
        <f t="shared" si="2"/>
        <v>59.903999999999996</v>
      </c>
      <c r="H6" s="16">
        <f t="shared" si="0"/>
        <v>1.154054054054054</v>
      </c>
    </row>
    <row r="7" spans="1:8" x14ac:dyDescent="0.25">
      <c r="A7" s="9" t="s">
        <v>6</v>
      </c>
      <c r="B7" s="7">
        <v>28</v>
      </c>
      <c r="C7" s="11">
        <v>110</v>
      </c>
      <c r="D7" s="13">
        <v>3.9</v>
      </c>
      <c r="E7" s="12">
        <v>57.1</v>
      </c>
      <c r="F7" s="13">
        <f t="shared" si="1"/>
        <v>61.952000000000005</v>
      </c>
      <c r="G7" s="13">
        <f t="shared" si="2"/>
        <v>48.047999999999995</v>
      </c>
      <c r="H7" s="16">
        <f t="shared" si="0"/>
        <v>3.8818181818181818</v>
      </c>
    </row>
    <row r="8" spans="1:8" x14ac:dyDescent="0.25">
      <c r="A8" s="9" t="s">
        <v>7</v>
      </c>
      <c r="B8" s="7">
        <v>25</v>
      </c>
      <c r="C8" s="4">
        <v>94</v>
      </c>
      <c r="D8" s="17">
        <v>3.8</v>
      </c>
      <c r="E8" s="1">
        <v>100</v>
      </c>
      <c r="F8" s="13">
        <f t="shared" si="1"/>
        <v>94</v>
      </c>
      <c r="G8" s="13">
        <f t="shared" si="2"/>
        <v>0</v>
      </c>
      <c r="H8" s="16">
        <f t="shared" si="0"/>
        <v>4.542553191489362</v>
      </c>
    </row>
    <row r="9" spans="1:8" x14ac:dyDescent="0.25">
      <c r="A9" s="8" t="s">
        <v>10</v>
      </c>
      <c r="B9" s="6">
        <f>SUM(B3:B8)</f>
        <v>306</v>
      </c>
      <c r="C9" s="5">
        <f>SUM(C3:C8)</f>
        <v>1166</v>
      </c>
      <c r="D9" s="3">
        <f>AVERAGE(D3:D8)</f>
        <v>3.7833333333333332</v>
      </c>
      <c r="E9" s="14">
        <f>AVERAGE(E3:E8)</f>
        <v>72.733333333333334</v>
      </c>
      <c r="F9" s="3">
        <f t="shared" ref="F9:G9" si="3">SUM(F3:F8)</f>
        <v>778.22</v>
      </c>
      <c r="G9" s="3">
        <f t="shared" si="3"/>
        <v>387.78</v>
      </c>
      <c r="H9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2020-12-01T18:02:00Z</dcterms:modified>
</cp:coreProperties>
</file>