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van\Programs\диплом\standalone\"/>
    </mc:Choice>
  </mc:AlternateContent>
  <xr:revisionPtr revIDLastSave="0" documentId="13_ncr:1_{7A9269CA-3A07-4B64-85E7-016BD1C81757}" xr6:coauthVersionLast="45" xr6:coauthVersionMax="45" xr10:uidLastSave="{00000000-0000-0000-0000-000000000000}"/>
  <bookViews>
    <workbookView xWindow="-108" yWindow="-108" windowWidth="23256" windowHeight="12456" activeTab="5" xr2:uid="{00000000-000D-0000-FFFF-FFFF00000000}"/>
  </bookViews>
  <sheets>
    <sheet name="ECG200" sheetId="1" r:id="rId1"/>
    <sheet name="ECG5000" sheetId="2" r:id="rId2"/>
    <sheet name="AtrialFibrillation" sheetId="3" r:id="rId3"/>
    <sheet name="NonInvasiveFetalECGThorax1" sheetId="5" r:id="rId4"/>
    <sheet name="NonInvasiveFetalECGThorax2" sheetId="6" r:id="rId5"/>
    <sheet name="Лист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4" l="1"/>
  <c r="Q69" i="4"/>
  <c r="R69" i="4"/>
  <c r="O69" i="4"/>
  <c r="N56" i="4"/>
  <c r="O56" i="4"/>
  <c r="P56" i="4"/>
  <c r="R56" i="4" s="1"/>
  <c r="Q56" i="4"/>
  <c r="N58" i="4"/>
  <c r="O58" i="4"/>
  <c r="Q58" i="4" s="1"/>
  <c r="P58" i="4"/>
  <c r="R58" i="4"/>
  <c r="N59" i="4"/>
  <c r="O59" i="4"/>
  <c r="P59" i="4"/>
  <c r="Q59" i="4"/>
  <c r="R59" i="4"/>
  <c r="N60" i="4"/>
  <c r="O60" i="4"/>
  <c r="P60" i="4"/>
  <c r="R60" i="4" s="1"/>
  <c r="Q60" i="4"/>
  <c r="N61" i="4"/>
  <c r="O61" i="4"/>
  <c r="Q61" i="4" s="1"/>
  <c r="P61" i="4"/>
  <c r="R61" i="4" s="1"/>
  <c r="N62" i="4"/>
  <c r="O62" i="4"/>
  <c r="Q62" i="4" s="1"/>
  <c r="P62" i="4"/>
  <c r="R62" i="4"/>
  <c r="N64" i="4"/>
  <c r="O64" i="4"/>
  <c r="P64" i="4"/>
  <c r="R64" i="4" s="1"/>
  <c r="Q64" i="4"/>
  <c r="N65" i="4"/>
  <c r="O65" i="4"/>
  <c r="Q65" i="4" s="1"/>
  <c r="P65" i="4"/>
  <c r="R65" i="4" s="1"/>
  <c r="N66" i="4"/>
  <c r="O66" i="4"/>
  <c r="Q66" i="4" s="1"/>
  <c r="P66" i="4"/>
  <c r="R66" i="4"/>
  <c r="N67" i="4"/>
  <c r="O67" i="4"/>
  <c r="P67" i="4"/>
  <c r="Q67" i="4"/>
  <c r="R67" i="4"/>
  <c r="P55" i="4"/>
  <c r="R55" i="4" s="1"/>
  <c r="O55" i="4"/>
  <c r="Q55" i="4" s="1"/>
  <c r="N55" i="4"/>
  <c r="R54" i="4"/>
  <c r="P54" i="4"/>
  <c r="O54" i="4"/>
  <c r="Q54" i="4" s="1"/>
  <c r="N54" i="4"/>
  <c r="R53" i="4"/>
  <c r="P53" i="4"/>
  <c r="O53" i="4"/>
  <c r="Q53" i="4" s="1"/>
  <c r="N53" i="4"/>
  <c r="P52" i="4"/>
  <c r="R52" i="4" s="1"/>
  <c r="O52" i="4"/>
  <c r="Q52" i="4" s="1"/>
  <c r="N52" i="4"/>
  <c r="D46" i="4"/>
  <c r="E46" i="4"/>
  <c r="F46" i="4"/>
  <c r="G46" i="4"/>
  <c r="H46" i="4"/>
  <c r="I46" i="4"/>
  <c r="J46" i="4"/>
  <c r="K46" i="4"/>
  <c r="L46" i="4"/>
  <c r="C46" i="4"/>
  <c r="G17" i="6" l="1"/>
  <c r="G16" i="6"/>
  <c r="G15" i="6"/>
  <c r="G14" i="6"/>
  <c r="G12" i="6"/>
  <c r="G11" i="6"/>
  <c r="G10" i="6"/>
  <c r="G9" i="6"/>
  <c r="G8" i="6"/>
  <c r="G6" i="6"/>
  <c r="G5" i="6"/>
  <c r="G4" i="6"/>
  <c r="G3" i="6"/>
  <c r="G2" i="6"/>
  <c r="G17" i="5"/>
  <c r="G16" i="5"/>
  <c r="G15" i="5"/>
  <c r="G14" i="5"/>
  <c r="G12" i="5"/>
  <c r="G11" i="5"/>
  <c r="G10" i="5"/>
  <c r="G9" i="5"/>
  <c r="G8" i="5"/>
  <c r="G6" i="5"/>
  <c r="G5" i="5"/>
  <c r="G4" i="5"/>
  <c r="G3" i="5"/>
  <c r="G2" i="5"/>
  <c r="G20" i="3" l="1"/>
  <c r="G19" i="3"/>
  <c r="G17" i="3"/>
  <c r="G16" i="3"/>
  <c r="G15" i="3"/>
  <c r="G14" i="3"/>
  <c r="G12" i="3"/>
  <c r="G11" i="3"/>
  <c r="G10" i="3"/>
  <c r="G9" i="3"/>
  <c r="G8" i="3"/>
  <c r="G6" i="3"/>
  <c r="G5" i="3"/>
  <c r="G4" i="3"/>
  <c r="G3" i="3"/>
  <c r="G2" i="3"/>
  <c r="G20" i="2"/>
  <c r="G19" i="2"/>
  <c r="G17" i="2"/>
  <c r="G16" i="2"/>
  <c r="G15" i="2"/>
  <c r="G14" i="2"/>
  <c r="G12" i="2"/>
  <c r="G11" i="2"/>
  <c r="G10" i="2"/>
  <c r="G9" i="2"/>
  <c r="G8" i="2"/>
  <c r="G6" i="2"/>
  <c r="G5" i="2"/>
  <c r="G4" i="2"/>
  <c r="G3" i="2"/>
  <c r="G2" i="2"/>
  <c r="G11" i="1"/>
  <c r="G20" i="1"/>
  <c r="G19" i="1"/>
  <c r="G17" i="1"/>
  <c r="G16" i="1"/>
  <c r="G15" i="1"/>
  <c r="G14" i="1"/>
  <c r="G12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<sst xmlns="http://schemas.openxmlformats.org/spreadsheetml/2006/main" count="201" uniqueCount="29">
  <si>
    <t>model</t>
  </si>
  <si>
    <t>precision</t>
  </si>
  <si>
    <t>accuracy</t>
  </si>
  <si>
    <t>recall</t>
  </si>
  <si>
    <t>duration (minutes)</t>
  </si>
  <si>
    <t>ENCODER_ORIG</t>
  </si>
  <si>
    <t>ENCODER_NO_POOLING</t>
  </si>
  <si>
    <t>ENCODER_CONV_INSTEAD_POOLING</t>
  </si>
  <si>
    <t>ENCODER_BATCH_NORM</t>
  </si>
  <si>
    <t>ENCODER_EXTRA_LAYER</t>
  </si>
  <si>
    <t>INCEPTION_ORIG</t>
  </si>
  <si>
    <t>INCEPTION_EXTRA_LAYER</t>
  </si>
  <si>
    <t>INCEPTION_BIG_STEP</t>
  </si>
  <si>
    <t>INCEPTION_CONV_INSTEAD_POOLING</t>
  </si>
  <si>
    <t>INCEPTION_CONV_INSTEAD_GAP</t>
  </si>
  <si>
    <t>ZolotyhNet_ORIG</t>
  </si>
  <si>
    <t>ZolotyhNet_CONV_INSTEAD_POOLING</t>
  </si>
  <si>
    <t>ZolotyhNet_EXTRA_LAYER</t>
  </si>
  <si>
    <t>ZolotyhNet_EXTRA_SUBNET</t>
  </si>
  <si>
    <t>HeartNet2D_ORIG</t>
  </si>
  <si>
    <t>HeartNet2D_EXTRA_LAYER</t>
  </si>
  <si>
    <t>f2</t>
  </si>
  <si>
    <t>ECG5000</t>
  </si>
  <si>
    <t>ECG200</t>
  </si>
  <si>
    <t>AtrialFibrillation</t>
  </si>
  <si>
    <t>NonInvasive2</t>
  </si>
  <si>
    <t>NonInvasive1</t>
  </si>
  <si>
    <t>total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</si>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</sst>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164" fontId="0" fillId="0" borderId="0" xfId="0" applyNumberFormat="1" applyBorder="1"/>
    <xf numFmtId="165" fontId="0" fillId="0" borderId="0" xfId="0" applyNumberFormat="1" applyBorder="1"/>
    <xf numFmtId="165" fontId="4" fillId="0" borderId="0" xfId="0" applyNumberFormat="1" applyFont="1" applyBorder="1"/>
    <xf numFmtId="164" fontId="4" fillId="0" borderId="0" xfId="0" applyNumberFormat="1" applyFont="1"/>
    <xf numFmtId="0" fontId="4" fillId="0" borderId="0" xfId="0" applyFont="1"/>
    <xf numFmtId="165" fontId="1" fillId="0" borderId="0" xfId="0" applyNumberFormat="1" applyFont="1" applyBorder="1"/>
    <xf numFmtId="165" fontId="0" fillId="0" borderId="0" xfId="0" applyNumberFormat="1"/>
    <xf numFmtId="165" fontId="4" fillId="0" borderId="0" xfId="0" applyNumberFormat="1" applyFont="1"/>
    <xf numFmtId="0" fontId="0" fillId="0" borderId="0" xfId="0" applyNumberFormat="1"/>
    <xf numFmtId="0" fontId="1" fillId="0" borderId="0" xfId="0" applyNumberFormat="1" applyFont="1" applyFill="1" applyBorder="1"/>
    <xf numFmtId="1" fontId="1" fillId="0" borderId="0" xfId="0" applyNumberFormat="1" applyFont="1" applyFill="1" applyBorder="1"/>
    <xf numFmtId="1" fontId="1" fillId="0" borderId="0" xfId="0" applyNumberFormat="1" applyFont="1"/>
    <xf numFmtId="0" fontId="4" fillId="0" borderId="0" xfId="0" applyFont="1" applyBorder="1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vertical="top"/>
    </xf>
    <xf numFmtId="165" fontId="6" fillId="0" borderId="0" xfId="0" applyNumberFormat="1" applyFont="1" applyBorder="1"/>
    <xf numFmtId="165" fontId="7" fillId="0" borderId="0" xfId="0" applyNumberFormat="1" applyFont="1" applyBorder="1"/>
    <xf numFmtId="165" fontId="5" fillId="0" borderId="0" xfId="0" applyNumberFormat="1" applyFont="1" applyBorder="1"/>
    <xf numFmtId="165" fontId="5" fillId="0" borderId="0" xfId="0" applyNumberFormat="1" applyFont="1"/>
    <xf numFmtId="1" fontId="5" fillId="0" borderId="0" xfId="0" applyNumberFormat="1" applyFont="1" applyFill="1" applyBorder="1"/>
    <xf numFmtId="0" fontId="5" fillId="0" borderId="0" xfId="0" applyNumberFormat="1" applyFont="1" applyFill="1" applyBorder="1"/>
    <xf numFmtId="1" fontId="5" fillId="0" borderId="0" xfId="0" applyNumberFormat="1" applyFont="1"/>
    <xf numFmtId="165" fontId="6" fillId="0" borderId="0" xfId="0" applyNumberFormat="1" applyFont="1"/>
    <xf numFmtId="165" fontId="8" fillId="0" borderId="0" xfId="0" applyNumberFormat="1" applyFont="1" applyBorder="1"/>
    <xf numFmtId="1" fontId="4" fillId="0" borderId="0" xfId="0" applyNumberFormat="1" applyFont="1"/>
    <xf numFmtId="0" fontId="4" fillId="0" borderId="0" xfId="0" applyNumberFormat="1" applyFont="1" applyFill="1" applyBorder="1"/>
    <xf numFmtId="0" fontId="8" fillId="0" borderId="0" xfId="0" applyNumberFormat="1" applyFont="1"/>
    <xf numFmtId="1" fontId="8" fillId="0" borderId="0" xfId="0" applyNumberFormat="1" applyFont="1"/>
    <xf numFmtId="0" fontId="8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165" fontId="8" fillId="0" borderId="3" xfId="0" applyNumberFormat="1" applyFont="1" applyBorder="1"/>
    <xf numFmtId="165" fontId="4" fillId="0" borderId="4" xfId="0" applyNumberFormat="1" applyFont="1" applyBorder="1"/>
    <xf numFmtId="165" fontId="1" fillId="0" borderId="4" xfId="0" applyNumberFormat="1" applyFont="1" applyBorder="1"/>
    <xf numFmtId="165" fontId="0" fillId="0" borderId="4" xfId="0" applyNumberFormat="1" applyBorder="1"/>
    <xf numFmtId="165" fontId="8" fillId="0" borderId="4" xfId="0" applyNumberFormat="1" applyFont="1" applyBorder="1"/>
    <xf numFmtId="165" fontId="4" fillId="0" borderId="5" xfId="0" applyNumberFormat="1" applyFont="1" applyBorder="1"/>
    <xf numFmtId="165" fontId="0" fillId="0" borderId="2" xfId="0" applyNumberFormat="1" applyBorder="1"/>
    <xf numFmtId="165" fontId="1" fillId="0" borderId="6" xfId="0" applyNumberFormat="1" applyFont="1" applyBorder="1"/>
    <xf numFmtId="165" fontId="4" fillId="0" borderId="6" xfId="0" applyNumberFormat="1" applyFont="1" applyBorder="1"/>
    <xf numFmtId="165" fontId="4" fillId="0" borderId="2" xfId="0" applyNumberFormat="1" applyFont="1" applyBorder="1"/>
    <xf numFmtId="165" fontId="8" fillId="0" borderId="6" xfId="0" applyNumberFormat="1" applyFont="1" applyBorder="1"/>
    <xf numFmtId="165" fontId="8" fillId="0" borderId="2" xfId="0" applyNumberFormat="1" applyFont="1" applyBorder="1"/>
    <xf numFmtId="165" fontId="0" fillId="0" borderId="7" xfId="0" applyNumberFormat="1" applyBorder="1"/>
    <xf numFmtId="165" fontId="0" fillId="0" borderId="8" xfId="0" applyNumberFormat="1" applyBorder="1"/>
    <xf numFmtId="165" fontId="8" fillId="0" borderId="8" xfId="0" applyNumberFormat="1" applyFont="1" applyBorder="1"/>
    <xf numFmtId="165" fontId="4" fillId="0" borderId="8" xfId="0" applyNumberFormat="1" applyFont="1" applyBorder="1"/>
    <xf numFmtId="165" fontId="8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4" fillId="0" borderId="11" xfId="0" applyFont="1" applyBorder="1"/>
    <xf numFmtId="0" fontId="4" fillId="0" borderId="12" xfId="0" applyFont="1" applyBorder="1"/>
    <xf numFmtId="0" fontId="1" fillId="0" borderId="0" xfId="0" applyFont="1" applyAlignment="1">
      <alignment horizontal="center" vertical="top"/>
    </xf>
    <xf numFmtId="165" fontId="1" fillId="0" borderId="0" xfId="0" applyNumberFormat="1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G1" sqref="G1:G1048576"/>
    </sheetView>
  </sheetViews>
  <sheetFormatPr defaultRowHeight="14.4" x14ac:dyDescent="0.3"/>
  <cols>
    <col min="1" max="1" width="35.5546875" customWidth="1"/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</row>
    <row r="2" spans="1:7" x14ac:dyDescent="0.3">
      <c r="A2" t="s">
        <v>5</v>
      </c>
      <c r="B2">
        <v>0.89149305555555558</v>
      </c>
      <c r="C2">
        <v>0.9</v>
      </c>
      <c r="D2">
        <v>0.89149305555555558</v>
      </c>
      <c r="E2">
        <v>1.066284318765004</v>
      </c>
      <c r="G2" s="3">
        <f>5*B2*D2/(4*B2+D2)</f>
        <v>0.89149305555555558</v>
      </c>
    </row>
    <row r="3" spans="1:7" x14ac:dyDescent="0.3">
      <c r="A3" t="s">
        <v>6</v>
      </c>
      <c r="B3">
        <v>0.9043956043956044</v>
      </c>
      <c r="C3">
        <v>0.91</v>
      </c>
      <c r="D3">
        <v>0.89930555555555558</v>
      </c>
      <c r="E3">
        <v>1.1640320817629499</v>
      </c>
      <c r="G3" s="3">
        <f t="shared" ref="G3:G20" si="0">5*B3*D3/(4*B3+D3)</f>
        <v>0.90031897657177895</v>
      </c>
    </row>
    <row r="4" spans="1:7" x14ac:dyDescent="0.3">
      <c r="A4" t="s">
        <v>7</v>
      </c>
      <c r="B4">
        <v>0.93238353686114883</v>
      </c>
      <c r="C4" s="11">
        <v>0.93</v>
      </c>
      <c r="D4">
        <v>0.91493055555555558</v>
      </c>
      <c r="E4">
        <v>1.3541807651519771</v>
      </c>
      <c r="G4" s="10">
        <f t="shared" si="0"/>
        <v>0.91836868393054627</v>
      </c>
    </row>
    <row r="5" spans="1:7" x14ac:dyDescent="0.3">
      <c r="A5" t="s">
        <v>8</v>
      </c>
      <c r="B5">
        <v>0.91319444444444442</v>
      </c>
      <c r="C5">
        <v>0.92</v>
      </c>
      <c r="D5">
        <v>0.91319444444444442</v>
      </c>
      <c r="E5">
        <v>1.2895459095637001</v>
      </c>
      <c r="G5" s="3">
        <f t="shared" si="0"/>
        <v>0.91319444444444431</v>
      </c>
    </row>
    <row r="6" spans="1:7" x14ac:dyDescent="0.3">
      <c r="A6" t="s">
        <v>9</v>
      </c>
      <c r="B6">
        <v>0.91800356506238856</v>
      </c>
      <c r="C6">
        <v>0.92</v>
      </c>
      <c r="D6">
        <v>0.90711805555555558</v>
      </c>
      <c r="E6">
        <v>2.4009438912073771</v>
      </c>
      <c r="G6" s="3">
        <f t="shared" si="0"/>
        <v>0.90927445583765432</v>
      </c>
    </row>
    <row r="8" spans="1:7" x14ac:dyDescent="0.3">
      <c r="A8" t="s">
        <v>10</v>
      </c>
      <c r="B8">
        <v>0.87701529557668456</v>
      </c>
      <c r="C8">
        <v>0.89</v>
      </c>
      <c r="D8">
        <v>0.89583333333333326</v>
      </c>
      <c r="E8">
        <v>2.8184352278709408</v>
      </c>
      <c r="G8" s="3">
        <f t="shared" si="0"/>
        <v>0.89200539753004338</v>
      </c>
    </row>
    <row r="9" spans="1:7" x14ac:dyDescent="0.3">
      <c r="A9" t="s">
        <v>11</v>
      </c>
      <c r="B9">
        <v>0.91319444444444442</v>
      </c>
      <c r="C9" s="11">
        <v>0.92</v>
      </c>
      <c r="D9">
        <v>0.91319444444444442</v>
      </c>
      <c r="E9">
        <v>3.8113491654396059</v>
      </c>
      <c r="G9" s="10">
        <f t="shared" si="0"/>
        <v>0.91319444444444431</v>
      </c>
    </row>
    <row r="10" spans="1:7" x14ac:dyDescent="0.3">
      <c r="A10" t="s">
        <v>12</v>
      </c>
      <c r="B10">
        <v>0.89572192513368987</v>
      </c>
      <c r="C10">
        <v>0.9</v>
      </c>
      <c r="D10">
        <v>0.88541666666666674</v>
      </c>
      <c r="E10">
        <v>3.3020228942235308</v>
      </c>
      <c r="G10" s="3">
        <f t="shared" si="0"/>
        <v>0.88745870473103539</v>
      </c>
    </row>
    <row r="11" spans="1:7" x14ac:dyDescent="0.3">
      <c r="A11" t="s">
        <v>13</v>
      </c>
      <c r="B11">
        <v>0.78431372549019618</v>
      </c>
      <c r="C11">
        <v>0.8</v>
      </c>
      <c r="D11">
        <v>0.77690972222222221</v>
      </c>
      <c r="E11">
        <v>3.4231035788853958</v>
      </c>
      <c r="G11" s="3">
        <f t="shared" si="0"/>
        <v>0.77837931859195963</v>
      </c>
    </row>
    <row r="12" spans="1:7" x14ac:dyDescent="0.3">
      <c r="A12" t="s">
        <v>14</v>
      </c>
      <c r="B12">
        <v>0.83939393939393936</v>
      </c>
      <c r="C12">
        <v>0.85</v>
      </c>
      <c r="D12">
        <v>0.86458333333333326</v>
      </c>
      <c r="E12">
        <v>2.779305636882782</v>
      </c>
      <c r="G12" s="3">
        <f t="shared" si="0"/>
        <v>0.85942523064041043</v>
      </c>
    </row>
    <row r="14" spans="1:7" x14ac:dyDescent="0.3">
      <c r="A14" t="s">
        <v>15</v>
      </c>
      <c r="B14">
        <v>0.90952380952380951</v>
      </c>
      <c r="C14" s="11">
        <v>0.9</v>
      </c>
      <c r="D14">
        <v>0.87326388888888884</v>
      </c>
      <c r="E14">
        <v>0.6216073830922445</v>
      </c>
      <c r="G14" s="3">
        <f t="shared" si="0"/>
        <v>0.88028272255146656</v>
      </c>
    </row>
    <row r="15" spans="1:7" x14ac:dyDescent="0.3">
      <c r="A15" t="s">
        <v>16</v>
      </c>
      <c r="B15">
        <v>0.82512733446519526</v>
      </c>
      <c r="C15">
        <v>0.84</v>
      </c>
      <c r="D15">
        <v>0.83246527777777779</v>
      </c>
      <c r="E15">
        <v>0.47153675158818559</v>
      </c>
      <c r="G15" s="3">
        <f t="shared" si="0"/>
        <v>0.83098726651806365</v>
      </c>
    </row>
    <row r="16" spans="1:7" x14ac:dyDescent="0.3">
      <c r="A16" t="s">
        <v>17</v>
      </c>
      <c r="B16">
        <v>0.84809027777777779</v>
      </c>
      <c r="C16">
        <v>0.86</v>
      </c>
      <c r="D16">
        <v>0.84809027777777779</v>
      </c>
      <c r="E16">
        <v>0.40890588363011682</v>
      </c>
      <c r="G16" s="3">
        <f t="shared" si="0"/>
        <v>0.84809027777777779</v>
      </c>
    </row>
    <row r="17" spans="1:7" x14ac:dyDescent="0.3">
      <c r="A17" t="s">
        <v>18</v>
      </c>
      <c r="B17">
        <v>0.90165441176470584</v>
      </c>
      <c r="C17" s="11">
        <v>0.9</v>
      </c>
      <c r="D17">
        <v>0.87934027777777779</v>
      </c>
      <c r="E17">
        <v>0.46236805121103919</v>
      </c>
      <c r="G17" s="10">
        <f t="shared" si="0"/>
        <v>0.88371430827632524</v>
      </c>
    </row>
    <row r="19" spans="1:7" x14ac:dyDescent="0.3">
      <c r="A19" t="s">
        <v>19</v>
      </c>
      <c r="B19">
        <v>0.7787878788</v>
      </c>
      <c r="C19">
        <v>0.79</v>
      </c>
      <c r="D19">
        <v>0.79947916669999997</v>
      </c>
      <c r="E19">
        <v>0.21194520389999999</v>
      </c>
      <c r="G19" s="3">
        <f t="shared" si="0"/>
        <v>0.7952534159325706</v>
      </c>
    </row>
    <row r="20" spans="1:7" x14ac:dyDescent="0.3">
      <c r="A20" t="s">
        <v>20</v>
      </c>
      <c r="B20">
        <v>0.92213642210000002</v>
      </c>
      <c r="C20">
        <v>0.93</v>
      </c>
      <c r="D20">
        <v>0.92708333330000003</v>
      </c>
      <c r="E20">
        <v>0.56480033799999996</v>
      </c>
      <c r="G20" s="3">
        <f t="shared" si="0"/>
        <v>0.92608970948333857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5AE3-3534-49DF-8FB4-00A50617FEDC}">
  <dimension ref="A1:G20"/>
  <sheetViews>
    <sheetView workbookViewId="0">
      <selection sqref="A1:G20"/>
    </sheetView>
  </sheetViews>
  <sheetFormatPr defaultRowHeight="14.4" x14ac:dyDescent="0.3"/>
  <cols>
    <col min="1" max="1" width="35.5546875" customWidth="1"/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</row>
    <row r="2" spans="1:7" x14ac:dyDescent="0.3">
      <c r="A2" t="s">
        <v>5</v>
      </c>
      <c r="B2" s="3">
        <v>0.67794659722560757</v>
      </c>
      <c r="C2" s="3">
        <v>0.94311111111111112</v>
      </c>
      <c r="D2" s="3">
        <v>0.54456412734011628</v>
      </c>
      <c r="E2" s="3">
        <v>9.8138221343358349</v>
      </c>
      <c r="G2" s="3">
        <f>5*B2*D2/(4*B2+D2)</f>
        <v>0.56686986744805612</v>
      </c>
    </row>
    <row r="3" spans="1:7" x14ac:dyDescent="0.3">
      <c r="A3" t="s">
        <v>6</v>
      </c>
      <c r="B3" s="3">
        <v>0.63783409366695853</v>
      </c>
      <c r="C3" s="3">
        <v>0.94266666666666665</v>
      </c>
      <c r="D3" s="3">
        <v>0.51926310102987538</v>
      </c>
      <c r="E3" s="3">
        <v>6.8270921746889748</v>
      </c>
      <c r="G3" s="3">
        <f>5*B3*D3/(4*B3+D3)</f>
        <v>0.53931441082010201</v>
      </c>
    </row>
    <row r="4" spans="1:7" x14ac:dyDescent="0.3">
      <c r="A4" t="s">
        <v>7</v>
      </c>
      <c r="B4" s="3">
        <v>0.64522242031703303</v>
      </c>
      <c r="C4" s="3">
        <v>0.94266666666666665</v>
      </c>
      <c r="D4" s="3">
        <v>0.53395921102555466</v>
      </c>
      <c r="E4" s="3">
        <v>11.41233920256297</v>
      </c>
      <c r="G4" s="3">
        <f>5*B4*D4/(4*B4+D4)</f>
        <v>0.55303237235817426</v>
      </c>
    </row>
    <row r="5" spans="1:7" x14ac:dyDescent="0.3">
      <c r="A5" t="s">
        <v>8</v>
      </c>
      <c r="B5" s="3">
        <v>0.65501599901863239</v>
      </c>
      <c r="C5" s="3">
        <v>0.93799999999999994</v>
      </c>
      <c r="D5" s="3">
        <v>0.54398641750183385</v>
      </c>
      <c r="E5" s="3">
        <v>9.1605853041013088</v>
      </c>
      <c r="G5" s="3">
        <f>5*B5*D5/(4*B5+D5)</f>
        <v>0.56307542570059443</v>
      </c>
    </row>
    <row r="6" spans="1:7" x14ac:dyDescent="0.3">
      <c r="A6" t="s">
        <v>9</v>
      </c>
      <c r="B6" s="3">
        <v>0.63909333984549443</v>
      </c>
      <c r="C6" s="4">
        <v>0.94377777777777783</v>
      </c>
      <c r="D6" s="3">
        <v>0.54759475760834153</v>
      </c>
      <c r="E6" s="3">
        <v>16.400675642490391</v>
      </c>
      <c r="G6" s="3">
        <f>5*B6*D6/(4*B6+D6)</f>
        <v>0.56373672236867634</v>
      </c>
    </row>
    <row r="7" spans="1:7" x14ac:dyDescent="0.3">
      <c r="B7" s="3"/>
      <c r="C7" s="3"/>
      <c r="D7" s="3"/>
      <c r="E7" s="3"/>
    </row>
    <row r="8" spans="1:7" x14ac:dyDescent="0.3">
      <c r="A8" t="s">
        <v>10</v>
      </c>
      <c r="B8" s="3">
        <v>0.79220974005463218</v>
      </c>
      <c r="C8" s="3">
        <v>0.94866666666666666</v>
      </c>
      <c r="D8" s="3">
        <v>0.57136959146199673</v>
      </c>
      <c r="E8" s="3">
        <v>11.027072985966999</v>
      </c>
      <c r="G8" s="3">
        <f>5*B8*D8/(4*B8+D8)</f>
        <v>0.60510603790241946</v>
      </c>
    </row>
    <row r="9" spans="1:7" x14ac:dyDescent="0.3">
      <c r="A9" t="s">
        <v>11</v>
      </c>
      <c r="B9" s="3">
        <v>0.7877184214109445</v>
      </c>
      <c r="C9" s="3">
        <v>0.94</v>
      </c>
      <c r="D9" s="3">
        <v>0.58228551798808093</v>
      </c>
      <c r="E9" s="3">
        <v>15.7246496796608</v>
      </c>
      <c r="G9" s="4">
        <f>5*B9*D9/(4*B9+D9)</f>
        <v>0.61432824589130097</v>
      </c>
    </row>
    <row r="10" spans="1:7" x14ac:dyDescent="0.3">
      <c r="A10" t="s">
        <v>12</v>
      </c>
      <c r="B10" s="3">
        <v>0.8192015857353695</v>
      </c>
      <c r="C10" s="3">
        <v>0.94022222222222218</v>
      </c>
      <c r="D10" s="3">
        <v>0.52738783865878158</v>
      </c>
      <c r="E10" s="3">
        <v>13.99713713725408</v>
      </c>
      <c r="G10" s="3">
        <f>5*B10*D10/(4*B10+D10)</f>
        <v>0.56784292954399596</v>
      </c>
    </row>
    <row r="11" spans="1:7" x14ac:dyDescent="0.3">
      <c r="A11" t="s">
        <v>13</v>
      </c>
      <c r="B11" s="3">
        <v>0.72918503908795174</v>
      </c>
      <c r="C11" s="3">
        <v>0.94177777777777782</v>
      </c>
      <c r="D11" s="3">
        <v>0.52023443236703315</v>
      </c>
      <c r="E11" s="3">
        <v>11.03259463310242</v>
      </c>
      <c r="G11" s="3">
        <f>5*B11*D11/(4*B11+D11)</f>
        <v>0.55186204481345635</v>
      </c>
    </row>
    <row r="12" spans="1:7" x14ac:dyDescent="0.3">
      <c r="A12" t="s">
        <v>14</v>
      </c>
      <c r="B12" s="3">
        <v>0.4767925717285551</v>
      </c>
      <c r="C12" s="3">
        <v>0.9264444444444444</v>
      </c>
      <c r="D12" s="3">
        <v>0.4221881837592707</v>
      </c>
      <c r="E12" s="3">
        <v>12.413785930474599</v>
      </c>
      <c r="G12" s="3">
        <f>5*B12*D12/(4*B12+D12)</f>
        <v>0.43208504062878167</v>
      </c>
    </row>
    <row r="13" spans="1:7" x14ac:dyDescent="0.3">
      <c r="B13" s="3"/>
      <c r="C13" s="3"/>
      <c r="D13" s="3"/>
      <c r="E13" s="3"/>
    </row>
    <row r="14" spans="1:7" x14ac:dyDescent="0.3">
      <c r="A14" t="s">
        <v>15</v>
      </c>
      <c r="B14" s="3">
        <v>0.71755793340612051</v>
      </c>
      <c r="C14" s="3">
        <v>0.92755555555555558</v>
      </c>
      <c r="D14" s="3">
        <v>0.47715555269931109</v>
      </c>
      <c r="E14" s="3">
        <v>3.675905259450277</v>
      </c>
      <c r="G14" s="3">
        <f>5*B14*D14/(4*B14+D14)</f>
        <v>0.51142387035261894</v>
      </c>
    </row>
    <row r="15" spans="1:7" x14ac:dyDescent="0.3">
      <c r="A15" t="s">
        <v>16</v>
      </c>
      <c r="B15" s="3">
        <v>0.58110977315825729</v>
      </c>
      <c r="C15" s="3">
        <v>0.92400000000000004</v>
      </c>
      <c r="D15" s="3">
        <v>0.41703066862448601</v>
      </c>
      <c r="E15" s="3">
        <v>4.1188343167304993</v>
      </c>
      <c r="G15" s="3">
        <f>5*B15*D15/(4*B15+D15)</f>
        <v>0.44199027957406595</v>
      </c>
    </row>
    <row r="16" spans="1:7" x14ac:dyDescent="0.3">
      <c r="A16" t="s">
        <v>17</v>
      </c>
      <c r="B16" s="3">
        <v>0.62633803737386518</v>
      </c>
      <c r="C16" s="3">
        <v>0.92955555555555558</v>
      </c>
      <c r="D16" s="3">
        <v>0.4120062162681547</v>
      </c>
      <c r="E16" s="3">
        <v>3.8475174228350322</v>
      </c>
      <c r="G16" s="3">
        <f>5*B16*D16/(4*B16+D16)</f>
        <v>0.44227539528844034</v>
      </c>
    </row>
    <row r="17" spans="1:7" x14ac:dyDescent="0.3">
      <c r="A17" t="s">
        <v>18</v>
      </c>
      <c r="B17" s="3">
        <v>0.58980147833197116</v>
      </c>
      <c r="C17" s="3">
        <v>0.92711111111111111</v>
      </c>
      <c r="D17" s="3">
        <v>0.41075483735439611</v>
      </c>
      <c r="E17" s="3">
        <v>4.293574770291646</v>
      </c>
      <c r="G17" s="3">
        <f>5*B17*D17/(4*B17+D17)</f>
        <v>0.43730549294598869</v>
      </c>
    </row>
    <row r="18" spans="1:7" x14ac:dyDescent="0.3">
      <c r="B18" s="3"/>
      <c r="C18" s="3"/>
      <c r="D18" s="3"/>
      <c r="E18" s="3"/>
    </row>
    <row r="19" spans="1:7" x14ac:dyDescent="0.3">
      <c r="A19" t="s">
        <v>19</v>
      </c>
      <c r="B19" s="3">
        <v>0.66694253404422177</v>
      </c>
      <c r="C19" s="3">
        <v>0.93844444444444441</v>
      </c>
      <c r="D19" s="3">
        <v>0.53053537658290173</v>
      </c>
      <c r="E19" s="3">
        <v>2.343883097171783</v>
      </c>
      <c r="G19" s="3">
        <f>5*B19*D19/(4*B19+D19)</f>
        <v>0.55316261540159051</v>
      </c>
    </row>
    <row r="20" spans="1:7" x14ac:dyDescent="0.3">
      <c r="A20" t="s">
        <v>20</v>
      </c>
      <c r="B20" s="3">
        <v>0.65935770364357771</v>
      </c>
      <c r="C20" s="3">
        <v>0.93311111111111111</v>
      </c>
      <c r="D20" s="3">
        <v>0.49444706387447518</v>
      </c>
      <c r="E20" s="3">
        <v>3.74606016476949</v>
      </c>
      <c r="G20" s="3">
        <f>5*B20*D20/(4*B20+D20)</f>
        <v>0.52048242821501589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E380-589F-41A0-946F-B4B0E1A6AEBE}">
  <dimension ref="A1:G20"/>
  <sheetViews>
    <sheetView workbookViewId="0">
      <selection activeCell="C2" sqref="C2:C17"/>
    </sheetView>
  </sheetViews>
  <sheetFormatPr defaultRowHeight="14.4" x14ac:dyDescent="0.3"/>
  <cols>
    <col min="1" max="1" width="35.5546875" customWidth="1"/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</row>
    <row r="2" spans="1:7" x14ac:dyDescent="0.3">
      <c r="A2" t="s">
        <v>5</v>
      </c>
      <c r="B2">
        <v>0.31666666666666671</v>
      </c>
      <c r="C2">
        <v>0.33333333333333331</v>
      </c>
      <c r="D2">
        <v>0.33333333333333331</v>
      </c>
      <c r="E2">
        <v>0.31927052736282352</v>
      </c>
      <c r="G2" s="3">
        <f>5*B2*D2/(4*B2+D2)</f>
        <v>0.3298611111111111</v>
      </c>
    </row>
    <row r="3" spans="1:7" x14ac:dyDescent="0.3">
      <c r="A3" t="s">
        <v>6</v>
      </c>
      <c r="B3">
        <v>0.47619047619047622</v>
      </c>
      <c r="C3">
        <v>0.46666666666666667</v>
      </c>
      <c r="D3">
        <v>0.46666666666666662</v>
      </c>
      <c r="E3">
        <v>0.71213526725769039</v>
      </c>
      <c r="G3" s="3">
        <f>5*B3*D3/(4*B3+D3)</f>
        <v>0.46854082998661306</v>
      </c>
    </row>
    <row r="4" spans="1:7" x14ac:dyDescent="0.3">
      <c r="A4" t="s">
        <v>7</v>
      </c>
      <c r="B4">
        <v>0.34523809523809518</v>
      </c>
      <c r="C4">
        <v>0.33333333333333331</v>
      </c>
      <c r="D4">
        <v>0.33333333333333331</v>
      </c>
      <c r="E4">
        <v>0.55358957846959433</v>
      </c>
      <c r="G4" s="3">
        <f>5*B4*D4/(4*B4+D4)</f>
        <v>0.33564814814814814</v>
      </c>
    </row>
    <row r="5" spans="1:7" x14ac:dyDescent="0.3">
      <c r="A5" t="s">
        <v>8</v>
      </c>
      <c r="B5">
        <v>0.1111111111111111</v>
      </c>
      <c r="C5">
        <v>0.33333333333333331</v>
      </c>
      <c r="D5">
        <v>0.33333333333333331</v>
      </c>
      <c r="E5">
        <v>1.3928317070007321</v>
      </c>
      <c r="G5" s="3">
        <f>5*B5*D5/(4*B5+D5)</f>
        <v>0.23809523809523811</v>
      </c>
    </row>
    <row r="6" spans="1:7" x14ac:dyDescent="0.3">
      <c r="A6" t="s">
        <v>9</v>
      </c>
      <c r="B6">
        <v>0.24444444444444449</v>
      </c>
      <c r="C6">
        <v>0.33333333333333331</v>
      </c>
      <c r="D6">
        <v>0.33333333333333331</v>
      </c>
      <c r="E6">
        <v>2.4002351045608519</v>
      </c>
      <c r="G6" s="3">
        <f>5*B6*D6/(4*B6+D6)</f>
        <v>0.31073446327683618</v>
      </c>
    </row>
    <row r="8" spans="1:7" x14ac:dyDescent="0.3">
      <c r="A8" t="s">
        <v>10</v>
      </c>
      <c r="B8">
        <v>9.5238095238095233E-2</v>
      </c>
      <c r="C8">
        <v>0.26666666666666672</v>
      </c>
      <c r="D8">
        <v>0.26666666666666672</v>
      </c>
      <c r="E8">
        <v>3.8893403291702269</v>
      </c>
      <c r="G8" s="3">
        <f>5*B8*D8/(4*B8+D8)</f>
        <v>0.19607843137254904</v>
      </c>
    </row>
    <row r="9" spans="1:7" x14ac:dyDescent="0.3">
      <c r="A9" t="s">
        <v>11</v>
      </c>
      <c r="B9">
        <v>0.20454545454545461</v>
      </c>
      <c r="C9">
        <v>0.33333333333333331</v>
      </c>
      <c r="D9">
        <v>0.33333333333333331</v>
      </c>
      <c r="E9">
        <v>5.4351309577624001</v>
      </c>
      <c r="G9" s="3">
        <f>5*B9*D9/(4*B9+D9)</f>
        <v>0.2960526315789474</v>
      </c>
    </row>
    <row r="10" spans="1:7" x14ac:dyDescent="0.3">
      <c r="A10" t="s">
        <v>12</v>
      </c>
      <c r="B10">
        <v>0.37121212121212133</v>
      </c>
      <c r="C10">
        <v>0.46666666666666667</v>
      </c>
      <c r="D10">
        <v>0.46666666666666662</v>
      </c>
      <c r="E10">
        <v>5.4323104977607723</v>
      </c>
      <c r="G10" s="3">
        <f>5*B10*D10/(4*B10+D10)</f>
        <v>0.44384057971014496</v>
      </c>
    </row>
    <row r="11" spans="1:7" x14ac:dyDescent="0.3">
      <c r="A11" t="s">
        <v>13</v>
      </c>
      <c r="B11">
        <v>0.52222222222222225</v>
      </c>
      <c r="C11">
        <v>0.46666666666666667</v>
      </c>
      <c r="D11">
        <v>0.46666666666666667</v>
      </c>
      <c r="E11">
        <v>4.1252836187680559</v>
      </c>
      <c r="G11" s="3">
        <f>5*B11*D11/(4*B11+D11)</f>
        <v>0.47681159420289854</v>
      </c>
    </row>
    <row r="12" spans="1:7" x14ac:dyDescent="0.3">
      <c r="A12" t="s">
        <v>14</v>
      </c>
      <c r="B12">
        <v>0.52222222222222225</v>
      </c>
      <c r="C12">
        <v>0.46666666666666667</v>
      </c>
      <c r="D12">
        <v>0.46666666666666667</v>
      </c>
      <c r="E12">
        <v>6.4139169931411741</v>
      </c>
      <c r="G12" s="3">
        <f>5*B12*D12/(4*B12+D12)</f>
        <v>0.47681159420289854</v>
      </c>
    </row>
    <row r="14" spans="1:7" x14ac:dyDescent="0.3">
      <c r="A14" t="s">
        <v>15</v>
      </c>
      <c r="B14">
        <v>0.1111111111111111</v>
      </c>
      <c r="C14">
        <v>0.33333333333333331</v>
      </c>
      <c r="D14">
        <v>0.33333333333333331</v>
      </c>
      <c r="E14">
        <v>0.35597362518310549</v>
      </c>
      <c r="G14" s="3">
        <f>5*B14*D14/(4*B14+D14)</f>
        <v>0.23809523809523811</v>
      </c>
    </row>
    <row r="15" spans="1:7" x14ac:dyDescent="0.3">
      <c r="A15" t="s">
        <v>16</v>
      </c>
      <c r="B15">
        <v>0.1111111111111111</v>
      </c>
      <c r="C15">
        <v>0.26666666666666672</v>
      </c>
      <c r="D15">
        <v>0.26666666666666672</v>
      </c>
      <c r="E15">
        <v>0.41607439517974848</v>
      </c>
      <c r="G15" s="3">
        <f>5*B15*D15/(4*B15+D15)</f>
        <v>0.2083333333333334</v>
      </c>
    </row>
    <row r="16" spans="1:7" x14ac:dyDescent="0.3">
      <c r="A16" t="s">
        <v>17</v>
      </c>
      <c r="B16">
        <v>0.1111111111111111</v>
      </c>
      <c r="C16">
        <v>0.33333333333333331</v>
      </c>
      <c r="D16">
        <v>0.33333333333333331</v>
      </c>
      <c r="E16">
        <v>0.37446280320485431</v>
      </c>
      <c r="G16" s="3">
        <f>5*B16*D16/(4*B16+D16)</f>
        <v>0.23809523809523811</v>
      </c>
    </row>
    <row r="17" spans="1:7" x14ac:dyDescent="0.3">
      <c r="A17" t="s">
        <v>18</v>
      </c>
      <c r="B17">
        <v>0.22222222220000001</v>
      </c>
      <c r="C17">
        <v>0.33333333329999998</v>
      </c>
      <c r="D17">
        <v>0.33333333329999998</v>
      </c>
      <c r="E17">
        <v>0.44708613949999998</v>
      </c>
      <c r="G17" s="3">
        <f>5*B17*D17/(4*B17+D17)</f>
        <v>0.30303030299999995</v>
      </c>
    </row>
    <row r="19" spans="1:7" x14ac:dyDescent="0.3">
      <c r="A19" t="s">
        <v>19</v>
      </c>
      <c r="B19">
        <v>0.1111111111111111</v>
      </c>
      <c r="C19">
        <v>0.33333333333333331</v>
      </c>
      <c r="D19">
        <v>0.33333333333333331</v>
      </c>
      <c r="E19">
        <v>0.29619272549947101</v>
      </c>
      <c r="G19" s="3">
        <f>5*B19*D19/(4*B19+D19)</f>
        <v>0.23809523809523811</v>
      </c>
    </row>
    <row r="20" spans="1:7" x14ac:dyDescent="0.3">
      <c r="A20" t="s">
        <v>20</v>
      </c>
      <c r="B20">
        <v>0.1111111111111111</v>
      </c>
      <c r="C20">
        <v>0.33333333333333331</v>
      </c>
      <c r="D20">
        <v>0.33333333333333331</v>
      </c>
      <c r="E20">
        <v>0.35686747630437221</v>
      </c>
      <c r="G20" s="3">
        <f>5*B20*D20/(4*B20+D20)</f>
        <v>0.23809523809523811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99AB-6E06-4E0B-9984-55C4F5B94B5F}">
  <dimension ref="A1:G17"/>
  <sheetViews>
    <sheetView workbookViewId="0">
      <selection activeCell="C2" sqref="C2:C17"/>
    </sheetView>
  </sheetViews>
  <sheetFormatPr defaultRowHeight="14.4" x14ac:dyDescent="0.3"/>
  <cols>
    <col min="1" max="1" width="35.5546875" customWidth="1"/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</row>
    <row r="2" spans="1:7" x14ac:dyDescent="0.3">
      <c r="A2" t="s">
        <v>5</v>
      </c>
      <c r="B2">
        <v>0.94558689539999996</v>
      </c>
      <c r="C2">
        <v>0.94656488549999995</v>
      </c>
      <c r="D2">
        <v>0.94698357779999998</v>
      </c>
      <c r="E2">
        <v>20.030075589999999</v>
      </c>
      <c r="G2" s="3">
        <f>5*B2*D2/(4*B2+D2)</f>
        <v>0.94670391134154663</v>
      </c>
    </row>
    <row r="3" spans="1:7" x14ac:dyDescent="0.3">
      <c r="A3" t="s">
        <v>6</v>
      </c>
      <c r="B3">
        <v>0.93752095589999995</v>
      </c>
      <c r="C3">
        <v>0.93842239189999999</v>
      </c>
      <c r="D3">
        <v>0.9387324091</v>
      </c>
      <c r="E3">
        <v>10.43189336</v>
      </c>
      <c r="G3" s="3">
        <f>5*B3*D3/(4*B3+D3)</f>
        <v>0.93848986805669421</v>
      </c>
    </row>
    <row r="4" spans="1:7" x14ac:dyDescent="0.3">
      <c r="A4" t="s">
        <v>7</v>
      </c>
      <c r="B4">
        <v>0.92635360830000002</v>
      </c>
      <c r="C4">
        <v>0.9256997455</v>
      </c>
      <c r="D4">
        <v>0.92521471669999999</v>
      </c>
      <c r="E4">
        <v>22.401297249999999</v>
      </c>
      <c r="G4" s="3">
        <f>5*B4*D4/(4*B4+D4)</f>
        <v>0.92544227093397891</v>
      </c>
    </row>
    <row r="5" spans="1:7" x14ac:dyDescent="0.3">
      <c r="A5" t="s">
        <v>8</v>
      </c>
      <c r="B5">
        <v>0.78056308230000004</v>
      </c>
      <c r="C5">
        <v>0.63511450380000001</v>
      </c>
      <c r="D5">
        <v>0.63659665990000003</v>
      </c>
      <c r="E5">
        <v>19.664196400000002</v>
      </c>
      <c r="G5" s="3">
        <f>5*B5*D5/(4*B5+D5)</f>
        <v>0.66097873640888805</v>
      </c>
    </row>
    <row r="6" spans="1:7" x14ac:dyDescent="0.3">
      <c r="A6" t="s">
        <v>9</v>
      </c>
      <c r="B6">
        <v>0.94226388120000004</v>
      </c>
      <c r="C6">
        <v>0.94096692110000002</v>
      </c>
      <c r="D6">
        <v>0.94038452829999997</v>
      </c>
      <c r="E6">
        <v>44.565472479999997</v>
      </c>
      <c r="G6" s="3">
        <f>5*B6*D6/(4*B6+D6)</f>
        <v>0.94075979889914751</v>
      </c>
    </row>
    <row r="8" spans="1:7" x14ac:dyDescent="0.3">
      <c r="A8" t="s">
        <v>10</v>
      </c>
      <c r="B8">
        <v>0.95136430599999999</v>
      </c>
      <c r="C8">
        <v>0.9521628499</v>
      </c>
      <c r="D8">
        <v>0.95156335749999998</v>
      </c>
      <c r="E8">
        <v>52.420035329999997</v>
      </c>
      <c r="G8" s="3">
        <f>5*B8*D8/(4*B8+D8)</f>
        <v>0.9515235405367537</v>
      </c>
    </row>
    <row r="9" spans="1:7" x14ac:dyDescent="0.3">
      <c r="A9" t="s">
        <v>11</v>
      </c>
      <c r="B9">
        <v>0.95064823909999996</v>
      </c>
      <c r="C9">
        <v>0.9521628499</v>
      </c>
      <c r="D9">
        <v>0.95115658510000001</v>
      </c>
      <c r="E9">
        <v>79.807924490000005</v>
      </c>
      <c r="G9" s="3">
        <f>5*B9*D9/(4*B9+D9)</f>
        <v>0.95105487241169184</v>
      </c>
    </row>
    <row r="10" spans="1:7" x14ac:dyDescent="0.3">
      <c r="A10" t="s">
        <v>12</v>
      </c>
      <c r="B10">
        <v>0.95253230209999995</v>
      </c>
      <c r="C10">
        <v>0.95419847329999996</v>
      </c>
      <c r="D10">
        <v>0.95318754920000004</v>
      </c>
      <c r="E10">
        <v>66.434996929999997</v>
      </c>
      <c r="G10" s="3">
        <f>5*B10*D10/(4*B10+D10)</f>
        <v>0.9530564276707898</v>
      </c>
    </row>
    <row r="11" spans="1:7" x14ac:dyDescent="0.3">
      <c r="A11" t="s">
        <v>13</v>
      </c>
      <c r="B11">
        <v>0.95497170980000001</v>
      </c>
      <c r="C11">
        <v>0.95674300249999999</v>
      </c>
      <c r="D11">
        <v>0.95543514149999997</v>
      </c>
      <c r="E11">
        <v>49.916924549999997</v>
      </c>
      <c r="G11" s="3">
        <f>5*B11*D11/(4*B11+D11)</f>
        <v>0.95534241918019525</v>
      </c>
    </row>
    <row r="12" spans="1:7" x14ac:dyDescent="0.3">
      <c r="A12" t="s">
        <v>14</v>
      </c>
      <c r="B12">
        <v>4.3620501640000001E-4</v>
      </c>
      <c r="C12">
        <v>1.8320610689999999E-2</v>
      </c>
      <c r="D12">
        <v>2.380952381E-2</v>
      </c>
      <c r="E12">
        <v>69.418495489999998</v>
      </c>
      <c r="G12" s="3">
        <f>5*B12*D12/(4*B12+D12)</f>
        <v>2.0321072954516211E-3</v>
      </c>
    </row>
    <row r="14" spans="1:7" x14ac:dyDescent="0.3">
      <c r="A14" t="s">
        <v>15</v>
      </c>
      <c r="B14">
        <v>0.92443015299999998</v>
      </c>
      <c r="C14">
        <v>0.92671755730000005</v>
      </c>
      <c r="D14">
        <v>0.92644263240000002</v>
      </c>
      <c r="E14">
        <v>5.4644597729999997</v>
      </c>
      <c r="G14" s="3">
        <f>5*B14*D14/(4*B14+D14)</f>
        <v>0.92603943584000725</v>
      </c>
    </row>
    <row r="15" spans="1:7" x14ac:dyDescent="0.3">
      <c r="A15" t="s">
        <v>16</v>
      </c>
      <c r="B15">
        <v>0.89205295529999995</v>
      </c>
      <c r="C15">
        <v>0.89211195929999998</v>
      </c>
      <c r="D15">
        <v>0.89313393939999997</v>
      </c>
      <c r="E15">
        <v>6.2300379039999996</v>
      </c>
      <c r="G15" s="3">
        <f>5*B15*D15/(4*B15+D15)</f>
        <v>0.8929175330420378</v>
      </c>
    </row>
    <row r="16" spans="1:7" x14ac:dyDescent="0.3">
      <c r="A16" t="s">
        <v>17</v>
      </c>
      <c r="B16">
        <v>0.90779724880000001</v>
      </c>
      <c r="C16">
        <v>0.90890585239999999</v>
      </c>
      <c r="D16">
        <v>0.90952234040000002</v>
      </c>
      <c r="E16">
        <v>5.7520480589999998</v>
      </c>
      <c r="G16" s="3">
        <f>5*B16*D16/(4*B16+D16)</f>
        <v>0.90917679776725546</v>
      </c>
    </row>
    <row r="17" spans="1:7" x14ac:dyDescent="0.3">
      <c r="A17" t="s">
        <v>18</v>
      </c>
      <c r="B17">
        <v>0.92058801170000004</v>
      </c>
      <c r="C17">
        <v>0.9226463104</v>
      </c>
      <c r="D17">
        <v>0.92102963599999998</v>
      </c>
      <c r="E17">
        <v>6.3583694739999999</v>
      </c>
      <c r="G17" s="3">
        <f>5*B17*D17/(4*B17+D17)</f>
        <v>0.92094127724630426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D4C1-E1D8-424F-BA30-FCE4FC7FDFEA}">
  <dimension ref="A1:G17"/>
  <sheetViews>
    <sheetView workbookViewId="0">
      <selection activeCell="C2" sqref="C2:C17"/>
    </sheetView>
  </sheetViews>
  <sheetFormatPr defaultRowHeight="14.4" x14ac:dyDescent="0.3"/>
  <cols>
    <col min="1" max="1" width="35.5546875" customWidth="1"/>
    <col min="7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</row>
    <row r="2" spans="1:7" x14ac:dyDescent="0.3">
      <c r="A2" t="s">
        <v>5</v>
      </c>
      <c r="B2">
        <v>0.93682846340000003</v>
      </c>
      <c r="C2">
        <v>0.93994910939999998</v>
      </c>
      <c r="D2">
        <v>0.93721298990000002</v>
      </c>
      <c r="E2">
        <v>19.896174609999999</v>
      </c>
      <c r="G2" s="3">
        <f>5*B2*D2/(4*B2+D2)</f>
        <v>0.93713605934910316</v>
      </c>
    </row>
    <row r="3" spans="1:7" x14ac:dyDescent="0.3">
      <c r="A3" t="s">
        <v>6</v>
      </c>
      <c r="B3">
        <v>0.93193786639999998</v>
      </c>
      <c r="C3">
        <v>0.93333333330000001</v>
      </c>
      <c r="D3">
        <v>0.93181667099999999</v>
      </c>
      <c r="E3">
        <v>10.39626176</v>
      </c>
      <c r="G3" s="3">
        <f>5*B3*D3/(4*B3+D3)</f>
        <v>0.93184090755816551</v>
      </c>
    </row>
    <row r="4" spans="1:7" x14ac:dyDescent="0.3">
      <c r="A4" t="s">
        <v>7</v>
      </c>
      <c r="B4">
        <v>0.93748326370000001</v>
      </c>
      <c r="C4">
        <v>0.94045801529999995</v>
      </c>
      <c r="D4">
        <v>0.93800924829999999</v>
      </c>
      <c r="E4">
        <v>22.179991650000002</v>
      </c>
      <c r="G4" s="3">
        <f>5*B4*D4/(4*B4+D4)</f>
        <v>0.93790400416784914</v>
      </c>
    </row>
    <row r="5" spans="1:7" x14ac:dyDescent="0.3">
      <c r="A5" t="s">
        <v>8</v>
      </c>
      <c r="B5">
        <v>0.69204396020000003</v>
      </c>
      <c r="C5">
        <v>0.60865139950000002</v>
      </c>
      <c r="D5">
        <v>0.60451772660000003</v>
      </c>
      <c r="E5">
        <v>19.63636112</v>
      </c>
      <c r="G5" s="3">
        <f>5*B5*D5/(4*B5+D5)</f>
        <v>0.62020582831939863</v>
      </c>
    </row>
    <row r="6" spans="1:7" x14ac:dyDescent="0.3">
      <c r="A6" t="s">
        <v>9</v>
      </c>
      <c r="B6">
        <v>0.94145133049999996</v>
      </c>
      <c r="C6">
        <v>0.94249363870000002</v>
      </c>
      <c r="D6">
        <v>0.94014827649999999</v>
      </c>
      <c r="E6">
        <v>44.156286139999999</v>
      </c>
      <c r="G6" s="3">
        <f>5*B6*D6/(4*B6+D6)</f>
        <v>0.94040859865291648</v>
      </c>
    </row>
    <row r="8" spans="1:7" x14ac:dyDescent="0.3">
      <c r="A8" t="s">
        <v>10</v>
      </c>
      <c r="B8">
        <v>0.95612652210000004</v>
      </c>
      <c r="C8">
        <v>0.95877862599999997</v>
      </c>
      <c r="D8">
        <v>0.95598915029999998</v>
      </c>
      <c r="E8">
        <v>51.345558619999998</v>
      </c>
      <c r="G8" s="3">
        <f>5*B8*D8/(4*B8+D8)</f>
        <v>0.95601662150199884</v>
      </c>
    </row>
    <row r="9" spans="1:7" x14ac:dyDescent="0.3">
      <c r="A9" t="s">
        <v>11</v>
      </c>
      <c r="B9">
        <v>0.95420947379999999</v>
      </c>
      <c r="C9">
        <v>0.95623409670000004</v>
      </c>
      <c r="D9">
        <v>0.95330856269999997</v>
      </c>
      <c r="E9">
        <v>77.381653749999998</v>
      </c>
      <c r="G9" s="3">
        <f>5*B9*D9/(4*B9+D9)</f>
        <v>0.95348860879993436</v>
      </c>
    </row>
    <row r="10" spans="1:7" x14ac:dyDescent="0.3">
      <c r="A10" t="s">
        <v>12</v>
      </c>
      <c r="B10">
        <v>0.95195397299999995</v>
      </c>
      <c r="C10">
        <v>0.95368956739999999</v>
      </c>
      <c r="D10">
        <v>0.95108807350000002</v>
      </c>
      <c r="E10">
        <v>67.499881049999999</v>
      </c>
      <c r="G10" s="3">
        <f>5*B10*D10/(4*B10+D10)</f>
        <v>0.95126112735720536</v>
      </c>
    </row>
    <row r="11" spans="1:7" x14ac:dyDescent="0.3">
      <c r="A11" t="s">
        <v>13</v>
      </c>
      <c r="B11">
        <v>0.95321430250000005</v>
      </c>
      <c r="C11">
        <v>0.95470737910000003</v>
      </c>
      <c r="D11">
        <v>0.95213343250000004</v>
      </c>
      <c r="E11">
        <v>51.660769719999998</v>
      </c>
      <c r="G11" s="3">
        <f>5*B11*D11/(4*B11+D11)</f>
        <v>0.95234941035607545</v>
      </c>
    </row>
    <row r="12" spans="1:7" x14ac:dyDescent="0.3">
      <c r="A12" t="s">
        <v>14</v>
      </c>
      <c r="B12">
        <v>4.3709477670000001E-4</v>
      </c>
      <c r="C12">
        <v>1.8320610689999999E-2</v>
      </c>
      <c r="D12">
        <v>2.380952381E-2</v>
      </c>
      <c r="E12">
        <v>70.419066860000001</v>
      </c>
      <c r="G12" s="3">
        <f>5*B12*D12/(4*B12+D12)</f>
        <v>2.0359687817392146E-3</v>
      </c>
    </row>
    <row r="14" spans="1:7" x14ac:dyDescent="0.3">
      <c r="A14" t="s">
        <v>15</v>
      </c>
      <c r="B14">
        <v>0.92560057829999998</v>
      </c>
      <c r="C14">
        <v>0.92722646310000001</v>
      </c>
      <c r="D14">
        <v>0.92464803029999998</v>
      </c>
      <c r="E14">
        <v>5.2329783360000004</v>
      </c>
      <c r="G14" s="3">
        <f>5*B14*D14/(4*B14+D14)</f>
        <v>0.92483838302291843</v>
      </c>
    </row>
    <row r="15" spans="1:7" x14ac:dyDescent="0.3">
      <c r="A15" t="s">
        <v>16</v>
      </c>
      <c r="B15">
        <v>0.89239273480000003</v>
      </c>
      <c r="C15">
        <v>0.89567430029999995</v>
      </c>
      <c r="D15">
        <v>0.89245442119999996</v>
      </c>
      <c r="E15">
        <v>6.1919731660000004</v>
      </c>
      <c r="G15" s="3">
        <f>5*B15*D15/(4*B15+D15)</f>
        <v>0.89244208323776053</v>
      </c>
    </row>
    <row r="16" spans="1:7" x14ac:dyDescent="0.3">
      <c r="A16" t="s">
        <v>17</v>
      </c>
      <c r="B16">
        <v>0.93427182980000001</v>
      </c>
      <c r="C16">
        <v>0.93486005090000002</v>
      </c>
      <c r="D16">
        <v>0.93256111730000002</v>
      </c>
      <c r="E16">
        <v>5.6785432739999999</v>
      </c>
      <c r="G16" s="3">
        <f>5*B16*D16/(4*B16+D16)</f>
        <v>0.93290275842825043</v>
      </c>
    </row>
    <row r="17" spans="1:7" x14ac:dyDescent="0.3">
      <c r="A17" t="s">
        <v>18</v>
      </c>
      <c r="B17">
        <v>0.93866560119999998</v>
      </c>
      <c r="C17">
        <v>0.94096692110000002</v>
      </c>
      <c r="D17">
        <v>0.93928273179999999</v>
      </c>
      <c r="E17">
        <v>6.328375351</v>
      </c>
      <c r="G17" s="3">
        <f>5*B17*D17/(4*B17+D17)</f>
        <v>0.93915924077081736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3964-01A4-4DCF-ABE4-857BA2F57E31}">
  <dimension ref="B1:R69"/>
  <sheetViews>
    <sheetView tabSelected="1" topLeftCell="B37" zoomScale="80" zoomScaleNormal="80" workbookViewId="0">
      <selection activeCell="S60" sqref="S60"/>
    </sheetView>
  </sheetViews>
  <sheetFormatPr defaultRowHeight="14.4" x14ac:dyDescent="0.3"/>
  <cols>
    <col min="2" max="2" width="35.5546875" customWidth="1"/>
    <col min="13" max="13" width="3.88671875" customWidth="1"/>
    <col min="14" max="14" width="8.88671875" style="15" customWidth="1"/>
    <col min="15" max="17" width="8.88671875" customWidth="1"/>
  </cols>
  <sheetData>
    <row r="1" spans="2:15" x14ac:dyDescent="0.3">
      <c r="B1" s="5"/>
      <c r="C1" s="5"/>
      <c r="D1" s="5"/>
      <c r="E1" s="5"/>
      <c r="F1" s="5"/>
      <c r="G1" s="5"/>
      <c r="H1" s="5"/>
      <c r="I1" s="5"/>
    </row>
    <row r="2" spans="2:15" x14ac:dyDescent="0.3">
      <c r="B2" s="21"/>
      <c r="C2" s="22" t="s">
        <v>22</v>
      </c>
      <c r="D2" s="22"/>
      <c r="E2" s="22" t="s">
        <v>23</v>
      </c>
      <c r="F2" s="22"/>
      <c r="G2" s="22" t="s">
        <v>24</v>
      </c>
      <c r="H2" s="22"/>
      <c r="I2" s="22" t="s">
        <v>26</v>
      </c>
      <c r="J2" s="22"/>
      <c r="K2" s="22" t="s">
        <v>25</v>
      </c>
      <c r="L2" s="22"/>
      <c r="M2" s="23"/>
      <c r="N2" s="24"/>
      <c r="O2" s="23"/>
    </row>
    <row r="3" spans="2:15" x14ac:dyDescent="0.3">
      <c r="B3" s="25" t="s">
        <v>0</v>
      </c>
      <c r="C3" s="25" t="s">
        <v>21</v>
      </c>
      <c r="D3" s="25" t="s">
        <v>2</v>
      </c>
      <c r="E3" s="25" t="s">
        <v>21</v>
      </c>
      <c r="F3" s="25" t="s">
        <v>2</v>
      </c>
      <c r="G3" s="25" t="s">
        <v>21</v>
      </c>
      <c r="H3" s="25" t="s">
        <v>2</v>
      </c>
      <c r="I3" s="25" t="s">
        <v>21</v>
      </c>
      <c r="J3" s="25" t="s">
        <v>2</v>
      </c>
      <c r="K3" s="25" t="s">
        <v>21</v>
      </c>
      <c r="L3" s="25" t="s">
        <v>2</v>
      </c>
      <c r="M3" s="23"/>
      <c r="N3" s="24"/>
      <c r="O3" s="23"/>
    </row>
    <row r="4" spans="2:15" x14ac:dyDescent="0.3">
      <c r="B4" s="21" t="s">
        <v>5</v>
      </c>
      <c r="C4" s="26">
        <v>0.56686986744805612</v>
      </c>
      <c r="D4" s="27">
        <v>0.94311111111111112</v>
      </c>
      <c r="E4" s="28">
        <v>0.89149305555555558</v>
      </c>
      <c r="F4" s="29">
        <v>0.9</v>
      </c>
      <c r="G4" s="28">
        <v>0.3298611111111111</v>
      </c>
      <c r="H4" s="28">
        <v>0.33333333333333331</v>
      </c>
      <c r="I4" s="26">
        <v>0.94670391134154663</v>
      </c>
      <c r="J4" s="26">
        <v>0.94656488549999995</v>
      </c>
      <c r="K4" s="28">
        <v>0.93713605934910316</v>
      </c>
      <c r="L4" s="28">
        <v>0.93994910939999998</v>
      </c>
      <c r="M4" s="23"/>
      <c r="N4" s="24">
        <v>3</v>
      </c>
      <c r="O4" s="30">
        <v>6</v>
      </c>
    </row>
    <row r="5" spans="2:15" x14ac:dyDescent="0.3">
      <c r="B5" s="21" t="s">
        <v>6</v>
      </c>
      <c r="C5" s="28">
        <v>0.53931441082010201</v>
      </c>
      <c r="D5" s="27">
        <v>0.94266666666666665</v>
      </c>
      <c r="E5" s="28">
        <v>0.90031897657177895</v>
      </c>
      <c r="F5" s="29">
        <v>0.91</v>
      </c>
      <c r="G5" s="26">
        <v>0.46854082998661306</v>
      </c>
      <c r="H5" s="26">
        <v>0.46666666666666667</v>
      </c>
      <c r="I5" s="28">
        <v>0.93848986805669421</v>
      </c>
      <c r="J5" s="28">
        <v>0.93842239189999999</v>
      </c>
      <c r="K5" s="28">
        <v>0.93184090755816551</v>
      </c>
      <c r="L5" s="28">
        <v>0.93333333330000001</v>
      </c>
      <c r="M5" s="23"/>
      <c r="N5" s="31">
        <v>2</v>
      </c>
      <c r="O5" s="32">
        <v>3</v>
      </c>
    </row>
    <row r="6" spans="2:15" x14ac:dyDescent="0.3">
      <c r="B6" s="21" t="s">
        <v>7</v>
      </c>
      <c r="C6" s="28">
        <v>0.55303237235817426</v>
      </c>
      <c r="D6" s="27">
        <v>0.94266666666666665</v>
      </c>
      <c r="E6" s="26">
        <v>0.91836868393054627</v>
      </c>
      <c r="F6" s="33">
        <v>0.93</v>
      </c>
      <c r="G6" s="28">
        <v>0.33564814814814814</v>
      </c>
      <c r="H6" s="28">
        <v>0.33333333333333331</v>
      </c>
      <c r="I6" s="28">
        <v>0.92544227093397891</v>
      </c>
      <c r="J6" s="28">
        <v>0.9256997455</v>
      </c>
      <c r="K6" s="28">
        <v>0.93790400416784914</v>
      </c>
      <c r="L6" s="28">
        <v>0.94045801529999995</v>
      </c>
      <c r="M6" s="23"/>
      <c r="N6" s="31">
        <v>2</v>
      </c>
      <c r="O6" s="32">
        <v>7</v>
      </c>
    </row>
    <row r="7" spans="2:15" x14ac:dyDescent="0.3">
      <c r="B7" s="21" t="s">
        <v>8</v>
      </c>
      <c r="C7" s="28">
        <v>0.56307542570059443</v>
      </c>
      <c r="D7" s="28">
        <v>0.93799999999999994</v>
      </c>
      <c r="E7" s="27">
        <v>0.91319444444444431</v>
      </c>
      <c r="F7" s="29">
        <v>0.92</v>
      </c>
      <c r="G7" s="28">
        <v>0.23809523809523811</v>
      </c>
      <c r="H7" s="28">
        <v>0.33333333333333331</v>
      </c>
      <c r="I7" s="28">
        <v>0.66097873640888805</v>
      </c>
      <c r="J7" s="28">
        <v>0.63511450380000001</v>
      </c>
      <c r="K7" s="28">
        <v>0.62020582831939863</v>
      </c>
      <c r="L7" s="28">
        <v>0.60865139950000002</v>
      </c>
      <c r="M7" s="23"/>
      <c r="N7" s="31">
        <v>0</v>
      </c>
      <c r="O7" s="32">
        <v>3</v>
      </c>
    </row>
    <row r="8" spans="2:15" x14ac:dyDescent="0.3">
      <c r="B8" s="21" t="s">
        <v>9</v>
      </c>
      <c r="C8" s="28">
        <v>0.56373672236867634</v>
      </c>
      <c r="D8" s="26">
        <v>0.94377777777777783</v>
      </c>
      <c r="E8" s="28">
        <v>0.90927445583765432</v>
      </c>
      <c r="F8" s="29">
        <v>0.92</v>
      </c>
      <c r="G8" s="28">
        <v>0.31073446327683618</v>
      </c>
      <c r="H8" s="28">
        <v>0.33333333333333331</v>
      </c>
      <c r="I8" s="28">
        <v>0.94075979889914751</v>
      </c>
      <c r="J8" s="28">
        <v>0.94096692110000002</v>
      </c>
      <c r="K8" s="26">
        <v>0.94040859865291648</v>
      </c>
      <c r="L8" s="26">
        <v>0.94249363870000002</v>
      </c>
      <c r="M8" s="23"/>
      <c r="N8" s="31">
        <v>3</v>
      </c>
      <c r="O8" s="32">
        <v>8</v>
      </c>
    </row>
    <row r="9" spans="2:15" x14ac:dyDescent="0.3">
      <c r="B9" s="21"/>
      <c r="C9" s="28"/>
      <c r="D9" s="28"/>
      <c r="E9" s="28"/>
      <c r="F9" s="29"/>
      <c r="G9" s="28"/>
      <c r="H9" s="28"/>
      <c r="I9" s="28"/>
      <c r="J9" s="28"/>
      <c r="K9" s="28"/>
      <c r="L9" s="28"/>
      <c r="M9" s="23"/>
      <c r="N9" s="24"/>
      <c r="O9" s="32"/>
    </row>
    <row r="10" spans="2:15" x14ac:dyDescent="0.3">
      <c r="B10" s="21" t="s">
        <v>10</v>
      </c>
      <c r="C10" s="28">
        <v>0.60510603790241946</v>
      </c>
      <c r="D10" s="26">
        <v>0.94866666666666666</v>
      </c>
      <c r="E10" s="28">
        <v>0.89200539753004338</v>
      </c>
      <c r="F10" s="29">
        <v>0.89</v>
      </c>
      <c r="G10" s="28">
        <v>0.19607843137254904</v>
      </c>
      <c r="H10" s="28">
        <v>0.26666666666666672</v>
      </c>
      <c r="I10" s="28">
        <v>0.9515235405367537</v>
      </c>
      <c r="J10" s="28">
        <v>0.9521628499</v>
      </c>
      <c r="K10" s="26">
        <v>0.95601662150199884</v>
      </c>
      <c r="L10" s="26">
        <v>0.95877862599999997</v>
      </c>
      <c r="M10" s="23"/>
      <c r="N10" s="31">
        <v>3</v>
      </c>
      <c r="O10" s="32">
        <v>5</v>
      </c>
    </row>
    <row r="11" spans="2:15" x14ac:dyDescent="0.3">
      <c r="B11" s="21" t="s">
        <v>11</v>
      </c>
      <c r="C11" s="26">
        <v>0.61432824589130097</v>
      </c>
      <c r="D11" s="28">
        <v>0.94</v>
      </c>
      <c r="E11" s="26">
        <v>0.91319444444444431</v>
      </c>
      <c r="F11" s="33">
        <v>0.92</v>
      </c>
      <c r="G11" s="28">
        <v>0.2960526315789474</v>
      </c>
      <c r="H11" s="28">
        <v>0.33333333333333331</v>
      </c>
      <c r="I11" s="28">
        <v>0.95105487241169184</v>
      </c>
      <c r="J11" s="28">
        <v>0.9521628499</v>
      </c>
      <c r="K11" s="28">
        <v>0.95348860879993436</v>
      </c>
      <c r="L11" s="28">
        <v>0.95623409670000004</v>
      </c>
      <c r="M11" s="23"/>
      <c r="N11" s="31">
        <v>3</v>
      </c>
      <c r="O11" s="32">
        <v>5</v>
      </c>
    </row>
    <row r="12" spans="2:15" x14ac:dyDescent="0.3">
      <c r="B12" s="21" t="s">
        <v>12</v>
      </c>
      <c r="C12" s="28">
        <v>0.56784292954399596</v>
      </c>
      <c r="D12" s="28">
        <v>0.94022222222222218</v>
      </c>
      <c r="E12" s="28">
        <v>0.88745870473103539</v>
      </c>
      <c r="F12" s="29">
        <v>0.9</v>
      </c>
      <c r="G12" s="28">
        <v>0.44384057971014496</v>
      </c>
      <c r="H12" s="26">
        <v>0.46666666666666667</v>
      </c>
      <c r="I12" s="28">
        <v>0.9530564276707898</v>
      </c>
      <c r="J12" s="28">
        <v>0.95419847329999996</v>
      </c>
      <c r="K12" s="28">
        <v>0.95126112735720536</v>
      </c>
      <c r="L12" s="28">
        <v>0.95368956739999999</v>
      </c>
      <c r="M12" s="23"/>
      <c r="N12" s="31">
        <v>1</v>
      </c>
      <c r="O12" s="32">
        <v>4</v>
      </c>
    </row>
    <row r="13" spans="2:15" x14ac:dyDescent="0.3">
      <c r="B13" s="21" t="s">
        <v>13</v>
      </c>
      <c r="C13" s="28">
        <v>0.55186204481345635</v>
      </c>
      <c r="D13" s="28">
        <v>0.94177777777777782</v>
      </c>
      <c r="E13" s="28">
        <v>0.77837931859195963</v>
      </c>
      <c r="F13" s="29">
        <v>0.8</v>
      </c>
      <c r="G13" s="26">
        <v>0.47681159420289854</v>
      </c>
      <c r="H13" s="26">
        <v>0.46666666666666667</v>
      </c>
      <c r="I13" s="26">
        <v>0.95534241918019525</v>
      </c>
      <c r="J13" s="26">
        <v>0.95674300249999999</v>
      </c>
      <c r="K13" s="28">
        <v>0.95234941035607545</v>
      </c>
      <c r="L13" s="28">
        <v>0.95470737910000003</v>
      </c>
      <c r="M13" s="23"/>
      <c r="N13" s="31">
        <v>4</v>
      </c>
      <c r="O13" s="32">
        <v>5</v>
      </c>
    </row>
    <row r="14" spans="2:15" x14ac:dyDescent="0.3">
      <c r="B14" s="21" t="s">
        <v>14</v>
      </c>
      <c r="C14" s="28">
        <v>0.43208504062878167</v>
      </c>
      <c r="D14" s="28">
        <v>0.9264444444444444</v>
      </c>
      <c r="E14" s="28">
        <v>0.85942523064041043</v>
      </c>
      <c r="F14" s="29">
        <v>0.85</v>
      </c>
      <c r="G14" s="26">
        <v>0.47681159420289854</v>
      </c>
      <c r="H14" s="26">
        <v>0.46666666666666667</v>
      </c>
      <c r="I14" s="28">
        <v>2.0321072954516211E-3</v>
      </c>
      <c r="J14" s="28">
        <v>1.8320610689999999E-2</v>
      </c>
      <c r="K14" s="28">
        <v>2.0359687817392146E-3</v>
      </c>
      <c r="L14" s="28">
        <v>1.8320610689999999E-2</v>
      </c>
      <c r="M14" s="23"/>
      <c r="N14" s="31">
        <v>2</v>
      </c>
      <c r="O14" s="32">
        <v>2</v>
      </c>
    </row>
    <row r="15" spans="2:15" x14ac:dyDescent="0.3">
      <c r="B15" s="21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3"/>
      <c r="N15" s="24"/>
      <c r="O15" s="32"/>
    </row>
    <row r="16" spans="2:15" x14ac:dyDescent="0.3">
      <c r="B16" s="21" t="s">
        <v>15</v>
      </c>
      <c r="C16" s="26">
        <v>0.51142387035261894</v>
      </c>
      <c r="D16" s="28">
        <v>0.92755555555555558</v>
      </c>
      <c r="E16" s="28">
        <v>0.88028272255146656</v>
      </c>
      <c r="F16" s="33">
        <v>0.9</v>
      </c>
      <c r="G16" s="28">
        <v>0.23809523809523811</v>
      </c>
      <c r="H16" s="26">
        <v>0.33333333333333331</v>
      </c>
      <c r="I16" s="26">
        <v>0.92603943584000725</v>
      </c>
      <c r="J16" s="26">
        <v>0.92671755730000005</v>
      </c>
      <c r="K16" s="28">
        <v>0.92483838302291843</v>
      </c>
      <c r="L16" s="28">
        <v>0.92722646310000001</v>
      </c>
      <c r="M16" s="23"/>
      <c r="N16" s="31">
        <v>5</v>
      </c>
      <c r="O16" s="32">
        <v>8</v>
      </c>
    </row>
    <row r="17" spans="2:17" x14ac:dyDescent="0.3">
      <c r="B17" s="21" t="s">
        <v>16</v>
      </c>
      <c r="C17" s="28">
        <v>0.44199027957406595</v>
      </c>
      <c r="D17" s="28">
        <v>0.92400000000000004</v>
      </c>
      <c r="E17" s="28">
        <v>0.83098726651806365</v>
      </c>
      <c r="F17" s="29">
        <v>0.84</v>
      </c>
      <c r="G17" s="28">
        <v>0.2083333333333334</v>
      </c>
      <c r="H17" s="28">
        <v>0.26666666666666672</v>
      </c>
      <c r="I17" s="28">
        <v>0.8929175330420378</v>
      </c>
      <c r="J17" s="28">
        <v>0.89211195929999998</v>
      </c>
      <c r="K17" s="28">
        <v>0.89244208323776053</v>
      </c>
      <c r="L17" s="28">
        <v>0.89567430029999995</v>
      </c>
      <c r="M17" s="23"/>
      <c r="N17" s="31">
        <v>0</v>
      </c>
      <c r="O17" s="32">
        <v>1</v>
      </c>
    </row>
    <row r="18" spans="2:17" x14ac:dyDescent="0.3">
      <c r="B18" s="21" t="s">
        <v>17</v>
      </c>
      <c r="C18" s="28">
        <v>0.44227539528844034</v>
      </c>
      <c r="D18" s="26">
        <v>0.92955555555555558</v>
      </c>
      <c r="E18" s="28">
        <v>0.84809027777777779</v>
      </c>
      <c r="F18" s="29">
        <v>0.86</v>
      </c>
      <c r="G18" s="28">
        <v>0.23809523809523811</v>
      </c>
      <c r="H18" s="26">
        <v>0.33333333333333331</v>
      </c>
      <c r="I18" s="28">
        <v>0.90917679776725546</v>
      </c>
      <c r="J18" s="28">
        <v>0.90890585239999999</v>
      </c>
      <c r="K18" s="28">
        <v>0.93290275842825043</v>
      </c>
      <c r="L18" s="28">
        <v>0.93486005090000002</v>
      </c>
      <c r="M18" s="23"/>
      <c r="N18" s="31">
        <v>2</v>
      </c>
      <c r="O18" s="32">
        <v>6</v>
      </c>
    </row>
    <row r="19" spans="2:17" x14ac:dyDescent="0.3">
      <c r="B19" s="21" t="s">
        <v>18</v>
      </c>
      <c r="C19" s="28">
        <v>0.43730549294598869</v>
      </c>
      <c r="D19" s="28">
        <v>0.92711111111111111</v>
      </c>
      <c r="E19" s="26">
        <v>0.88371430827632524</v>
      </c>
      <c r="F19" s="33">
        <v>0.9</v>
      </c>
      <c r="G19" s="26">
        <v>0.30303030299999995</v>
      </c>
      <c r="H19" s="26">
        <v>0.33333333329999998</v>
      </c>
      <c r="I19" s="28">
        <v>0.92094127724630426</v>
      </c>
      <c r="J19" s="28">
        <v>0.9226463104</v>
      </c>
      <c r="K19" s="26">
        <v>0.93915924077081736</v>
      </c>
      <c r="L19" s="26">
        <v>0.94096692110000002</v>
      </c>
      <c r="M19" s="23"/>
      <c r="N19" s="31">
        <v>6</v>
      </c>
      <c r="O19" s="32">
        <v>8</v>
      </c>
    </row>
    <row r="20" spans="2:17" x14ac:dyDescent="0.3">
      <c r="B20" s="5"/>
      <c r="C20" s="7"/>
      <c r="D20" s="7"/>
      <c r="E20" s="7"/>
      <c r="F20" s="7"/>
      <c r="G20" s="5"/>
      <c r="H20" s="7"/>
      <c r="I20" s="5"/>
    </row>
    <row r="21" spans="2:17" x14ac:dyDescent="0.3">
      <c r="B21" s="5"/>
      <c r="C21" s="7"/>
      <c r="D21" s="7"/>
      <c r="E21" s="7"/>
      <c r="F21" s="7"/>
      <c r="G21" s="5"/>
      <c r="H21" s="7"/>
      <c r="I21" s="5"/>
    </row>
    <row r="22" spans="2:17" x14ac:dyDescent="0.3">
      <c r="B22" s="5"/>
      <c r="C22" s="7"/>
      <c r="D22" s="7"/>
      <c r="E22" s="7"/>
      <c r="F22" s="7"/>
      <c r="G22" s="5"/>
      <c r="H22" s="7"/>
      <c r="I22" s="5"/>
    </row>
    <row r="23" spans="2:17" x14ac:dyDescent="0.3">
      <c r="B23" s="5"/>
      <c r="C23" s="40" t="s">
        <v>22</v>
      </c>
      <c r="D23" s="40"/>
      <c r="E23" s="40" t="s">
        <v>23</v>
      </c>
      <c r="F23" s="40"/>
      <c r="G23" s="40" t="s">
        <v>24</v>
      </c>
      <c r="H23" s="40"/>
      <c r="I23" s="40" t="s">
        <v>26</v>
      </c>
      <c r="J23" s="40"/>
      <c r="K23" s="40" t="s">
        <v>25</v>
      </c>
      <c r="L23" s="40"/>
    </row>
    <row r="24" spans="2:17" x14ac:dyDescent="0.3">
      <c r="B24" s="6" t="s">
        <v>0</v>
      </c>
      <c r="C24" s="41" t="s">
        <v>21</v>
      </c>
      <c r="D24" s="41" t="s">
        <v>2</v>
      </c>
      <c r="E24" s="41" t="s">
        <v>21</v>
      </c>
      <c r="F24" s="41" t="s">
        <v>2</v>
      </c>
      <c r="G24" s="41" t="s">
        <v>21</v>
      </c>
      <c r="H24" s="41" t="s">
        <v>2</v>
      </c>
      <c r="I24" s="41" t="s">
        <v>21</v>
      </c>
      <c r="J24" s="41" t="s">
        <v>2</v>
      </c>
      <c r="K24" s="41" t="s">
        <v>21</v>
      </c>
      <c r="L24" s="41" t="s">
        <v>2</v>
      </c>
    </row>
    <row r="25" spans="2:17" ht="15.6" x14ac:dyDescent="0.3">
      <c r="B25" s="20" t="s">
        <v>5</v>
      </c>
      <c r="C25" s="42">
        <v>0.56686986744805612</v>
      </c>
      <c r="D25" s="43">
        <v>0.94311111111111112</v>
      </c>
      <c r="E25" s="44">
        <v>0.89149305555555558</v>
      </c>
      <c r="F25" s="45">
        <v>0.9</v>
      </c>
      <c r="G25" s="44">
        <v>0.3298611111111111</v>
      </c>
      <c r="H25" s="43">
        <v>0.33333333333333331</v>
      </c>
      <c r="I25" s="46">
        <v>0.94670391134154663</v>
      </c>
      <c r="J25" s="46">
        <v>0.94656488549999995</v>
      </c>
      <c r="K25" s="44">
        <v>0.93713605934910316</v>
      </c>
      <c r="L25" s="47">
        <v>0.93994910939999998</v>
      </c>
      <c r="N25" s="37">
        <v>3</v>
      </c>
      <c r="O25" s="17">
        <v>6</v>
      </c>
      <c r="Q25" s="59">
        <v>2</v>
      </c>
    </row>
    <row r="26" spans="2:17" ht="15.6" customHeight="1" x14ac:dyDescent="0.3">
      <c r="B26" s="20" t="s">
        <v>6</v>
      </c>
      <c r="C26" s="48">
        <v>0.53931441082010201</v>
      </c>
      <c r="D26" s="9">
        <v>0.94266666666666665</v>
      </c>
      <c r="E26" s="12">
        <v>0.90031897657177895</v>
      </c>
      <c r="F26" s="8">
        <v>0.91</v>
      </c>
      <c r="G26" s="34">
        <v>0.46854082998661306</v>
      </c>
      <c r="H26" s="34">
        <v>0.46666666666666667</v>
      </c>
      <c r="I26" s="12">
        <v>0.93848986805669421</v>
      </c>
      <c r="J26" s="12">
        <v>0.93842239189999999</v>
      </c>
      <c r="K26" s="12">
        <v>0.93184090755816551</v>
      </c>
      <c r="L26" s="49">
        <v>0.93333333330000001</v>
      </c>
      <c r="N26" s="36">
        <v>2</v>
      </c>
      <c r="O26" s="18">
        <v>3</v>
      </c>
      <c r="Q26" s="60">
        <v>1</v>
      </c>
    </row>
    <row r="27" spans="2:17" ht="15.6" customHeight="1" x14ac:dyDescent="0.3">
      <c r="B27" s="20" t="s">
        <v>7</v>
      </c>
      <c r="C27" s="48">
        <v>0.55303237235817426</v>
      </c>
      <c r="D27" s="9">
        <v>0.94266666666666665</v>
      </c>
      <c r="E27" s="34">
        <v>0.91836868393054627</v>
      </c>
      <c r="F27" s="34">
        <v>0.93</v>
      </c>
      <c r="G27" s="9">
        <v>0.33564814814814814</v>
      </c>
      <c r="H27" s="9">
        <v>0.33333333333333331</v>
      </c>
      <c r="I27" s="12">
        <v>0.92544227093397891</v>
      </c>
      <c r="J27" s="12">
        <v>0.9256997455</v>
      </c>
      <c r="K27" s="9">
        <v>0.93790400416784914</v>
      </c>
      <c r="L27" s="50">
        <v>0.94045801529999995</v>
      </c>
      <c r="N27" s="36">
        <v>2</v>
      </c>
      <c r="O27" s="35">
        <v>7</v>
      </c>
      <c r="Q27" s="60">
        <v>2</v>
      </c>
    </row>
    <row r="28" spans="2:17" ht="15.6" customHeight="1" x14ac:dyDescent="0.3">
      <c r="B28" s="20" t="s">
        <v>8</v>
      </c>
      <c r="C28" s="48">
        <v>0.56307542570059443</v>
      </c>
      <c r="D28" s="8">
        <v>0.93799999999999994</v>
      </c>
      <c r="E28" s="9">
        <v>0.91319444444444431</v>
      </c>
      <c r="F28" s="9">
        <v>0.92</v>
      </c>
      <c r="G28" s="12">
        <v>0.23809523809523811</v>
      </c>
      <c r="H28" s="9">
        <v>0.33333333333333331</v>
      </c>
      <c r="I28" s="12">
        <v>0.66097873640888805</v>
      </c>
      <c r="J28" s="12">
        <v>0.63511450380000001</v>
      </c>
      <c r="K28" s="12">
        <v>0.62020582831939863</v>
      </c>
      <c r="L28" s="49">
        <v>0.60865139950000002</v>
      </c>
      <c r="N28" s="16">
        <v>0</v>
      </c>
      <c r="O28" s="18">
        <v>3</v>
      </c>
      <c r="Q28" s="60">
        <v>0</v>
      </c>
    </row>
    <row r="29" spans="2:17" ht="15.6" customHeight="1" x14ac:dyDescent="0.3">
      <c r="B29" s="19" t="s">
        <v>9</v>
      </c>
      <c r="C29" s="51">
        <v>0.56373672236867634</v>
      </c>
      <c r="D29" s="34">
        <v>0.94377777777777783</v>
      </c>
      <c r="E29" s="12">
        <v>0.90927445583765432</v>
      </c>
      <c r="F29" s="9">
        <v>0.92</v>
      </c>
      <c r="G29" s="12">
        <v>0.31073446327683618</v>
      </c>
      <c r="H29" s="9">
        <v>0.33333333333333331</v>
      </c>
      <c r="I29" s="9">
        <v>0.94075979889914751</v>
      </c>
      <c r="J29" s="9">
        <v>0.94096692110000002</v>
      </c>
      <c r="K29" s="34">
        <v>0.94040859865291648</v>
      </c>
      <c r="L29" s="52">
        <v>0.94249363870000002</v>
      </c>
      <c r="N29" s="39">
        <v>3</v>
      </c>
      <c r="O29" s="38">
        <v>8</v>
      </c>
      <c r="Q29" s="61">
        <v>4</v>
      </c>
    </row>
    <row r="30" spans="2:17" ht="15.6" customHeight="1" x14ac:dyDescent="0.3">
      <c r="B30" s="20"/>
      <c r="C30" s="48"/>
      <c r="D30" s="8"/>
      <c r="E30" s="12"/>
      <c r="F30" s="8"/>
      <c r="G30" s="12"/>
      <c r="H30" s="12"/>
      <c r="I30" s="12"/>
      <c r="J30" s="12"/>
      <c r="K30" s="12"/>
      <c r="L30" s="49"/>
      <c r="O30" s="18"/>
      <c r="Q30" s="60"/>
    </row>
    <row r="31" spans="2:17" ht="15.6" customHeight="1" x14ac:dyDescent="0.3">
      <c r="B31" s="20" t="s">
        <v>10</v>
      </c>
      <c r="C31" s="51">
        <v>0.60510603790241946</v>
      </c>
      <c r="D31" s="34">
        <v>0.94866666666666666</v>
      </c>
      <c r="E31" s="9">
        <v>0.89200539753004338</v>
      </c>
      <c r="F31" s="8">
        <v>0.89</v>
      </c>
      <c r="G31" s="12">
        <v>0.19607843137254904</v>
      </c>
      <c r="H31" s="12">
        <v>0.26666666666666672</v>
      </c>
      <c r="I31" s="12">
        <v>0.9515235405367537</v>
      </c>
      <c r="J31" s="12">
        <v>0.9521628499</v>
      </c>
      <c r="K31" s="34">
        <v>0.95601662150199884</v>
      </c>
      <c r="L31" s="52">
        <v>0.95877862599999997</v>
      </c>
      <c r="N31" s="36">
        <v>3</v>
      </c>
      <c r="O31" s="38">
        <v>5</v>
      </c>
      <c r="Q31" s="60">
        <v>3</v>
      </c>
    </row>
    <row r="32" spans="2:17" ht="15.6" customHeight="1" x14ac:dyDescent="0.3">
      <c r="B32" s="20" t="s">
        <v>11</v>
      </c>
      <c r="C32" s="53">
        <v>0.61432824589130097</v>
      </c>
      <c r="D32" s="8">
        <v>0.94</v>
      </c>
      <c r="E32" s="34">
        <v>0.91319444444444431</v>
      </c>
      <c r="F32" s="34">
        <v>0.92</v>
      </c>
      <c r="G32" s="12">
        <v>0.2960526315789474</v>
      </c>
      <c r="H32" s="12">
        <v>0.33333333333333331</v>
      </c>
      <c r="I32" s="12">
        <v>0.95105487241169184</v>
      </c>
      <c r="J32" s="12">
        <v>0.9521628499</v>
      </c>
      <c r="K32" s="9">
        <v>0.95348860879993436</v>
      </c>
      <c r="L32" s="50">
        <v>0.95623409670000004</v>
      </c>
      <c r="N32" s="36">
        <v>3</v>
      </c>
      <c r="O32" s="38">
        <v>5</v>
      </c>
      <c r="Q32" s="60">
        <v>3</v>
      </c>
    </row>
    <row r="33" spans="2:17" ht="15.6" customHeight="1" x14ac:dyDescent="0.3">
      <c r="B33" s="20" t="s">
        <v>12</v>
      </c>
      <c r="C33" s="48">
        <v>0.56784292954399596</v>
      </c>
      <c r="D33" s="8">
        <v>0.94022222222222218</v>
      </c>
      <c r="E33" s="12">
        <v>0.88745870473103539</v>
      </c>
      <c r="F33" s="9">
        <v>0.9</v>
      </c>
      <c r="G33" s="12">
        <v>0.44384057971014496</v>
      </c>
      <c r="H33" s="34">
        <v>0.46666666666666667</v>
      </c>
      <c r="I33" s="9">
        <v>0.9530564276707898</v>
      </c>
      <c r="J33" s="9">
        <v>0.95419847329999996</v>
      </c>
      <c r="K33" s="12">
        <v>0.95126112735720536</v>
      </c>
      <c r="L33" s="49">
        <v>0.95368956739999999</v>
      </c>
      <c r="N33" s="16">
        <v>1</v>
      </c>
      <c r="O33" s="35">
        <v>4</v>
      </c>
      <c r="Q33" s="60">
        <v>1</v>
      </c>
    </row>
    <row r="34" spans="2:17" ht="15.6" customHeight="1" x14ac:dyDescent="0.3">
      <c r="B34" s="19" t="s">
        <v>13</v>
      </c>
      <c r="C34" s="48">
        <v>0.55186204481345635</v>
      </c>
      <c r="D34" s="9">
        <v>0.94177777777777782</v>
      </c>
      <c r="E34" s="12">
        <v>0.77837931859195963</v>
      </c>
      <c r="F34" s="8">
        <v>0.8</v>
      </c>
      <c r="G34" s="34">
        <v>0.47681159420289854</v>
      </c>
      <c r="H34" s="34">
        <v>0.46666666666666667</v>
      </c>
      <c r="I34" s="34">
        <v>0.95534241918019525</v>
      </c>
      <c r="J34" s="34">
        <v>0.95674300249999999</v>
      </c>
      <c r="K34" s="12">
        <v>0.95234941035607545</v>
      </c>
      <c r="L34" s="49">
        <v>0.95470737910000003</v>
      </c>
      <c r="N34" s="39">
        <v>4</v>
      </c>
      <c r="O34" s="38">
        <v>5</v>
      </c>
      <c r="Q34" s="61">
        <v>4</v>
      </c>
    </row>
    <row r="35" spans="2:17" ht="15.6" customHeight="1" x14ac:dyDescent="0.3">
      <c r="B35" s="20" t="s">
        <v>14</v>
      </c>
      <c r="C35" s="48">
        <v>0.43208504062878167</v>
      </c>
      <c r="D35" s="8">
        <v>0.9264444444444444</v>
      </c>
      <c r="E35" s="12">
        <v>0.85942523064041043</v>
      </c>
      <c r="F35" s="8">
        <v>0.85</v>
      </c>
      <c r="G35" s="34">
        <v>0.47681159420289854</v>
      </c>
      <c r="H35" s="34">
        <v>0.46666666666666667</v>
      </c>
      <c r="I35" s="12">
        <v>2.0321072954516211E-3</v>
      </c>
      <c r="J35" s="12">
        <v>1.8320610689999999E-2</v>
      </c>
      <c r="K35" s="12">
        <v>2.0359687817392146E-3</v>
      </c>
      <c r="L35" s="49">
        <v>1.8320610689999999E-2</v>
      </c>
      <c r="N35" s="16">
        <v>2</v>
      </c>
      <c r="O35" s="18">
        <v>2</v>
      </c>
      <c r="Q35" s="60">
        <v>0</v>
      </c>
    </row>
    <row r="36" spans="2:17" ht="15.6" customHeight="1" x14ac:dyDescent="0.3">
      <c r="B36" s="20"/>
      <c r="C36" s="48"/>
      <c r="D36" s="8"/>
      <c r="E36" s="12"/>
      <c r="F36" s="8"/>
      <c r="G36" s="12"/>
      <c r="H36" s="12"/>
      <c r="I36" s="12"/>
      <c r="J36" s="12"/>
      <c r="K36" s="12"/>
      <c r="L36" s="49"/>
      <c r="O36" s="18"/>
      <c r="Q36" s="60"/>
    </row>
    <row r="37" spans="2:17" ht="15.6" customHeight="1" x14ac:dyDescent="0.3">
      <c r="B37" s="20" t="s">
        <v>15</v>
      </c>
      <c r="C37" s="53">
        <v>0.51142387035261894</v>
      </c>
      <c r="D37" s="9">
        <v>0.92755555555555558</v>
      </c>
      <c r="E37" s="9">
        <v>0.88028272255146656</v>
      </c>
      <c r="F37" s="34">
        <v>0.9</v>
      </c>
      <c r="G37" s="9">
        <v>0.23809523809523811</v>
      </c>
      <c r="H37" s="34">
        <v>0.33333333333333331</v>
      </c>
      <c r="I37" s="34">
        <v>0.92603943584000725</v>
      </c>
      <c r="J37" s="34">
        <v>0.92671755730000005</v>
      </c>
      <c r="K37" s="12">
        <v>0.92483838302291843</v>
      </c>
      <c r="L37" s="49">
        <v>0.92722646310000001</v>
      </c>
      <c r="N37" s="36">
        <v>5</v>
      </c>
      <c r="O37" s="38">
        <v>8</v>
      </c>
      <c r="Q37" s="60">
        <v>3</v>
      </c>
    </row>
    <row r="38" spans="2:17" ht="15.6" customHeight="1" x14ac:dyDescent="0.3">
      <c r="B38" s="20" t="s">
        <v>16</v>
      </c>
      <c r="C38" s="51">
        <v>0.44199027957406595</v>
      </c>
      <c r="D38" s="8">
        <v>0.92400000000000004</v>
      </c>
      <c r="E38" s="12">
        <v>0.83098726651806365</v>
      </c>
      <c r="F38" s="8">
        <v>0.84</v>
      </c>
      <c r="G38" s="12">
        <v>0.2083333333333334</v>
      </c>
      <c r="H38" s="12">
        <v>0.26666666666666672</v>
      </c>
      <c r="I38" s="12">
        <v>0.8929175330420378</v>
      </c>
      <c r="J38" s="12">
        <v>0.89211195929999998</v>
      </c>
      <c r="K38" s="12">
        <v>0.89244208323776053</v>
      </c>
      <c r="L38" s="49">
        <v>0.89567430029999995</v>
      </c>
      <c r="N38" s="16">
        <v>0</v>
      </c>
      <c r="O38" s="18">
        <v>1</v>
      </c>
      <c r="Q38" s="60">
        <v>0</v>
      </c>
    </row>
    <row r="39" spans="2:17" ht="15.6" customHeight="1" x14ac:dyDescent="0.3">
      <c r="B39" s="20" t="s">
        <v>17</v>
      </c>
      <c r="C39" s="51">
        <v>0.44227539528844034</v>
      </c>
      <c r="D39" s="34">
        <v>0.92955555555555558</v>
      </c>
      <c r="E39" s="12">
        <v>0.84809027777777779</v>
      </c>
      <c r="F39" s="8">
        <v>0.86</v>
      </c>
      <c r="G39" s="9">
        <v>0.23809523809523811</v>
      </c>
      <c r="H39" s="34">
        <v>0.33333333333333331</v>
      </c>
      <c r="I39" s="12">
        <v>0.90917679776725546</v>
      </c>
      <c r="J39" s="12">
        <v>0.90890585239999999</v>
      </c>
      <c r="K39" s="9">
        <v>0.93290275842825043</v>
      </c>
      <c r="L39" s="50">
        <v>0.93486005090000002</v>
      </c>
      <c r="N39" s="16">
        <v>2</v>
      </c>
      <c r="O39" s="35">
        <v>6</v>
      </c>
      <c r="Q39" s="60">
        <v>1</v>
      </c>
    </row>
    <row r="40" spans="2:17" ht="15.6" customHeight="1" x14ac:dyDescent="0.3">
      <c r="B40" s="19" t="s">
        <v>18</v>
      </c>
      <c r="C40" s="54">
        <v>0.43730549294598869</v>
      </c>
      <c r="D40" s="55">
        <v>0.92711111111111111</v>
      </c>
      <c r="E40" s="56">
        <v>0.88371430827632524</v>
      </c>
      <c r="F40" s="56">
        <v>0.9</v>
      </c>
      <c r="G40" s="56">
        <v>0.30303030299999995</v>
      </c>
      <c r="H40" s="56">
        <v>0.33333333329999998</v>
      </c>
      <c r="I40" s="57">
        <v>0.92094127724630426</v>
      </c>
      <c r="J40" s="57">
        <v>0.9226463104</v>
      </c>
      <c r="K40" s="56">
        <v>0.93915924077081736</v>
      </c>
      <c r="L40" s="58">
        <v>0.94096692110000002</v>
      </c>
      <c r="N40" s="39">
        <v>6</v>
      </c>
      <c r="O40" s="38">
        <v>8</v>
      </c>
      <c r="Q40" s="62">
        <v>4</v>
      </c>
    </row>
    <row r="46" spans="2:17" x14ac:dyDescent="0.3">
      <c r="C46" s="13">
        <f>MAX(C25:C40)</f>
        <v>0.61432824589130097</v>
      </c>
      <c r="D46" s="13">
        <f t="shared" ref="D46:L46" si="0">MAX(D25:D40)</f>
        <v>0.94866666666666666</v>
      </c>
      <c r="E46" s="13">
        <f t="shared" si="0"/>
        <v>0.91836868393054627</v>
      </c>
      <c r="F46" s="13">
        <f t="shared" si="0"/>
        <v>0.93</v>
      </c>
      <c r="G46" s="13">
        <f t="shared" si="0"/>
        <v>0.47681159420289854</v>
      </c>
      <c r="H46" s="13">
        <f t="shared" si="0"/>
        <v>0.46666666666666667</v>
      </c>
      <c r="I46" s="13">
        <f t="shared" si="0"/>
        <v>0.95534241918019525</v>
      </c>
      <c r="J46" s="13">
        <f t="shared" si="0"/>
        <v>0.95674300249999999</v>
      </c>
      <c r="K46" s="13">
        <f t="shared" si="0"/>
        <v>0.95601662150199884</v>
      </c>
      <c r="L46" s="13">
        <f t="shared" si="0"/>
        <v>0.95877862599999997</v>
      </c>
    </row>
    <row r="50" spans="2:18" x14ac:dyDescent="0.3">
      <c r="B50" s="5"/>
      <c r="C50" s="40" t="s">
        <v>22</v>
      </c>
      <c r="D50" s="40"/>
      <c r="E50" s="40" t="s">
        <v>23</v>
      </c>
      <c r="F50" s="40"/>
      <c r="G50" s="40" t="s">
        <v>24</v>
      </c>
      <c r="H50" s="40"/>
      <c r="I50" s="40" t="s">
        <v>26</v>
      </c>
      <c r="J50" s="40"/>
      <c r="K50" s="40" t="s">
        <v>25</v>
      </c>
      <c r="L50" s="40"/>
    </row>
    <row r="51" spans="2:18" x14ac:dyDescent="0.3">
      <c r="B51" s="6" t="s">
        <v>0</v>
      </c>
      <c r="C51" s="41" t="s">
        <v>21</v>
      </c>
      <c r="D51" s="41" t="s">
        <v>2</v>
      </c>
      <c r="E51" s="41" t="s">
        <v>21</v>
      </c>
      <c r="F51" s="41" t="s">
        <v>2</v>
      </c>
      <c r="G51" s="41" t="s">
        <v>21</v>
      </c>
      <c r="H51" s="41" t="s">
        <v>2</v>
      </c>
      <c r="I51" s="41" t="s">
        <v>21</v>
      </c>
      <c r="J51" s="41" t="s">
        <v>2</v>
      </c>
      <c r="K51" s="41" t="s">
        <v>21</v>
      </c>
      <c r="L51" s="41" t="s">
        <v>2</v>
      </c>
      <c r="N51" s="63" t="s">
        <v>27</v>
      </c>
      <c r="O51" s="63" t="s">
        <v>21</v>
      </c>
      <c r="P51" s="63" t="s">
        <v>28</v>
      </c>
      <c r="Q51" s="63" t="s">
        <v>21</v>
      </c>
      <c r="R51" s="63" t="s">
        <v>28</v>
      </c>
    </row>
    <row r="52" spans="2:18" ht="15.6" x14ac:dyDescent="0.3">
      <c r="B52" s="20" t="s">
        <v>5</v>
      </c>
      <c r="C52" s="42">
        <v>0.56686986744805612</v>
      </c>
      <c r="D52" s="43">
        <v>0.94311111111111112</v>
      </c>
      <c r="E52" s="44">
        <v>0.89149305555555558</v>
      </c>
      <c r="F52" s="45">
        <v>0.9</v>
      </c>
      <c r="G52" s="44">
        <v>0.3298611111111111</v>
      </c>
      <c r="H52" s="43">
        <v>0.33333333333333331</v>
      </c>
      <c r="I52" s="46">
        <v>0.94670391134154663</v>
      </c>
      <c r="J52" s="46">
        <v>0.94656488549999995</v>
      </c>
      <c r="K52" s="44">
        <v>0.93713605934910316</v>
      </c>
      <c r="L52" s="47">
        <v>0.93994910939999998</v>
      </c>
      <c r="N52" s="64">
        <f>SUM(C52:L52)</f>
        <v>7.7350224441498172</v>
      </c>
      <c r="O52" s="64">
        <f>C52+E52+G52+I52+K52</f>
        <v>3.6720640048053728</v>
      </c>
      <c r="P52" s="64">
        <f>D52+F52+H52+J52+L52</f>
        <v>4.0629584393444445</v>
      </c>
      <c r="Q52" s="64">
        <f>O52/5</f>
        <v>0.73441280096107453</v>
      </c>
      <c r="R52" s="64">
        <f>P52/5</f>
        <v>0.81259168786888891</v>
      </c>
    </row>
    <row r="53" spans="2:18" ht="15.6" x14ac:dyDescent="0.3">
      <c r="B53" s="20" t="s">
        <v>6</v>
      </c>
      <c r="C53" s="48">
        <v>0.53931441082010201</v>
      </c>
      <c r="D53" s="9">
        <v>0.94266666666666665</v>
      </c>
      <c r="E53" s="12">
        <v>0.90031897657177895</v>
      </c>
      <c r="F53" s="8">
        <v>0.91</v>
      </c>
      <c r="G53" s="34">
        <v>0.46854082998661306</v>
      </c>
      <c r="H53" s="34">
        <v>0.46666666666666667</v>
      </c>
      <c r="I53" s="12">
        <v>0.93848986805669421</v>
      </c>
      <c r="J53" s="12">
        <v>0.93842239189999999</v>
      </c>
      <c r="K53" s="12">
        <v>0.93184090755816551</v>
      </c>
      <c r="L53" s="49">
        <v>0.93333333330000001</v>
      </c>
      <c r="N53" s="64">
        <f t="shared" ref="N53:N55" si="1">SUM(C53:L53)</f>
        <v>7.9695940515266868</v>
      </c>
      <c r="O53" s="13">
        <f t="shared" ref="O53:P55" si="2">C53+E53+G53+I53+K53</f>
        <v>3.7785049929933541</v>
      </c>
      <c r="P53" s="13">
        <f t="shared" si="2"/>
        <v>4.1910890585333336</v>
      </c>
      <c r="Q53" s="14">
        <f t="shared" ref="Q53:R55" si="3">O53/5</f>
        <v>0.75570099859867079</v>
      </c>
      <c r="R53" s="14">
        <f t="shared" si="3"/>
        <v>0.83821781170666676</v>
      </c>
    </row>
    <row r="54" spans="2:18" ht="15.6" x14ac:dyDescent="0.3">
      <c r="B54" s="20" t="s">
        <v>7</v>
      </c>
      <c r="C54" s="48">
        <v>0.55303237235817426</v>
      </c>
      <c r="D54" s="9">
        <v>0.94266666666666665</v>
      </c>
      <c r="E54" s="34">
        <v>0.91836868393054627</v>
      </c>
      <c r="F54" s="34">
        <v>0.93</v>
      </c>
      <c r="G54" s="9">
        <v>0.33564814814814814</v>
      </c>
      <c r="H54" s="9">
        <v>0.33333333333333331</v>
      </c>
      <c r="I54" s="12">
        <v>0.92544227093397891</v>
      </c>
      <c r="J54" s="12">
        <v>0.9256997455</v>
      </c>
      <c r="K54" s="9">
        <v>0.93790400416784914</v>
      </c>
      <c r="L54" s="50">
        <v>0.94045801529999995</v>
      </c>
      <c r="N54" s="64">
        <f t="shared" si="1"/>
        <v>7.7425532403386965</v>
      </c>
      <c r="O54" s="13">
        <f t="shared" si="2"/>
        <v>3.6703954795386968</v>
      </c>
      <c r="P54" s="13">
        <f t="shared" si="2"/>
        <v>4.0721577607999997</v>
      </c>
      <c r="Q54" s="64">
        <f t="shared" si="3"/>
        <v>0.73407909590773934</v>
      </c>
      <c r="R54" s="64">
        <f t="shared" si="3"/>
        <v>0.81443155215999996</v>
      </c>
    </row>
    <row r="55" spans="2:18" x14ac:dyDescent="0.3">
      <c r="B55" s="20" t="s">
        <v>8</v>
      </c>
      <c r="C55" s="48">
        <v>0.56307542570059443</v>
      </c>
      <c r="D55" s="8">
        <v>0.93799999999999994</v>
      </c>
      <c r="E55" s="9">
        <v>0.91319444444444431</v>
      </c>
      <c r="F55" s="9">
        <v>0.92</v>
      </c>
      <c r="G55" s="12">
        <v>0.23809523809523811</v>
      </c>
      <c r="H55" s="9">
        <v>0.33333333333333331</v>
      </c>
      <c r="I55" s="12">
        <v>0.66097873640888805</v>
      </c>
      <c r="J55" s="12">
        <v>0.63511450380000001</v>
      </c>
      <c r="K55" s="12">
        <v>0.62020582831939863</v>
      </c>
      <c r="L55" s="49">
        <v>0.60865139950000002</v>
      </c>
      <c r="N55" s="64">
        <f t="shared" si="1"/>
        <v>6.4306489096018966</v>
      </c>
      <c r="O55" s="13">
        <f t="shared" si="2"/>
        <v>2.9955496729685636</v>
      </c>
      <c r="P55" s="13">
        <f t="shared" si="2"/>
        <v>3.4350992366333335</v>
      </c>
      <c r="Q55" s="64">
        <f t="shared" si="3"/>
        <v>0.59910993459371276</v>
      </c>
      <c r="R55" s="64">
        <f t="shared" si="3"/>
        <v>0.68701984732666666</v>
      </c>
    </row>
    <row r="56" spans="2:18" ht="15.6" x14ac:dyDescent="0.3">
      <c r="B56" s="19" t="s">
        <v>9</v>
      </c>
      <c r="C56" s="51">
        <v>0.56373672236867634</v>
      </c>
      <c r="D56" s="34">
        <v>0.94377777777777783</v>
      </c>
      <c r="E56" s="12">
        <v>0.90927445583765432</v>
      </c>
      <c r="F56" s="9">
        <v>0.92</v>
      </c>
      <c r="G56" s="12">
        <v>0.31073446327683618</v>
      </c>
      <c r="H56" s="9">
        <v>0.33333333333333331</v>
      </c>
      <c r="I56" s="9">
        <v>0.94075979889914751</v>
      </c>
      <c r="J56" s="9">
        <v>0.94096692110000002</v>
      </c>
      <c r="K56" s="34">
        <v>0.94040859865291648</v>
      </c>
      <c r="L56" s="52">
        <v>0.94249363870000002</v>
      </c>
      <c r="N56" s="64">
        <f t="shared" ref="N56:N67" si="4">SUM(C56:L56)</f>
        <v>7.7454857099463421</v>
      </c>
      <c r="O56" s="13">
        <f t="shared" ref="O56:O67" si="5">C56+E56+G56+I56+K56</f>
        <v>3.6649140390352306</v>
      </c>
      <c r="P56" s="13">
        <f t="shared" ref="P56:P67" si="6">D56+F56+H56+J56+L56</f>
        <v>4.0805716709111115</v>
      </c>
      <c r="Q56" s="64">
        <f t="shared" ref="Q56:Q67" si="7">O56/5</f>
        <v>0.73298280780704617</v>
      </c>
      <c r="R56" s="64">
        <f t="shared" ref="R56:R67" si="8">P56/5</f>
        <v>0.81611433418222235</v>
      </c>
    </row>
    <row r="57" spans="2:18" x14ac:dyDescent="0.3">
      <c r="B57" s="20"/>
      <c r="C57" s="48"/>
      <c r="D57" s="8"/>
      <c r="E57" s="12"/>
      <c r="F57" s="8"/>
      <c r="G57" s="12"/>
      <c r="H57" s="12"/>
      <c r="I57" s="12"/>
      <c r="J57" s="12"/>
      <c r="K57" s="12"/>
      <c r="L57" s="49"/>
      <c r="N57" s="64"/>
      <c r="O57" s="13"/>
      <c r="P57" s="13"/>
      <c r="Q57" s="64"/>
      <c r="R57" s="64"/>
    </row>
    <row r="58" spans="2:18" ht="15.6" x14ac:dyDescent="0.3">
      <c r="B58" s="20" t="s">
        <v>10</v>
      </c>
      <c r="C58" s="51">
        <v>0.60510603790241946</v>
      </c>
      <c r="D58" s="34">
        <v>0.94866666666666666</v>
      </c>
      <c r="E58" s="9">
        <v>0.89200539753004338</v>
      </c>
      <c r="F58" s="8">
        <v>0.89</v>
      </c>
      <c r="G58" s="12">
        <v>0.19607843137254904</v>
      </c>
      <c r="H58" s="12">
        <v>0.26666666666666672</v>
      </c>
      <c r="I58" s="12">
        <v>0.9515235405367537</v>
      </c>
      <c r="J58" s="12">
        <v>0.9521628499</v>
      </c>
      <c r="K58" s="34">
        <v>0.95601662150199884</v>
      </c>
      <c r="L58" s="52">
        <v>0.95877862599999997</v>
      </c>
      <c r="N58" s="64">
        <f t="shared" si="4"/>
        <v>7.6170048380770981</v>
      </c>
      <c r="O58" s="13">
        <f t="shared" si="5"/>
        <v>3.6007300288437643</v>
      </c>
      <c r="P58" s="13">
        <f t="shared" si="6"/>
        <v>4.0162748092333338</v>
      </c>
      <c r="Q58" s="64">
        <f t="shared" si="7"/>
        <v>0.72014600576875287</v>
      </c>
      <c r="R58" s="64">
        <f t="shared" si="8"/>
        <v>0.80325496184666678</v>
      </c>
    </row>
    <row r="59" spans="2:18" ht="15.6" x14ac:dyDescent="0.3">
      <c r="B59" s="20" t="s">
        <v>11</v>
      </c>
      <c r="C59" s="53">
        <v>0.61432824589130097</v>
      </c>
      <c r="D59" s="8">
        <v>0.94</v>
      </c>
      <c r="E59" s="34">
        <v>0.91319444444444431</v>
      </c>
      <c r="F59" s="34">
        <v>0.92</v>
      </c>
      <c r="G59" s="12">
        <v>0.2960526315789474</v>
      </c>
      <c r="H59" s="12">
        <v>0.33333333333333331</v>
      </c>
      <c r="I59" s="12">
        <v>0.95105487241169184</v>
      </c>
      <c r="J59" s="12">
        <v>0.9521628499</v>
      </c>
      <c r="K59" s="9">
        <v>0.95348860879993436</v>
      </c>
      <c r="L59" s="50">
        <v>0.95623409670000004</v>
      </c>
      <c r="N59" s="64">
        <f t="shared" si="4"/>
        <v>7.8298490830596519</v>
      </c>
      <c r="O59" s="13">
        <f t="shared" si="5"/>
        <v>3.7281188031263186</v>
      </c>
      <c r="P59" s="13">
        <f t="shared" si="6"/>
        <v>4.1017302799333333</v>
      </c>
      <c r="Q59" s="64">
        <f t="shared" si="7"/>
        <v>0.7456237606252637</v>
      </c>
      <c r="R59" s="64">
        <f t="shared" si="8"/>
        <v>0.82034605598666666</v>
      </c>
    </row>
    <row r="60" spans="2:18" ht="15.6" x14ac:dyDescent="0.3">
      <c r="B60" s="20" t="s">
        <v>12</v>
      </c>
      <c r="C60" s="48">
        <v>0.56784292954399596</v>
      </c>
      <c r="D60" s="8">
        <v>0.94022222222222218</v>
      </c>
      <c r="E60" s="12">
        <v>0.88745870473103539</v>
      </c>
      <c r="F60" s="9">
        <v>0.9</v>
      </c>
      <c r="G60" s="12">
        <v>0.44384057971014496</v>
      </c>
      <c r="H60" s="34">
        <v>0.46666666666666667</v>
      </c>
      <c r="I60" s="9">
        <v>0.9530564276707898</v>
      </c>
      <c r="J60" s="9">
        <v>0.95419847329999996</v>
      </c>
      <c r="K60" s="12">
        <v>0.95126112735720536</v>
      </c>
      <c r="L60" s="49">
        <v>0.95368956739999999</v>
      </c>
      <c r="N60" s="64">
        <f t="shared" si="4"/>
        <v>8.0182366986020597</v>
      </c>
      <c r="O60" s="13">
        <f t="shared" si="5"/>
        <v>3.8034597690131715</v>
      </c>
      <c r="P60" s="13">
        <f t="shared" si="6"/>
        <v>4.2147769295888891</v>
      </c>
      <c r="Q60" s="14">
        <f t="shared" si="7"/>
        <v>0.76069195380263432</v>
      </c>
      <c r="R60" s="14">
        <f t="shared" si="8"/>
        <v>0.84295538591777786</v>
      </c>
    </row>
    <row r="61" spans="2:18" ht="15.6" x14ac:dyDescent="0.3">
      <c r="B61" s="19" t="s">
        <v>13</v>
      </c>
      <c r="C61" s="48">
        <v>0.55186204481345635</v>
      </c>
      <c r="D61" s="9">
        <v>0.94177777777777782</v>
      </c>
      <c r="E61" s="12">
        <v>0.77837931859195963</v>
      </c>
      <c r="F61" s="8">
        <v>0.8</v>
      </c>
      <c r="G61" s="34">
        <v>0.47681159420289854</v>
      </c>
      <c r="H61" s="34">
        <v>0.46666666666666667</v>
      </c>
      <c r="I61" s="34">
        <v>0.95534241918019525</v>
      </c>
      <c r="J61" s="34">
        <v>0.95674300249999999</v>
      </c>
      <c r="K61" s="12">
        <v>0.95234941035607545</v>
      </c>
      <c r="L61" s="49">
        <v>0.95470737910000003</v>
      </c>
      <c r="N61" s="64">
        <f t="shared" si="4"/>
        <v>7.8346396131890295</v>
      </c>
      <c r="O61" s="13">
        <f t="shared" si="5"/>
        <v>3.7147447871445856</v>
      </c>
      <c r="P61" s="13">
        <f t="shared" si="6"/>
        <v>4.1198948260444448</v>
      </c>
      <c r="Q61" s="64">
        <f t="shared" si="7"/>
        <v>0.74294895742891709</v>
      </c>
      <c r="R61" s="64">
        <f t="shared" si="8"/>
        <v>0.82397896520888891</v>
      </c>
    </row>
    <row r="62" spans="2:18" ht="15.6" x14ac:dyDescent="0.3">
      <c r="B62" s="20" t="s">
        <v>14</v>
      </c>
      <c r="C62" s="48">
        <v>0.43208504062878167</v>
      </c>
      <c r="D62" s="8">
        <v>0.9264444444444444</v>
      </c>
      <c r="E62" s="12">
        <v>0.85942523064041043</v>
      </c>
      <c r="F62" s="8">
        <v>0.85</v>
      </c>
      <c r="G62" s="34">
        <v>0.47681159420289854</v>
      </c>
      <c r="H62" s="34">
        <v>0.46666666666666667</v>
      </c>
      <c r="I62" s="12">
        <v>2.0321072954516211E-3</v>
      </c>
      <c r="J62" s="12">
        <v>1.8320610689999999E-2</v>
      </c>
      <c r="K62" s="12">
        <v>2.0359687817392146E-3</v>
      </c>
      <c r="L62" s="49">
        <v>1.8320610689999999E-2</v>
      </c>
      <c r="N62" s="64">
        <f t="shared" si="4"/>
        <v>4.052142274040393</v>
      </c>
      <c r="O62" s="13">
        <f t="shared" si="5"/>
        <v>1.7723899415492816</v>
      </c>
      <c r="P62" s="13">
        <f t="shared" si="6"/>
        <v>2.2797523324911113</v>
      </c>
      <c r="Q62" s="64">
        <f t="shared" si="7"/>
        <v>0.35447798830985633</v>
      </c>
      <c r="R62" s="64">
        <f t="shared" si="8"/>
        <v>0.45595046649822224</v>
      </c>
    </row>
    <row r="63" spans="2:18" x14ac:dyDescent="0.3">
      <c r="B63" s="20"/>
      <c r="C63" s="48"/>
      <c r="D63" s="8"/>
      <c r="E63" s="12"/>
      <c r="F63" s="8"/>
      <c r="G63" s="12"/>
      <c r="H63" s="12"/>
      <c r="I63" s="12"/>
      <c r="J63" s="12"/>
      <c r="K63" s="12"/>
      <c r="L63" s="49"/>
      <c r="N63" s="64"/>
      <c r="O63" s="13"/>
      <c r="P63" s="13"/>
      <c r="Q63" s="64"/>
      <c r="R63" s="64"/>
    </row>
    <row r="64" spans="2:18" ht="15.6" x14ac:dyDescent="0.3">
      <c r="B64" s="20" t="s">
        <v>15</v>
      </c>
      <c r="C64" s="53">
        <v>0.51142387035261894</v>
      </c>
      <c r="D64" s="9">
        <v>0.92755555555555558</v>
      </c>
      <c r="E64" s="9">
        <v>0.88028272255146656</v>
      </c>
      <c r="F64" s="34">
        <v>0.9</v>
      </c>
      <c r="G64" s="9">
        <v>0.23809523809523811</v>
      </c>
      <c r="H64" s="34">
        <v>0.33333333333333331</v>
      </c>
      <c r="I64" s="34">
        <v>0.92603943584000725</v>
      </c>
      <c r="J64" s="34">
        <v>0.92671755730000005</v>
      </c>
      <c r="K64" s="12">
        <v>0.92483838302291843</v>
      </c>
      <c r="L64" s="49">
        <v>0.92722646310000001</v>
      </c>
      <c r="N64" s="64">
        <f t="shared" si="4"/>
        <v>7.4955125591511385</v>
      </c>
      <c r="O64" s="13">
        <f t="shared" si="5"/>
        <v>3.4806796498622496</v>
      </c>
      <c r="P64" s="13">
        <f t="shared" si="6"/>
        <v>4.0148329092888888</v>
      </c>
      <c r="Q64" s="64">
        <f t="shared" si="7"/>
        <v>0.69613592997244989</v>
      </c>
      <c r="R64" s="64">
        <f t="shared" si="8"/>
        <v>0.80296658185777781</v>
      </c>
    </row>
    <row r="65" spans="2:18" x14ac:dyDescent="0.3">
      <c r="B65" s="20" t="s">
        <v>16</v>
      </c>
      <c r="C65" s="51">
        <v>0.44199027957406595</v>
      </c>
      <c r="D65" s="8">
        <v>0.92400000000000004</v>
      </c>
      <c r="E65" s="12">
        <v>0.83098726651806365</v>
      </c>
      <c r="F65" s="8">
        <v>0.84</v>
      </c>
      <c r="G65" s="12">
        <v>0.2083333333333334</v>
      </c>
      <c r="H65" s="12">
        <v>0.26666666666666672</v>
      </c>
      <c r="I65" s="12">
        <v>0.8929175330420378</v>
      </c>
      <c r="J65" s="12">
        <v>0.89211195929999998</v>
      </c>
      <c r="K65" s="12">
        <v>0.89244208323776053</v>
      </c>
      <c r="L65" s="49">
        <v>0.89567430029999995</v>
      </c>
      <c r="N65" s="64">
        <f t="shared" si="4"/>
        <v>7.0851234219719279</v>
      </c>
      <c r="O65" s="13">
        <f t="shared" si="5"/>
        <v>3.2666704957052612</v>
      </c>
      <c r="P65" s="13">
        <f t="shared" si="6"/>
        <v>3.8184529262666671</v>
      </c>
      <c r="Q65" s="64">
        <f t="shared" si="7"/>
        <v>0.65333409914105223</v>
      </c>
      <c r="R65" s="64">
        <f t="shared" si="8"/>
        <v>0.76369058525333344</v>
      </c>
    </row>
    <row r="66" spans="2:18" ht="15.6" x14ac:dyDescent="0.3">
      <c r="B66" s="20" t="s">
        <v>17</v>
      </c>
      <c r="C66" s="51">
        <v>0.44227539528844034</v>
      </c>
      <c r="D66" s="34">
        <v>0.92955555555555558</v>
      </c>
      <c r="E66" s="12">
        <v>0.84809027777777779</v>
      </c>
      <c r="F66" s="8">
        <v>0.86</v>
      </c>
      <c r="G66" s="9">
        <v>0.23809523809523811</v>
      </c>
      <c r="H66" s="34">
        <v>0.33333333333333331</v>
      </c>
      <c r="I66" s="12">
        <v>0.90917679776725546</v>
      </c>
      <c r="J66" s="12">
        <v>0.90890585239999999</v>
      </c>
      <c r="K66" s="9">
        <v>0.93290275842825043</v>
      </c>
      <c r="L66" s="50">
        <v>0.93486005090000002</v>
      </c>
      <c r="N66" s="64">
        <f t="shared" si="4"/>
        <v>7.3371952595458518</v>
      </c>
      <c r="O66" s="13">
        <f t="shared" si="5"/>
        <v>3.3705404673569621</v>
      </c>
      <c r="P66" s="13">
        <f t="shared" si="6"/>
        <v>3.9666547921888888</v>
      </c>
      <c r="Q66" s="64">
        <f t="shared" si="7"/>
        <v>0.67410809347139244</v>
      </c>
      <c r="R66" s="64">
        <f t="shared" si="8"/>
        <v>0.79333095843777779</v>
      </c>
    </row>
    <row r="67" spans="2:18" ht="15.6" x14ac:dyDescent="0.3">
      <c r="B67" s="19" t="s">
        <v>18</v>
      </c>
      <c r="C67" s="54">
        <v>0.43730549294598869</v>
      </c>
      <c r="D67" s="55">
        <v>0.92711111111111111</v>
      </c>
      <c r="E67" s="56">
        <v>0.88371430827632524</v>
      </c>
      <c r="F67" s="56">
        <v>0.9</v>
      </c>
      <c r="G67" s="56">
        <v>0.30303030299999995</v>
      </c>
      <c r="H67" s="56">
        <v>0.33333333329999998</v>
      </c>
      <c r="I67" s="57">
        <v>0.92094127724630426</v>
      </c>
      <c r="J67" s="57">
        <v>0.9226463104</v>
      </c>
      <c r="K67" s="56">
        <v>0.93915924077081736</v>
      </c>
      <c r="L67" s="58">
        <v>0.94096692110000002</v>
      </c>
      <c r="N67" s="64">
        <f t="shared" si="4"/>
        <v>7.5082082981505476</v>
      </c>
      <c r="O67" s="13">
        <f t="shared" si="5"/>
        <v>3.4841506222394356</v>
      </c>
      <c r="P67" s="13">
        <f t="shared" si="6"/>
        <v>4.0240576759111111</v>
      </c>
      <c r="Q67" s="64">
        <f t="shared" si="7"/>
        <v>0.69683012444788717</v>
      </c>
      <c r="R67" s="64">
        <f t="shared" si="8"/>
        <v>0.80481153518222226</v>
      </c>
    </row>
    <row r="69" spans="2:18" x14ac:dyDescent="0.3">
      <c r="O69" s="13">
        <f>MAX(O52:O67)</f>
        <v>3.8034597690131715</v>
      </c>
      <c r="P69" s="13">
        <f t="shared" ref="P69:R69" si="9">MAX(P52:P67)</f>
        <v>4.2147769295888891</v>
      </c>
      <c r="Q69" s="13">
        <f t="shared" si="9"/>
        <v>0.76069195380263432</v>
      </c>
      <c r="R69" s="13">
        <f t="shared" si="9"/>
        <v>0.84295538591777786</v>
      </c>
    </row>
  </sheetData>
  <mergeCells count="15">
    <mergeCell ref="C50:D50"/>
    <mergeCell ref="E50:F50"/>
    <mergeCell ref="G50:H50"/>
    <mergeCell ref="I50:J50"/>
    <mergeCell ref="K50:L50"/>
    <mergeCell ref="C23:D23"/>
    <mergeCell ref="E23:F23"/>
    <mergeCell ref="G23:H23"/>
    <mergeCell ref="I23:J23"/>
    <mergeCell ref="K23:L23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ECG200</vt:lpstr>
      <vt:lpstr>ECG5000</vt:lpstr>
      <vt:lpstr>AtrialFibrillation</vt:lpstr>
      <vt:lpstr>NonInvasiveFetalECGThorax1</vt:lpstr>
      <vt:lpstr>NonInvasiveFetalECGThorax2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2015-06-05T18:17:20Z</dcterms:created>
  <dcterms:modified xsi:type="dcterms:W3CDTF">2022-06-18T11:17:43Z</dcterms:modified>
</cp:coreProperties>
</file>