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ier" sheetId="1" r:id="rId4"/>
    <sheet state="visible" name="Country" sheetId="2" r:id="rId5"/>
    <sheet state="visible" name="City" sheetId="3" r:id="rId6"/>
    <sheet state="visible" name="Airport" sheetId="4" r:id="rId7"/>
    <sheet state="visible" name="Location" sheetId="5" r:id="rId8"/>
  </sheets>
  <definedNames/>
  <calcPr/>
</workbook>
</file>

<file path=xl/sharedStrings.xml><?xml version="1.0" encoding="utf-8"?>
<sst xmlns="http://schemas.openxmlformats.org/spreadsheetml/2006/main" count="754" uniqueCount="382">
  <si>
    <t>SUPPLIER page</t>
  </si>
  <si>
    <t>Переменные:</t>
  </si>
  <si>
    <t>%supplier%, %rating-count%, %rating%</t>
  </si>
  <si>
    <t>Title</t>
  </si>
  <si>
    <r>
      <rPr/>
      <t xml:space="preserve">%supplier% Car Rental Deals: reviews, prices | </t>
    </r>
    <r>
      <rPr>
        <color rgb="FF1155CC"/>
        <u/>
      </rPr>
      <t>EconomyBookings.com</t>
    </r>
  </si>
  <si>
    <t>Lang</t>
  </si>
  <si>
    <t>Lenght</t>
  </si>
  <si>
    <t>Translateion</t>
  </si>
  <si>
    <t>en</t>
  </si>
  <si>
    <r>
      <rPr/>
      <t xml:space="preserve">%supplier% Car Rental Deals; Find %supplier% Car Hire Near Me | </t>
    </r>
    <r>
      <rPr>
        <color rgb="FF1155CC"/>
        <u/>
      </rPr>
      <t>EconomyBookings.com</t>
    </r>
  </si>
  <si>
    <t>ru</t>
  </si>
  <si>
    <r>
      <rPr/>
      <t xml:space="preserve">Аренда авто %supplier%: отзывы, цены | </t>
    </r>
    <r>
      <rPr>
        <color rgb="FF1155CC"/>
        <u/>
      </rPr>
      <t>EconomyBookings.com</t>
    </r>
    <r>
      <rPr/>
      <t xml:space="preserve"> </t>
    </r>
  </si>
  <si>
    <t>pt</t>
  </si>
  <si>
    <r>
      <rPr/>
      <t xml:space="preserve">Aluguel de carros %supplier%: Comentários, Preços | </t>
    </r>
    <r>
      <rPr>
        <color rgb="FF1155CC"/>
        <u/>
      </rPr>
      <t>EconomyBookings.com</t>
    </r>
  </si>
  <si>
    <t>fr</t>
  </si>
  <si>
    <r>
      <rPr/>
      <t xml:space="preserve">%supplier% Offres de location de voitures - Avis, prix et disponibilité  | </t>
    </r>
    <r>
      <rPr>
        <color rgb="FF1155CC"/>
        <u/>
      </rPr>
      <t>EconomyBookings.com</t>
    </r>
  </si>
  <si>
    <t>es</t>
  </si>
  <si>
    <r>
      <rPr>
        <rFont val="Arial"/>
        <color rgb="FF000000"/>
        <u/>
      </rPr>
      <t xml:space="preserve">%supplier% Ofertas de alquiler de coches - Reseñas, Precios | </t>
    </r>
    <r>
      <rPr>
        <rFont val="Arial"/>
        <color rgb="FF1155CC"/>
        <u/>
      </rPr>
      <t>EconomyBookings.com</t>
    </r>
  </si>
  <si>
    <t>it</t>
  </si>
  <si>
    <r>
      <rPr>
        <rFont val="Arial"/>
        <color rgb="FF000000"/>
        <u/>
      </rPr>
      <t xml:space="preserve">
%supplier% noleggio auto: recensioni, prezzi, disponibilità | </t>
    </r>
    <r>
      <rPr>
        <rFont val="Arial"/>
        <color rgb="FF1155CC"/>
        <u/>
      </rPr>
      <t>EconomyBookings.com</t>
    </r>
  </si>
  <si>
    <t>de</t>
  </si>
  <si>
    <r>
      <rPr>
        <rFont val="Arial"/>
        <color rgb="FF000000"/>
        <u/>
      </rPr>
      <t xml:space="preserve">%supplier% Mietwagenangebote: Bewertungen, Preise | </t>
    </r>
    <r>
      <rPr>
        <rFont val="Arial"/>
        <color rgb="FF1155CC"/>
        <u/>
      </rPr>
      <t>EconomyBookings.com</t>
    </r>
  </si>
  <si>
    <t>zh</t>
  </si>
  <si>
    <r>
      <rPr>
        <rFont val="Arial"/>
        <color rgb="FF000000"/>
        <u/>
      </rPr>
      <t xml:space="preserve">%supplier% 租车交易：评论、价格和折扣 | </t>
    </r>
    <r>
      <rPr>
        <rFont val="Arial"/>
        <color rgb="FF1155CC"/>
        <u/>
      </rPr>
      <t>EconomyBookings.com</t>
    </r>
  </si>
  <si>
    <t>pl</t>
  </si>
  <si>
    <r>
      <rPr>
        <rFont val="Arial"/>
        <u/>
      </rPr>
      <t xml:space="preserve">%supplier% Oferty wynajmu samochodów: recenzje, ceny | </t>
    </r>
    <r>
      <rPr>
        <rFont val="Arial"/>
        <color rgb="FF1155CC"/>
        <u/>
      </rPr>
      <t>EconomyBookings.com</t>
    </r>
  </si>
  <si>
    <t>nl</t>
  </si>
  <si>
    <r>
      <rPr>
        <rFont val="Arial"/>
        <color rgb="FF1155CC"/>
        <u/>
      </rPr>
      <t xml:space="preserve">%supplier% Auto huren : beoordelingen, prijzen en meer | </t>
    </r>
    <r>
      <rPr>
        <rFont val="Arial"/>
        <color rgb="FF1155CC"/>
        <u/>
      </rPr>
      <t>EconomyBookings.com</t>
    </r>
  </si>
  <si>
    <t>sv</t>
  </si>
  <si>
    <t>%supplier% Biluthyrningserbjudanden: recensioner, priser, rabatter</t>
  </si>
  <si>
    <t>lt</t>
  </si>
  <si>
    <r>
      <rPr>
        <rFont val="Arial"/>
        <color rgb="FF1155CC"/>
        <u/>
      </rPr>
      <t xml:space="preserve">%supplier% di noleggio auto Recensioni e offerte | </t>
    </r>
    <r>
      <rPr>
        <rFont val="Arial"/>
        <color rgb="FF1155CC"/>
        <u/>
      </rPr>
      <t>EconomyBookings.com</t>
    </r>
  </si>
  <si>
    <t>lv</t>
  </si>
  <si>
    <r>
      <rPr>
        <rFont val="Arial"/>
        <color rgb="FF1155CC"/>
        <u/>
      </rPr>
      <t xml:space="preserve">%supplier% auto nomas piedāvājumi: atsauksmes, cenas | </t>
    </r>
    <r>
      <rPr>
        <rFont val="Arial"/>
        <color rgb="FF1155CC"/>
        <u/>
      </rPr>
      <t>EconomyBookings.com</t>
    </r>
  </si>
  <si>
    <t>tr</t>
  </si>
  <si>
    <r>
      <rPr>
        <rFont val="Arial"/>
        <color rgb="FF1155CC"/>
        <u/>
      </rPr>
      <t xml:space="preserve">%supplier% Araç Kiralama Fırsatları: Yorumlar, Fiyatlar | </t>
    </r>
    <r>
      <rPr>
        <rFont val="Arial"/>
        <color rgb="FF1155CC"/>
        <u/>
      </rPr>
      <t>EconomyBookings.com</t>
    </r>
  </si>
  <si>
    <t>et</t>
  </si>
  <si>
    <r>
      <rPr>
        <rFont val="Arial"/>
        <color rgb="FF1155CC"/>
        <u/>
      </rPr>
      <t xml:space="preserve">%supplier% autorendi pakkumised: ülevaated, hinnad ja palju muud | </t>
    </r>
    <r>
      <rPr>
        <rFont val="Arial"/>
        <color rgb="FF1155CC"/>
        <u/>
      </rPr>
      <t>EconomyBookings.com</t>
    </r>
  </si>
  <si>
    <t>fi</t>
  </si>
  <si>
    <r>
      <rPr>
        <rFont val="Arial"/>
        <color rgb="FF1155CC"/>
        <u/>
      </rPr>
      <t xml:space="preserve">%supplier% autonvuokraus arvostelut, hinnat ja tarjoukset | </t>
    </r>
    <r>
      <rPr>
        <rFont val="Arial"/>
        <color rgb="FF1155CC"/>
        <u/>
      </rPr>
      <t>EconomyBookings.com</t>
    </r>
  </si>
  <si>
    <t>ko</t>
  </si>
  <si>
    <r>
      <rPr>
        <rFont val="Arial"/>
        <color rgb="FF1155CC"/>
        <u/>
      </rPr>
      <t xml:space="preserve">%supplier% 렌터카 상품: 리뷰, 가격 및 할인 | </t>
    </r>
    <r>
      <rPr>
        <rFont val="Arial"/>
        <color rgb="FF1155CC"/>
        <u/>
      </rPr>
      <t>EconomyBookings.com</t>
    </r>
  </si>
  <si>
    <t>Meta Descriptions</t>
  </si>
  <si>
    <t>%supplier% offers a wide range of rental cars at competitive rates. Book your next rental with %supplier% and save on your next trip.</t>
  </si>
  <si>
    <t xml:space="preserve">Прокат автомобилей %supplier%. Найдите аренду автомобиля от ведущих брендов на Economy Bookings. Сравните, чтобы найти лучшую компанию. </t>
  </si>
  <si>
    <t>Compare os preços de aluguel de carros de %supplier% com outros fornecedores em EconomyBookings.com. Reserve o aluguel de carros %supplier% on-line para obter as melhores tarifas.</t>
  </si>
  <si>
    <t>Lisez les avis et réservez une voiture de location auprès du fournisseur d'%supplier%. Trouvez les meilleurs prix et offres sur les voitures de EconomyBookings.com.</t>
  </si>
  <si>
    <t>Busque, compare y reserve ofertas de alquiler de coches de los %supplier%. Encuentra los mejores precios de alquiler de coches con  EconomyBook.com.</t>
  </si>
  <si>
    <t>Noleggia un'auto a %supplier%. Prenota con molte delle migliori marche su Economy Bookings. Confronta per trovare la migliore compagnia</t>
  </si>
  <si>
    <t>Finden Sie Mietwagen von %supplier% auf EconomyBookings.com, dem weltweit größten Marktplatz für Mietwagen. Wählen Sie aus Hunderten von Anbietern, um günstige Autos.</t>
  </si>
  <si>
    <t>在 EconomyBookings.com 上查找最佳 %supplier% 租车优惠。在几秒钟内预订便宜的 %supplier% 租车服务，全球有 多个地可供选择。</t>
  </si>
  <si>
    <t>EconomyBookings.com porównuje oferty wynajmu samochodów od %supplier% . Zarezerwuj u nas samochód już dziś i znajdź najlepsze ceny wynajmu samochodu.</t>
  </si>
  <si>
    <t>Vergelijk prijzen en boek online een auto met EconomyBookings.com. Huur een auto bij %supplier% - vergelijk prijzen en huur bij de beste autoverhuurder.</t>
  </si>
  <si>
    <t>EconomyBookings.com erbjuder %supplier% biluthyrning till de bästa priserna. Boka säkert online, få omedelbar bekräftelse.</t>
  </si>
  <si>
    <t>Palyginkite ir užsisakykite automobilio nuomą iš %supplier% . EconomyBook.com siūlo geriausius automobilių nuomos pasiūlymus %supplier%. Prieš rinkdamiesi transporto priemonę, peržiūrėkite kainas.</t>
  </si>
  <si>
    <t>Salīdziniet automašīnu nomas piedāvājumus no% supplier% un atrodiet labāko cenu. EconomyBook.com piedāvā%supplier% pārskatus, cenas un kontaktinformāciju.</t>
  </si>
  <si>
    <t>EconomyBookings ile birkaç dakika içinde %supplier% araç kiralama rezervasyonu yapın. %supplier% fiyatlarını, incelemelerini ve konumlarını karşılaştırıyoruz.</t>
  </si>
  <si>
    <t>ee</t>
  </si>
  <si>
    <t>Otsige, võrrelge ja broneerige saidilt %supplier% parimaid rendiautosid saidil EconomyBookings.com. Ainult suurepärased hinnad kõigilt juhtivatelt autorendifirmadelt.</t>
  </si>
  <si>
    <t>EconomyBookingsin kautta saatavilla tuhansia halpoja autonvuokraustarjouksia. Vertaile tuotteen %supplier% hintoja löytääksesi parhaan tarjouksen ja tee varaus turvallisesti verkossa!</t>
  </si>
  <si>
    <t>EconomyBookings.com은 %supplier%로부터 렌터카 서비스를 제공합니다. 가격, 리뷰 등을 비교하십시오.</t>
  </si>
  <si>
    <t>H1</t>
  </si>
  <si>
    <t>%supplier% Car Rental Deals &amp; Reviews</t>
  </si>
  <si>
    <t>Аренда авто %supplier%</t>
  </si>
  <si>
    <t xml:space="preserve">%supplier% – Aluguer de carros ofertas e avaliações </t>
  </si>
  <si>
    <t xml:space="preserve">%supplier% location de voitures offres de et avis </t>
  </si>
  <si>
    <t xml:space="preserve">%supplier%Alquiler de coches ofertas y reseñas </t>
  </si>
  <si>
    <t>%supplier% noleggio auto e recensioni</t>
  </si>
  <si>
    <t>%supplier%: mietwagen und bewertungen</t>
  </si>
  <si>
    <t>%supplier%汽車租賃 评论和优惠</t>
  </si>
  <si>
    <t>%supplier% – wynajem aut i recenzje</t>
  </si>
  <si>
    <t>%supplier% autohuur beoordelingen en de beste tarieven</t>
  </si>
  <si>
    <t>Biluthyrning %supplier%: recensioner och erbjudanden</t>
  </si>
  <si>
    <t>%supplier% geriausi automobilių nuomos pasiūlymai</t>
  </si>
  <si>
    <t>%supplier% Auto nomas piedāvājumi un atsauksmes</t>
  </si>
  <si>
    <t>%supplier% araba kiralama Fiyatları, İncelemeler (тут луше как то исправить так как с большой ьуквы и)</t>
  </si>
  <si>
    <t>%supplier% autorent pakkumised ja ülevaated         (я не уверен)</t>
  </si>
  <si>
    <t>%supplier% autovuokraus : löydä parhaat hinnat ja palvelut</t>
  </si>
  <si>
    <t xml:space="preserve">
%supplier% 자동차 렌탈 거래, 리뷰 및 요금</t>
  </si>
  <si>
    <t>Why use</t>
  </si>
  <si>
    <t>&lt;ul&gt;
&lt;li&gt;%supplier% is ranked %rating% out of 10 based on more than %rating-count% reviews&lt;/li&gt;
&lt;li&gt;%supplier% offers a wide variety of rental cars for your next trip.&lt;/li&gt;
&lt;li&gt;%supplier% cars are always clean and well maintained.&lt;/li&gt;
&lt;li&gt;%supplier% staff are known for their efficiency.&lt;/li&gt;
&lt;/ul&gt;</t>
  </si>
  <si>
    <t>&lt;ul&gt;
&lt;li&gt;%supplier% имеет %rating% из 10 на основе более чем %rating-count% отзывов клиентов.&lt;/li&gt;
&lt;li&gt;%supplier% предлагает широкий выбор прокатных автомобилей на любой вкус.&lt;/li&gt;
&lt;li&gt;Автомобили %supplier% всегда в отличном состоянии, обслуживаются по самым высоким стандартам.&lt;/li&gt;
&lt;li&gt;Сотрудники %supplier% известны своей эффективностью.&lt;/li&gt;
&lt;/ul&gt;</t>
  </si>
  <si>
    <t>&lt;ul&gt;
        &lt;li&gt;%supplier% está muito bem avaliado em nosso site, obtendo uma %rating% com base em mais de =%rating-count% avaliações de clientes.&lt;/li&gt;
        &lt;li&gt;Nós da %supplier% oferecemos uma ampla variedade de carros para você escolher. &lt;/li&gt;
        &lt;li&gt;Os veículos %supplier% estão sempre em excelentes condições, com manutenção contínua de acordo com os mais altos padrões&lt;/li&gt;
        &lt;li&gt;Os funcionários da %supplier% são conhecidos por sua eficiência&lt;/li&gt;
&lt;/ul&gt;</t>
  </si>
  <si>
    <t>&lt;ul&gt;
        &lt;li&gt;%supplier% a une note élevée de %rating% sur plus de =%rating-count% avis clients&lt;/li&gt;
        &lt;li&gt;Rendez-nous visite à %supplier% aujourd'hui et nous vous aiderons à choisir une voiture qui répond à vos besoins. &lt;/li&gt;
        &lt;li&gt;Os veículos %supplier% estão sempre em excelentes condições, com manutenção contínua de acordo com os mais altos padrões&lt;/li&gt;
        &lt;li&gt;Les employés de %supplier% sont connus pour leur travail acharné et leur efficacité&lt;/li&gt;
&lt;/ul&gt;</t>
  </si>
  <si>
    <t>&lt;ul&gt;
	&lt;li&gt;%supplier% tiene una %rating% de 10 según las reseñas de los clientes&lt;/li&gt;
 	&lt;li&gt;%supplier% puede proporcionar una amplia gama de coches de alquiler para todos. Esto es para todos los gustos y necesidades.&lt;/li&gt; 
	&lt;li&gt;Los vehículos de %supplier% están siempre en excelentes condiciones, mantenidos con los más altos estándares.&lt;/li&gt; 
	&lt;li&gt;Los empleados de %supplier% son conocidos por su eficiencia.&lt;/li&gt;
 &lt;/ul&gt;</t>
  </si>
  <si>
    <t>&lt;ul&gt;
	&lt;li&gt;%supplier% ha un %rating% di \10 in base alle recensioni dei clienti.&lt;/li&gt;
 	&lt;li&gt;%supplier% ha una vasta gamma di auto a noleggio. Dall'economico al lussuoso, hanno qualcosa che si adatta alle esigenze e ai gusti di tutti.&lt;/li&gt; 
	&lt;li&gt;I veicoli %supplier% sono sempre in ottime condizioni, mantenuti con la massima cura.&lt;/li&gt; 
	&lt;li&gt;%supplier% dipendenti sono noti per la loro efficienza e dedizione alla lavorazione.&lt;/li&gt;
 &lt;/ul&gt;</t>
  </si>
  <si>
    <t>&lt;ul&gt;
	&lt;li&gt;%supplier% wird mit %rating% von 10 bewertet, basierend auf mehr als %rating-count% Kundenbewertungen&lt;/li&gt;
	&lt;li&gt;%supplier% hat eine sehr beeindruckende Auswahl an Mietwagen. Da ist für jeden etwas dabei: erschwingliche und luxuriöse Modelle für jeden Bedarf und 	Geschmack.&lt;/li&gt;
	&lt;li&gt;%Supplier% befolgt eine strenge Fahrzeuginspektionsrichtlinie und alle unsere Fahrzeuge sind in ausgezeichnetem Zustand .&lt;/li&gt;
	&lt;li&gt;Die Mitarbeiter von %supplier% sind bekannt für ihre Effizienz .&lt;/li&gt;
 &lt;/ul&gt;</t>
  </si>
  <si>
    <t>&lt;ul&gt;
&lt;li&gt;根据超过 %rating-count% 的客户评论，%supplier% 已被评为 %rating%（满分 10 分）&lt;/li&gt;
&lt;li&gt;%supplier% 提供种类繁多的汽车出租服务，因此无论您的预算或品味如何，都能满足每个人的需求。&lt;/li&gt;
&lt;li&gt;%Supplier% 一直遵循严格的车辆检验程序。我们所有的车辆都状况良好，维护良好。&lt;/li&gt;
&lt;li&gt;%supplier% 员工以奉献精神着称&lt;/li&gt;
&lt;/ul&gt;</t>
  </si>
  <si>
    <t>&lt;ul&gt;
&lt;li&gt;%supplier% otrzymał ocenę %rating% od ponad %rating-count% klientów.&lt;/li&gt;
&lt;li&gt;%supplier% ma do wyboru wiele różnych samochodów. Niedrogie i luksusowe, mamy coś dla każdego.&lt;/li&gt;
&lt;li&gt;%Supplier% przestrzega ścisłej polityki kontroli pojazdów, a wszystkie nasze pojazdy są w doskonałym stanie i dobrze utrzymane.&lt;/li&gt;
&lt;li&gt;Wiadomo, że %supplier% pracownicy są najbardziej oddanymi końmi roboczymi. Ich wydajność i zaangażowanie w jakość są bezkonkurencyjne.&lt;/li&gt;
&lt;/ul&gt;</t>
  </si>
  <si>
    <t>&lt;ul&gt;
	&lt;li&gt;%supplier% ontving %rating% van %count% klanten.&lt;/li&gt;
	&lt;li&gt;We hebben een strikt voertuiginspectiebeleid, dat ervoor zorgt dat al onze voertuigen in topconditie zijn en goed worden onderhouden.&lt;/li&gt;
	&lt;li&gt;%supplier% medewerkers staan bekend om hun harde werk en toewijding. Niemand houdt zich aan dezelfde hoge normen als zij.&lt;/li&gt;
	&lt;li&gt;%supplier% heeft een verscheidenheid aan auto's om uit te kiezen. Van betaalbare opties tot luxe auto's, er is voor elk wat wils.&lt;/li&gt;
 &lt;/ul&gt;</t>
  </si>
  <si>
    <t>&lt;ul&gt;
&lt;li&gt;%supplier% har fått %rating% från %rating-count% kunder&lt;/li&gt;
&lt;li&gt;%supplier% har ett utbud av bilar för varje budget! Oavsett om du letar efter ett fynd eller en dyr bil kan vi hjälpa dig.&lt;/li&gt;
&lt;li&gt;Vi har en strikt bilinspektionspolicy som säkerställer att varje fordon är i toppskick och väl underhållet.&lt;/li&gt;
&lt;li&gt;De anställda hos %supplier% är mycket hårt arbetande och hängivna individer.&lt;/li&gt;
&lt;/ul&gt;</t>
  </si>
  <si>
    <t xml:space="preserve">&lt;ul&gt; 
&lt;li&gt;%supplier% yra žinomas dėl to, kad turi platų nuomojamų automobilių asortimentą ir galite rasti ką nors tobulo kitai kelionei.&lt;/li&gt;
&lt;li&gt;%supplier% įvertintas %rating% iš 10, remiantis daugiau nei %rating-count% atsiliepimais.&lt;/li&gt; 
 &lt;li&gt;Garantuojame, kad %supplier% automobiliai visada yra švarūs ir gerai prižiūrimi.&lt;/li&gt;
 &lt;li&gt;Mūsų %supplier% darbuotojai žinomi dėl savo efektyvumo.&lt;/li&gt; 
&lt;/ul&gt;
</t>
  </si>
  <si>
    <t>&lt;ul&gt;                                                                                                                                                                                &lt;li&gt;%supplier% ir novērtēts %rating% no 10, pamatojoties uz vismaz %rating-count% atsauksmēm.&lt;/li&gt;
&lt;li&gt;%supplier% piedāvā plašu automašīnu nomas piedāvājumu visām gaumēm.&lt;/li&gt;
&lt;li&gt;%supplier% mēs rūpējamies par visu mūsu transportlīdzekļu tīrību un apkopi.&lt;/li&gt;
&lt;li&gt;%supplier% darbinieki ir pazīstami ar savu efektivitāti un uzticamību.&lt;/li&gt;                                                            &lt;/ul&gt;</t>
  </si>
  <si>
    <t xml:space="preserve">&lt;ul&gt; 
&lt;li&gt;%Supplier%, %rating-count% incelemesinden daha fazlasına dayalı olarak 10 üzerinden %rating% derecelendirilir.&lt;/li&gt;
 &lt;li&gt;%supplier% arabalar her zaman temiz, bakımlı ve her durumda yola çıkmaya hazırdır.&lt;/li&gt; 
 &lt;li&gt;%supplier% personeli verimlilikleriyle ünlüdür.&lt;/li&gt; 
 &lt;li&gt;%supplier%, tüm tatil ihtiyaçlarınız için çok çeşitli kiralık arabalara sahiptir.&lt;/li&gt; 
&lt;/ul&gt;
</t>
  </si>
  <si>
    <t>&lt;ul&gt;
&lt;li&gt;%supplier% on hinnatud %rating% 10-st vähemalt %rating-count% arvustuste põhjal.&lt;/li&gt;
&lt;li&gt;%supplier% pakub laia valikut autorenti igale maitsele.&lt;/li&gt;
&lt;li&gt;Meie %supplier% hoolitseme kõigi oma sõidukite puhtuse ja hoolduse eest.&lt;/li&gt;
&lt;li&gt;%supplier% töötajad on tuntud oma tõhususe ja usaldusväärsuse poolest.&lt;/li&gt; &lt;/ul&gt;</t>
  </si>
  <si>
    <t>&lt;ul&gt;
 &lt;li&gt;%supplier%:n keskimääräinen arvio on %rating%, joka perustuu yli %rating-count% asiakasarvosteluihin&lt;/li&gt; 
&lt;li&gt;%supplier% tarjoaa laajan valikoiman vuokra-autoja jokaiseen makuun&lt;/li&gt;
 &lt;li&gt;%supplier% tarjoaa laajan valikoiman upeita autoja, kuorma-autoja ja maastoautoja, jotka huolletaan aina säännöllisesti korkeimpien standardien mukaisesti.&lt;/li&gt;
 &lt;li&gt;%supplier% tarjoaa tehokkaita työntekijöitä.&lt;/li&gt;
 &lt;/ul&gt;</t>
  </si>
  <si>
    <t xml:space="preserve"> &lt;ul&gt;
&lt;li&gt;%supplier%은(는) %rating-count%개 이상의 리뷰를 기반으로 10점 만점에 %rating% 등급을 받았습니다.&lt;/li&gt;
&lt;li&gt;%supplier%에는 휴가 요구 사항이 무엇이든 선택할 수 있는 다양한 렌터카가 있습니다.&lt;/li&gt;
&lt;li&gt;%supplier%에서는 모든 차량의 청결과 유지 관리에 신경을 쓰고 있습니다.&lt;/li&gt;
&lt;li&gt;%supplier% 직원은 효율성과 신뢰성으로 유명합니다.&lt;/li&gt; &lt;/ul&gt;
</t>
  </si>
  <si>
    <t>COUNTRY page</t>
  </si>
  <si>
    <t xml:space="preserve"> %country%, %supplier%, %rating-count%, %rating%</t>
  </si>
  <si>
    <r>
      <rPr/>
      <t xml:space="preserve">%supplier% Car Rental in %country% | </t>
    </r>
    <r>
      <rPr>
        <color rgb="FF1155CC"/>
        <u/>
      </rPr>
      <t>EconomyBookings.com</t>
    </r>
  </si>
  <si>
    <r>
      <rPr>
        <color rgb="FF000000"/>
      </rPr>
      <t xml:space="preserve">Прокат автомобилей %supplier% в %country% | </t>
    </r>
    <r>
      <rPr>
        <color rgb="FF000000"/>
        <u/>
      </rPr>
      <t>EconomyBookings.com</t>
    </r>
  </si>
  <si>
    <t>%supplier% Aluguel de carros em %country% | EconomyBookings.com</t>
  </si>
  <si>
    <t>%supplier% Location de voiture à %country% | EconomyBookings.com</t>
  </si>
  <si>
    <t>%supplier% Alquiler de coches en %country%: | EconomyBookings.com</t>
  </si>
  <si>
    <r>
      <rPr>
        <rFont val="Arial"/>
        <color rgb="FF1155CC"/>
        <u/>
      </rPr>
      <t xml:space="preserve">%supplier% Noleggio auto in %country% | 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</si>
  <si>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 xml:space="preserve">%supplier% Huurauto's in %country%| </t>
    </r>
    <r>
      <rPr>
        <rFont val="Arial"/>
        <color rgb="FF1155CC"/>
        <u/>
      </rPr>
      <t>EconomyBookings.com</t>
    </r>
  </si>
  <si>
    <r>
      <rPr/>
      <t xml:space="preserve">%supplier% 在 %country% 提供一系列汽车租赁服务。| </t>
    </r>
    <r>
      <rPr>
        <color rgb="FF1155CC"/>
        <u/>
      </rPr>
      <t>EconomyBookings.com</t>
    </r>
  </si>
  <si>
    <t>%supplier% Wynajem samochodów w %country% | EconomyBookings.com</t>
  </si>
  <si>
    <t xml:space="preserve">%supplier% Autoverhuur in %country%| EconomyBookings.com
</t>
  </si>
  <si>
    <r>
      <rPr/>
      <t xml:space="preserve">%supplier% hyrbilar i %country% | </t>
    </r>
    <r>
      <rPr>
        <color rgb="FF1155CC"/>
        <u/>
      </rPr>
      <t>EconomyBookings.com</t>
    </r>
  </si>
  <si>
    <r>
      <rPr/>
      <t xml:space="preserve">%supplier% Autonoleggi in %country%| </t>
    </r>
    <r>
      <rPr>
        <color rgb="FF1155CC"/>
        <u/>
      </rPr>
      <t>EconomyBookings.com</t>
    </r>
  </si>
  <si>
    <t>%supplier% Automašīnu noma %country% | EconomyBookings.com</t>
  </si>
  <si>
    <r>
      <rPr>
        <rFont val="Arial"/>
        <color rgb="FF1155CC"/>
        <u/>
      </rPr>
      <t xml:space="preserve">%supplier% Araç Kiralama, %country%. | </t>
    </r>
    <r>
      <rPr>
        <rFont val="Arial"/>
        <color rgb="FF1155CC"/>
        <u/>
      </rPr>
      <t>EconomyBookings.com</t>
    </r>
  </si>
  <si>
    <t>%supplier% Autorent riigis %country% | EconomyBookings.com</t>
  </si>
  <si>
    <t>%supplier% autonvuokraus maassa %country% | EconomyBookings.com</t>
  </si>
  <si>
    <r>
      <rPr>
        <rFont val="Arial"/>
        <color rgb="FF1155CC"/>
        <u/>
      </rPr>
      <t xml:space="preserve">%supplier% %country%의 자동차 렌탈 서비스 | </t>
    </r>
    <r>
      <rPr>
        <rFont val="Arial"/>
        <color rgb="FF1155CC"/>
        <u/>
      </rPr>
      <t>EconomyBookings.com</t>
    </r>
  </si>
  <si>
    <t xml:space="preserve">The best rates for %supplier% car rental in %country%. Book online for guaranteed best price. Choose from a variety of cars at locations near you. </t>
  </si>
  <si>
    <t>Арендуйте автомобиль в %country% от лучшей компании по прокату автомобилей . Забронируйте автомобиль %supplier% на EconomyBookings.com и получите лучшeе по аренде авто.</t>
  </si>
  <si>
    <t>Aluguel de carros %supplier% em %country%. Encontre as melhores ofertas de aluguel de carros usando nosso sistema de reservas transparente.</t>
  </si>
  <si>
    <t>Réservez la location de voiture  %supplier% à %country% avec EconomyBookings.com.  Nous proposons une large gamme de véhicules et de services pour toutes les occasions et tous.</t>
  </si>
  <si>
    <t>Alquile un coche de %supplier% con EconomyBookings.com. ¡Compare tarifas, reserve en línea y ahorre dinero!</t>
  </si>
  <si>
    <t>Ahora puede reservar todos sus requisitos de alquiler de coches con EconomyBookings.com, %supplier% Alquiler de coches en% country%.</t>
  </si>
  <si>
    <t xml:space="preserve">
Buchen Sie einen Mietwagen von %supplier% in %country% mit EconomyBookings.com. Vergleichen Sie Preise und buchen Sie online für die besten Angebote!</t>
  </si>
  <si>
    <t>%supplier% 在 %country% 提供一系列汽车租赁服务。 |通过 EconomyBookings.com 搜索汽车、比较价格和预订</t>
  </si>
  <si>
    <r>
      <rPr/>
      <t xml:space="preserve">Znajdź i porównaj% supplier% Wynajem samochodów w% country%. Rezerwuj tanie oferty z </t>
    </r>
    <r>
      <rPr>
        <color rgb="FF1155CC"/>
        <u/>
      </rPr>
      <t>EconomyBookings.com</t>
    </r>
  </si>
  <si>
    <t xml:space="preserve">
Boek goedkope huurauto's van% supplier% met EconomyBookings.com in %country%, de beste plaats om een huurauto te boeken voor een vakantie of een zakenreis.</t>
  </si>
  <si>
    <t xml:space="preserve">Få bästa erbjudanden från leverantörers hyrbilar i % country% med EconomyBookings.com. Jämför och boka en hyrbil online </t>
  </si>
  <si>
    <t>Užsisakykite automobilių nuomos paslaugas %country% internetu EconomyBookings.com. Palyginkite kainas ir raskite geriausius automobilių nuomos pasiūlymus %country%.</t>
  </si>
  <si>
    <t>Salīdziniet cenas no% supplier% automašīnu nomas piegādātāju% country%. Mēs piedāvājam viszemākās cenas automašīnu nomai.</t>
  </si>
  <si>
    <t xml:space="preserve">%country% bölgesinde ucuz fiyatlar, kapsamlı seçim ve güvenilir %supplier% araç kiralama hizmetleri. </t>
  </si>
  <si>
    <t>Broneerige rendiauto veebis saidil EconomyBookings.com ja nautige parimaid hindu, puhkusepakkumisi ja suurt sõidukiparki firmalt %supplier% %country%.</t>
  </si>
  <si>
    <t>Varaa vuokra-auto maassa %country% EconomyBookings.com-sivustolta ja saat käyttöösi laajan valikoiman autoja %supplier%. Tarjoamme markkinoiden parhaat hinnat!</t>
  </si>
  <si>
    <t>EconomyBookings.com에서 가장 저렴한 %supplier% 렌터카를 찾으세요. 즉시 확인을 위해 온라인으로 예약하거나 %country% .</t>
  </si>
  <si>
    <t>%supplier% Car Rental: %country%</t>
  </si>
  <si>
    <t xml:space="preserve">%supplier% Аренда Автомобилей: %country%.     </t>
  </si>
  <si>
    <t xml:space="preserve">%supplier% Aluguer de carros: %country%.  </t>
  </si>
  <si>
    <t xml:space="preserve">Location de voitures %supplier% : %country%.  </t>
  </si>
  <si>
    <t xml:space="preserve">Alquileres con %supplier%: %country%.  </t>
  </si>
  <si>
    <t xml:space="preserve">Noleggio Auto %supplier%: %country%.  </t>
  </si>
  <si>
    <t xml:space="preserve">Mietwagen von %supplier%: %country%.  </t>
  </si>
  <si>
    <t>汽车出租 %supplier%: %country%</t>
  </si>
  <si>
    <t>%supplier% – wynajem aut: %country%</t>
  </si>
  <si>
    <t>%supplier% Autohuur: %country%</t>
  </si>
  <si>
    <t>Biluthyrning %supplier%: %country%</t>
  </si>
  <si>
    <t>%supplier% automobilių nuoma: %country%</t>
  </si>
  <si>
    <t>%supplier% autonoma: %country%</t>
  </si>
  <si>
    <t>%supplier% araba kiralama: %country%</t>
  </si>
  <si>
    <t>Firma %supplier% autorent: %country%</t>
  </si>
  <si>
    <t>%supplier% autovuokraus: %country%</t>
  </si>
  <si>
    <t>%supplier% 차량 대여: %country%</t>
  </si>
  <si>
    <t>%supplier% offers low rates on car rental in %country%. %supplier%'s high customer review scores (%rating% out of 10 based on more than %rating-count% reviews) make them the best choice for your next road trip. %supplier% specializes in providing quality and affordable car rentals in %country%. Choose from a variety of cars from %supplier% at locations near you!</t>
  </si>
  <si>
    <t xml:space="preserve">%supplier% предлагает  низкие цены на аренду автомобилей в %country%. Это делает их идеальным выбором для вашего следующего путешествия. Вы можете быть уверены, что у них много довольных клиентов, а %rating% из 10 основано на отзывах, превышающих %rating-count%. </t>
  </si>
  <si>
    <t>%supplier% oferece preços acessíveis de aluguel de carros em %country%. Isso os torna uma ótima opção para sua próxima viagem. Você pode confiar que temos muitos clientes satisfeitos e nosso %rating% de 10 é baseado em avaliações superiores a %rating-count%.</t>
  </si>
  <si>
    <t xml:space="preserve">%supplier% propose une grande variété de prix pour la location de voitures dans %country%. Cela en fait le choix parfait pour votre prochain voyage. Vous ne manquerez pas de remarquer leur haute qualité, avec %rating% de 10 basé sur des avis supérieurs à  %rating-count%.
</t>
  </si>
  <si>
    <t>Nuestro %supplier% ofrece el mejor servicio de alquiler de coches, con más del %rating-count% de clientes satisfechos - nuestra tasa de %rating%/10 . Reserva ahora a %country%</t>
  </si>
  <si>
    <t xml:space="preserve">%supplier% ofrece los precios más bajos para alquiler de autos en %country%. Son una gran opción para tu próximo viaje. Con un %rating% de 10 basado en reseñas superiores al %rating-count%, puede esperar estar muy satisfecho con su experiencia.
</t>
  </si>
  <si>
    <t>%supplier% bietet die niedrigsten Tarife in %country%, wenn es um Mietwagen geht. Außerdem sind ihre Kundenbewertungen ausgezeichnet – basierend auf %rating-count% Bewertungen haben sie ein %rating%/10 erzielt. Finden Sie Ihr Wunschauto von %supplier% in Ihrer Nähe!</t>
  </si>
  <si>
    <t>%supplier% 在 %country% 提供低价汽车租赁服务。这使它们成为您下次旅行的完美选择。他们有很多满意的客户，并且基于大于 %rating-count%的评论，他们的 %rating% 为 10.</t>
  </si>
  <si>
    <t>cdc</t>
  </si>
  <si>
    <t>%supplier% oferuje niskie stawki na wynajem samochodów w %country%. Są popularne wśród klientów dzięki wysokiemu wynikowi opinii klientów wynoszącemu %rating% na 10 na podstawie ponad %rating-count% opinii. Jeśli potrzebujesz wypożyczyć samochód, udaj się ze specjalistami na %supplier%.</t>
  </si>
  <si>
    <t>%supplier% biedt lage autohuurtarieven in %country%. Ze zijn populair bij klanten vanwege een hoge klantfeedbackscore van %rating% uit 10 op basis van meer dan %rating-count% beoordelingen. Als je een auto moet huren, ga je gang!</t>
  </si>
  <si>
    <t xml:space="preserve">%supplier% erbjuder de hyrbilspriserna i %country%. De är populära bland kunder på grund av en hög kundfeedback %rating% av 10 baserat på mer än %rating-count% recensioner. Om du behöver hyra en bil bör du definitivt överväga dem.
</t>
  </si>
  <si>
    <t>%supplier% siūlo neprilygstamus automobilių nuomos tarifus %country%. Su %rating% iš 10 remiantis daugiau nei %rating-count% atsiliepimų. Be to, bendrovė specializuojasi teikdama kokybiškas paslaugas, o keliautojai gali būti tikri, kad gaus tai, už ką moka.</t>
  </si>
  <si>
    <t>%supplier% piedāvā zemas automašīnu nomas cenas %country%. %supplier% augstie klientu atsauksmju rādītāji (%reting% no 10, pamatojoties uz vairāk nekā %rating-count% atsauksmēm) padara tos par labāko izvēli nākamajam ceļojumam. %supplier% specializējas kvalitatīvu un pieejamu automašīnu nomas nodrošināšanā % country%.</t>
  </si>
  <si>
    <t>%supplier%, %country% bölgesinde yüksek kaliteli araç kiralama hizmetleri sunmaktadır. %rating-count% incelemesinden daha fazlasına dayalı olarak 10 üzerinden derecelik yüksek bir müşteri inceleme puanına sahiptirler ve ayrıca dörtlü kiralama konusunda uzmanlaşmışlardır. Bu fiyatlarda, bir sonraki yolculuğunuz için en iyi seçim onlar!v</t>
  </si>
  <si>
    <t>%supplier% on palju rahulolevaid kliente ja a% rating% põhineb arvustustel, mis on kõrgemad kui%rating-count%. Nad pakuvad ka madalaid hindu auto rentimisel% country%. Nendel põhjustel on need suurepärane valik teie järgmiseks reisiks.</t>
  </si>
  <si>
    <t>%supplier% tarjoaa edullisia autonvuokrauksia maassa %country%. Heillä on paljon tyytyväisiä asiakkaita, joiden arvosana % 10 perustuu arvosteluihin, jotka ovat suurempia kuin %rating-count%. Alhaisimmat hinnat %country%.</t>
  </si>
  <si>
    <t>%supplier%은(는) %country%에서 저렴한 렌터카 서비스를 제공합니다. 그들은 %rating-count%보다 큰 리뷰를 기반으로 10의 %rating%로 만족한 고객을 많이 보유하고 있습니다. 따라서 다음 여행을 위한 완벽한 선택입니다.</t>
  </si>
  <si>
    <t>CITY</t>
  </si>
  <si>
    <t>%country%, %city%, %supplier%, %rating-count%, %rating%</t>
  </si>
  <si>
    <t>Пример:</t>
  </si>
  <si>
    <t>https://www.economybookings.com/en/suppliers/alamo/london</t>
  </si>
  <si>
    <r>
      <rPr/>
      <t xml:space="preserve">%supplier% Car Rental in %city% | </t>
    </r>
    <r>
      <rPr>
        <color rgb="FF1155CC"/>
        <u/>
      </rPr>
      <t>EconomyBookings.com</t>
    </r>
  </si>
  <si>
    <r>
      <rPr>
        <color rgb="FF000000"/>
      </rPr>
      <t xml:space="preserve">%supplier%Аренда авто в %city% | </t>
    </r>
    <r>
      <rPr>
        <color rgb="FF1155CC"/>
        <u/>
      </rPr>
      <t>EconomyBookings.com</t>
    </r>
  </si>
  <si>
    <r>
      <rPr/>
      <t xml:space="preserve">%supplier% Alugar um carro em %city% | </t>
    </r>
    <r>
      <rPr>
        <color rgb="FF1155CC"/>
        <u/>
      </rPr>
      <t>EconomyBookings.com</t>
    </r>
  </si>
  <si>
    <r>
      <rPr/>
      <t>%supplier% Location de voitures à %city% |</t>
    </r>
    <r>
      <rPr>
        <color rgb="FF1155CC"/>
        <u/>
      </rPr>
      <t>EconomyBookings.com</t>
    </r>
  </si>
  <si>
    <r>
      <rPr>
        <rFont val="Arial"/>
        <color rgb="FF1155CC"/>
        <u/>
      </rPr>
      <t>%supplier% Alquiler de coches en %city% |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</si>
  <si>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>%supplier% Noleggio auto a %city% |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</si>
  <si>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>%supplier%Mietwagen im %city% |</t>
    </r>
    <r>
      <rPr>
        <rFont val="Arial"/>
        <color rgb="FF1155CC"/>
        <u/>
      </rPr>
      <t>EconomyBookings.com</t>
    </r>
  </si>
  <si>
    <r>
      <rPr/>
      <t>%supplier% 汽車租賃 %city% |</t>
    </r>
    <r>
      <rPr>
        <color rgb="FF1155CC"/>
        <u/>
      </rPr>
      <t>EconomyBookings.com</t>
    </r>
  </si>
  <si>
    <r>
      <rPr>
        <rFont val="Arial"/>
        <u/>
      </rPr>
      <t>%supplier% Wynajem samochodu w %city% |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</si>
  <si>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>%supplier% Auto huren in %city% |</t>
    </r>
    <r>
      <rPr>
        <rFont val="Arial"/>
        <color rgb="FF1155CC"/>
        <u/>
      </rPr>
      <t>EconomyBookings.com</t>
    </r>
  </si>
  <si>
    <r>
      <rPr/>
      <t>%supplier% Hyra bil i %city% |</t>
    </r>
    <r>
      <rPr>
        <color rgb="FF1155CC"/>
        <u/>
      </rPr>
      <t>EconomyBookings.com</t>
    </r>
  </si>
  <si>
    <r>
      <rPr/>
      <t>%supplier% Noleggio auto a %city% |</t>
    </r>
    <r>
      <rPr>
        <color rgb="FF1155CC"/>
        <u/>
      </rPr>
      <t>EconomyBookings.com</t>
    </r>
  </si>
  <si>
    <r>
      <rPr>
        <rFont val="Arial"/>
        <color rgb="FF1155CC"/>
        <u/>
      </rPr>
      <t>%supplier% Auto noma %city% |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</si>
  <si>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>%supplier% Araç Kiralama %city% |</t>
    </r>
    <r>
      <rPr>
        <rFont val="Arial"/>
        <color rgb="FF1155CC"/>
        <u/>
      </rPr>
      <t>EconomyBookings.com</t>
    </r>
  </si>
  <si>
    <r>
      <rPr>
        <rFont val="Arial"/>
        <color rgb="FF1155CC"/>
        <u/>
      </rPr>
      <t>%supplier% Auto Rent %city% |</t>
    </r>
    <r>
      <rPr>
        <rFont val="Arial"/>
        <color rgb="FF1155CC"/>
        <u/>
      </rPr>
      <t>EconomyBookings.com</t>
    </r>
  </si>
  <si>
    <r>
      <rPr/>
      <t>%supplier% Autonvuokraus %city% |</t>
    </r>
    <r>
      <rPr>
        <color rgb="FF1155CC"/>
        <u/>
      </rPr>
      <t>EconomyBookings.com</t>
    </r>
  </si>
  <si>
    <r>
      <rPr>
        <rFont val="Arial"/>
        <color rgb="FF1155CC"/>
        <u/>
      </rPr>
      <t>%supplier% 자동차 임대  %city% |</t>
    </r>
    <r>
      <rPr>
        <rFont val="Arial"/>
        <color rgb="FF1155CC"/>
        <u/>
      </rPr>
      <t>EconomyBookings.com</t>
    </r>
  </si>
  <si>
    <r>
      <rPr/>
      <t xml:space="preserve">Rent a car in %city%, %country% with %supplier% Car Rental. Book with </t>
    </r>
    <r>
      <rPr>
        <color rgb="FF1155CC"/>
        <u/>
      </rPr>
      <t>EconomyBookings.com</t>
    </r>
    <r>
      <rPr/>
      <t xml:space="preserve"> for a great rate!</t>
    </r>
  </si>
  <si>
    <t xml:space="preserve">Арендуйте автомобиль в %city%, %country% c  %supplier% на EconomyBookings.com по отличной цене!
</t>
  </si>
  <si>
    <r>
      <rPr/>
      <t xml:space="preserve">Alugue um carro em %city%, %country% com %supplier% usando </t>
    </r>
    <r>
      <rPr>
        <color rgb="FF1155CC"/>
        <u/>
      </rPr>
      <t>EconomyBookings.com</t>
    </r>
    <r>
      <rPr/>
      <t xml:space="preserve"> a um ótimo ritmo!</t>
    </r>
  </si>
  <si>
    <t>Louez une voiture à %city%, %country% avec %supplier% EconomyBookings.com au meilleur prix !</t>
  </si>
  <si>
    <t xml:space="preserve">
Encuentre Alquiler de coches con %supplier% en  %city%, %country% con EconomyBookings y ahorre dinero.
</t>
  </si>
  <si>
    <t>%supplier% Noleggio auto a %city%, %country% con EconomyBookings.com ad un ottimo prezzo!</t>
  </si>
  <si>
    <t>Buchen Sie Mietwagen im  %city%, %country% bei %supplier% mit EconomyBookings.com zu guten Preisen</t>
  </si>
  <si>
    <t>%supplier%使用 EconomyBookings.com 在 %city%, %country% 租车，价格优惠！</t>
  </si>
  <si>
    <t>Dokonaj rezerwacji  wynajem samochodu %supplier% w %city%, %country% %supplier%! To świetny sposób na zaoszczędzenie czasu podczas następnej podróży.</t>
  </si>
  <si>
    <r>
      <rPr/>
      <t xml:space="preserve">Huur een auto voor uw reis in %city%, %country% bij %supplier% via </t>
    </r>
    <r>
      <rPr>
        <color rgb="FF1155CC"/>
        <u/>
      </rPr>
      <t>EconomyBookings.com</t>
    </r>
    <r>
      <rPr/>
      <t xml:space="preserve"> tegen goede prijzen</t>
    </r>
  </si>
  <si>
    <t>Hyra bil i %city%, %country% med %supplier% med EconomyBookings.com till bra och förmånliga priser</t>
  </si>
  <si>
    <r>
      <rPr/>
      <t xml:space="preserve">Rasite geriausius Automobilių nuoma %supplier% pasiūlymus %city% ,%country%  | </t>
    </r>
    <r>
      <rPr>
        <color rgb="FF1155CC"/>
        <u/>
      </rPr>
      <t>EconomyBookings.com</t>
    </r>
  </si>
  <si>
    <r>
      <rPr/>
      <t xml:space="preserve">
Nomājiet automašīnu %city%, %country% ar %supplier% Auto noma . Rezervējiet vietnē </t>
    </r>
    <r>
      <rPr>
        <color rgb="FF1155CC"/>
        <u/>
      </rPr>
      <t>EconomyBookings.com</t>
    </r>
    <r>
      <rPr/>
      <t xml:space="preserve"> par labo cenu!</t>
    </r>
  </si>
  <si>
    <t>%supplier% ile %city%, %country% şehrinde araç kiralama rezervasyonu yapın ve EconomyBookings'te.</t>
  </si>
  <si>
    <t>Rentige saidi EconomyBookings.com kaudu soodsalt auto asukohas %city%, %country% %supplier%!</t>
  </si>
  <si>
    <t>Valitse EconomyBookings Autonvuokraus %supplier% auton %city%, %country%. Vertaile hintoja ja löydä paras tarjous!</t>
  </si>
  <si>
    <t>EconomyBookings에서 최고의 렌터카 상품을 찾고 %supplier%와 함께 %city%, %country%</t>
  </si>
  <si>
    <t>%supplier% Car Rental in %city%</t>
  </si>
  <si>
    <t>%supplier%Аренда авто в%city%</t>
  </si>
  <si>
    <t>%supplier% Alugar um carro em %city%</t>
  </si>
  <si>
    <t>%supplier% Location de voiture à %city%</t>
  </si>
  <si>
    <t>%supplier% Alquiler de coches en%city%</t>
  </si>
  <si>
    <t>%supplier% Noleggio auto a %city%</t>
  </si>
  <si>
    <t>%supplier% Mietwagen im %city%</t>
  </si>
  <si>
    <t>%supplier% 汽車租賃 %city%</t>
  </si>
  <si>
    <t>%supplier% Wynajem samochodu w %city%</t>
  </si>
  <si>
    <t>%supplier% Auto huren in %city%</t>
  </si>
  <si>
    <t>%supplier% Hyra bil i %city%</t>
  </si>
  <si>
    <t>%supplier% Automobilių nuoma %city%</t>
  </si>
  <si>
    <t>%supplier% Auto noma %city%</t>
  </si>
  <si>
    <t>%supplier% Araç Kiralama %city%</t>
  </si>
  <si>
    <t>%supplier% Auto Rent %city%</t>
  </si>
  <si>
    <t>%supplier% Autonvuokraus %city%</t>
  </si>
  <si>
    <t>%supplier% 자동차 임대  %city%</t>
  </si>
  <si>
    <t>%supplier% car rental is ranked %rating% out of 10 based on more than %rating-count% reviews from customers who have rented a car from %supplier% in %city%, %country%. Find the best price for %supplier% car rentals in %city% or book a car in other %country% cities.</t>
  </si>
  <si>
    <t>Прокат автомобилей %supplier% имеет %rating% из 10 на основе более чем %rating-count% отзывов клиентов, которые арендовали автомобиль у %supplier% в %city%,%country%. Бронируйте автомобили %supplier% на  EconomyBookings.com по лучшим ценам!</t>
  </si>
  <si>
    <t>Alugar um carro em  %supplier% é classificado com %rating de 10 com base em mais de %rating-count% avaliações de clientes que alugaram um carro do %supplier% em %city%, %country%. Encontre o melhor preço de aluguel de carro em %city%!</t>
  </si>
  <si>
    <t>Location de voitures à  %supplier% est classée %rating% sur 10 sur la base des avis de plus de %rating-count% clients à %ville%, %pays%. Trouvez le meilleur prix pour une location de voiture en visitant notre site !</t>
  </si>
  <si>
    <t>A %supplier% se le ha otorgado una calificación de %rating% sobre 10, basada en más de %rating-count% reseñas de personas que les han alquilado un auto en el pasado. Las reseñas afirman que ofrecen excelentes tarifas de alquiler y un buen servicio al cliente en %city%, %country%. Busque el mejor precio !</t>
  </si>
  <si>
    <t>Noleggio auto a %supplier%  è classificato %rating% su 10 in base a più di %rating-count% recensioni di clienti che hanno noleggiato un'auto da %supplier%. Prenota un'auto in %city%,%country% o trova il miglior prezzo per il tuo noleggio in altre città.</t>
  </si>
  <si>
    <t>Mietwagen im  %supplier% wird mit %rating% von 10 bewertet, basierend auf mehr als %rating-count% Bewertungen von Kunden, die ein Auto bei %supplier% in %city%, %country% gemietet haben. Finden Sie den besten Preis für Mietwagen von %supplier% in Ihrer gewünschten.</t>
  </si>
  <si>
    <t>%supplier% 汽车租赁被超过 %rating-count% 的从那里租车的客户评为 %rating%（满分 10 分）。查找 %city%,%country% 的最优惠租金。</t>
  </si>
  <si>
    <t>Nasza wypożyczalnia samochodów %supplier% ma ogólną ocenę 10 na podstawie ponad %rating-count% opinii od zweryfikowanych klientów, którzy wynajęli u nas samochód w %city%,%country%. Zarezerwuj nasze samochody na economybookings.com aby uzyskać najlepsze stawki</t>
  </si>
  <si>
    <t>%supplier% autoverhuur heeft een %rating% van 10  van meer dan %rating-count% beoordelingen. Klanten hebben auto's gehuurd bij %supplier% in %city%,%country%. Boek uw auto's op EconomyBookings.com om de beste beschikbare tarieven te krijgen!</t>
  </si>
  <si>
    <t>%supplier% hyrbil har en %rating% av 10 baserat på över %rating-count% recensioner från kunder som har hyrt en bil med %supplier% i %city%,%country%. Boka de bästa priserna för de mest pålitliga bilarna på EconomyBookings.com till de bästa priserna.</t>
  </si>
  <si>
    <t xml:space="preserve">Raskite geriausius %supplier% automobilių nuomos pasiūlymus %city%,%country% su EconomyBookings.com. Daugiau nei %rating-count% klientų, kurie išsinuomojo pas mus, mus vertina%raiting%/10. Užsisakykite išsinuomotą automobilį EconomyBookings.com, kad gautumėte pigius tarifus ir puikų aptarnavimą!
</t>
  </si>
  <si>
    <t>%supplier% automašīnu nomai ir % vērtējums% no 10, pamatojoties uz vairāk nekā %reting-count% atsauksmēm no klientiem, kuri ir izīrējuši automašīnu ar %supplier% pilsētā %city%,%country%. Rezervējiet %supplier% automašīnas vietnē EconomyBookings.com labākās likmes!</t>
  </si>
  <si>
    <t xml:space="preserve">%supplier% kiralık arabaları, %city%, %country% şehrinde %supplier% firmasından araç kiralamış olan müşterilerden gelen %rating-count% oranından fazla incelemeye göre 10 üzerinden %rating% olarak derecelendirilmiştir. </t>
  </si>
  <si>
    <t>Autorent %supplier% on saanud %hinnangu % 10-st, mis põhineb enam kui %rating-count% arvustustel klientidelt, kes on rentinud auto %supplier% juurest asukohas %city%,%country%. Broneerige %supplier% autosid saidil EconomyBookings.com domeenile parimad hinnad!</t>
  </si>
  <si>
    <t>Autovuokraamon %supplier% arvosana( %raiting%/10) perustuu yli %rating-count% arvosteluihin asiakkailta, jotka ovat vuokranneet auton %supplier%:lta %city%,%country%. Varaa %supplier% autoja EconomyBookings.comista saadaksesi parhaat hinnat.</t>
  </si>
  <si>
    <t>%supplier% car Rental은 %city%,%country%에서 %supplier%와 함께 자동차를 렌트한 고객의 %rating-count%개 이상의 리뷰를 기반으로 10의 %rating%를 받았습니다. EconomyBooking.com에서 저렴한 렌트카를 예약하고 혜택을 누리십시오!</t>
  </si>
  <si>
    <t>AIRPORTS</t>
  </si>
  <si>
    <t>%country%, %city%, %airport%, %code%, %supplier%, %rating-count%, %rating%</t>
  </si>
  <si>
    <t>https://www.economybookings.com/en/suppliers/sixt/rix</t>
  </si>
  <si>
    <t xml:space="preserve">%supplier% Car Rental in %airport% (%code%) | EconomyBookings.com </t>
  </si>
  <si>
    <t xml:space="preserve">%supplier% Аренда авто в  %airport% (%code%) | EconomyBookings.com </t>
  </si>
  <si>
    <t xml:space="preserve">%supplier% Alugar um carro em %airport% (%code%) | EconomyBookings.com </t>
  </si>
  <si>
    <t>%supplier% Location de voitures à %airport% (%code%) | EconomyBookings.com</t>
  </si>
  <si>
    <t>%supplier% Alquiler de coches en %airport% (%code%) | EconomyBookings.com</t>
  </si>
  <si>
    <t>%supplier% Noleggio auto a %airport% (%code%) | EconomyBookings.com</t>
  </si>
  <si>
    <t>%supplier% Mietwagen im %airport% (%code%) | EconomyBookings.com</t>
  </si>
  <si>
    <t>%supplier% 汽車租賃 %airport% (%code%) | EconomyBookings.com</t>
  </si>
  <si>
    <t>%supplier% Wynajem samochodu w %airport% (%code%) | EconomyBookings.com</t>
  </si>
  <si>
    <r>
      <rPr>
        <rFont val="Arial"/>
        <color rgb="FF000000"/>
      </rPr>
      <t xml:space="preserve">%supplier% Auto huren in %airport% (%code%) | </t>
    </r>
    <r>
      <rPr>
        <rFont val="Arial"/>
        <color rgb="FF1155CC"/>
        <u/>
      </rPr>
      <t>EconomyBookings.com</t>
    </r>
  </si>
  <si>
    <t>%supplier% Hyra bil i %airport% (%code%) | EconomyBookings.com</t>
  </si>
  <si>
    <t>%supplier% Automobilių nuoma %airport% (%code%) | EconomyBookings.com</t>
  </si>
  <si>
    <t>%supplier% Auto noma %airport% (%code%) | EconomyBookings.com</t>
  </si>
  <si>
    <t>%supplier% Araç Kiralama %airport% (%code%) | EconomyBookings.com</t>
  </si>
  <si>
    <t>%supplier% Auto Rent %airport% (%code%) | EconomyBookings.com</t>
  </si>
  <si>
    <t>%supplier% Autonvuokraus %airport% (%code%) | EconomyBookings.com</t>
  </si>
  <si>
    <t>%supplier% 자동차 임대 %airport% (%code%) | EconomyBookings.com</t>
  </si>
  <si>
    <t>%supplier% Car Rental in %airport% (%code%). Search for off-airport car rental specials and a wide variety of car rental types including economy, compact, full size, luxury, trucks and vans.</t>
  </si>
  <si>
    <t>%supplier% Прокат автомобилей в %airport% (%code%). Найдите наши специальные предложения по аренде автомобилей вне аэропорта и просмотрите широкий спектр типов, включая экономичные, компактные, полноразмерные, роскошные, грузовики и фургоны.</t>
  </si>
  <si>
    <t>Alugar um carro em %supplier% em %airport% (%code%). Compre nossas ofertas de aluguel de carros fora do aeroporto e uma grande variedade de carros, incluindo econômicos, compactos, grandes, luxo, caminhões e vans.</t>
  </si>
  <si>
    <t>Location de voiture %supplier% à %airport% (%code%). Trouvez nos promotions exclusives de location hors aéroport et parcourez une large gamme de types, y compris économiques, compacts, pleine grandeur, de luxe, camions et fourgonnettes</t>
  </si>
  <si>
    <t>%supplier% Alquiler de coches en %airport% (%code%). Encuentre nuestras ofertas especiales de alquiler de automóviles fuera del aeropuerto y explore una amplia gama de tipos, incluidos económicos, compactos, grandes, de lujo, camiones y camionetas.</t>
  </si>
  <si>
    <t>%supplier%  Noleggio auto a %airport% (%code%). Trova le nostre offerte di autonoleggio al di fuori dell'aeroporto e sfoglia un'ampia gamma di tipi tra cui economici, compatti, full size, di lusso, camion e furgoni.</t>
  </si>
  <si>
    <t>%supplier% Mietwagen im %airport% (%code%). Finden Sie unsere Sonderangebote für Mietwagen außerhalb des Flughafens und stöbern Sie in einer großen Auswahl an Typen, darunter Kleinwagen, Kompaktwagen, Großraumwagen, Luxuswagen, Lastwagen und Lieferwagen.</t>
  </si>
  <si>
    <t>%supplier% 在 %airport% (%code%) 租车。查找我们的机场外租车特价并浏览各种类型，包括经济型、紧凑型、全尺寸、豪华型、卡车和货车。</t>
  </si>
  <si>
    <t>%supplier% Wynajem samochodu w %airport% (%code%). Oszczędź czas i kłopoty, rezerwując u nas wynajem pojazdu! Nasze błyskawiczne oferty i gama typów samochodów ułatwiają znalezienie idealnego samochodu.</t>
  </si>
  <si>
    <t>%supplier% Autoverhuur bij %airport% (%code%). Voldoe aan uw behoeften en blader door een breed scala aan auto's, waaronder economy, compact, full-size, luxe, vrachtwagens en bestelwagens.</t>
  </si>
  <si>
    <t>%supplier% Hyrbil på %airport% (%code%). Hitta våra specialerbjudanden för hyrbilar utanför flygplatsen och bläddra bland ett brett utbud av typer inklusive ekonomi, kompakt, full storlek, lyx, lastbilar och skåpbilar</t>
  </si>
  <si>
    <t xml:space="preserve">%supplier% siūlo pigią automobilių nuomą %airport% (%code%), raskite specialių pasiūlymų ne oro uoste ir užsisakykite automobilio tipą tiesiai iš mūsų svetainės. Rinkitės iš ekonomiško, kompaktiško, viso dydžio, prabangos ir dar daugiau!
</t>
  </si>
  <si>
    <t>%supplier% Auto noma %airport% (%code%). Atrodiet mūsu ārpus lidostas automašīnu nomas piedāvājumus un pārlūkojiet plašu veidu klāstu, tostarp ekonomiskās, kompaktās, pilna izmēra, luksusa, kravas automašīnas un furgonus.</t>
  </si>
  <si>
    <t xml:space="preserve">%supplier% Araç Kiralama %airport% (%code%). Havaalanı dışı araç kiralama özel ürünlerimizi bulun ve ekonomik, kompakt, tam boy, lüks kamyonlar ve kamyonetler dahil olmak üzere çok çeşitli türlere göz atın.
</t>
  </si>
  <si>
    <t>%supplier% Auto Rent %airport% (%code%). Otsige meie lennujaamavälise autorendi eripakkumisi ja sirvige laias valikus autotüüpe, sealhulgas ökonoomseid, kompaktseid, täissuuruses, luksusautosid, veoautosid ja kaubikuid.</t>
  </si>
  <si>
    <t>%supplier% Autonvuokraus paikassa %airport% (%code%). Löydä lentokentän ulkopuoliset vuokra-erikoistarjoukset ja selaa laajaa valikoimaa autotyyppejä, mukaan lukien economy, kompakti, täysikokoinen, luksus- ja kuorma-autot ja pakettiautot.</t>
  </si>
  <si>
    <t xml:space="preserve">우리의 자동차 렌탈 거래는 %supplier% at %airport% 및 %code%와 같은 인근 공항 위치에서 제공됩니다. 우리의 최신 공항 밖 특가 상품을 보고 경제적인 자동차, 소형 자동차 또는 고급 자동차를 찾고 있는지 여부에 관계없이 적합한 유형의 렌트카를 찾으십시오.
</t>
  </si>
  <si>
    <t>%supplier% Car Rental in %airport% (%code%)</t>
  </si>
  <si>
    <t>%supplier% Аренда авто в %airport% (%code%)</t>
  </si>
  <si>
    <t>%supplier% Alugar carro em %airport% (%code%)</t>
  </si>
  <si>
    <t>%supplier% Location de voitures à %airport% (%code%)</t>
  </si>
  <si>
    <t>%supplier% Alquiler de coches en %airport% (%code%)</t>
  </si>
  <si>
    <t>%supplier% Noleggio auto a %airport% (%code%)</t>
  </si>
  <si>
    <t>%supplier% Mietwagen im %airport% (%code%)</t>
  </si>
  <si>
    <t>%supplier% 汽車租賃 %airport% (%code%)</t>
  </si>
  <si>
    <t>%supplier% Wynajem samochodu w %airport% (%code%)</t>
  </si>
  <si>
    <t>%supplier% Auto huren in %airport% (%code%)</t>
  </si>
  <si>
    <t>%supplier% Hyra bil i  %airport% (%code%)</t>
  </si>
  <si>
    <t>%supplier% Auto noma %airport% (%code%)</t>
  </si>
  <si>
    <t>%supplier% Araç Kiralama %airport% (%code%)</t>
  </si>
  <si>
    <t>%supplier% Auto Rent %airport% (%code%)</t>
  </si>
  <si>
    <t>%supplier% Autonvuokraus %airport% (%code%)</t>
  </si>
  <si>
    <t>%supplier% 자동차 임대 %airport% (%code%)</t>
  </si>
  <si>
    <t>%supplier%,%rating% ,%rating-count%,%airport%,%city%,%code%,%country%</t>
  </si>
  <si>
    <t>%supplier% car rental is ranked %rating% out of 10 based on more than %rating-count% reviews from customers who have rented a car from %supplier% in %airport%. Find the best price for %supplier% car rentals in %city% airport (%code%) or book a car in other airports of %country%.</t>
  </si>
  <si>
    <t xml:space="preserve">Аренда автомобилей %supplier% занимает %rating% из 10 на основе отзывов более чем %rating-count% клиентов, которые арендовали автомобиль у %supplier%. Вы можете найти самый лучший тариф на аренду автомобилей %supplier% в аэропорту %city% (%code%). </t>
  </si>
  <si>
    <t>Alugar carro em %supplier% é classificado como %rating% de 10 com base em mais de %rating-count% avaliações de clientes que alugaram um carro de %supplier%. Encontre o melhor preço para aluguel de carros %supplier% no aeroporto %city% (%code%) .</t>
  </si>
  <si>
    <t xml:space="preserve">  Aluguel de carro de %supplier% é classificado como %rating% de 10 com base em mais de %rating-count% avaliações de clientes que alugaram um carro de %supplier%. Encontre o melhor preço para aluguel de carros %supplier% no aeroporto %city% (%code%)  </t>
  </si>
  <si>
    <t xml:space="preserve">El alquiler de coches de %supplier% está clasificado con una %rating% de 10 según más de %rating-count% reseñas de clientes que han alquilado un coche de %supplier% en %airport%. Encuentre el mejor precio para el alquiler de autos de %supplier% en el aeropuerto de %city% (%code%).
</t>
  </si>
  <si>
    <t xml:space="preserve">El alquiler de coches de %supplier% está clasificado con una %rating% de 10 según más de %rating-count% reseñas de clientes que han alquilado un coche de %supplier% en %aeropuerto%. Encuentre el mejor precio para el alquiler de autos de %supplier% en el aeropuerto de %city% (%code%).
</t>
  </si>
  <si>
    <t>Die Autovermietung %supplier% wird mit %rating% von 10 bewertet, basierend auf mehr als %rating-count% Bewertungen von Autovermietungen, die ein Auto bei %supplier% in %airport% gemietet haben. Finden Sie den besten Preis für eine Autovermietung in %city%, (%code%)</t>
  </si>
  <si>
    <t>根据 %rating-count% 的客户评论，汽车租赁公司 %supplier% 的排名为 %rating%（满分 10 分）。他们在全球范围内提供汽车租赁服务，在 %city% 机场 (%code%) 找到 %supplier% 租车的最优惠价格</t>
  </si>
  <si>
    <t>Nasza najlepsza %supplier% wypożyczalnia samochodów znajduje się w rankingu %rating% na 10 na podstawie opinii ponad %rating-count% klientów, którzy wypożyczyli samochody. Najlepszą stawkę wynajmu samochodu dla naszych najlepszych opcji wynajmu znajdziesz na %city%,%country%(%code%).</t>
  </si>
  <si>
    <t>Auto huren in %supplier% is %rating% gerangschikt van 10 op basis van beoordelingen van meer dan %rating-count% klanten die in het verleden een auto bij ons hebben gehuurd. De beste huurprijs vind je op %city%,country %airport% (%code%).</t>
  </si>
  <si>
    <t>Biluthyrning %supplier% är rankad %rating% av 10 baserat på recensioner från över %rating-count% kunder som har hyrt en bil från %supplier%. Deras bästa hyrpris är på %city%,%country%%airport% (%code%).</t>
  </si>
  <si>
    <t>Automobilių nuomos įmonė %supplier% įvertinta %rating% iš 10 pagal atsiliepimus iš daugiau nei %rating-count%. Geriausią %supplier% automobilių nuomos kainą galite rasti %city%,%country% %airport% (%code%).</t>
  </si>
  <si>
    <t>Auto noma %supplier% ir ierindota %rating% no 10, pamatojoties uz atsauksmēm no vairāk nekā %rating-count% klientiem, kuri ir nomājuši automašīnu no %supplier%. Jūs varat atrast labāko %supplier% automašīnu nomas cenu %city% lidostā (%code%).</t>
  </si>
  <si>
    <t>Araç kiralama şirketi %supplier%, onlardan araba kiralamış olan %rating-count% müşterisinin incelemelerine göre 10 üzerinden %rating% olarak derecelendirilmiştir. En iyi araç kiralama fiyatlarını %city%,%country% %airport% (%code%) bulabilirsiniz.</t>
  </si>
  <si>
    <t>Car Rental% supplier% on hinnatud% rating% 10-st, tuginedes enam kui%rating-count% klientide arvustustele, kes on rentinud auto rentimise ettevõttest. Odavaima autorendi hinna leiate % city%,% country%% airport% (% code%).</t>
  </si>
  <si>
    <t xml:space="preserve">Autonvuokraus %supplier% sijoittuu %rating% 10:stä yli %rating-count% asiakkaiden arvostelujen perusteella, jotka ovat vuokranneet auton yritykseltä %supplier%. Löydät parhaan hinnan vuokralle tämän sivun hakutyökalullamme ja löydät heidän toimistonsa paikasta "%city% %airport"%(%code%).
</t>
  </si>
  <si>
    <t>Car Rental %supplier%은(는) 우리 회사에서 자동차를 렌트한 %rating-count%이상의 고객의 리뷰를 기반으로 10점 만점에 %rating을 받았습니다. %city%,%country% (%code%) 공항에서 최고의 렌터카 요금을 찾을 수 있습니다.</t>
  </si>
  <si>
    <t>LOCATION:</t>
  </si>
  <si>
    <t>%country%, %city%, %location%, %supplier%, %rating-count%, %rating%</t>
  </si>
  <si>
    <t>https://www.economybookings.com/en/suppliers/sixt/riga-hotel-radisson-blu</t>
  </si>
  <si>
    <t xml:space="preserve">%supplier% Car Rental in %location%, %city% | EconomyBookings.com </t>
  </si>
  <si>
    <t xml:space="preserve">%supplier% Аренда авто в %location%, %city% | EconomyBookings.com </t>
  </si>
  <si>
    <t xml:space="preserve">%supplier% Alugar carro em %location%, %city% | EconomyBookings.com </t>
  </si>
  <si>
    <t xml:space="preserve">%supplier% Location de voitures à  %location%, %city% | EconomyBookings.com </t>
  </si>
  <si>
    <t>%supplier% Alquiler de coches en %location%, %city% | EconomyBookings.com</t>
  </si>
  <si>
    <t>%supplier% Noleggio auto a %location%, %city% | EconomyBookings.com</t>
  </si>
  <si>
    <t>%supplier% Mietwagen im %location%, %city% | EconomyBookings.com</t>
  </si>
  <si>
    <t>%supplier% 汽車租賃 %location%, %city% | EconomyBookings.com</t>
  </si>
  <si>
    <t>%supplier% Wynajem samochodu w %location%, %city% | EconomyBookings.com</t>
  </si>
  <si>
    <t>%supplier% Auto huren in %location%, %city% | EconomyBookings.com</t>
  </si>
  <si>
    <t>%supplier% Hyra bil i  %location%, %city% | EconomyBookings.com</t>
  </si>
  <si>
    <t>%supplier% Automobilių nuoma %location%, %city% | EconomyBookings.com</t>
  </si>
  <si>
    <t>%supplier% Auto noma %location%, %city% | EconomyBookings.com</t>
  </si>
  <si>
    <t>%supplier% Araç Kiralama %location%, %city% | EconomyBookings.com</t>
  </si>
  <si>
    <t>%supplier% Auto Rent %location%, %city% | EconomyBookings.com</t>
  </si>
  <si>
    <t>%supplier%  Autonvuokraus %location%, %city% | EconomyBookings.com</t>
  </si>
  <si>
    <t>%supplier% 자동차 임대 %location%, %city% | EconomyBookings.com</t>
  </si>
  <si>
    <t>%supplier% Car Rental in  %location%, %city% (%country%). Search for off-airport car rental specials and a wide variety of car rental types including economy, compact, full size, luxury, trucks and vans.</t>
  </si>
  <si>
    <t>%supplier% Прокат автомобилей в %airport% (%country%). Найдите наши специальные предложения по аренде автомобилей вне аэропорта и просмотрите широкий спектр типов, включая экономичные, компактные, полноразмерные, роскошные, грузовики и фургоны.</t>
  </si>
  <si>
    <t>Alugar um carro em %supplier% em %airport% (%country%). Compre nossas ofertas de aluguel de carros fora do aeroporto e uma grande variedade de carros, incluindo econômicos, compactos, grandes, luxo, caminhões e vans.</t>
  </si>
  <si>
    <t>Location de voitures à %supplier% à %airport% (%country%). Trouvez nos promotions exclusives de location hors aéroport et parcourez une large gamme de types, y compris économiques, compacts, pleine grandeur, de luxe, camions et fourgonnettes</t>
  </si>
  <si>
    <t>%supplier% Alquiler de coches en %airport% (%country%). Encuentre nuestras ofertas especiales de alquiler de automóviles fuera del aeropuerto y explore una amplia gama de tipos, incluidos económicos, compactos, grandes, de lujo, camiones y camionetas.</t>
  </si>
  <si>
    <t>%supplier%  Noleggio auto a %airport% (%country%). Trova le nostre offerte di autonoleggio al di fuori dell'aeroporto e sfoglia un'ampia gamma di tipi tra cui economici, compatti, full size, di lusso, camion e furgoni.</t>
  </si>
  <si>
    <t>%supplier% Mietwagen im %airport% (%country%). Finden Sie unsere Sonderangebote für Mietwagen außerhalb des Flughafens und stöbern Sie in einer großen Auswahl an Typen, darunter Kleinwagen, Kompaktwagen, Großraumwagen, Luxuswagen, Lastwagen und Lieferwagen.</t>
  </si>
  <si>
    <t>%supplier% 在 %airport% (%country%) 租车。查找我们的机场外租车特价并浏览各种类型，包括经济型、紧凑型、全尺寸、豪华型、卡车和货车。</t>
  </si>
  <si>
    <t>%supplier% Wynajem samochodu w %airport% (%country%). Oszczędź czas i kłopoty, rezerwując u nas wynajem pojazdu! Nasze błyskawiczne oferty i gama typów samochodów ułatwiają znalezienie idealnego samochodu.</t>
  </si>
  <si>
    <t>%supplier% Auto huren in %airport% (%country%). Voldoe aan uw behoeften en blader door een breed scala aan auto's, waaronder economy, compact, full-size, luxe, vrachtwagens en bestelwagens.</t>
  </si>
  <si>
    <t>%supplier% Hyra bil i %airport% (%country%). Hitta våra specialerbjudanden för hyrbilar utanför flygplatsen och bläddra bland ett brett utbud av typer inklusive ekonomi, kompakt, full storlek, lyx, lastbilar och skåpbilar</t>
  </si>
  <si>
    <t xml:space="preserve">%supplier% siūlo pigią automobilių nuomą %airport% (%country%), raskite specialių pasiūlymų ne oro uoste ir užsisakykite automobilio tipą tiesiai iš mūsų svetainės. Rinkitės iš ekonomiško, kompaktiško, viso dydžio, prabangos ir dar daugiau!
</t>
  </si>
  <si>
    <t>%supplier% Auto noma %airport% (%country%). Atrodiet mūsu ārpus lidostas automašīnu nomas piedāvājumus un pārlūkojiet plašu veidu klāstu, tostarp ekonomiskās, kompaktās, pilna izmēra, luksusa, kravas automašīnas un furgonus.</t>
  </si>
  <si>
    <t xml:space="preserve">%supplier% Araç Kiralama %airport% (%country%). Havaalanı dışı araç kiralama özel ürünlerimizi bulun ve ekonomik, kompakt, tam boy, lüks kamyonlar ve kamyonetler dahil olmak üzere çok çeşitli türlere göz atın.
</t>
  </si>
  <si>
    <t>%supplier% Auto Rent %airport% (%country%). Otsige meie lennujaamavälise autorendi eripakkumisi ja sirvige laias valikus autotüüpe, sealhulgas ökonoomseid, kompaktseid, täissuuruses, luksusautosid, veoautosid ja kaubikuid.</t>
  </si>
  <si>
    <t>%supplier% Autonvuokraus paikassa %airport% (%country%). Löydä lentokentän ulkopuoliset vuokra-erikoistarjoukset ja selaa laajaa valikoimaa autotyyppejä, mukaan lukien economy, kompakti, täysikokoinen, luksus- ja kuorma-autot ja pakettiautot.</t>
  </si>
  <si>
    <t xml:space="preserve">우리의 자동차 렌탈 거래는 %supplier% at %airport% 및 %country%와 같은 인근 공항 위치에서 제공됩니다. 우리의 최신 공항 밖 특가 상품을 보고 경제적인 자동차, 소형 자동차 또는 고급 자동차를 찾고 있는지 여부에 관계없이 적합한 유형의 렌트카를 찾으십시오. 
</t>
  </si>
  <si>
    <t>%supplier% Car Rental in %location%</t>
  </si>
  <si>
    <t>%supplier% Аренда авто в %location%</t>
  </si>
  <si>
    <t>%supplier% Alugar carro em %location%</t>
  </si>
  <si>
    <t>%supplier% Location de voitures à %location%</t>
  </si>
  <si>
    <t>%supplier% Alquiler de coches en %location%</t>
  </si>
  <si>
    <t>%supplier% Noleggio auto a %location%</t>
  </si>
  <si>
    <t>%supplier% Mietwagen im %location%</t>
  </si>
  <si>
    <t>%supplier% 汽車租賃 %location%</t>
  </si>
  <si>
    <t>%supplier% Wynajem samochodu w %location%</t>
  </si>
  <si>
    <t>%supplier% Auto huren in %location%</t>
  </si>
  <si>
    <t>%supplier% Hyra bil i  %location%</t>
  </si>
  <si>
    <t>%supplier% Automobilių nuoma %location%</t>
  </si>
  <si>
    <t>%supplier% Auto noma  %location%</t>
  </si>
  <si>
    <t>%supplier% Araç Kiralama %location%</t>
  </si>
  <si>
    <t>%supplier% Auto Rent %location%</t>
  </si>
  <si>
    <t>%supplier% Autonvuokraus %location%</t>
  </si>
  <si>
    <t>%supplier% 자동차 임대 %location%</t>
  </si>
  <si>
    <t>%supplier% car rental is ranked %rating% out of 10 based on more than %rating-count% reviews from customers who have rented a car from %supplier% in %location%, %country%. Find the best price for %supplier% car rentals in %location% or book a car in other locations around %city%.</t>
  </si>
  <si>
    <t xml:space="preserve">Аренда автомобилей %supplier% занимает %rating% из 10 на основе отзывов более чем %rating-count% клиентов, которые арендовали автомобиль у %supplier%. Вы можете найти самый лучший тариф на аренду автомобилей %supplier% в %location%, %country% или закажите автомобиль в других местах по всему %city% . </t>
  </si>
  <si>
    <t>O aluguel de carros de %supplier% é classificado como %rating% de 10 com base em mais de %rating-count% avaliações de clientes que alugaram um carro de %supplier% em %location%. ou reserve um carro em outros locais em torno de %city% .</t>
  </si>
  <si>
    <t>Cette location de voiture %fournisseur% est classée %rating% sur 10, sur la base des avis des clients qui ont loué une voiture auprès de cette société à %location%, %country%. Le meilleur prix pour les locations de voitures %supplier% à %location% ou réservez une voiture ici %city%.</t>
  </si>
  <si>
    <t xml:space="preserve">La compañía de alquiler de automóviles %supplier% está clasificada con %rating% de 10 según más de %rating-count% reseñas de clientes que han alquilado automóviles de %supplier% en %ubicación% or book a car in other locations around %city%.
</t>
  </si>
  <si>
    <t xml:space="preserve">%supplier% Autonoleggio è classificato %rating% su 10 in base a oltre %rating-count% recensioni di clienti che hanno noleggiato un'auto da %supplier-location% in %paese%. Trova il prezzo migliore per il noleggio auto %supplier% in %location% %country%  o prenota un'auto in altre località intorno a %city%. 
</t>
  </si>
  <si>
    <t xml:space="preserve">Die Autovermietungen von %supplier% werden mit %rating% von 10 bewertet, basierend auf mehr als %rating-count% Bewertungen von Kunden, die ein Auto bei %supplier% in %location%, %country% gemietet haben. </t>
  </si>
  <si>
    <t xml:space="preserve">%supplier% 汽车租赁在 %Location%, %country% 的 %supplier% 租车的客户超过 %rating-Count% 的评论，在 10 分中排名 %rating%。在 %location%,%city% 中查找 %Supplier% 租车的最优惠价格。 
</t>
  </si>
  <si>
    <t>Wypożyczalnie samochodów %supplier% są klasyfikowane jako %rating% z ponad %rating-count% opiniami od klientów, którzy wypożyczyli samochód od %supplier%. Znajdź najlepsze ceny wynajmu samochodów w kraju i za granicą w %location%,%country% lub zarezerwuj samochód w %city%</t>
  </si>
  <si>
    <t>%supplier% autoverhuurbeoordelingen krijgen een %rating% op 10 gebaseerd op meer dan %rating-count% beoordelingen van klanten die een auto hebben gehuurd bij %supplier% in %location%  een auto of boeken op andere locaties rond %city%</t>
  </si>
  <si>
    <t xml:space="preserve"> %supplier% hyrbil är rankad %rating% av 10 baserat på mer än %rating-count% recensioner från kunder som har hyrt en bil från %supplier% på %location% eller boka en bil på andra platser runt %city%.</t>
  </si>
  <si>
    <t>%supplier% automobilių nuoma įvertinta %rating% iš 10, remiantis daugiau nei %rating-count% atsiliepimų iš klientų, kurie išsinuomojo automobilį iš %supplier%, %location%, %country%. Raskite geriausią kainą %supplier% automobilių nuomai %location% arba užsisakykite automobilį kitose vietose aplink %city%.</t>
  </si>
  <si>
    <t>Auto noma %supplier% ir ierindota %reting% no 10, pamatojoties uz vairāk nekā %rating-count% atsauksmēm no klientiem, kuri nomājuši automašīnu no %supplier% šādā atrašanās vietā: %location%, %country%. Atrodiet labāko cenu %supplier% automašīnu nomai šeit: %location% vai rezervējiet automašīnu citās vietās %city%.</t>
  </si>
  <si>
    <t>%supplier% araç kiralama, %location%, %country% konumunda %supplier%'den araç kiralamış müşterilerden gelen %rating-count% oranından fazla incelemeye göre 10 üzerinden %rating% olarak sıralanmıştır. %location% konumunda %supplier% araç kiralama için en iyi fiyatı bulun veya %city% civarındaki diğer konumlarda araç rezervasyonu yapın.</t>
  </si>
  <si>
    <t>Autorent %supplier% on hinnatud %rating% 10-st, tuginedes rohkem kui %rating-count% arvustustele klientidelt, kes on rentinud auto ettevõttelt %supplier% asukohas %location%, %country%. Leidke parim hind %supplier% autorendi jaoks asukohas %location% või broneerige auto teistes asukohtades, mis on asukohas %city%.</t>
  </si>
  <si>
    <t>%supplier% autonvuokraus tuottaa yli %rating-count% tulosta 10:stä sijoituksella %rating%. Arvostelut tulevat asiakkailta, jotka ovat vuokranneet autoja toimittajalta %location%, %country% tai varaa auto muista paikoista ympäri %city%.</t>
  </si>
  <si>
    <t>%supplier% 자동차 렌탈은 %location%, %country%에 있는 %supplier%에서 자동차를 렌트한 고객의 %rating-count% 이상의 리뷰를 기반으로 10개 중 %rating%로 선정되었습니다. 자동차의 최적가를 확인하거나 다가오는 여행을 위해 자동차를 예약하세요 %city%.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</si>
</sst>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b/>
      <color theme="1"/>
      <name val="Arial"/>
    </font>
    <font>
      <color rgb="FFB7B7B7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000000"/>
    </font>
    <font>
      <u/>
      <color rgb="FF0000FF"/>
    </font>
    <font>
      <u/>
      <color theme="1"/>
      <name val="Arial"/>
    </font>
    <font>
      <u/>
      <color rgb="FF0000FF"/>
    </font>
    <font>
      <color rgb="FF000000"/>
      <name val="Arial"/>
      <scheme val="minor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9</xdr:row>
      <xdr:rowOff>152400</xdr:rowOff>
    </xdr:from>
    <xdr:ext cx="9096375" cy="52768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economybookings.com/" TargetMode="External"/><Relationship Id="rId10" Type="http://schemas.openxmlformats.org/officeDocument/2006/relationships/hyperlink" Target="http://economybookings.com/" TargetMode="External"/><Relationship Id="rId13" Type="http://schemas.openxmlformats.org/officeDocument/2006/relationships/hyperlink" Target="http://economybookings.com/" TargetMode="External"/><Relationship Id="rId12" Type="http://schemas.openxmlformats.org/officeDocument/2006/relationships/hyperlink" Target="http://economybookings.com/" TargetMode="External"/><Relationship Id="rId1" Type="http://schemas.openxmlformats.org/officeDocument/2006/relationships/hyperlink" Target="http://economybookings.com/" TargetMode="External"/><Relationship Id="rId2" Type="http://schemas.openxmlformats.org/officeDocument/2006/relationships/hyperlink" Target="http://economybookings.com/" TargetMode="External"/><Relationship Id="rId3" Type="http://schemas.openxmlformats.org/officeDocument/2006/relationships/hyperlink" Target="http://economybookings.com/" TargetMode="External"/><Relationship Id="rId4" Type="http://schemas.openxmlformats.org/officeDocument/2006/relationships/hyperlink" Target="http://economybookings.com/" TargetMode="External"/><Relationship Id="rId9" Type="http://schemas.openxmlformats.org/officeDocument/2006/relationships/hyperlink" Target="http://economybookings.com/" TargetMode="External"/><Relationship Id="rId15" Type="http://schemas.openxmlformats.org/officeDocument/2006/relationships/hyperlink" Target="http://economybookings.com/" TargetMode="External"/><Relationship Id="rId14" Type="http://schemas.openxmlformats.org/officeDocument/2006/relationships/hyperlink" Target="http://economybookings.com/" TargetMode="External"/><Relationship Id="rId17" Type="http://schemas.openxmlformats.org/officeDocument/2006/relationships/hyperlink" Target="http://economybookings.com/" TargetMode="External"/><Relationship Id="rId16" Type="http://schemas.openxmlformats.org/officeDocument/2006/relationships/hyperlink" Target="http://economybookings.com/" TargetMode="External"/><Relationship Id="rId5" Type="http://schemas.openxmlformats.org/officeDocument/2006/relationships/hyperlink" Target="http://economybookings.com/" TargetMode="External"/><Relationship Id="rId6" Type="http://schemas.openxmlformats.org/officeDocument/2006/relationships/hyperlink" Target="http://economybookings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economybookings.com/" TargetMode="External"/><Relationship Id="rId8" Type="http://schemas.openxmlformats.org/officeDocument/2006/relationships/hyperlink" Target="http://economybookings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economybookings.com/" TargetMode="External"/><Relationship Id="rId10" Type="http://schemas.openxmlformats.org/officeDocument/2006/relationships/hyperlink" Target="http://economybookings.co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economybookings.com/" TargetMode="External"/><Relationship Id="rId1" Type="http://schemas.openxmlformats.org/officeDocument/2006/relationships/hyperlink" Target="http://economybookings.com/" TargetMode="External"/><Relationship Id="rId2" Type="http://schemas.openxmlformats.org/officeDocument/2006/relationships/hyperlink" Target="http://economybookings.com/" TargetMode="External"/><Relationship Id="rId3" Type="http://schemas.openxmlformats.org/officeDocument/2006/relationships/hyperlink" Target="http://economybookings.com" TargetMode="External"/><Relationship Id="rId4" Type="http://schemas.openxmlformats.org/officeDocument/2006/relationships/hyperlink" Target="http://economybookings.com/" TargetMode="External"/><Relationship Id="rId9" Type="http://schemas.openxmlformats.org/officeDocument/2006/relationships/hyperlink" Target="http://economybookings.com/" TargetMode="External"/><Relationship Id="rId5" Type="http://schemas.openxmlformats.org/officeDocument/2006/relationships/hyperlink" Target="http://economybookings.com/" TargetMode="External"/><Relationship Id="rId6" Type="http://schemas.openxmlformats.org/officeDocument/2006/relationships/hyperlink" Target="http://economybookings.com/" TargetMode="External"/><Relationship Id="rId7" Type="http://schemas.openxmlformats.org/officeDocument/2006/relationships/hyperlink" Target="http://economybookings.com/" TargetMode="External"/><Relationship Id="rId8" Type="http://schemas.openxmlformats.org/officeDocument/2006/relationships/hyperlink" Target="http://economybookings.com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economybookings.com/" TargetMode="External"/><Relationship Id="rId11" Type="http://schemas.openxmlformats.org/officeDocument/2006/relationships/hyperlink" Target="http://economybookings.com/" TargetMode="External"/><Relationship Id="rId22" Type="http://schemas.openxmlformats.org/officeDocument/2006/relationships/hyperlink" Target="http://economybookings.com/" TargetMode="External"/><Relationship Id="rId10" Type="http://schemas.openxmlformats.org/officeDocument/2006/relationships/hyperlink" Target="http://economybookings.com/" TargetMode="External"/><Relationship Id="rId21" Type="http://schemas.openxmlformats.org/officeDocument/2006/relationships/hyperlink" Target="http://economybookings.com/" TargetMode="External"/><Relationship Id="rId13" Type="http://schemas.openxmlformats.org/officeDocument/2006/relationships/hyperlink" Target="http://economybookings.com/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http://economybookings.com/" TargetMode="External"/><Relationship Id="rId23" Type="http://schemas.openxmlformats.org/officeDocument/2006/relationships/hyperlink" Target="http://economybookings.com/" TargetMode="External"/><Relationship Id="rId1" Type="http://schemas.openxmlformats.org/officeDocument/2006/relationships/hyperlink" Target="https://www.economybookings.com/en/suppliers/alamo/london" TargetMode="External"/><Relationship Id="rId2" Type="http://schemas.openxmlformats.org/officeDocument/2006/relationships/hyperlink" Target="http://economybookings.com/" TargetMode="External"/><Relationship Id="rId3" Type="http://schemas.openxmlformats.org/officeDocument/2006/relationships/hyperlink" Target="http://economybookings.com/" TargetMode="External"/><Relationship Id="rId4" Type="http://schemas.openxmlformats.org/officeDocument/2006/relationships/hyperlink" Target="http://economybookings.com/" TargetMode="External"/><Relationship Id="rId9" Type="http://schemas.openxmlformats.org/officeDocument/2006/relationships/hyperlink" Target="http://economybookings.com/" TargetMode="External"/><Relationship Id="rId15" Type="http://schemas.openxmlformats.org/officeDocument/2006/relationships/hyperlink" Target="http://economybookings.com/" TargetMode="External"/><Relationship Id="rId14" Type="http://schemas.openxmlformats.org/officeDocument/2006/relationships/hyperlink" Target="http://economybookings.com/" TargetMode="External"/><Relationship Id="rId17" Type="http://schemas.openxmlformats.org/officeDocument/2006/relationships/hyperlink" Target="http://economybookings.com/" TargetMode="External"/><Relationship Id="rId16" Type="http://schemas.openxmlformats.org/officeDocument/2006/relationships/hyperlink" Target="http://economybookings.com/" TargetMode="External"/><Relationship Id="rId5" Type="http://schemas.openxmlformats.org/officeDocument/2006/relationships/hyperlink" Target="http://economybookings.com/" TargetMode="External"/><Relationship Id="rId19" Type="http://schemas.openxmlformats.org/officeDocument/2006/relationships/hyperlink" Target="http://economybookings.com/" TargetMode="External"/><Relationship Id="rId6" Type="http://schemas.openxmlformats.org/officeDocument/2006/relationships/hyperlink" Target="http://economybookings.com/" TargetMode="External"/><Relationship Id="rId18" Type="http://schemas.openxmlformats.org/officeDocument/2006/relationships/hyperlink" Target="http://economybookings.com/" TargetMode="External"/><Relationship Id="rId7" Type="http://schemas.openxmlformats.org/officeDocument/2006/relationships/hyperlink" Target="http://economybookings.com/" TargetMode="External"/><Relationship Id="rId8" Type="http://schemas.openxmlformats.org/officeDocument/2006/relationships/hyperlink" Target="http://economybookings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onomybookings.com/en/suppliers/sixt/rix" TargetMode="External"/><Relationship Id="rId2" Type="http://schemas.openxmlformats.org/officeDocument/2006/relationships/hyperlink" Target="http://economybookings.com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onomybookings.com/en/suppliers/sixt/riga-hotel-radisson-blu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5"/>
    <col customWidth="1" min="4" max="4" width="68.75"/>
  </cols>
  <sheetData>
    <row r="1">
      <c r="B1" s="1"/>
    </row>
    <row r="2">
      <c r="A2" s="2" t="s">
        <v>0</v>
      </c>
      <c r="B2" s="1"/>
    </row>
    <row r="3">
      <c r="B3" s="1"/>
    </row>
    <row r="4">
      <c r="A4" s="3" t="s">
        <v>1</v>
      </c>
      <c r="B4" s="4" t="s">
        <v>2</v>
      </c>
    </row>
    <row r="5">
      <c r="B5" s="1"/>
    </row>
    <row r="6">
      <c r="A6" s="5"/>
      <c r="B6" s="1"/>
    </row>
    <row r="7">
      <c r="A7" s="5"/>
      <c r="B7" s="1"/>
    </row>
    <row r="8">
      <c r="A8" s="5"/>
      <c r="B8" s="1"/>
    </row>
    <row r="9">
      <c r="A9" s="6" t="s">
        <v>3</v>
      </c>
      <c r="B9" s="7" t="s">
        <v>4</v>
      </c>
    </row>
    <row r="10">
      <c r="A10" s="8" t="s">
        <v>5</v>
      </c>
      <c r="B10" s="1"/>
      <c r="C10" s="9" t="s">
        <v>6</v>
      </c>
      <c r="D10" s="10" t="s">
        <v>7</v>
      </c>
    </row>
    <row r="11">
      <c r="A11" s="5" t="s">
        <v>8</v>
      </c>
      <c r="B11" s="7" t="s">
        <v>9</v>
      </c>
      <c r="C11" s="11">
        <f t="shared" ref="C11:C27" si="1">LEN(B11)</f>
        <v>83</v>
      </c>
      <c r="D11" s="10" t="str">
        <f>IFERROR(__xludf.DUMMYFUNCTION("GOOGLETRANSLATE(B11, A11, ""en"")"),"%supplier% Car Rental Deals; Find %supplier% Car Hire Near Me | EconomyBookings.com")</f>
        <v>%supplier% Car Rental Deals; Find %supplier% Car Hire Near Me | EconomyBookings.com</v>
      </c>
    </row>
    <row r="12">
      <c r="A12" s="5" t="s">
        <v>10</v>
      </c>
      <c r="B12" s="7" t="s">
        <v>11</v>
      </c>
      <c r="C12" s="11">
        <f t="shared" si="1"/>
        <v>59</v>
      </c>
      <c r="D12" s="10" t="str">
        <f>IFERROR(__xludf.DUMMYFUNCTION("GOOGLETRANSLATE(B12, A12, ""en"")"),"Car rental %SUPPLIER %: reviews, prices | EConomyBookings.com")</f>
        <v>Car rental %SUPPLIER %: reviews, prices | EConomyBookings.com</v>
      </c>
    </row>
    <row r="13">
      <c r="A13" s="5" t="s">
        <v>12</v>
      </c>
      <c r="B13" s="7" t="s">
        <v>13</v>
      </c>
      <c r="C13" s="11">
        <f t="shared" si="1"/>
        <v>71</v>
      </c>
      <c r="D13" s="10" t="str">
        <f>IFERROR(__xludf.DUMMYFUNCTION("GOOGLETRANSLATE(B13, A13, ""en"")"),"Car Rental %Supplier %: Comments, Prices | ECONOMYBOVINGS.com")</f>
        <v>Car Rental %Supplier %: Comments, Prices | ECONOMYBOVINGS.com</v>
      </c>
    </row>
    <row r="14">
      <c r="A14" s="5" t="s">
        <v>14</v>
      </c>
      <c r="B14" s="12" t="s">
        <v>15</v>
      </c>
      <c r="C14" s="11">
        <f t="shared" si="1"/>
        <v>94</v>
      </c>
      <c r="D14" s="10" t="str">
        <f>IFERROR(__xludf.DUMMYFUNCTION("GOOGLETRANSLATE(B14, A14, ""en"")"),"% beg% car rental offers - reviews, prices and availability | Economybooks.com")</f>
        <v>% beg% car rental offers - reviews, prices and availability | Economybooks.com</v>
      </c>
    </row>
    <row r="15">
      <c r="A15" s="5" t="s">
        <v>16</v>
      </c>
      <c r="B15" s="13" t="s">
        <v>17</v>
      </c>
      <c r="C15" s="11">
        <f t="shared" si="1"/>
        <v>81</v>
      </c>
      <c r="D15" s="10" t="str">
        <f>IFERROR(__xludf.DUMMYFUNCTION("GOOGLETRANSLATE(B15, A15, ""en"")"),"% Supplier% car rental offers - reviews, prices | Economybookings.com")</f>
        <v>% Supplier% car rental offers - reviews, prices | Economybookings.com</v>
      </c>
    </row>
    <row r="16">
      <c r="A16" s="5" t="s">
        <v>18</v>
      </c>
      <c r="B16" s="13" t="s">
        <v>19</v>
      </c>
      <c r="C16" s="11">
        <f t="shared" si="1"/>
        <v>82</v>
      </c>
      <c r="D16" s="10" t="str">
        <f>IFERROR(__xludf.DUMMYFUNCTION("GOOGLETRANSLATE(B16, A16, ""en"")"),"
% Supplier% car rental: reviews, prices, availability | Economybookings.com")</f>
        <v>
% Supplier% car rental: reviews, prices, availability | Economybookings.com</v>
      </c>
    </row>
    <row r="17">
      <c r="A17" s="5" t="s">
        <v>20</v>
      </c>
      <c r="B17" s="13" t="s">
        <v>21</v>
      </c>
      <c r="C17" s="11">
        <f t="shared" si="1"/>
        <v>71</v>
      </c>
      <c r="D17" s="10" t="str">
        <f>IFERROR(__xludf.DUMMYFUNCTION("GOOGLETRANSLATE(B17, A17, ""en"")"),"% supplier% rental car offers: reviews, prices | Economybookings.com")</f>
        <v>% supplier% rental car offers: reviews, prices | Economybookings.com</v>
      </c>
    </row>
    <row r="18">
      <c r="A18" s="5" t="s">
        <v>22</v>
      </c>
      <c r="B18" s="13" t="s">
        <v>23</v>
      </c>
      <c r="C18" s="11">
        <f t="shared" si="1"/>
        <v>46</v>
      </c>
      <c r="D18" s="10" t="str">
        <f>IFERROR(__xludf.DUMMYFUNCTION("GOOGLETRANSLATE(B18, A18, ""en"")"),"% SUPPLIER% Car Rental Transaction: Comment, price and discounts | economybookings.com")</f>
        <v>% SUPPLIER% Car Rental Transaction: Comment, price and discounts | economybookings.com</v>
      </c>
    </row>
    <row r="19">
      <c r="A19" s="5" t="s">
        <v>24</v>
      </c>
      <c r="B19" s="14" t="s">
        <v>25</v>
      </c>
      <c r="C19" s="11">
        <f t="shared" si="1"/>
        <v>74</v>
      </c>
      <c r="D19" s="10" t="str">
        <f>IFERROR(__xludf.DUMMYFUNCTION("GOOGLETRANSLATE(B19, A19, ""en"")"),"% Supplier% Car rental offers: reviews, prices EconomyBookings.com")</f>
        <v>% Supplier% Car rental offers: reviews, prices EconomyBookings.com</v>
      </c>
    </row>
    <row r="20">
      <c r="A20" s="5" t="s">
        <v>26</v>
      </c>
      <c r="B20" s="13" t="s">
        <v>27</v>
      </c>
      <c r="C20" s="11">
        <f t="shared" si="1"/>
        <v>76</v>
      </c>
      <c r="D20" s="10" t="str">
        <f>IFERROR(__xludf.DUMMYFUNCTION("GOOGLETRANSLATE(B20, A20, ""en"")"),"% Supplier% Car Rent: Reviews, prices and more | Economybookings.com")</f>
        <v>% Supplier% Car Rent: Reviews, prices and more | Economybookings.com</v>
      </c>
    </row>
    <row r="21">
      <c r="A21" s="5" t="s">
        <v>28</v>
      </c>
      <c r="B21" s="15" t="s">
        <v>29</v>
      </c>
      <c r="C21" s="11">
        <f t="shared" si="1"/>
        <v>66</v>
      </c>
      <c r="D21" s="10" t="str">
        <f>IFERROR(__xludf.DUMMYFUNCTION("GOOGLETRANSLATE(B21, A21, ""en"")"),"% Supplier% Car Rental Offers: Reviews, Prices, Discounts")</f>
        <v>% Supplier% Car Rental Offers: Reviews, Prices, Discounts</v>
      </c>
    </row>
    <row r="22">
      <c r="A22" s="5" t="s">
        <v>30</v>
      </c>
      <c r="B22" s="13" t="s">
        <v>31</v>
      </c>
      <c r="C22" s="11">
        <f t="shared" si="1"/>
        <v>70</v>
      </c>
      <c r="D22" s="10" t="str">
        <f>IFERROR(__xludf.DUMMYFUNCTION("GOOGLETRANSLATE(B22, A22, ""en"")"),"% Supplier% di Noleggio Auto Review E OFFERTE | Economybookings.com")</f>
        <v>% Supplier% di Noleggio Auto Review E OFFERTE | Economybookings.com</v>
      </c>
    </row>
    <row r="23">
      <c r="A23" s="5" t="s">
        <v>32</v>
      </c>
      <c r="B23" s="13" t="s">
        <v>33</v>
      </c>
      <c r="C23" s="11">
        <f t="shared" si="1"/>
        <v>74</v>
      </c>
      <c r="D23" s="10" t="str">
        <f>IFERROR(__xludf.DUMMYFUNCTION("GOOGLETRANSLATE(B23, A23, ""en"")"),"% Supplier% Car Rental Offers: Reviews, Prices | Economybookings.com")</f>
        <v>% Supplier% Car Rental Offers: Reviews, Prices | Economybookings.com</v>
      </c>
    </row>
    <row r="24">
      <c r="A24" s="5" t="s">
        <v>34</v>
      </c>
      <c r="B24" s="13" t="s">
        <v>35</v>
      </c>
      <c r="C24" s="11">
        <f t="shared" si="1"/>
        <v>77</v>
      </c>
      <c r="D24" s="10" t="str">
        <f>IFERROR(__xludf.DUMMYFUNCTION("GOOGLETRANSLATE(B24, A24, ""en"")"),"% Supplier% Car Rental Deals: Comments, Prices | Economybookings.com")</f>
        <v>% Supplier% Car Rental Deals: Comments, Prices | Economybookings.com</v>
      </c>
    </row>
    <row r="25">
      <c r="A25" s="6" t="s">
        <v>36</v>
      </c>
      <c r="B25" s="13" t="s">
        <v>37</v>
      </c>
      <c r="C25" s="11">
        <f t="shared" si="1"/>
        <v>86</v>
      </c>
      <c r="D25" s="10" t="str">
        <f>IFERROR(__xludf.DUMMYFUNCTION("GOOGLETRANSLATE(B25, A25, ""en"")"),"% Supplier% car rental offers: reviews, prices and more Economybookings.com")</f>
        <v>% Supplier% car rental offers: reviews, prices and more Economybookings.com</v>
      </c>
    </row>
    <row r="26">
      <c r="A26" s="5" t="s">
        <v>38</v>
      </c>
      <c r="B26" s="13" t="s">
        <v>39</v>
      </c>
      <c r="C26" s="11">
        <f t="shared" si="1"/>
        <v>79</v>
      </c>
      <c r="D26" s="10" t="str">
        <f>IFERROR(__xludf.DUMMYFUNCTION("GOOGLETRANSLATE(B26, A26, ""en"")"),"% Supplier% Car Rental Reviews, Prices and Offers Economybookings.com")</f>
        <v>% Supplier% Car Rental Reviews, Prices and Offers Economybookings.com</v>
      </c>
    </row>
    <row r="27">
      <c r="A27" s="5" t="s">
        <v>40</v>
      </c>
      <c r="B27" s="13" t="s">
        <v>41</v>
      </c>
      <c r="C27" s="11">
        <f t="shared" si="1"/>
        <v>52</v>
      </c>
      <c r="D27" s="10" t="str">
        <f>IFERROR(__xludf.DUMMYFUNCTION("GOOGLETRANSLATE(B27, A27, ""en"")"),"% Supplier% Rent -A -Car Product: Review, Price and Discount | Economybookings.com")</f>
        <v>% Supplier% Rent -A -Car Product: Review, Price and Discount | Economybookings.com</v>
      </c>
    </row>
    <row r="28">
      <c r="A28" s="5"/>
      <c r="B28" s="1"/>
    </row>
    <row r="29">
      <c r="A29" s="6" t="s">
        <v>42</v>
      </c>
      <c r="B29" s="1"/>
    </row>
    <row r="30">
      <c r="A30" s="8" t="s">
        <v>5</v>
      </c>
      <c r="B30" s="1"/>
    </row>
    <row r="31">
      <c r="A31" s="5" t="s">
        <v>8</v>
      </c>
      <c r="B31" s="4" t="s">
        <v>43</v>
      </c>
      <c r="C31" s="11">
        <f t="shared" ref="C31:C50" si="2">LEN(B31)</f>
        <v>133</v>
      </c>
      <c r="D31" s="10" t="str">
        <f>IFERROR(__xludf.DUMMYFUNCTION("GOOGLETRANSLATE(B31, A31, ""en"")"),"%supplier% offers a wide range of rental cars at competitive rates. Book your next rental with %supplier% and save on your next trip.")</f>
        <v>%supplier% offers a wide range of rental cars at competitive rates. Book your next rental with %supplier% and save on your next trip.</v>
      </c>
    </row>
    <row r="32">
      <c r="A32" s="5" t="s">
        <v>10</v>
      </c>
      <c r="B32" s="4" t="s">
        <v>44</v>
      </c>
      <c r="C32" s="11">
        <f t="shared" si="2"/>
        <v>136</v>
      </c>
      <c r="D32" s="10" t="str">
        <f>IFERROR(__xludf.DUMMYFUNCTION("GOOGLETRANSLATE(B32, A32, ""en"")"),"Car rental %supplier%. Find car rentals from top brands on Economy Bookings. Compare to find the best company. ")</f>
        <v>Car rental %supplier%. Find car rentals from top brands on Economy Bookings. Compare to find the best company. </v>
      </c>
    </row>
    <row r="33">
      <c r="A33" s="5" t="s">
        <v>12</v>
      </c>
      <c r="B33" s="4" t="s">
        <v>45</v>
      </c>
      <c r="C33" s="11">
        <f t="shared" si="2"/>
        <v>179</v>
      </c>
      <c r="D33" s="10" t="str">
        <f>IFERROR(__xludf.DUMMYFUNCTION("GOOGLETRANSLATE(B33, A33, ""en"")"),"Compare %supplier% car rental prices with other suppliers on EconomyBookings.com. Book %supplier% car rental online to get the best rates.")</f>
        <v>Compare %supplier% car rental prices with other suppliers on EconomyBookings.com. Book %supplier% car rental online to get the best rates.</v>
      </c>
    </row>
    <row r="34">
      <c r="A34" s="5" t="s">
        <v>14</v>
      </c>
      <c r="B34" s="4" t="s">
        <v>46</v>
      </c>
      <c r="C34" s="11">
        <f t="shared" si="2"/>
        <v>164</v>
      </c>
      <c r="D34" s="10" t="str">
        <f>IFERROR(__xludf.DUMMYFUNCTION("GOOGLETRANSLATE(B34, A34, ""en"")"),"Read reviews and book a rental car from %supplier%. Find the best prices and deals on cars from EconomyBookings.com.")</f>
        <v>Read reviews and book a rental car from %supplier%. Find the best prices and deals on cars from EconomyBookings.com.</v>
      </c>
    </row>
    <row r="35">
      <c r="A35" s="5" t="s">
        <v>16</v>
      </c>
      <c r="B35" s="4" t="s">
        <v>47</v>
      </c>
      <c r="C35" s="11">
        <f t="shared" si="2"/>
        <v>148</v>
      </c>
      <c r="D35" s="10" t="str">
        <f>IFERROR(__xludf.DUMMYFUNCTION("GOOGLETRANSLATE(B35, A35, ""en"")"),"Search, compare and book car rental deals from %supplier%. Find the best car rental prices with EconomyBook.com.")</f>
        <v>Search, compare and book car rental deals from %supplier%. Find the best car rental prices with EconomyBook.com.</v>
      </c>
    </row>
    <row r="36">
      <c r="A36" s="5" t="s">
        <v>18</v>
      </c>
      <c r="B36" s="4" t="s">
        <v>48</v>
      </c>
      <c r="C36" s="11">
        <f t="shared" si="2"/>
        <v>135</v>
      </c>
      <c r="D36" s="10" t="str">
        <f>IFERROR(__xludf.DUMMYFUNCTION("GOOGLETRANSLATE(B36, A36, ""en"")"),"Rent a car at %supplier%. Book with many top brands on Economy Bookings. Compare to find the best company")</f>
        <v>Rent a car at %supplier%. Book with many top brands on Economy Bookings. Compare to find the best company</v>
      </c>
    </row>
    <row r="37">
      <c r="A37" s="5" t="s">
        <v>20</v>
      </c>
      <c r="B37" s="4" t="s">
        <v>49</v>
      </c>
      <c r="C37" s="11">
        <f t="shared" si="2"/>
        <v>166</v>
      </c>
      <c r="D37" s="10" t="str">
        <f>IFERROR(__xludf.DUMMYFUNCTION("GOOGLETRANSLATE(B37, A37, ""en"")"),"Find car rentals from %supplier% on EconomyBookings.com, the world's largest car rental marketplace. Choose from hundreds of providers to get cheap cars.")</f>
        <v>Find car rentals from %supplier% on EconomyBookings.com, the world's largest car rental marketplace. Choose from hundreds of providers to get cheap cars.</v>
      </c>
    </row>
    <row r="38">
      <c r="A38" s="5" t="s">
        <v>22</v>
      </c>
      <c r="B38" s="4" t="s">
        <v>50</v>
      </c>
      <c r="C38" s="11">
        <f t="shared" si="2"/>
        <v>83</v>
      </c>
      <c r="D38" s="10" t="str">
        <f>IFERROR(__xludf.DUMMYFUNCTION("GOOGLETRANSLATE(B38, A38, ""en"")"),"Find the best % SUPPLIER % car rental discount on eConomyBookings.com. Booking a cheap % SUPPLIER % car rental service within a few seconds, there are many options around the world.")</f>
        <v>Find the best % SUPPLIER % car rental discount on eConomyBookings.com. Booking a cheap % SUPPLIER % car rental service within a few seconds, there are many options around the world.</v>
      </c>
    </row>
    <row r="39">
      <c r="A39" s="5" t="s">
        <v>24</v>
      </c>
      <c r="B39" s="4" t="s">
        <v>51</v>
      </c>
      <c r="C39" s="11">
        <f t="shared" si="2"/>
        <v>149</v>
      </c>
      <c r="D39" s="10" t="str">
        <f>IFERROR(__xludf.DUMMYFUNCTION("GOOGLETRANSLATE(B39, A39, ""en"")"),"EconomyBookings.com compares car rental offers from %supplier% . Book a car with us today and find the best car rental prices.")</f>
        <v>EconomyBookings.com compares car rental offers from %supplier% . Book a car with us today and find the best car rental prices.</v>
      </c>
    </row>
    <row r="40">
      <c r="A40" s="5" t="s">
        <v>26</v>
      </c>
      <c r="B40" s="4" t="s">
        <v>52</v>
      </c>
      <c r="C40" s="11">
        <f t="shared" si="2"/>
        <v>152</v>
      </c>
      <c r="D40" s="10" t="str">
        <f>IFERROR(__xludf.DUMMYFUNCTION("GOOGLETRANSLATE(B40, A40, ""en"")"),"Compare prices and book a car online with EconomyBookings.com. Rent a car from %supplier% - compare prices and rent from the best car rental company.")</f>
        <v>Compare prices and book a car online with EconomyBookings.com. Rent a car from %supplier% - compare prices and rent from the best car rental company.</v>
      </c>
    </row>
    <row r="41">
      <c r="A41" s="5" t="s">
        <v>28</v>
      </c>
      <c r="B41" s="4" t="s">
        <v>53</v>
      </c>
      <c r="C41" s="11">
        <f t="shared" si="2"/>
        <v>122</v>
      </c>
      <c r="D41" s="10" t="str">
        <f>IFERROR(__xludf.DUMMYFUNCTION("GOOGLETRANSLATE(B41, A41, ""en"")"),"EconomyBookings.com offers %supplier% car hire at the best prices. Book securely online, get instant confirmation.")</f>
        <v>EconomyBookings.com offers %supplier% car hire at the best prices. Book securely online, get instant confirmation.</v>
      </c>
    </row>
    <row r="42">
      <c r="A42" s="5" t="s">
        <v>30</v>
      </c>
      <c r="B42" s="4" t="s">
        <v>54</v>
      </c>
      <c r="C42" s="11">
        <f t="shared" si="2"/>
        <v>196</v>
      </c>
      <c r="D42" s="10" t="str">
        <f>IFERROR(__xludf.DUMMYFUNCTION("GOOGLETRANSLATE(B42, A42, ""en"")"),"Compare and book car rental from %supplier% . EconomyBook.com offers the best car rental deals at %supplier%. Check the prices before choosing a vehicle.")</f>
        <v>Compare and book car rental from %supplier% . EconomyBook.com offers the best car rental deals at %supplier%. Check the prices before choosing a vehicle.</v>
      </c>
    </row>
    <row r="43">
      <c r="A43" s="5" t="s">
        <v>32</v>
      </c>
      <c r="B43" s="4" t="s">
        <v>55</v>
      </c>
      <c r="C43" s="11">
        <f t="shared" si="2"/>
        <v>154</v>
      </c>
      <c r="D43" s="10" t="str">
        <f>IFERROR(__xludf.DUMMYFUNCTION("GOOGLETRANSLATE(B43, A43, ""en"")"),"Compare car rental offers from %supplier% and find the best price. EconomyBook.com offers %supplier% reviews, pricing and contact information.")</f>
        <v>Compare car rental offers from %supplier% and find the best price. EconomyBook.com offers %supplier% reviews, pricing and contact information.</v>
      </c>
    </row>
    <row r="44">
      <c r="A44" s="5" t="s">
        <v>34</v>
      </c>
      <c r="B44" s="4" t="s">
        <v>56</v>
      </c>
      <c r="C44" s="11">
        <f t="shared" si="2"/>
        <v>158</v>
      </c>
      <c r="D44" s="10" t="str">
        <f>IFERROR(__xludf.DUMMYFUNCTION("GOOGLETRANSLATE(B44, A44, ""en"")"),"Book %supplier% car rental in minutes with EconomyBookings. We compare %supplier% prices, reviews and locations.")</f>
        <v>Book %supplier% car rental in minutes with EconomyBookings. We compare %supplier% prices, reviews and locations.</v>
      </c>
    </row>
    <row r="45">
      <c r="A45" s="5" t="s">
        <v>57</v>
      </c>
      <c r="B45" s="4" t="s">
        <v>58</v>
      </c>
      <c r="C45" s="11">
        <f t="shared" si="2"/>
        <v>166</v>
      </c>
      <c r="D45" s="10" t="str">
        <f>IFERROR(__xludf.DUMMYFUNCTION("GOOGLETRANSLATE(B45, A45, ""en"")"),"#VALUE!")</f>
        <v>#VALUE!</v>
      </c>
    </row>
    <row r="46">
      <c r="A46" s="5" t="s">
        <v>38</v>
      </c>
      <c r="B46" s="4" t="s">
        <v>59</v>
      </c>
      <c r="C46" s="11">
        <f t="shared" si="2"/>
        <v>183</v>
      </c>
      <c r="D46" s="10" t="str">
        <f>IFERROR(__xludf.DUMMYFUNCTION("GOOGLETRANSLATE(B46, A46, ""en"")"),"Thousands of cheap car rental deals available through EconomyBookings. Compare the prices of %supplier% to find the best offer and book securely online!")</f>
        <v>Thousands of cheap car rental deals available through EconomyBookings. Compare the prices of %supplier% to find the best offer and book securely online!</v>
      </c>
    </row>
    <row r="47">
      <c r="A47" s="5" t="s">
        <v>40</v>
      </c>
      <c r="B47" s="4" t="s">
        <v>60</v>
      </c>
      <c r="C47" s="11">
        <f t="shared" si="2"/>
        <v>68</v>
      </c>
      <c r="D47" s="10" t="str">
        <f>IFERROR(__xludf.DUMMYFUNCTION("GOOGLETRANSLATE(B47, A47, ""en"")"),"Economybookings.com provides a car rental service from %Supplier %. Compare prices, reviews, etc.")</f>
        <v>Economybookings.com provides a car rental service from %Supplier %. Compare prices, reviews, etc.</v>
      </c>
    </row>
    <row r="48">
      <c r="A48" s="5"/>
      <c r="B48" s="1"/>
      <c r="C48" s="11">
        <f t="shared" si="2"/>
        <v>0</v>
      </c>
      <c r="D48" s="10" t="str">
        <f>IFERROR(__xludf.DUMMYFUNCTION("GOOGLETRANSLATE(B48, A48, ""en"")"),"#VALUE!")</f>
        <v>#VALUE!</v>
      </c>
    </row>
    <row r="49">
      <c r="A49" s="5"/>
      <c r="B49" s="1"/>
      <c r="C49" s="11">
        <f t="shared" si="2"/>
        <v>0</v>
      </c>
      <c r="D49" s="10" t="str">
        <f>IFERROR(__xludf.DUMMYFUNCTION("GOOGLETRANSLATE(B49, A49, ""en"")"),"#VALUE!")</f>
        <v>#VALUE!</v>
      </c>
    </row>
    <row r="50">
      <c r="A50" s="5"/>
      <c r="B50" s="1"/>
      <c r="C50" s="11">
        <f t="shared" si="2"/>
        <v>0</v>
      </c>
      <c r="D50" s="10" t="str">
        <f>IFERROR(__xludf.DUMMYFUNCTION("GOOGLETRANSLATE(B50, A50, ""en"")"),"#VALUE!")</f>
        <v>#VALUE!</v>
      </c>
    </row>
    <row r="51">
      <c r="A51" s="6" t="s">
        <v>61</v>
      </c>
      <c r="B51" s="1"/>
    </row>
    <row r="52">
      <c r="A52" s="8" t="s">
        <v>5</v>
      </c>
      <c r="B52" s="1"/>
    </row>
    <row r="53">
      <c r="A53" s="5" t="s">
        <v>8</v>
      </c>
      <c r="B53" s="4" t="s">
        <v>62</v>
      </c>
      <c r="C53" s="11">
        <f t="shared" ref="C53:C55" si="3">LEN(B53)</f>
        <v>37</v>
      </c>
      <c r="D53" s="10" t="str">
        <f>IFERROR(__xludf.DUMMYFUNCTION("GOOGLETRANSLATE(B53, A53, ""en"")"),"%supplier% Car Rental Deals &amp; Reviews")</f>
        <v>%supplier% Car Rental Deals &amp; Reviews</v>
      </c>
    </row>
    <row r="54">
      <c r="A54" s="5" t="s">
        <v>10</v>
      </c>
      <c r="B54" s="4" t="s">
        <v>63</v>
      </c>
      <c r="C54" s="11">
        <f t="shared" si="3"/>
        <v>22</v>
      </c>
      <c r="D54" s="10" t="str">
        <f>IFERROR(__xludf.DUMMYFUNCTION("GOOGLETRANSLATE(B54, A54, ""en"")"),"Car rental %supplier%")</f>
        <v>Car rental %supplier%</v>
      </c>
    </row>
    <row r="55">
      <c r="A55" s="5" t="s">
        <v>12</v>
      </c>
      <c r="B55" s="4" t="s">
        <v>64</v>
      </c>
      <c r="C55" s="11">
        <f t="shared" si="3"/>
        <v>52</v>
      </c>
      <c r="D55" s="10" t="str">
        <f>IFERROR(__xludf.DUMMYFUNCTION("GOOGLETRANSLATE(B55, A55, ""en"")"),"% supplier% - car rental offers and evaluations")</f>
        <v>% supplier% - car rental offers and evaluations</v>
      </c>
    </row>
    <row r="56">
      <c r="A56" s="5" t="s">
        <v>14</v>
      </c>
      <c r="B56" s="4" t="s">
        <v>65</v>
      </c>
      <c r="D56" s="10" t="str">
        <f>IFERROR(__xludf.DUMMYFUNCTION("GOOGLETRANSLATE(B56, A56, ""en"")"),"% beg% car rental offers and reviews")</f>
        <v>% beg% car rental offers and reviews</v>
      </c>
    </row>
    <row r="57">
      <c r="A57" s="5" t="s">
        <v>16</v>
      </c>
      <c r="B57" s="4" t="s">
        <v>66</v>
      </c>
      <c r="D57" s="10" t="str">
        <f>IFERROR(__xludf.DUMMYFUNCTION("GOOGLETRANSLATE(B57, A57, ""en"")"),"%Supplier%car rental offers and reviews")</f>
        <v>%Supplier%car rental offers and reviews</v>
      </c>
    </row>
    <row r="58">
      <c r="A58" s="5" t="s">
        <v>18</v>
      </c>
      <c r="B58" s="4" t="s">
        <v>67</v>
      </c>
      <c r="D58" s="10" t="str">
        <f>IFERROR(__xludf.DUMMYFUNCTION("GOOGLETRANSLATE(B58, A58, ""en"")"),"% Supplier% car rental and reviews")</f>
        <v>% Supplier% car rental and reviews</v>
      </c>
    </row>
    <row r="59">
      <c r="A59" s="5" t="s">
        <v>20</v>
      </c>
      <c r="B59" s="4" t="s">
        <v>68</v>
      </c>
      <c r="D59" s="10" t="str">
        <f>IFERROR(__xludf.DUMMYFUNCTION("GOOGLETRANSLATE(B59, A59, ""en"")"),"%supplier%: rental cars and ratings")</f>
        <v>%supplier%: rental cars and ratings</v>
      </c>
    </row>
    <row r="60">
      <c r="A60" s="5" t="s">
        <v>22</v>
      </c>
      <c r="B60" s="3" t="s">
        <v>69</v>
      </c>
      <c r="D60" s="10" t="str">
        <f>IFERROR(__xludf.DUMMYFUNCTION("GOOGLETRANSLATE(B60, A60, ""en"")"),"%supplier%Car Rental Reviews &amp; Deals")</f>
        <v>%supplier%Car Rental Reviews &amp; Deals</v>
      </c>
    </row>
    <row r="61">
      <c r="A61" s="5" t="s">
        <v>24</v>
      </c>
      <c r="B61" s="4" t="s">
        <v>70</v>
      </c>
      <c r="D61" s="10" t="str">
        <f>IFERROR(__xludf.DUMMYFUNCTION("GOOGLETRANSLATE(B61, A61, ""en"")"),"%supplier% – car rental and reviews")</f>
        <v>%supplier% – car rental and reviews</v>
      </c>
    </row>
    <row r="62">
      <c r="A62" s="5" t="s">
        <v>26</v>
      </c>
      <c r="B62" s="4" t="s">
        <v>71</v>
      </c>
      <c r="D62" s="10" t="str">
        <f>IFERROR(__xludf.DUMMYFUNCTION("GOOGLETRANSLATE(B62, A62, ""en"")"),"% Supplier% car rental reviews and the best rates")</f>
        <v>% Supplier% car rental reviews and the best rates</v>
      </c>
    </row>
    <row r="63">
      <c r="A63" s="5" t="s">
        <v>28</v>
      </c>
      <c r="B63" s="16" t="s">
        <v>72</v>
      </c>
      <c r="D63" s="10" t="str">
        <f>IFERROR(__xludf.DUMMYFUNCTION("GOOGLETRANSLATE(B63, A63, ""en"")"),"Car Rental %Supplier %: Reviews and Offers")</f>
        <v>Car Rental %Supplier %: Reviews and Offers</v>
      </c>
    </row>
    <row r="64">
      <c r="A64" s="5" t="s">
        <v>30</v>
      </c>
      <c r="B64" s="4" t="s">
        <v>73</v>
      </c>
      <c r="D64" s="10" t="str">
        <f>IFERROR(__xludf.DUMMYFUNCTION("GOOGLETRANSLATE(B64, A64, ""en"")"),"% Supplier% the best car rental offers")</f>
        <v>% Supplier% the best car rental offers</v>
      </c>
    </row>
    <row r="65">
      <c r="A65" s="5" t="s">
        <v>32</v>
      </c>
      <c r="B65" s="4" t="s">
        <v>74</v>
      </c>
      <c r="D65" s="10" t="str">
        <f>IFERROR(__xludf.DUMMYFUNCTION("GOOGLETRANSLATE(B65, A65, ""en"")"),"% Supplier% Car Rental Offers and Feedback")</f>
        <v>% Supplier% Car Rental Offers and Feedback</v>
      </c>
    </row>
    <row r="66">
      <c r="A66" s="5" t="s">
        <v>34</v>
      </c>
      <c r="B66" s="4" t="s">
        <v>75</v>
      </c>
      <c r="D66" s="10" t="str">
        <f>IFERROR(__xludf.DUMMYFUNCTION("GOOGLETRANSLATE(B66, A66, ""en"")"),"%supplier% car rental Prices, Reviews")</f>
        <v>%supplier% car rental Prices, Reviews</v>
      </c>
    </row>
    <row r="67">
      <c r="A67" s="5" t="s">
        <v>57</v>
      </c>
      <c r="B67" s="4" t="s">
        <v>76</v>
      </c>
      <c r="D67" s="10" t="str">
        <f>IFERROR(__xludf.DUMMYFUNCTION("GOOGLETRANSLATE(B67, A67, ""en"")"),"#VALUE!")</f>
        <v>#VALUE!</v>
      </c>
    </row>
    <row r="68">
      <c r="A68" s="5" t="s">
        <v>38</v>
      </c>
      <c r="B68" s="4" t="s">
        <v>77</v>
      </c>
      <c r="D68" s="10" t="str">
        <f>IFERROR(__xludf.DUMMYFUNCTION("GOOGLETRANSLATE(B68, A68, ""en"")"),"% supplier% car rental: Find the best prices and services")</f>
        <v>% supplier% car rental: Find the best prices and services</v>
      </c>
    </row>
    <row r="69">
      <c r="A69" s="5" t="s">
        <v>40</v>
      </c>
      <c r="B69" s="4" t="s">
        <v>78</v>
      </c>
      <c r="D69" s="10" t="str">
        <f>IFERROR(__xludf.DUMMYFUNCTION("GOOGLETRANSLATE(B69, A69, ""en"")"),"
%supplier% Car Rental Deals, Reviews &amp; Rates")</f>
        <v>
%supplier% Car Rental Deals, Reviews &amp; Rates</v>
      </c>
    </row>
    <row r="70">
      <c r="A70" s="5"/>
      <c r="B70" s="1"/>
      <c r="D70" s="10"/>
    </row>
    <row r="71">
      <c r="A71" s="5"/>
      <c r="B71" s="1"/>
      <c r="D71" s="10"/>
    </row>
    <row r="72">
      <c r="A72" s="5"/>
      <c r="B72" s="1"/>
      <c r="D72" s="10"/>
    </row>
    <row r="73">
      <c r="A73" s="6" t="s">
        <v>79</v>
      </c>
      <c r="B73" s="1"/>
      <c r="D73" s="10"/>
    </row>
    <row r="74">
      <c r="A74" s="8" t="s">
        <v>5</v>
      </c>
      <c r="B74" s="1"/>
      <c r="D74" s="10"/>
    </row>
    <row r="75">
      <c r="A75" s="5" t="s">
        <v>8</v>
      </c>
      <c r="B75" s="4" t="s">
        <v>80</v>
      </c>
      <c r="D75" s="10" t="str">
        <f>IFERROR(__xludf.DUMMYFUNCTION("GOOGLETRANSLATE(B75, A75, ""en"")"),"&lt;ul&gt;
&lt;li&gt;%supplier% is ranked %rating% out of 10 based on more than %rating-count% reviews&lt;/li&gt;
&lt;li&gt;%supplier% offers a wide variety of rental cars for your next trip.&lt;/li&gt;
&lt;li&gt;%supplier% cars are always clean and well maintained.&lt;/li&gt;
&lt;li&gt;%supplier% staf"&amp;"f are known for their efficiency.&lt;/li&gt;
&lt;/ul&gt;")</f>
        <v>&lt;ul&gt;
&lt;li&gt;%supplier% is ranked %rating% out of 10 based on more than %rating-count% reviews&lt;/li&gt;
&lt;li&gt;%supplier% offers a wide variety of rental cars for your next trip.&lt;/li&gt;
&lt;li&gt;%supplier% cars are always clean and well maintained.&lt;/li&gt;
&lt;li&gt;%supplier% staff are known for their efficiency.&lt;/li&gt;
&lt;/ul&gt;</v>
      </c>
    </row>
    <row r="76">
      <c r="A76" s="5" t="s">
        <v>10</v>
      </c>
      <c r="B76" s="4" t="s">
        <v>81</v>
      </c>
      <c r="D76" s="10" t="str">
        <f>IFERROR(__xludf.DUMMYFUNCTION("GOOGLETRANSLATE(B76, A76, ""en"")"),"&lt;ul&gt;
&lt;li&gt;%supplier% has a %rating% out of 10 based on over %rating-count% customer reviews.&lt;/li&gt;
&lt;li&gt;%supplier% offers a wide selection of rental cars to suit every taste.&lt;/li&gt;
&lt;li&gt;%supplier% cars are always in excellent condition and maintained to the hi"&amp;"ghest standards.&lt;/li&gt;
&lt;li&gt;%supplier% employees are known for their efficiency.&lt;/li&gt;
&lt;/ul&gt;")</f>
        <v>&lt;ul&gt;
&lt;li&gt;%supplier% has a %rating% out of 10 based on over %rating-count% customer reviews.&lt;/li&gt;
&lt;li&gt;%supplier% offers a wide selection of rental cars to suit every taste.&lt;/li&gt;
&lt;li&gt;%supplier% cars are always in excellent condition and maintained to the highest standards.&lt;/li&gt;
&lt;li&gt;%supplier% employees are known for their efficiency.&lt;/li&gt;
&lt;/ul&gt;</v>
      </c>
    </row>
    <row r="77">
      <c r="A77" s="5" t="s">
        <v>12</v>
      </c>
      <c r="B77" s="4" t="s">
        <v>82</v>
      </c>
      <c r="D77" s="10" t="str">
        <f>IFERROR(__xludf.DUMMYFUNCTION("GOOGLETRANSLATE(B77, A77, ""en"")"),"&lt;ul&gt;
        &lt;li&gt;% Supplier% is very well evaluated on our site, obtaining a% rating% based on more than =% rating-count% customer reviews. &lt;/li&gt;
        &lt;li&gt; We at % Supplier % We offer a wide variety of cars to choose from. &lt;/li&gt;
        &lt;li&gt; % supplier"&amp;" % vehicles are always in excellent condition, with continuous maintenance according to the highest standards &lt;/li&gt;
        &lt;li&gt; % Supplier % employees are known for their efficiency &lt;/li&gt;
&lt;/ul&gt;")</f>
        <v>&lt;ul&gt;
        &lt;li&gt;% Supplier% is very well evaluated on our site, obtaining a% rating% based on more than =% rating-count% customer reviews. &lt;/li&gt;
        &lt;li&gt; We at % Supplier % We offer a wide variety of cars to choose from. &lt;/li&gt;
        &lt;li&gt; % supplier % vehicles are always in excellent condition, with continuous maintenance according to the highest standards &lt;/li&gt;
        &lt;li&gt; % Supplier % employees are known for their efficiency &lt;/li&gt;
&lt;/ul&gt;</v>
      </c>
    </row>
    <row r="78">
      <c r="A78" s="5" t="s">
        <v>14</v>
      </c>
      <c r="B78" s="4" t="s">
        <v>83</v>
      </c>
      <c r="D78" s="10" t="str">
        <f>IFERROR(__xludf.DUMMYFUNCTION("GOOGLETRANSLATE(B78, A78, ""en"")"),"&lt;ul&gt;
        &lt;li&gt;% beg% has a high rating% rating% on more than =% rating-count% customer reviews &lt;/li&gt;
        &lt;li&gt; Make us go back to % beg % today and we will help you choose a car that meets your needs. &lt;/li&gt;
        &lt;li&gt; OS veículos % beg % Estão Sem"&amp;"pre Em Excess condições, com manutenção contínua de acordo com os but altos padrões &lt;/li&gt;
        &lt;li&gt; The employees of % beg % are known for their hard work and their efficiency &lt;/li&gt;
&lt;/ul&gt;")</f>
        <v>&lt;ul&gt;
        &lt;li&gt;% beg% has a high rating% rating% on more than =% rating-count% customer reviews &lt;/li&gt;
        &lt;li&gt; Make us go back to % beg % today and we will help you choose a car that meets your needs. &lt;/li&gt;
        &lt;li&gt; OS veículos % beg % Estão Sempre Em Excess condições, com manutenção contínua de acordo com os but altos padrões &lt;/li&gt;
        &lt;li&gt; The employees of % beg % are known for their hard work and their efficiency &lt;/li&gt;
&lt;/ul&gt;</v>
      </c>
    </row>
    <row r="79">
      <c r="A79" s="5" t="s">
        <v>16</v>
      </c>
      <c r="B79" s="4" t="s">
        <v>84</v>
      </c>
      <c r="D79" s="10" t="str">
        <f>IFERROR(__xludf.DUMMYFUNCTION("GOOGLETRANSLATE(B79, A79, ""en"")"),"&lt;ul&gt;
&lt;li&gt;% Supplier% has a% rating% of 10 according to customer reviews &lt;/li&gt;
 &lt;li&gt;% Supplier% can provide a wide range of rental cars for all. This is for all tastes and needs. &lt;/li&gt;
&lt;li&gt; % Supplier % vehicles are always in excellent condition, mainta"&amp;"ined with the highest standards. &lt;/li&gt;
&lt;li&gt; The employees of % Supplier % are known for their efficiency. &lt;/li&gt;
 &lt;/ul&gt;")</f>
        <v>&lt;ul&gt;
&lt;li&gt;% Supplier% has a% rating% of 10 according to customer reviews &lt;/li&gt;
 &lt;li&gt;% Supplier% can provide a wide range of rental cars for all. This is for all tastes and needs. &lt;/li&gt;
&lt;li&gt; % Supplier % vehicles are always in excellent condition, maintained with the highest standards. &lt;/li&gt;
&lt;li&gt; The employees of % Supplier % are known for their efficiency. &lt;/li&gt;
 &lt;/ul&gt;</v>
      </c>
    </row>
    <row r="80">
      <c r="A80" s="5" t="s">
        <v>18</v>
      </c>
      <c r="B80" s="4" t="s">
        <v>85</v>
      </c>
      <c r="D80" s="10" t="str">
        <f>IFERROR(__xludf.DUMMYFUNCTION("GOOGLETRANSLATE(B80, A80, ""en"")"),"&lt;ul&gt;
&lt;li&gt;% Supplier% has a% rating% of \ 10 according to customer reviews. &lt;/li&gt;
 &lt;li&gt;% Supplier% has a wide range of rental cars. From economics to luxurious, they have something that adapts to everyone's needs and tastes. &lt;/li&gt;
&lt;li&gt; The vehicles % Su"&amp;"pplier % are always in excellent condition, maintained with the utmost care. &lt;/li&gt;
&lt;li&gt;% Supplier% employees are known for their efficiency and dedication to processing. &lt;/li&gt;
 &lt;/ul&gt;")</f>
        <v>&lt;ul&gt;
&lt;li&gt;% Supplier% has a% rating% of \ 10 according to customer reviews. &lt;/li&gt;
 &lt;li&gt;% Supplier% has a wide range of rental cars. From economics to luxurious, they have something that adapts to everyone's needs and tastes. &lt;/li&gt;
&lt;li&gt; The vehicles % Supplier % are always in excellent condition, maintained with the utmost care. &lt;/li&gt;
&lt;li&gt;% Supplier% employees are known for their efficiency and dedication to processing. &lt;/li&gt;
 &lt;/ul&gt;</v>
      </c>
    </row>
    <row r="81">
      <c r="A81" s="5" t="s">
        <v>20</v>
      </c>
      <c r="B81" s="4" t="s">
        <v>86</v>
      </c>
      <c r="D81" s="10" t="str">
        <f>IFERROR(__xludf.DUMMYFUNCTION("GOOGLETRANSLATE(B81, A81, ""en"")"),"&lt;ul&gt;
&lt;li&gt;% supplier% is evaluated with% rating% of 10, based on more than% rating count% customer reviews &lt;/li&gt;
&lt;li&gt;% supplier% has a very impressive selection of rental cars. There is something for everyone: affordable and luxurious models for every ne"&amp;"ed and taste. &lt;/li&gt;
&lt;li&gt;% supplier% follows a strict vehicle inspection guideline and all of our vehicles are in excellent condition. &lt;/li&gt;
&lt;li&gt; The employees of % supplier % are known for their efficiency. &lt;/li&gt;
 &lt;/ul&gt;")</f>
        <v>&lt;ul&gt;
&lt;li&gt;% supplier% is evaluated with% rating% of 10, based on more than% rating count% customer reviews &lt;/li&gt;
&lt;li&gt;% supplier% has a very impressive selection of rental cars. There is something for everyone: affordable and luxurious models for every need and taste. &lt;/li&gt;
&lt;li&gt;% supplier% follows a strict vehicle inspection guideline and all of our vehicles are in excellent condition. &lt;/li&gt;
&lt;li&gt; The employees of % supplier % are known for their efficiency. &lt;/li&gt;
 &lt;/ul&gt;</v>
      </c>
    </row>
    <row r="82">
      <c r="A82" s="5" t="s">
        <v>22</v>
      </c>
      <c r="B82" s="4" t="s">
        <v>87</v>
      </c>
      <c r="D82" s="10" t="str">
        <f>IFERROR(__xludf.DUMMYFUNCTION("GOOGLETRANSLATE(B82, A82, ""en"")"),"&lt;ul&gt;
&lt;li&gt;%supplier% has been rated %rating% out of 10 based on more than %rating-count% of customer reviews&lt;/li&gt;
&lt;li&gt;%supplier% offers a wide range of car rental services, so there's something for everyone, no matter your budget or taste. &lt;/li&gt;
&lt;"&amp;"li&gt;%Supplier% maintains strict vehicle inspection procedures. All of our vehicles are in excellent condition and well maintained. &lt;/li&gt;
&lt;li&gt;%supplier% employees are known for their dedication&lt;/li&gt;
&lt;/ul&gt;")</f>
        <v>&lt;ul&gt;
&lt;li&gt;%supplier% has been rated %rating% out of 10 based on more than %rating-count% of customer reviews&lt;/li&gt;
&lt;li&gt;%supplier% offers a wide range of car rental services, so there's something for everyone, no matter your budget or taste. &lt;/li&gt;
&lt;li&gt;%Supplier% maintains strict vehicle inspection procedures. All of our vehicles are in excellent condition and well maintained. &lt;/li&gt;
&lt;li&gt;%supplier% employees are known for their dedication&lt;/li&gt;
&lt;/ul&gt;</v>
      </c>
    </row>
    <row r="83">
      <c r="A83" s="5" t="s">
        <v>24</v>
      </c>
      <c r="B83" s="4" t="s">
        <v>88</v>
      </c>
      <c r="D83" s="10" t="str">
        <f>IFERROR(__xludf.DUMMYFUNCTION("GOOGLETRANSLATE(B83, A83, ""en"")"),"&lt;ul&gt;
&lt;li&gt;% Supplyier% received a% rating% rating on more than% rating-current% of customers. &lt;/li&gt;
&lt;li&gt;% Supplier% has many different cars to choose from. Inexpensive and luxurious, we have something for everyone. &lt;/li&gt;
&lt;li&gt;% Supplier% warns stri"&amp;"ct vehicle control policy, and all our vehicles are in excellent condition and well maintained. &lt;/li&gt;
&lt;li&gt; It is known that % Supplier % Employees are the most devoted working horses. Their performance and commitment to quality are unrivaled. &lt;/li&gt;
"&amp;"&lt;/ul&gt;")</f>
        <v>&lt;ul&gt;
&lt;li&gt;% Supplyier% received a% rating% rating on more than% rating-current% of customers. &lt;/li&gt;
&lt;li&gt;% Supplier% has many different cars to choose from. Inexpensive and luxurious, we have something for everyone. &lt;/li&gt;
&lt;li&gt;% Supplier% warns strict vehicle control policy, and all our vehicles are in excellent condition and well maintained. &lt;/li&gt;
&lt;li&gt; It is known that % Supplier % Employees are the most devoted working horses. Their performance and commitment to quality are unrivaled. &lt;/li&gt;
&lt;/ul&gt;</v>
      </c>
    </row>
    <row r="84">
      <c r="A84" s="5" t="s">
        <v>26</v>
      </c>
      <c r="B84" s="4" t="s">
        <v>89</v>
      </c>
      <c r="D84" s="10" t="str">
        <f>IFERROR(__xludf.DUMMYFUNCTION("GOOGLETRANSLATE(B84, A84, ""en"")"),"&lt;ul&gt;
&lt;li&gt;% Supplier% received% rating% of% count% customers. &lt;/li&gt;
&lt;li&gt; We have a strict vehicle inspection policy, which ensures that all our vehicles are in top condition and are well maintained. &lt;/li&gt;
&lt;li&gt;% Supplier% employees are known for their ha"&amp;"rd work and dedication. Nobody adheres to the same high standards as she. &lt;/li&gt;
&lt;li&gt;% Supplier% has a variety of cars to choose from. From affordable options to luxury cars, there is something for everyone. &lt;/li&gt;
 &lt;/ul&gt;")</f>
        <v>&lt;ul&gt;
&lt;li&gt;% Supplier% received% rating% of% count% customers. &lt;/li&gt;
&lt;li&gt; We have a strict vehicle inspection policy, which ensures that all our vehicles are in top condition and are well maintained. &lt;/li&gt;
&lt;li&gt;% Supplier% employees are known for their hard work and dedication. Nobody adheres to the same high standards as she. &lt;/li&gt;
&lt;li&gt;% Supplier% has a variety of cars to choose from. From affordable options to luxury cars, there is something for everyone. &lt;/li&gt;
 &lt;/ul&gt;</v>
      </c>
    </row>
    <row r="85">
      <c r="A85" s="5" t="s">
        <v>28</v>
      </c>
      <c r="B85" s="4" t="s">
        <v>90</v>
      </c>
      <c r="D85" s="10" t="str">
        <f>IFERROR(__xludf.DUMMYFUNCTION("GOOGLETRANSLATE(B85, A85, ""en"")"),"&lt;ul&gt;
&lt;li&gt;% Supplier% has received% rating% from% rating-country% customers &lt;/li&gt;
&lt;li&gt;% Supplier% has a range of cars for each budget! Whether you are looking for a bargain or expensive car we can help you. &lt;/li&gt;
&lt;li&gt; We have a strict car inspection pol"&amp;"icy that ensures that each vehicle is in top condition and well maintenance. &lt;/li&gt;
&lt;li&gt; The employees of % Supplier % are very hard -working and dedicated individuals. &lt;/li&gt;
&lt;/ul&gt;")</f>
        <v>&lt;ul&gt;
&lt;li&gt;% Supplier% has received% rating% from% rating-country% customers &lt;/li&gt;
&lt;li&gt;% Supplier% has a range of cars for each budget! Whether you are looking for a bargain or expensive car we can help you. &lt;/li&gt;
&lt;li&gt; We have a strict car inspection policy that ensures that each vehicle is in top condition and well maintenance. &lt;/li&gt;
&lt;li&gt; The employees of % Supplier % are very hard -working and dedicated individuals. &lt;/li&gt;
&lt;/ul&gt;</v>
      </c>
    </row>
    <row r="86">
      <c r="A86" s="5" t="s">
        <v>30</v>
      </c>
      <c r="B86" s="4" t="s">
        <v>91</v>
      </c>
      <c r="D86" s="10" t="str">
        <f>IFERROR(__xludf.DUMMYFUNCTION("GOOGLETRANSLATE(B86, A86, ""en"")"),"&lt;ul&gt;
&lt;li&gt;% Suplier% is known for having a wide range of rented cars and you can find something perfect for the next trip. &lt;/li&gt;
&lt;li&gt;% suplier% rated% rating% out of 10 based on more than% Rating-Count% Reviews. &lt;/li&gt;
 &lt;li&gt; We guarantee that % Sup"&amp;"lier % cars are always clean and well maintained. &lt;/li&gt;
 &lt;li&gt; Our % Super % employees are known for their efficiency. &lt;/li&gt;
&lt;/ul&gt;
")</f>
        <v>&lt;ul&gt;
&lt;li&gt;% Suplier% is known for having a wide range of rented cars and you can find something perfect for the next trip. &lt;/li&gt;
&lt;li&gt;% suplier% rated% rating% out of 10 based on more than% Rating-Count% Reviews. &lt;/li&gt;
 &lt;li&gt; We guarantee that % Suplier % cars are always clean and well maintained. &lt;/li&gt;
 &lt;li&gt; Our % Super % employees are known for their efficiency. &lt;/li&gt;
&lt;/ul&gt;
</v>
      </c>
    </row>
    <row r="87">
      <c r="A87" s="5" t="s">
        <v>32</v>
      </c>
      <c r="B87" s="4" t="s">
        <v>92</v>
      </c>
      <c r="D87" s="10" t="str">
        <f>IFERROR(__xludf.DUMMYFUNCTION("GOOGLETRANSLATE(B87, A87, ""en"")"),"&lt;ul&gt; &lt;li&gt;% Supplier% is estimated% rating% of 10 based on at least% Rating-Count% reviews. &lt;/li&gt;
&lt;li&gt;% Supplier% offers a wide range of car rental offers for all tastes. &lt;/li&gt;
&lt;li&gt;% Supplier% We take care of the purity and maintenance of all our vehicle"&amp;"s. &lt;/li&gt;
&lt;li&gt;% Supplier% employees are familiar with their efficiency and reliability. &lt;/li&gt;&lt;/ul&gt;")</f>
        <v>&lt;ul&gt; &lt;li&gt;% Supplier% is estimated% rating% of 10 based on at least% Rating-Count% reviews. &lt;/li&gt;
&lt;li&gt;% Supplier% offers a wide range of car rental offers for all tastes. &lt;/li&gt;
&lt;li&gt;% Supplier% We take care of the purity and maintenance of all our vehicles. &lt;/li&gt;
&lt;li&gt;% Supplier% employees are familiar with their efficiency and reliability. &lt;/li&gt;&lt;/ul&gt;</v>
      </c>
    </row>
    <row r="88">
      <c r="A88" s="5" t="s">
        <v>34</v>
      </c>
      <c r="B88" s="4" t="s">
        <v>93</v>
      </c>
      <c r="D88" s="10" t="str">
        <f>IFERROR(__xludf.DUMMYFUNCTION("GOOGLETRANSLATE(B88, A88, ""en"")"),"&lt;ul&gt;
&lt;li&gt;%Supplier%is more than 10 out of 10%rating%based on%rating-car%examination.
 &lt;li&gt;% Supplier% Cars are always clean, well -groomed and ready to set out in any case.
 &lt;li&gt;% Supplier% staff is famous for their efficiency. &lt;/li&gt;
 &lt;li&gt;%Sup"&amp;"plier%has a wide variety of rental cars for all your holiday needs. &lt;/li&gt;
&lt;/ul&gt;
")</f>
        <v>&lt;ul&gt;
&lt;li&gt;%Supplier%is more than 10 out of 10%rating%based on%rating-car%examination.
 &lt;li&gt;% Supplier% Cars are always clean, well -groomed and ready to set out in any case.
 &lt;li&gt;% Supplier% staff is famous for their efficiency. &lt;/li&gt;
 &lt;li&gt;%Supplier%has a wide variety of rental cars for all your holiday needs. &lt;/li&gt;
&lt;/ul&gt;
</v>
      </c>
    </row>
    <row r="89">
      <c r="A89" s="6" t="s">
        <v>36</v>
      </c>
      <c r="B89" s="4" t="s">
        <v>94</v>
      </c>
      <c r="D89" s="10" t="str">
        <f>IFERROR(__xludf.DUMMYFUNCTION("GOOGLETRANSLATE(B89, A89, ""en"")"),"&lt;ul&gt;
&lt;li&gt;%supplier% is rated %rating% out of 10 based on at least %rating-count% reviews.&lt;/li&gt;
&lt;li&gt;%supplier% offers a wide range of car rentals for every taste.&lt;/li&gt;
&lt;li&gt;We %supplier% take care of the cleanliness and maintenance of all our vehicles.&lt;/"&amp;"li&gt;
&lt;li&gt;%supplier% employees are known for their efficiency and reliability.&lt;/li&gt; &lt;/ul&gt;")</f>
        <v>&lt;ul&gt;
&lt;li&gt;%supplier% is rated %rating% out of 10 based on at least %rating-count% reviews.&lt;/li&gt;
&lt;li&gt;%supplier% offers a wide range of car rentals for every taste.&lt;/li&gt;
&lt;li&gt;We %supplier% take care of the cleanliness and maintenance of all our vehicles.&lt;/li&gt;
&lt;li&gt;%supplier% employees are known for their efficiency and reliability.&lt;/li&gt; &lt;/ul&gt;</v>
      </c>
    </row>
    <row r="90">
      <c r="A90" s="5" t="s">
        <v>38</v>
      </c>
      <c r="B90" s="4" t="s">
        <v>95</v>
      </c>
      <c r="D90" s="10" t="str">
        <f>IFERROR(__xludf.DUMMYFUNCTION("GOOGLETRANSLATE(B90, A90, ""en"")"),"&lt;ul&gt;
 &lt;li&gt;%Supplier%average estimate is%rating%based on more than%Rating-Count%Customer Reviews &lt;/li&gt;
&lt;li&gt;% Supplier% offers a wide range of rental cars for every taste &lt;/li&gt;
 &lt;li&gt;% Supplier% offers a wide range of stunning cars, trucks and off-road ca"&amp;"rs, which are always regularly maintained according to the highest standards. &lt;/li&gt;
 &lt;li&gt;% Supplier% offers powerful employees. &lt;/li&gt;
 &lt;/ul&gt;")</f>
        <v>&lt;ul&gt;
 &lt;li&gt;%Supplier%average estimate is%rating%based on more than%Rating-Count%Customer Reviews &lt;/li&gt;
&lt;li&gt;% Supplier% offers a wide range of rental cars for every taste &lt;/li&gt;
 &lt;li&gt;% Supplier% offers a wide range of stunning cars, trucks and off-road cars, which are always regularly maintained according to the highest standards. &lt;/li&gt;
 &lt;li&gt;% Supplier% offers powerful employees. &lt;/li&gt;
 &lt;/ul&gt;</v>
      </c>
    </row>
    <row r="91">
      <c r="A91" s="5" t="s">
        <v>40</v>
      </c>
      <c r="B91" s="4" t="s">
        <v>96</v>
      </c>
      <c r="D91" s="10" t="str">
        <f>IFERROR(__xludf.DUMMYFUNCTION("GOOGLETRANSLATE(B91, A91, ""en"")")," &lt;ul&gt;
&lt;li&gt;%supplier% has a rating of %rating% out of 10, based on over %rating-count% reviews.&lt;/li&gt;
&lt;li&gt;%supplier% has a wide range of car rentals to choose from, whatever your holiday requirements.&lt;/li&gt;
&lt;li&gt;At %supplier% we take great care in the clea"&amp;"nliness and maintenance of all our vehicles.&lt;/li&gt;
&lt;li&gt;%supplier% employees are known for their efficiency and reliability.&lt;/li&gt; &lt;/ul&gt;
")</f>
        <v> &lt;ul&gt;
&lt;li&gt;%supplier% has a rating of %rating% out of 10, based on over %rating-count% reviews.&lt;/li&gt;
&lt;li&gt;%supplier% has a wide range of car rentals to choose from, whatever your holiday requirements.&lt;/li&gt;
&lt;li&gt;At %supplier% we take great care in the cleanliness and maintenance of all our vehicles.&lt;/li&gt;
&lt;li&gt;%supplier% employees are known for their efficiency and reliability.&lt;/li&gt; &lt;/ul&gt;
</v>
      </c>
    </row>
    <row r="92">
      <c r="A92" s="5"/>
      <c r="B92" s="1"/>
      <c r="D92" s="10" t="str">
        <f>IFERROR(__xludf.DUMMYFUNCTION("GOOGLETRANSLATE(B92, A92, ""en"")"),"#VALUE!")</f>
        <v>#VALUE!</v>
      </c>
    </row>
    <row r="93">
      <c r="A93" s="5"/>
      <c r="B93" s="1"/>
    </row>
    <row r="94">
      <c r="A94" s="5"/>
      <c r="B94" s="1"/>
    </row>
    <row r="95">
      <c r="A95" s="5"/>
      <c r="B95" s="1"/>
    </row>
    <row r="96">
      <c r="A96" s="5"/>
      <c r="B96" s="1"/>
    </row>
    <row r="97">
      <c r="A97" s="5"/>
      <c r="B97" s="1"/>
    </row>
    <row r="98">
      <c r="A98" s="5"/>
      <c r="B98" s="1"/>
    </row>
    <row r="99">
      <c r="A99" s="5"/>
      <c r="B99" s="1"/>
    </row>
    <row r="100">
      <c r="A100" s="5"/>
      <c r="B100" s="1"/>
    </row>
    <row r="101">
      <c r="A101" s="5"/>
      <c r="B101" s="1"/>
    </row>
    <row r="102">
      <c r="A102" s="5"/>
      <c r="B102" s="1"/>
    </row>
    <row r="103">
      <c r="A103" s="5"/>
      <c r="B103" s="1"/>
    </row>
    <row r="104">
      <c r="A104" s="5"/>
      <c r="B104" s="1"/>
    </row>
    <row r="105">
      <c r="A105" s="5"/>
      <c r="B105" s="1"/>
    </row>
    <row r="106">
      <c r="A106" s="5"/>
      <c r="B106" s="1"/>
    </row>
    <row r="107">
      <c r="A107" s="5"/>
      <c r="B107" s="1"/>
    </row>
    <row r="108">
      <c r="A108" s="5"/>
      <c r="B108" s="1"/>
    </row>
    <row r="109">
      <c r="A109" s="5"/>
      <c r="B109" s="1"/>
    </row>
    <row r="110">
      <c r="A110" s="5"/>
      <c r="B110" s="1"/>
    </row>
    <row r="111">
      <c r="A111" s="5"/>
      <c r="B111" s="1"/>
    </row>
    <row r="112">
      <c r="A112" s="5"/>
      <c r="B112" s="1"/>
    </row>
    <row r="113">
      <c r="A113" s="5"/>
      <c r="B113" s="1"/>
    </row>
    <row r="114">
      <c r="A114" s="5"/>
      <c r="B114" s="1"/>
    </row>
    <row r="115">
      <c r="A115" s="5"/>
      <c r="B115" s="1"/>
    </row>
    <row r="116">
      <c r="A116" s="5"/>
      <c r="B116" s="1"/>
    </row>
    <row r="117">
      <c r="A117" s="5"/>
      <c r="B117" s="1"/>
    </row>
    <row r="118">
      <c r="A118" s="5"/>
      <c r="B118" s="1"/>
    </row>
    <row r="119">
      <c r="A119" s="5"/>
      <c r="B119" s="1"/>
    </row>
    <row r="120">
      <c r="A120" s="5"/>
      <c r="B120" s="1"/>
    </row>
    <row r="121">
      <c r="A121" s="5"/>
      <c r="B121" s="1"/>
    </row>
    <row r="122">
      <c r="A122" s="5"/>
      <c r="B122" s="1"/>
    </row>
    <row r="123">
      <c r="A123" s="5"/>
      <c r="B123" s="1"/>
    </row>
    <row r="124">
      <c r="A124" s="5"/>
      <c r="B124" s="1"/>
    </row>
    <row r="125">
      <c r="A125" s="5"/>
      <c r="B125" s="1"/>
    </row>
    <row r="126">
      <c r="A126" s="5"/>
      <c r="B126" s="1"/>
    </row>
    <row r="127">
      <c r="A127" s="5"/>
      <c r="B127" s="1"/>
    </row>
    <row r="128">
      <c r="A128" s="5"/>
      <c r="B128" s="1"/>
    </row>
    <row r="129">
      <c r="A129" s="5"/>
      <c r="B129" s="1"/>
    </row>
    <row r="130">
      <c r="A130" s="5"/>
      <c r="B130" s="1"/>
    </row>
    <row r="131">
      <c r="A131" s="5"/>
      <c r="B131" s="1"/>
    </row>
    <row r="132">
      <c r="A132" s="5"/>
      <c r="B132" s="1"/>
    </row>
    <row r="133">
      <c r="A133" s="5"/>
      <c r="B133" s="1"/>
    </row>
    <row r="134">
      <c r="A134" s="5"/>
      <c r="B134" s="1"/>
    </row>
    <row r="135">
      <c r="A135" s="5"/>
      <c r="B135" s="1"/>
    </row>
    <row r="136">
      <c r="A136" s="5"/>
      <c r="B136" s="1"/>
    </row>
    <row r="137">
      <c r="A137" s="5"/>
      <c r="B137" s="1"/>
    </row>
    <row r="138">
      <c r="A138" s="5"/>
      <c r="B138" s="1"/>
    </row>
    <row r="139">
      <c r="A139" s="5"/>
      <c r="B139" s="1"/>
    </row>
    <row r="140">
      <c r="A140" s="5"/>
      <c r="B140" s="1"/>
    </row>
    <row r="141">
      <c r="A141" s="5"/>
      <c r="B141" s="1"/>
    </row>
    <row r="142">
      <c r="A142" s="5"/>
      <c r="B142" s="1"/>
    </row>
    <row r="143">
      <c r="A143" s="5"/>
      <c r="B143" s="1"/>
    </row>
    <row r="144">
      <c r="A144" s="5"/>
      <c r="B144" s="1"/>
    </row>
    <row r="145">
      <c r="A145" s="5"/>
      <c r="B145" s="1"/>
    </row>
    <row r="146">
      <c r="A146" s="5"/>
      <c r="B146" s="1"/>
    </row>
    <row r="147">
      <c r="A147" s="5"/>
      <c r="B147" s="1"/>
    </row>
    <row r="148">
      <c r="A148" s="5"/>
      <c r="B148" s="1"/>
    </row>
    <row r="149">
      <c r="A149" s="5"/>
      <c r="B149" s="1"/>
    </row>
    <row r="150">
      <c r="A150" s="5"/>
      <c r="B150" s="1"/>
    </row>
    <row r="151">
      <c r="A151" s="5"/>
      <c r="B151" s="1"/>
    </row>
    <row r="152">
      <c r="A152" s="5"/>
      <c r="B152" s="1"/>
    </row>
    <row r="153">
      <c r="A153" s="5"/>
      <c r="B153" s="1"/>
    </row>
    <row r="154">
      <c r="A154" s="5"/>
      <c r="B154" s="1"/>
    </row>
    <row r="155">
      <c r="A155" s="5"/>
      <c r="B155" s="1"/>
    </row>
    <row r="156">
      <c r="A156" s="5"/>
      <c r="B156" s="1"/>
    </row>
    <row r="157">
      <c r="A157" s="5"/>
      <c r="B157" s="1"/>
    </row>
    <row r="158">
      <c r="A158" s="5"/>
      <c r="B158" s="1"/>
    </row>
    <row r="159">
      <c r="A159" s="5"/>
      <c r="B159" s="1"/>
    </row>
    <row r="160">
      <c r="A160" s="5"/>
      <c r="B160" s="1"/>
    </row>
    <row r="161">
      <c r="A161" s="5"/>
      <c r="B161" s="1"/>
    </row>
    <row r="162">
      <c r="A162" s="5"/>
      <c r="B162" s="1"/>
    </row>
    <row r="163">
      <c r="A163" s="5"/>
      <c r="B163" s="1"/>
    </row>
    <row r="164">
      <c r="A164" s="5"/>
      <c r="B164" s="1"/>
    </row>
    <row r="165">
      <c r="A165" s="5"/>
      <c r="B165" s="1"/>
    </row>
    <row r="166">
      <c r="A166" s="5"/>
      <c r="B166" s="1"/>
    </row>
    <row r="167">
      <c r="A167" s="5"/>
      <c r="B167" s="1"/>
    </row>
    <row r="168">
      <c r="A168" s="5"/>
      <c r="B168" s="1"/>
    </row>
    <row r="169">
      <c r="A169" s="5"/>
      <c r="B169" s="1"/>
    </row>
    <row r="170">
      <c r="A170" s="5"/>
      <c r="B170" s="1"/>
    </row>
    <row r="171">
      <c r="A171" s="5"/>
      <c r="B171" s="1"/>
    </row>
    <row r="172">
      <c r="A172" s="5"/>
      <c r="B172" s="1"/>
    </row>
    <row r="173">
      <c r="A173" s="5"/>
      <c r="B173" s="1"/>
    </row>
    <row r="174">
      <c r="A174" s="5"/>
      <c r="B174" s="1"/>
    </row>
    <row r="175">
      <c r="A175" s="5"/>
      <c r="B175" s="1"/>
    </row>
    <row r="176">
      <c r="A176" s="5"/>
      <c r="B176" s="1"/>
    </row>
    <row r="177">
      <c r="A177" s="5"/>
      <c r="B177" s="1"/>
    </row>
    <row r="178">
      <c r="A178" s="5"/>
      <c r="B178" s="1"/>
    </row>
    <row r="179">
      <c r="A179" s="5"/>
      <c r="B179" s="1"/>
    </row>
    <row r="180">
      <c r="A180" s="5"/>
      <c r="B180" s="1"/>
    </row>
    <row r="181">
      <c r="A181" s="5"/>
      <c r="B181" s="1"/>
    </row>
    <row r="182">
      <c r="A182" s="5"/>
      <c r="B182" s="1"/>
    </row>
    <row r="183">
      <c r="A183" s="5"/>
      <c r="B183" s="1"/>
    </row>
    <row r="184">
      <c r="A184" s="5"/>
      <c r="B184" s="1"/>
    </row>
    <row r="185">
      <c r="A185" s="5"/>
      <c r="B185" s="1"/>
    </row>
    <row r="186">
      <c r="A186" s="5"/>
      <c r="B186" s="1"/>
    </row>
    <row r="187">
      <c r="A187" s="5"/>
      <c r="B187" s="1"/>
    </row>
    <row r="188">
      <c r="A188" s="5"/>
      <c r="B188" s="1"/>
    </row>
    <row r="189">
      <c r="A189" s="5"/>
      <c r="B189" s="1"/>
    </row>
    <row r="190">
      <c r="A190" s="5"/>
      <c r="B190" s="1"/>
    </row>
    <row r="191">
      <c r="A191" s="5"/>
      <c r="B191" s="1"/>
    </row>
    <row r="192">
      <c r="A192" s="5"/>
      <c r="B192" s="1"/>
    </row>
    <row r="193">
      <c r="A193" s="5"/>
      <c r="B193" s="1"/>
    </row>
    <row r="194">
      <c r="A194" s="5"/>
      <c r="B194" s="1"/>
    </row>
    <row r="195">
      <c r="A195" s="5"/>
      <c r="B195" s="1"/>
    </row>
    <row r="196">
      <c r="A196" s="5"/>
      <c r="B196" s="1"/>
    </row>
    <row r="197">
      <c r="A197" s="5"/>
      <c r="B197" s="1"/>
    </row>
    <row r="198">
      <c r="A198" s="5"/>
      <c r="B198" s="1"/>
    </row>
    <row r="199">
      <c r="A199" s="5"/>
      <c r="B199" s="1"/>
    </row>
    <row r="200">
      <c r="A200" s="5"/>
      <c r="B200" s="1"/>
    </row>
    <row r="201">
      <c r="A201" s="5"/>
      <c r="B201" s="1"/>
    </row>
    <row r="202">
      <c r="A202" s="5"/>
      <c r="B202" s="1"/>
    </row>
    <row r="203">
      <c r="A203" s="5"/>
      <c r="B203" s="1"/>
    </row>
    <row r="204">
      <c r="A204" s="5"/>
      <c r="B204" s="1"/>
    </row>
    <row r="205">
      <c r="A205" s="5"/>
      <c r="B205" s="1"/>
    </row>
    <row r="206">
      <c r="A206" s="5"/>
      <c r="B206" s="1"/>
    </row>
    <row r="207">
      <c r="A207" s="5"/>
      <c r="B207" s="1"/>
    </row>
    <row r="208">
      <c r="A208" s="5"/>
      <c r="B208" s="1"/>
    </row>
    <row r="209">
      <c r="A209" s="5"/>
      <c r="B209" s="1"/>
    </row>
    <row r="210">
      <c r="A210" s="5"/>
      <c r="B210" s="1"/>
    </row>
    <row r="211">
      <c r="A211" s="5"/>
      <c r="B211" s="1"/>
    </row>
    <row r="212">
      <c r="A212" s="5"/>
      <c r="B212" s="1"/>
    </row>
    <row r="213">
      <c r="A213" s="5"/>
      <c r="B213" s="1"/>
    </row>
    <row r="214">
      <c r="A214" s="5"/>
      <c r="B214" s="1"/>
    </row>
    <row r="215">
      <c r="A215" s="5"/>
      <c r="B215" s="1"/>
    </row>
    <row r="216">
      <c r="A216" s="5"/>
      <c r="B216" s="1"/>
    </row>
    <row r="217">
      <c r="A217" s="5"/>
      <c r="B217" s="1"/>
    </row>
    <row r="218">
      <c r="A218" s="5"/>
      <c r="B218" s="1"/>
    </row>
    <row r="219">
      <c r="A219" s="5"/>
      <c r="B219" s="1"/>
    </row>
    <row r="220">
      <c r="A220" s="5"/>
      <c r="B220" s="1"/>
    </row>
    <row r="221">
      <c r="A221" s="5"/>
      <c r="B221" s="1"/>
    </row>
    <row r="222">
      <c r="A222" s="5"/>
      <c r="B222" s="1"/>
    </row>
    <row r="223">
      <c r="A223" s="5"/>
      <c r="B223" s="1"/>
    </row>
    <row r="224">
      <c r="A224" s="5"/>
      <c r="B224" s="1"/>
    </row>
    <row r="225">
      <c r="A225" s="5"/>
      <c r="B225" s="1"/>
    </row>
    <row r="226">
      <c r="A226" s="5"/>
      <c r="B226" s="1"/>
    </row>
    <row r="227">
      <c r="A227" s="5"/>
      <c r="B227" s="1"/>
    </row>
    <row r="228">
      <c r="A228" s="5"/>
      <c r="B228" s="1"/>
    </row>
    <row r="229">
      <c r="A229" s="5"/>
      <c r="B229" s="1"/>
    </row>
    <row r="230">
      <c r="A230" s="5"/>
      <c r="B230" s="1"/>
    </row>
    <row r="231">
      <c r="A231" s="5"/>
      <c r="B231" s="1"/>
    </row>
    <row r="232">
      <c r="A232" s="5"/>
      <c r="B232" s="1"/>
    </row>
    <row r="233">
      <c r="A233" s="5"/>
      <c r="B233" s="1"/>
    </row>
    <row r="234">
      <c r="A234" s="5"/>
      <c r="B234" s="1"/>
    </row>
    <row r="235">
      <c r="A235" s="5"/>
      <c r="B235" s="1"/>
    </row>
    <row r="236">
      <c r="A236" s="5"/>
      <c r="B236" s="1"/>
    </row>
    <row r="237">
      <c r="A237" s="5"/>
      <c r="B237" s="1"/>
    </row>
    <row r="238">
      <c r="A238" s="5"/>
      <c r="B238" s="1"/>
    </row>
    <row r="239">
      <c r="A239" s="5"/>
      <c r="B239" s="1"/>
    </row>
    <row r="240">
      <c r="A240" s="5"/>
      <c r="B240" s="1"/>
    </row>
    <row r="241">
      <c r="A241" s="5"/>
      <c r="B241" s="1"/>
    </row>
    <row r="242">
      <c r="A242" s="5"/>
      <c r="B242" s="1"/>
    </row>
    <row r="243">
      <c r="A243" s="5"/>
      <c r="B243" s="1"/>
    </row>
    <row r="244">
      <c r="A244" s="5"/>
      <c r="B244" s="1"/>
    </row>
    <row r="245">
      <c r="A245" s="5"/>
      <c r="B245" s="1"/>
    </row>
    <row r="246">
      <c r="A246" s="5"/>
      <c r="B246" s="1"/>
    </row>
    <row r="247">
      <c r="A247" s="5"/>
      <c r="B247" s="1"/>
    </row>
    <row r="248">
      <c r="A248" s="5"/>
      <c r="B248" s="1"/>
    </row>
    <row r="249">
      <c r="A249" s="5"/>
      <c r="B249" s="1"/>
    </row>
    <row r="250">
      <c r="A250" s="5"/>
      <c r="B250" s="1"/>
    </row>
    <row r="251">
      <c r="A251" s="5"/>
      <c r="B251" s="1"/>
    </row>
    <row r="252">
      <c r="A252" s="5"/>
      <c r="B252" s="1"/>
    </row>
    <row r="253">
      <c r="A253" s="5"/>
      <c r="B253" s="1"/>
    </row>
    <row r="254">
      <c r="A254" s="5"/>
      <c r="B254" s="1"/>
    </row>
    <row r="255">
      <c r="A255" s="5"/>
      <c r="B255" s="1"/>
    </row>
    <row r="256">
      <c r="A256" s="5"/>
      <c r="B256" s="1"/>
    </row>
    <row r="257">
      <c r="A257" s="5"/>
      <c r="B257" s="1"/>
    </row>
    <row r="258">
      <c r="A258" s="5"/>
      <c r="B258" s="1"/>
    </row>
    <row r="259">
      <c r="A259" s="5"/>
      <c r="B259" s="1"/>
    </row>
    <row r="260">
      <c r="A260" s="5"/>
      <c r="B260" s="1"/>
    </row>
    <row r="261">
      <c r="A261" s="5"/>
      <c r="B261" s="1"/>
    </row>
    <row r="262">
      <c r="A262" s="5"/>
      <c r="B262" s="1"/>
    </row>
    <row r="263">
      <c r="A263" s="5"/>
      <c r="B263" s="1"/>
    </row>
    <row r="264">
      <c r="A264" s="5"/>
      <c r="B264" s="1"/>
    </row>
    <row r="265">
      <c r="A265" s="5"/>
      <c r="B265" s="1"/>
    </row>
    <row r="266">
      <c r="A266" s="5"/>
      <c r="B266" s="1"/>
    </row>
    <row r="267">
      <c r="A267" s="5"/>
      <c r="B267" s="1"/>
    </row>
    <row r="268">
      <c r="A268" s="5"/>
      <c r="B268" s="1"/>
    </row>
    <row r="269">
      <c r="A269" s="5"/>
      <c r="B269" s="1"/>
    </row>
    <row r="270">
      <c r="A270" s="5"/>
      <c r="B270" s="1"/>
    </row>
    <row r="271">
      <c r="A271" s="5"/>
      <c r="B271" s="1"/>
    </row>
    <row r="272">
      <c r="A272" s="5"/>
      <c r="B272" s="1"/>
    </row>
    <row r="273">
      <c r="A273" s="5"/>
      <c r="B273" s="1"/>
    </row>
    <row r="274">
      <c r="A274" s="5"/>
      <c r="B274" s="1"/>
    </row>
    <row r="275">
      <c r="A275" s="5"/>
      <c r="B275" s="1"/>
    </row>
    <row r="276">
      <c r="A276" s="5"/>
      <c r="B276" s="1"/>
    </row>
    <row r="277">
      <c r="A277" s="5"/>
      <c r="B277" s="1"/>
    </row>
    <row r="278">
      <c r="A278" s="5"/>
      <c r="B278" s="1"/>
    </row>
    <row r="279">
      <c r="A279" s="5"/>
      <c r="B279" s="1"/>
    </row>
    <row r="280">
      <c r="A280" s="5"/>
      <c r="B280" s="1"/>
    </row>
    <row r="281">
      <c r="A281" s="5"/>
      <c r="B281" s="1"/>
    </row>
    <row r="282">
      <c r="A282" s="5"/>
      <c r="B282" s="1"/>
    </row>
    <row r="283">
      <c r="A283" s="5"/>
      <c r="B283" s="1"/>
    </row>
    <row r="284">
      <c r="A284" s="5"/>
      <c r="B284" s="1"/>
    </row>
    <row r="285">
      <c r="A285" s="5"/>
      <c r="B285" s="1"/>
    </row>
    <row r="286">
      <c r="A286" s="5"/>
      <c r="B286" s="1"/>
    </row>
    <row r="287">
      <c r="A287" s="5"/>
      <c r="B287" s="1"/>
    </row>
    <row r="288">
      <c r="A288" s="5"/>
      <c r="B288" s="1"/>
    </row>
    <row r="289">
      <c r="A289" s="5"/>
      <c r="B289" s="1"/>
    </row>
    <row r="290">
      <c r="A290" s="5"/>
      <c r="B290" s="1"/>
    </row>
    <row r="291">
      <c r="A291" s="5"/>
      <c r="B291" s="1"/>
    </row>
    <row r="292">
      <c r="A292" s="5"/>
      <c r="B292" s="1"/>
    </row>
    <row r="293">
      <c r="A293" s="5"/>
      <c r="B293" s="1"/>
    </row>
    <row r="294">
      <c r="A294" s="5"/>
      <c r="B294" s="1"/>
    </row>
    <row r="295">
      <c r="A295" s="5"/>
      <c r="B295" s="1"/>
    </row>
    <row r="296">
      <c r="A296" s="5"/>
      <c r="B296" s="1"/>
    </row>
    <row r="297">
      <c r="A297" s="5"/>
      <c r="B297" s="1"/>
    </row>
    <row r="298">
      <c r="A298" s="5"/>
      <c r="B298" s="1"/>
    </row>
    <row r="299">
      <c r="A299" s="5"/>
      <c r="B299" s="1"/>
    </row>
    <row r="300">
      <c r="A300" s="5"/>
      <c r="B300" s="1"/>
    </row>
    <row r="301">
      <c r="A301" s="5"/>
      <c r="B301" s="1"/>
    </row>
    <row r="302">
      <c r="A302" s="5"/>
      <c r="B302" s="1"/>
    </row>
    <row r="303">
      <c r="A303" s="5"/>
      <c r="B303" s="1"/>
    </row>
    <row r="304">
      <c r="A304" s="5"/>
      <c r="B304" s="1"/>
    </row>
    <row r="305">
      <c r="A305" s="5"/>
      <c r="B305" s="1"/>
    </row>
    <row r="306">
      <c r="A306" s="5"/>
      <c r="B306" s="1"/>
    </row>
    <row r="307">
      <c r="A307" s="5"/>
      <c r="B307" s="1"/>
    </row>
    <row r="308">
      <c r="A308" s="5"/>
      <c r="B308" s="1"/>
    </row>
    <row r="309">
      <c r="A309" s="5"/>
      <c r="B309" s="1"/>
    </row>
    <row r="310">
      <c r="A310" s="5"/>
      <c r="B310" s="1"/>
    </row>
    <row r="311">
      <c r="A311" s="5"/>
      <c r="B311" s="1"/>
    </row>
    <row r="312">
      <c r="A312" s="5"/>
      <c r="B312" s="1"/>
    </row>
    <row r="313">
      <c r="A313" s="5"/>
      <c r="B313" s="1"/>
    </row>
    <row r="314">
      <c r="A314" s="5"/>
      <c r="B314" s="1"/>
    </row>
    <row r="315">
      <c r="A315" s="5"/>
      <c r="B315" s="1"/>
    </row>
    <row r="316">
      <c r="A316" s="5"/>
      <c r="B316" s="1"/>
    </row>
    <row r="317">
      <c r="A317" s="5"/>
      <c r="B317" s="1"/>
    </row>
    <row r="318">
      <c r="A318" s="5"/>
      <c r="B318" s="1"/>
    </row>
    <row r="319">
      <c r="A319" s="5"/>
      <c r="B319" s="1"/>
    </row>
    <row r="320">
      <c r="A320" s="5"/>
      <c r="B320" s="1"/>
    </row>
    <row r="321">
      <c r="A321" s="5"/>
      <c r="B321" s="1"/>
    </row>
    <row r="322">
      <c r="A322" s="5"/>
      <c r="B322" s="1"/>
    </row>
    <row r="323">
      <c r="A323" s="5"/>
      <c r="B323" s="1"/>
    </row>
    <row r="324">
      <c r="A324" s="5"/>
      <c r="B324" s="1"/>
    </row>
    <row r="325">
      <c r="A325" s="5"/>
      <c r="B325" s="1"/>
    </row>
    <row r="326">
      <c r="A326" s="5"/>
      <c r="B326" s="1"/>
    </row>
    <row r="327">
      <c r="A327" s="5"/>
      <c r="B327" s="1"/>
    </row>
    <row r="328">
      <c r="A328" s="5"/>
      <c r="B328" s="1"/>
    </row>
    <row r="329">
      <c r="A329" s="5"/>
      <c r="B329" s="1"/>
    </row>
    <row r="330">
      <c r="A330" s="5"/>
      <c r="B330" s="1"/>
    </row>
    <row r="331">
      <c r="A331" s="5"/>
      <c r="B331" s="1"/>
    </row>
    <row r="332">
      <c r="A332" s="5"/>
      <c r="B332" s="1"/>
    </row>
    <row r="333">
      <c r="A333" s="5"/>
      <c r="B333" s="1"/>
    </row>
    <row r="334">
      <c r="A334" s="5"/>
      <c r="B334" s="1"/>
    </row>
    <row r="335">
      <c r="A335" s="5"/>
      <c r="B335" s="1"/>
    </row>
    <row r="336">
      <c r="A336" s="5"/>
      <c r="B336" s="1"/>
    </row>
    <row r="337">
      <c r="A337" s="5"/>
      <c r="B337" s="1"/>
    </row>
    <row r="338">
      <c r="A338" s="5"/>
      <c r="B338" s="1"/>
    </row>
    <row r="339">
      <c r="A339" s="5"/>
      <c r="B339" s="1"/>
    </row>
    <row r="340">
      <c r="A340" s="5"/>
      <c r="B340" s="1"/>
    </row>
    <row r="341">
      <c r="A341" s="5"/>
      <c r="B341" s="1"/>
    </row>
    <row r="342">
      <c r="A342" s="5"/>
      <c r="B342" s="1"/>
    </row>
    <row r="343">
      <c r="A343" s="5"/>
      <c r="B343" s="1"/>
    </row>
    <row r="344">
      <c r="A344" s="5"/>
      <c r="B344" s="1"/>
    </row>
    <row r="345">
      <c r="A345" s="5"/>
      <c r="B345" s="1"/>
    </row>
    <row r="346">
      <c r="A346" s="5"/>
      <c r="B346" s="1"/>
    </row>
    <row r="347">
      <c r="A347" s="5"/>
      <c r="B347" s="1"/>
    </row>
    <row r="348">
      <c r="A348" s="5"/>
      <c r="B348" s="1"/>
    </row>
    <row r="349">
      <c r="A349" s="5"/>
      <c r="B349" s="1"/>
    </row>
    <row r="350">
      <c r="A350" s="5"/>
      <c r="B350" s="1"/>
    </row>
    <row r="351">
      <c r="A351" s="5"/>
      <c r="B351" s="1"/>
    </row>
    <row r="352">
      <c r="A352" s="5"/>
      <c r="B352" s="1"/>
    </row>
    <row r="353">
      <c r="A353" s="5"/>
      <c r="B353" s="1"/>
    </row>
    <row r="354">
      <c r="A354" s="5"/>
      <c r="B354" s="1"/>
    </row>
    <row r="355">
      <c r="A355" s="5"/>
      <c r="B355" s="1"/>
    </row>
    <row r="356">
      <c r="A356" s="5"/>
      <c r="B356" s="1"/>
    </row>
    <row r="357">
      <c r="A357" s="5"/>
      <c r="B357" s="1"/>
    </row>
    <row r="358">
      <c r="A358" s="5"/>
      <c r="B358" s="1"/>
    </row>
    <row r="359">
      <c r="A359" s="5"/>
      <c r="B359" s="1"/>
    </row>
    <row r="360">
      <c r="A360" s="5"/>
      <c r="B360" s="1"/>
    </row>
    <row r="361">
      <c r="A361" s="5"/>
      <c r="B361" s="1"/>
    </row>
    <row r="362">
      <c r="A362" s="5"/>
      <c r="B362" s="1"/>
    </row>
    <row r="363">
      <c r="A363" s="5"/>
      <c r="B363" s="1"/>
    </row>
    <row r="364">
      <c r="A364" s="5"/>
      <c r="B364" s="1"/>
    </row>
    <row r="365">
      <c r="A365" s="5"/>
      <c r="B365" s="1"/>
    </row>
    <row r="366">
      <c r="A366" s="5"/>
      <c r="B366" s="1"/>
    </row>
    <row r="367">
      <c r="A367" s="5"/>
      <c r="B367" s="1"/>
    </row>
    <row r="368">
      <c r="A368" s="5"/>
      <c r="B368" s="1"/>
    </row>
    <row r="369">
      <c r="A369" s="5"/>
      <c r="B369" s="1"/>
    </row>
    <row r="370">
      <c r="A370" s="5"/>
      <c r="B370" s="1"/>
    </row>
    <row r="371">
      <c r="A371" s="5"/>
      <c r="B371" s="1"/>
    </row>
    <row r="372">
      <c r="A372" s="5"/>
      <c r="B372" s="1"/>
    </row>
    <row r="373">
      <c r="A373" s="5"/>
      <c r="B373" s="1"/>
    </row>
    <row r="374">
      <c r="A374" s="5"/>
      <c r="B374" s="1"/>
    </row>
    <row r="375">
      <c r="A375" s="5"/>
      <c r="B375" s="1"/>
    </row>
    <row r="376">
      <c r="A376" s="5"/>
      <c r="B376" s="1"/>
    </row>
    <row r="377">
      <c r="A377" s="5"/>
      <c r="B377" s="1"/>
    </row>
    <row r="378">
      <c r="A378" s="5"/>
      <c r="B378" s="1"/>
    </row>
    <row r="379">
      <c r="A379" s="5"/>
      <c r="B379" s="1"/>
    </row>
    <row r="380">
      <c r="A380" s="5"/>
      <c r="B380" s="1"/>
    </row>
    <row r="381">
      <c r="A381" s="5"/>
      <c r="B381" s="1"/>
    </row>
    <row r="382">
      <c r="A382" s="5"/>
      <c r="B382" s="1"/>
    </row>
    <row r="383">
      <c r="A383" s="5"/>
      <c r="B383" s="1"/>
    </row>
    <row r="384">
      <c r="A384" s="5"/>
      <c r="B384" s="1"/>
    </row>
    <row r="385">
      <c r="A385" s="5"/>
      <c r="B385" s="1"/>
    </row>
    <row r="386">
      <c r="A386" s="5"/>
      <c r="B386" s="1"/>
    </row>
    <row r="387">
      <c r="A387" s="5"/>
      <c r="B387" s="1"/>
    </row>
    <row r="388">
      <c r="A388" s="5"/>
      <c r="B388" s="1"/>
    </row>
    <row r="389">
      <c r="A389" s="5"/>
      <c r="B389" s="1"/>
    </row>
    <row r="390">
      <c r="A390" s="5"/>
      <c r="B390" s="1"/>
    </row>
    <row r="391">
      <c r="A391" s="5"/>
      <c r="B391" s="1"/>
    </row>
    <row r="392">
      <c r="A392" s="5"/>
      <c r="B392" s="1"/>
    </row>
    <row r="393">
      <c r="A393" s="5"/>
      <c r="B393" s="1"/>
    </row>
    <row r="394">
      <c r="A394" s="5"/>
      <c r="B394" s="1"/>
    </row>
    <row r="395">
      <c r="A395" s="5"/>
      <c r="B395" s="1"/>
    </row>
    <row r="396">
      <c r="A396" s="5"/>
      <c r="B396" s="1"/>
    </row>
    <row r="397">
      <c r="A397" s="5"/>
      <c r="B397" s="1"/>
    </row>
    <row r="398">
      <c r="A398" s="5"/>
      <c r="B398" s="1"/>
    </row>
    <row r="399">
      <c r="A399" s="5"/>
      <c r="B399" s="1"/>
    </row>
    <row r="400">
      <c r="A400" s="5"/>
      <c r="B400" s="1"/>
    </row>
    <row r="401">
      <c r="A401" s="5"/>
      <c r="B401" s="1"/>
    </row>
    <row r="402">
      <c r="A402" s="5"/>
      <c r="B402" s="1"/>
    </row>
    <row r="403">
      <c r="A403" s="5"/>
      <c r="B403" s="1"/>
    </row>
    <row r="404">
      <c r="A404" s="5"/>
      <c r="B404" s="1"/>
    </row>
    <row r="405">
      <c r="A405" s="5"/>
      <c r="B405" s="1"/>
    </row>
    <row r="406">
      <c r="A406" s="5"/>
      <c r="B406" s="1"/>
    </row>
    <row r="407">
      <c r="A407" s="5"/>
      <c r="B407" s="1"/>
    </row>
    <row r="408">
      <c r="A408" s="5"/>
      <c r="B408" s="1"/>
    </row>
    <row r="409">
      <c r="A409" s="5"/>
      <c r="B409" s="1"/>
    </row>
    <row r="410">
      <c r="A410" s="5"/>
      <c r="B410" s="1"/>
    </row>
    <row r="411">
      <c r="A411" s="5"/>
      <c r="B411" s="1"/>
    </row>
    <row r="412">
      <c r="A412" s="5"/>
      <c r="B412" s="1"/>
    </row>
    <row r="413">
      <c r="A413" s="5"/>
      <c r="B413" s="1"/>
    </row>
    <row r="414">
      <c r="A414" s="5"/>
      <c r="B414" s="1"/>
    </row>
    <row r="415">
      <c r="A415" s="5"/>
      <c r="B415" s="1"/>
    </row>
    <row r="416">
      <c r="A416" s="5"/>
      <c r="B416" s="1"/>
    </row>
    <row r="417">
      <c r="A417" s="5"/>
      <c r="B417" s="1"/>
    </row>
    <row r="418">
      <c r="A418" s="5"/>
      <c r="B418" s="1"/>
    </row>
    <row r="419">
      <c r="A419" s="5"/>
      <c r="B419" s="1"/>
    </row>
    <row r="420">
      <c r="A420" s="5"/>
      <c r="B420" s="1"/>
    </row>
    <row r="421">
      <c r="A421" s="5"/>
      <c r="B421" s="1"/>
    </row>
    <row r="422">
      <c r="A422" s="5"/>
      <c r="B422" s="1"/>
    </row>
    <row r="423">
      <c r="A423" s="5"/>
      <c r="B423" s="1"/>
    </row>
    <row r="424">
      <c r="A424" s="5"/>
      <c r="B424" s="1"/>
    </row>
    <row r="425">
      <c r="A425" s="5"/>
      <c r="B425" s="1"/>
    </row>
    <row r="426">
      <c r="A426" s="5"/>
      <c r="B426" s="1"/>
    </row>
    <row r="427">
      <c r="A427" s="5"/>
      <c r="B427" s="1"/>
    </row>
    <row r="428">
      <c r="A428" s="5"/>
      <c r="B428" s="1"/>
    </row>
    <row r="429">
      <c r="A429" s="5"/>
      <c r="B429" s="1"/>
    </row>
    <row r="430">
      <c r="A430" s="5"/>
      <c r="B430" s="1"/>
    </row>
    <row r="431">
      <c r="A431" s="5"/>
      <c r="B431" s="1"/>
    </row>
    <row r="432">
      <c r="A432" s="5"/>
      <c r="B432" s="1"/>
    </row>
    <row r="433">
      <c r="A433" s="5"/>
      <c r="B433" s="1"/>
    </row>
    <row r="434">
      <c r="A434" s="5"/>
      <c r="B434" s="1"/>
    </row>
    <row r="435">
      <c r="A435" s="5"/>
      <c r="B435" s="1"/>
    </row>
    <row r="436">
      <c r="A436" s="5"/>
      <c r="B436" s="1"/>
    </row>
    <row r="437">
      <c r="A437" s="5"/>
      <c r="B437" s="1"/>
    </row>
    <row r="438">
      <c r="A438" s="5"/>
      <c r="B438" s="1"/>
    </row>
    <row r="439">
      <c r="A439" s="5"/>
      <c r="B439" s="1"/>
    </row>
    <row r="440">
      <c r="A440" s="5"/>
      <c r="B440" s="1"/>
    </row>
    <row r="441">
      <c r="A441" s="5"/>
      <c r="B441" s="1"/>
    </row>
    <row r="442">
      <c r="A442" s="5"/>
      <c r="B442" s="1"/>
    </row>
    <row r="443">
      <c r="A443" s="5"/>
      <c r="B443" s="1"/>
    </row>
    <row r="444">
      <c r="A444" s="5"/>
      <c r="B444" s="1"/>
    </row>
    <row r="445">
      <c r="A445" s="5"/>
      <c r="B445" s="1"/>
    </row>
    <row r="446">
      <c r="A446" s="5"/>
      <c r="B446" s="1"/>
    </row>
    <row r="447">
      <c r="A447" s="5"/>
      <c r="B447" s="1"/>
    </row>
    <row r="448">
      <c r="A448" s="5"/>
      <c r="B448" s="1"/>
    </row>
    <row r="449">
      <c r="A449" s="5"/>
      <c r="B449" s="1"/>
    </row>
    <row r="450">
      <c r="A450" s="5"/>
      <c r="B450" s="1"/>
    </row>
    <row r="451">
      <c r="A451" s="5"/>
      <c r="B451" s="1"/>
    </row>
    <row r="452">
      <c r="A452" s="5"/>
      <c r="B452" s="1"/>
    </row>
    <row r="453">
      <c r="A453" s="5"/>
      <c r="B453" s="1"/>
    </row>
    <row r="454">
      <c r="A454" s="5"/>
      <c r="B454" s="1"/>
    </row>
    <row r="455">
      <c r="A455" s="5"/>
      <c r="B455" s="1"/>
    </row>
    <row r="456">
      <c r="A456" s="5"/>
      <c r="B456" s="1"/>
    </row>
    <row r="457">
      <c r="A457" s="5"/>
      <c r="B457" s="1"/>
    </row>
    <row r="458">
      <c r="A458" s="5"/>
      <c r="B458" s="1"/>
    </row>
    <row r="459">
      <c r="A459" s="5"/>
      <c r="B459" s="1"/>
    </row>
    <row r="460">
      <c r="A460" s="5"/>
      <c r="B460" s="1"/>
    </row>
    <row r="461">
      <c r="A461" s="5"/>
      <c r="B461" s="1"/>
    </row>
    <row r="462">
      <c r="A462" s="5"/>
      <c r="B462" s="1"/>
    </row>
    <row r="463">
      <c r="A463" s="5"/>
      <c r="B463" s="1"/>
    </row>
    <row r="464">
      <c r="A464" s="5"/>
      <c r="B464" s="1"/>
    </row>
    <row r="465">
      <c r="A465" s="5"/>
      <c r="B465" s="1"/>
    </row>
    <row r="466">
      <c r="A466" s="5"/>
      <c r="B466" s="1"/>
    </row>
    <row r="467">
      <c r="A467" s="5"/>
      <c r="B467" s="1"/>
    </row>
    <row r="468">
      <c r="A468" s="5"/>
      <c r="B468" s="1"/>
    </row>
    <row r="469">
      <c r="A469" s="5"/>
      <c r="B469" s="1"/>
    </row>
    <row r="470">
      <c r="A470" s="5"/>
      <c r="B470" s="1"/>
    </row>
    <row r="471">
      <c r="A471" s="5"/>
      <c r="B471" s="1"/>
    </row>
    <row r="472">
      <c r="A472" s="5"/>
      <c r="B472" s="1"/>
    </row>
    <row r="473">
      <c r="A473" s="5"/>
      <c r="B473" s="1"/>
    </row>
    <row r="474">
      <c r="A474" s="5"/>
      <c r="B474" s="1"/>
    </row>
    <row r="475">
      <c r="A475" s="5"/>
      <c r="B475" s="1"/>
    </row>
    <row r="476">
      <c r="A476" s="5"/>
      <c r="B476" s="1"/>
    </row>
    <row r="477">
      <c r="A477" s="5"/>
      <c r="B477" s="1"/>
    </row>
    <row r="478">
      <c r="A478" s="5"/>
      <c r="B478" s="1"/>
    </row>
    <row r="479">
      <c r="A479" s="5"/>
      <c r="B479" s="1"/>
    </row>
    <row r="480">
      <c r="A480" s="5"/>
      <c r="B480" s="1"/>
    </row>
    <row r="481">
      <c r="A481" s="5"/>
      <c r="B481" s="1"/>
    </row>
    <row r="482">
      <c r="A482" s="5"/>
      <c r="B482" s="1"/>
    </row>
    <row r="483">
      <c r="A483" s="5"/>
      <c r="B483" s="1"/>
    </row>
    <row r="484">
      <c r="A484" s="5"/>
      <c r="B484" s="1"/>
    </row>
    <row r="485">
      <c r="A485" s="5"/>
      <c r="B485" s="1"/>
    </row>
    <row r="486">
      <c r="A486" s="5"/>
      <c r="B486" s="1"/>
    </row>
    <row r="487">
      <c r="A487" s="5"/>
      <c r="B487" s="1"/>
    </row>
    <row r="488">
      <c r="A488" s="5"/>
      <c r="B488" s="1"/>
    </row>
    <row r="489">
      <c r="A489" s="5"/>
      <c r="B489" s="1"/>
    </row>
    <row r="490">
      <c r="A490" s="5"/>
      <c r="B490" s="1"/>
    </row>
    <row r="491">
      <c r="A491" s="5"/>
      <c r="B491" s="1"/>
    </row>
    <row r="492">
      <c r="A492" s="5"/>
      <c r="B492" s="1"/>
    </row>
    <row r="493">
      <c r="A493" s="5"/>
      <c r="B493" s="1"/>
    </row>
    <row r="494">
      <c r="A494" s="5"/>
      <c r="B494" s="1"/>
    </row>
    <row r="495">
      <c r="A495" s="5"/>
      <c r="B495" s="1"/>
    </row>
    <row r="496">
      <c r="A496" s="5"/>
      <c r="B496" s="1"/>
    </row>
    <row r="497">
      <c r="A497" s="5"/>
      <c r="B497" s="1"/>
    </row>
    <row r="498">
      <c r="A498" s="5"/>
      <c r="B498" s="1"/>
    </row>
    <row r="499">
      <c r="A499" s="5"/>
      <c r="B499" s="1"/>
    </row>
    <row r="500">
      <c r="A500" s="5"/>
      <c r="B500" s="1"/>
    </row>
    <row r="501">
      <c r="A501" s="5"/>
      <c r="B501" s="1"/>
    </row>
    <row r="502">
      <c r="A502" s="5"/>
      <c r="B502" s="1"/>
    </row>
    <row r="503">
      <c r="A503" s="5"/>
      <c r="B503" s="1"/>
    </row>
    <row r="504">
      <c r="A504" s="5"/>
      <c r="B504" s="1"/>
    </row>
    <row r="505">
      <c r="A505" s="5"/>
      <c r="B505" s="1"/>
    </row>
    <row r="506">
      <c r="A506" s="5"/>
      <c r="B506" s="1"/>
    </row>
    <row r="507">
      <c r="A507" s="5"/>
      <c r="B507" s="1"/>
    </row>
    <row r="508">
      <c r="A508" s="5"/>
      <c r="B508" s="1"/>
    </row>
    <row r="509">
      <c r="A509" s="5"/>
      <c r="B509" s="1"/>
    </row>
    <row r="510">
      <c r="A510" s="5"/>
      <c r="B510" s="1"/>
    </row>
    <row r="511">
      <c r="A511" s="5"/>
      <c r="B511" s="1"/>
    </row>
    <row r="512">
      <c r="A512" s="5"/>
      <c r="B512" s="1"/>
    </row>
    <row r="513">
      <c r="A513" s="5"/>
      <c r="B513" s="1"/>
    </row>
    <row r="514">
      <c r="A514" s="5"/>
      <c r="B514" s="1"/>
    </row>
    <row r="515">
      <c r="A515" s="5"/>
      <c r="B515" s="1"/>
    </row>
    <row r="516">
      <c r="A516" s="5"/>
      <c r="B516" s="1"/>
    </row>
    <row r="517">
      <c r="A517" s="5"/>
      <c r="B517" s="1"/>
    </row>
    <row r="518">
      <c r="A518" s="5"/>
      <c r="B518" s="1"/>
    </row>
    <row r="519">
      <c r="A519" s="5"/>
      <c r="B519" s="1"/>
    </row>
    <row r="520">
      <c r="A520" s="5"/>
      <c r="B520" s="1"/>
    </row>
    <row r="521">
      <c r="A521" s="5"/>
      <c r="B521" s="1"/>
    </row>
    <row r="522">
      <c r="A522" s="5"/>
      <c r="B522" s="1"/>
    </row>
    <row r="523">
      <c r="A523" s="5"/>
      <c r="B523" s="1"/>
    </row>
    <row r="524">
      <c r="A524" s="5"/>
      <c r="B524" s="1"/>
    </row>
    <row r="525">
      <c r="A525" s="5"/>
      <c r="B525" s="1"/>
    </row>
    <row r="526">
      <c r="A526" s="5"/>
      <c r="B526" s="1"/>
    </row>
    <row r="527">
      <c r="A527" s="5"/>
      <c r="B527" s="1"/>
    </row>
    <row r="528">
      <c r="A528" s="5"/>
      <c r="B528" s="1"/>
    </row>
    <row r="529">
      <c r="A529" s="5"/>
      <c r="B529" s="1"/>
    </row>
    <row r="530">
      <c r="A530" s="5"/>
      <c r="B530" s="1"/>
    </row>
    <row r="531">
      <c r="A531" s="5"/>
      <c r="B531" s="1"/>
    </row>
    <row r="532">
      <c r="A532" s="5"/>
      <c r="B532" s="1"/>
    </row>
    <row r="533">
      <c r="A533" s="5"/>
      <c r="B533" s="1"/>
    </row>
    <row r="534">
      <c r="A534" s="5"/>
      <c r="B534" s="1"/>
    </row>
    <row r="535">
      <c r="A535" s="5"/>
      <c r="B535" s="1"/>
    </row>
    <row r="536">
      <c r="A536" s="5"/>
      <c r="B536" s="1"/>
    </row>
    <row r="537">
      <c r="A537" s="5"/>
      <c r="B537" s="1"/>
    </row>
    <row r="538">
      <c r="A538" s="5"/>
      <c r="B538" s="1"/>
    </row>
    <row r="539">
      <c r="A539" s="5"/>
      <c r="B539" s="1"/>
    </row>
    <row r="540">
      <c r="A540" s="5"/>
      <c r="B540" s="1"/>
    </row>
    <row r="541">
      <c r="A541" s="5"/>
      <c r="B541" s="1"/>
    </row>
    <row r="542">
      <c r="A542" s="5"/>
      <c r="B542" s="1"/>
    </row>
    <row r="543">
      <c r="A543" s="5"/>
      <c r="B543" s="1"/>
    </row>
    <row r="544">
      <c r="A544" s="5"/>
      <c r="B544" s="1"/>
    </row>
    <row r="545">
      <c r="A545" s="5"/>
      <c r="B545" s="1"/>
    </row>
    <row r="546">
      <c r="A546" s="5"/>
      <c r="B546" s="1"/>
    </row>
    <row r="547">
      <c r="A547" s="5"/>
      <c r="B547" s="1"/>
    </row>
    <row r="548">
      <c r="A548" s="5"/>
      <c r="B548" s="1"/>
    </row>
    <row r="549">
      <c r="A549" s="5"/>
      <c r="B549" s="1"/>
    </row>
    <row r="550">
      <c r="A550" s="5"/>
      <c r="B550" s="1"/>
    </row>
    <row r="551">
      <c r="A551" s="5"/>
      <c r="B551" s="1"/>
    </row>
    <row r="552">
      <c r="A552" s="5"/>
      <c r="B552" s="1"/>
    </row>
    <row r="553">
      <c r="A553" s="5"/>
      <c r="B553" s="1"/>
    </row>
    <row r="554">
      <c r="A554" s="5"/>
      <c r="B554" s="1"/>
    </row>
    <row r="555">
      <c r="A555" s="5"/>
      <c r="B555" s="1"/>
    </row>
    <row r="556">
      <c r="A556" s="5"/>
      <c r="B556" s="1"/>
    </row>
    <row r="557">
      <c r="A557" s="5"/>
      <c r="B557" s="1"/>
    </row>
    <row r="558">
      <c r="A558" s="5"/>
      <c r="B558" s="1"/>
    </row>
    <row r="559">
      <c r="A559" s="5"/>
      <c r="B559" s="1"/>
    </row>
    <row r="560">
      <c r="A560" s="5"/>
      <c r="B560" s="1"/>
    </row>
    <row r="561">
      <c r="A561" s="5"/>
      <c r="B561" s="1"/>
    </row>
    <row r="562">
      <c r="A562" s="5"/>
      <c r="B562" s="1"/>
    </row>
    <row r="563">
      <c r="A563" s="5"/>
      <c r="B563" s="1"/>
    </row>
    <row r="564">
      <c r="A564" s="5"/>
      <c r="B564" s="1"/>
    </row>
    <row r="565">
      <c r="A565" s="5"/>
      <c r="B565" s="1"/>
    </row>
    <row r="566">
      <c r="A566" s="5"/>
      <c r="B566" s="1"/>
    </row>
    <row r="567">
      <c r="A567" s="5"/>
      <c r="B567" s="1"/>
    </row>
    <row r="568">
      <c r="A568" s="5"/>
      <c r="B568" s="1"/>
    </row>
    <row r="569">
      <c r="A569" s="5"/>
      <c r="B569" s="1"/>
    </row>
    <row r="570">
      <c r="A570" s="5"/>
      <c r="B570" s="1"/>
    </row>
    <row r="571">
      <c r="A571" s="5"/>
      <c r="B571" s="1"/>
    </row>
    <row r="572">
      <c r="A572" s="5"/>
      <c r="B572" s="1"/>
    </row>
    <row r="573">
      <c r="A573" s="5"/>
      <c r="B573" s="1"/>
    </row>
    <row r="574">
      <c r="A574" s="5"/>
      <c r="B574" s="1"/>
    </row>
    <row r="575">
      <c r="A575" s="5"/>
      <c r="B575" s="1"/>
    </row>
    <row r="576">
      <c r="A576" s="5"/>
      <c r="B576" s="1"/>
    </row>
    <row r="577">
      <c r="A577" s="5"/>
      <c r="B577" s="1"/>
    </row>
    <row r="578">
      <c r="A578" s="5"/>
      <c r="B578" s="1"/>
    </row>
    <row r="579">
      <c r="A579" s="5"/>
      <c r="B579" s="1"/>
    </row>
    <row r="580">
      <c r="A580" s="5"/>
      <c r="B580" s="1"/>
    </row>
    <row r="581">
      <c r="A581" s="5"/>
      <c r="B581" s="1"/>
    </row>
    <row r="582">
      <c r="A582" s="5"/>
      <c r="B582" s="1"/>
    </row>
    <row r="583">
      <c r="A583" s="5"/>
      <c r="B583" s="1"/>
    </row>
    <row r="584">
      <c r="A584" s="5"/>
      <c r="B584" s="1"/>
    </row>
    <row r="585">
      <c r="A585" s="5"/>
      <c r="B585" s="1"/>
    </row>
    <row r="586">
      <c r="A586" s="5"/>
      <c r="B586" s="1"/>
    </row>
    <row r="587">
      <c r="A587" s="5"/>
      <c r="B587" s="1"/>
    </row>
    <row r="588">
      <c r="A588" s="5"/>
      <c r="B588" s="1"/>
    </row>
    <row r="589">
      <c r="A589" s="5"/>
      <c r="B589" s="1"/>
    </row>
    <row r="590">
      <c r="A590" s="5"/>
      <c r="B590" s="1"/>
    </row>
    <row r="591">
      <c r="A591" s="5"/>
      <c r="B591" s="1"/>
    </row>
    <row r="592">
      <c r="A592" s="5"/>
      <c r="B592" s="1"/>
    </row>
    <row r="593">
      <c r="A593" s="5"/>
      <c r="B593" s="1"/>
    </row>
    <row r="594">
      <c r="A594" s="5"/>
      <c r="B594" s="1"/>
    </row>
    <row r="595">
      <c r="A595" s="5"/>
      <c r="B595" s="1"/>
    </row>
    <row r="596">
      <c r="A596" s="5"/>
      <c r="B596" s="1"/>
    </row>
    <row r="597">
      <c r="A597" s="5"/>
      <c r="B597" s="1"/>
    </row>
    <row r="598">
      <c r="A598" s="5"/>
      <c r="B598" s="1"/>
    </row>
    <row r="599">
      <c r="A599" s="5"/>
      <c r="B599" s="1"/>
    </row>
    <row r="600">
      <c r="A600" s="5"/>
      <c r="B600" s="1"/>
    </row>
    <row r="601">
      <c r="A601" s="5"/>
      <c r="B601" s="1"/>
    </row>
    <row r="602">
      <c r="A602" s="5"/>
      <c r="B602" s="1"/>
    </row>
    <row r="603">
      <c r="A603" s="5"/>
      <c r="B603" s="1"/>
    </row>
    <row r="604">
      <c r="A604" s="5"/>
      <c r="B604" s="1"/>
    </row>
    <row r="605">
      <c r="A605" s="5"/>
      <c r="B605" s="1"/>
    </row>
    <row r="606">
      <c r="A606" s="5"/>
      <c r="B606" s="1"/>
    </row>
    <row r="607">
      <c r="A607" s="5"/>
      <c r="B607" s="1"/>
    </row>
    <row r="608">
      <c r="A608" s="5"/>
      <c r="B608" s="1"/>
    </row>
    <row r="609">
      <c r="A609" s="5"/>
      <c r="B609" s="1"/>
    </row>
    <row r="610">
      <c r="A610" s="5"/>
      <c r="B610" s="1"/>
    </row>
    <row r="611">
      <c r="A611" s="5"/>
      <c r="B611" s="1"/>
    </row>
    <row r="612">
      <c r="A612" s="5"/>
      <c r="B612" s="1"/>
    </row>
    <row r="613">
      <c r="A613" s="5"/>
      <c r="B613" s="1"/>
    </row>
    <row r="614">
      <c r="A614" s="5"/>
      <c r="B614" s="1"/>
    </row>
    <row r="615">
      <c r="A615" s="5"/>
      <c r="B615" s="1"/>
    </row>
    <row r="616">
      <c r="A616" s="5"/>
      <c r="B616" s="1"/>
    </row>
    <row r="617">
      <c r="A617" s="5"/>
      <c r="B617" s="1"/>
    </row>
    <row r="618">
      <c r="A618" s="5"/>
      <c r="B618" s="1"/>
    </row>
    <row r="619">
      <c r="A619" s="5"/>
      <c r="B619" s="1"/>
    </row>
    <row r="620">
      <c r="A620" s="5"/>
      <c r="B620" s="1"/>
    </row>
    <row r="621">
      <c r="A621" s="5"/>
      <c r="B621" s="1"/>
    </row>
    <row r="622">
      <c r="A622" s="5"/>
      <c r="B622" s="1"/>
    </row>
    <row r="623">
      <c r="A623" s="5"/>
      <c r="B623" s="1"/>
    </row>
    <row r="624">
      <c r="A624" s="5"/>
      <c r="B624" s="1"/>
    </row>
    <row r="625">
      <c r="A625" s="5"/>
      <c r="B625" s="1"/>
    </row>
    <row r="626">
      <c r="A626" s="5"/>
      <c r="B626" s="1"/>
    </row>
    <row r="627">
      <c r="A627" s="5"/>
      <c r="B627" s="1"/>
    </row>
    <row r="628">
      <c r="A628" s="5"/>
      <c r="B628" s="1"/>
    </row>
    <row r="629">
      <c r="A629" s="5"/>
      <c r="B629" s="1"/>
    </row>
    <row r="630">
      <c r="A630" s="5"/>
      <c r="B630" s="1"/>
    </row>
    <row r="631">
      <c r="A631" s="5"/>
      <c r="B631" s="1"/>
    </row>
    <row r="632">
      <c r="A632" s="5"/>
      <c r="B632" s="1"/>
    </row>
    <row r="633">
      <c r="A633" s="5"/>
      <c r="B633" s="1"/>
    </row>
    <row r="634">
      <c r="A634" s="5"/>
      <c r="B634" s="1"/>
    </row>
    <row r="635">
      <c r="A635" s="5"/>
      <c r="B635" s="1"/>
    </row>
    <row r="636">
      <c r="A636" s="5"/>
      <c r="B636" s="1"/>
    </row>
    <row r="637">
      <c r="A637" s="5"/>
      <c r="B637" s="1"/>
    </row>
    <row r="638">
      <c r="A638" s="5"/>
      <c r="B638" s="1"/>
    </row>
    <row r="639">
      <c r="A639" s="5"/>
      <c r="B639" s="1"/>
    </row>
    <row r="640">
      <c r="A640" s="5"/>
      <c r="B640" s="1"/>
    </row>
    <row r="641">
      <c r="A641" s="5"/>
      <c r="B641" s="1"/>
    </row>
    <row r="642">
      <c r="A642" s="5"/>
      <c r="B642" s="1"/>
    </row>
    <row r="643">
      <c r="A643" s="5"/>
      <c r="B643" s="1"/>
    </row>
    <row r="644">
      <c r="A644" s="5"/>
      <c r="B644" s="1"/>
    </row>
    <row r="645">
      <c r="A645" s="5"/>
      <c r="B645" s="1"/>
    </row>
    <row r="646">
      <c r="A646" s="5"/>
      <c r="B646" s="1"/>
    </row>
    <row r="647">
      <c r="A647" s="5"/>
      <c r="B647" s="1"/>
    </row>
    <row r="648">
      <c r="A648" s="5"/>
      <c r="B648" s="1"/>
    </row>
    <row r="649">
      <c r="A649" s="5"/>
      <c r="B649" s="1"/>
    </row>
    <row r="650">
      <c r="A650" s="5"/>
      <c r="B650" s="1"/>
    </row>
    <row r="651">
      <c r="A651" s="5"/>
      <c r="B651" s="1"/>
    </row>
    <row r="652">
      <c r="A652" s="5"/>
      <c r="B652" s="1"/>
    </row>
    <row r="653">
      <c r="A653" s="5"/>
      <c r="B653" s="1"/>
    </row>
    <row r="654">
      <c r="A654" s="5"/>
      <c r="B654" s="1"/>
    </row>
    <row r="655">
      <c r="A655" s="5"/>
      <c r="B655" s="1"/>
    </row>
    <row r="656">
      <c r="A656" s="5"/>
      <c r="B656" s="1"/>
    </row>
    <row r="657">
      <c r="A657" s="5"/>
      <c r="B657" s="1"/>
    </row>
    <row r="658">
      <c r="A658" s="5"/>
      <c r="B658" s="1"/>
    </row>
    <row r="659">
      <c r="A659" s="5"/>
      <c r="B659" s="1"/>
    </row>
    <row r="660">
      <c r="A660" s="5"/>
      <c r="B660" s="1"/>
    </row>
    <row r="661">
      <c r="A661" s="5"/>
      <c r="B661" s="1"/>
    </row>
    <row r="662">
      <c r="A662" s="5"/>
      <c r="B662" s="1"/>
    </row>
    <row r="663">
      <c r="A663" s="5"/>
      <c r="B663" s="1"/>
    </row>
    <row r="664">
      <c r="A664" s="5"/>
      <c r="B664" s="1"/>
    </row>
    <row r="665">
      <c r="A665" s="5"/>
      <c r="B665" s="1"/>
    </row>
    <row r="666">
      <c r="A666" s="5"/>
      <c r="B666" s="1"/>
    </row>
    <row r="667">
      <c r="A667" s="5"/>
      <c r="B667" s="1"/>
    </row>
    <row r="668">
      <c r="A668" s="5"/>
      <c r="B668" s="1"/>
    </row>
    <row r="669">
      <c r="A669" s="5"/>
      <c r="B669" s="1"/>
    </row>
    <row r="670">
      <c r="A670" s="5"/>
      <c r="B670" s="1"/>
    </row>
    <row r="671">
      <c r="A671" s="5"/>
      <c r="B671" s="1"/>
    </row>
    <row r="672">
      <c r="A672" s="5"/>
      <c r="B672" s="1"/>
    </row>
    <row r="673">
      <c r="A673" s="5"/>
      <c r="B673" s="1"/>
    </row>
    <row r="674">
      <c r="A674" s="5"/>
      <c r="B674" s="1"/>
    </row>
    <row r="675">
      <c r="A675" s="5"/>
      <c r="B675" s="1"/>
    </row>
    <row r="676">
      <c r="A676" s="5"/>
      <c r="B676" s="1"/>
    </row>
    <row r="677">
      <c r="A677" s="5"/>
      <c r="B677" s="1"/>
    </row>
    <row r="678">
      <c r="A678" s="5"/>
      <c r="B678" s="1"/>
    </row>
    <row r="679">
      <c r="A679" s="5"/>
      <c r="B679" s="1"/>
    </row>
    <row r="680">
      <c r="A680" s="5"/>
      <c r="B680" s="1"/>
    </row>
    <row r="681">
      <c r="A681" s="5"/>
      <c r="B681" s="1"/>
    </row>
    <row r="682">
      <c r="A682" s="5"/>
      <c r="B682" s="1"/>
    </row>
    <row r="683">
      <c r="A683" s="5"/>
      <c r="B683" s="1"/>
    </row>
    <row r="684">
      <c r="A684" s="5"/>
      <c r="B684" s="1"/>
    </row>
    <row r="685">
      <c r="A685" s="5"/>
      <c r="B685" s="1"/>
    </row>
    <row r="686">
      <c r="A686" s="5"/>
      <c r="B686" s="1"/>
    </row>
    <row r="687">
      <c r="A687" s="5"/>
      <c r="B687" s="1"/>
    </row>
    <row r="688">
      <c r="A688" s="5"/>
      <c r="B688" s="1"/>
    </row>
    <row r="689">
      <c r="A689" s="5"/>
      <c r="B689" s="1"/>
    </row>
    <row r="690">
      <c r="A690" s="5"/>
      <c r="B690" s="1"/>
    </row>
    <row r="691">
      <c r="A691" s="5"/>
      <c r="B691" s="1"/>
    </row>
    <row r="692">
      <c r="A692" s="5"/>
      <c r="B692" s="1"/>
    </row>
    <row r="693">
      <c r="A693" s="5"/>
      <c r="B693" s="1"/>
    </row>
    <row r="694">
      <c r="A694" s="5"/>
      <c r="B694" s="1"/>
    </row>
    <row r="695">
      <c r="A695" s="5"/>
      <c r="B695" s="1"/>
    </row>
    <row r="696">
      <c r="A696" s="5"/>
      <c r="B696" s="1"/>
    </row>
    <row r="697">
      <c r="A697" s="5"/>
      <c r="B697" s="1"/>
    </row>
    <row r="698">
      <c r="A698" s="5"/>
      <c r="B698" s="1"/>
    </row>
    <row r="699">
      <c r="A699" s="5"/>
      <c r="B699" s="1"/>
    </row>
    <row r="700">
      <c r="A700" s="5"/>
      <c r="B700" s="1"/>
    </row>
    <row r="701">
      <c r="A701" s="5"/>
      <c r="B701" s="1"/>
    </row>
    <row r="702">
      <c r="A702" s="5"/>
      <c r="B702" s="1"/>
    </row>
    <row r="703">
      <c r="A703" s="5"/>
      <c r="B703" s="1"/>
    </row>
    <row r="704">
      <c r="A704" s="5"/>
      <c r="B704" s="1"/>
    </row>
    <row r="705">
      <c r="A705" s="5"/>
      <c r="B705" s="1"/>
    </row>
    <row r="706">
      <c r="A706" s="5"/>
      <c r="B706" s="1"/>
    </row>
    <row r="707">
      <c r="A707" s="5"/>
      <c r="B707" s="1"/>
    </row>
    <row r="708">
      <c r="A708" s="5"/>
      <c r="B708" s="1"/>
    </row>
    <row r="709">
      <c r="A709" s="5"/>
      <c r="B709" s="1"/>
    </row>
    <row r="710">
      <c r="A710" s="5"/>
      <c r="B710" s="1"/>
    </row>
    <row r="711">
      <c r="A711" s="5"/>
      <c r="B711" s="1"/>
    </row>
    <row r="712">
      <c r="A712" s="5"/>
      <c r="B712" s="1"/>
    </row>
    <row r="713">
      <c r="A713" s="5"/>
      <c r="B713" s="1"/>
    </row>
    <row r="714">
      <c r="A714" s="5"/>
      <c r="B714" s="1"/>
    </row>
    <row r="715">
      <c r="A715" s="5"/>
      <c r="B715" s="1"/>
    </row>
    <row r="716">
      <c r="A716" s="5"/>
      <c r="B716" s="1"/>
    </row>
    <row r="717">
      <c r="A717" s="5"/>
      <c r="B717" s="1"/>
    </row>
    <row r="718">
      <c r="A718" s="5"/>
      <c r="B718" s="1"/>
    </row>
    <row r="719">
      <c r="A719" s="5"/>
      <c r="B719" s="1"/>
    </row>
    <row r="720">
      <c r="A720" s="5"/>
      <c r="B720" s="1"/>
    </row>
    <row r="721">
      <c r="A721" s="5"/>
      <c r="B721" s="1"/>
    </row>
    <row r="722">
      <c r="A722" s="5"/>
      <c r="B722" s="1"/>
    </row>
    <row r="723">
      <c r="A723" s="5"/>
      <c r="B723" s="1"/>
    </row>
    <row r="724">
      <c r="A724" s="5"/>
      <c r="B724" s="1"/>
    </row>
    <row r="725">
      <c r="A725" s="5"/>
      <c r="B725" s="1"/>
    </row>
    <row r="726">
      <c r="A726" s="5"/>
      <c r="B726" s="1"/>
    </row>
    <row r="727">
      <c r="A727" s="5"/>
      <c r="B727" s="1"/>
    </row>
    <row r="728">
      <c r="A728" s="5"/>
      <c r="B728" s="1"/>
    </row>
    <row r="729">
      <c r="A729" s="5"/>
      <c r="B729" s="1"/>
    </row>
    <row r="730">
      <c r="A730" s="5"/>
      <c r="B730" s="1"/>
    </row>
    <row r="731">
      <c r="A731" s="5"/>
      <c r="B731" s="1"/>
    </row>
    <row r="732">
      <c r="A732" s="5"/>
      <c r="B732" s="1"/>
    </row>
    <row r="733">
      <c r="A733" s="5"/>
      <c r="B733" s="1"/>
    </row>
    <row r="734">
      <c r="A734" s="5"/>
      <c r="B734" s="1"/>
    </row>
    <row r="735">
      <c r="A735" s="5"/>
      <c r="B735" s="1"/>
    </row>
    <row r="736">
      <c r="A736" s="5"/>
      <c r="B736" s="1"/>
    </row>
    <row r="737">
      <c r="A737" s="5"/>
      <c r="B737" s="1"/>
    </row>
    <row r="738">
      <c r="A738" s="5"/>
      <c r="B738" s="1"/>
    </row>
    <row r="739">
      <c r="A739" s="5"/>
      <c r="B739" s="1"/>
    </row>
    <row r="740">
      <c r="A740" s="5"/>
      <c r="B740" s="1"/>
    </row>
    <row r="741">
      <c r="A741" s="5"/>
      <c r="B741" s="1"/>
    </row>
    <row r="742">
      <c r="A742" s="5"/>
      <c r="B742" s="1"/>
    </row>
    <row r="743">
      <c r="A743" s="5"/>
      <c r="B743" s="1"/>
    </row>
    <row r="744">
      <c r="A744" s="5"/>
      <c r="B744" s="1"/>
    </row>
    <row r="745">
      <c r="A745" s="5"/>
      <c r="B745" s="1"/>
    </row>
    <row r="746">
      <c r="A746" s="5"/>
      <c r="B746" s="1"/>
    </row>
    <row r="747">
      <c r="A747" s="5"/>
      <c r="B747" s="1"/>
    </row>
    <row r="748">
      <c r="A748" s="5"/>
      <c r="B748" s="1"/>
    </row>
    <row r="749">
      <c r="A749" s="5"/>
      <c r="B749" s="1"/>
    </row>
    <row r="750">
      <c r="A750" s="5"/>
      <c r="B750" s="1"/>
    </row>
    <row r="751">
      <c r="A751" s="5"/>
      <c r="B751" s="1"/>
    </row>
    <row r="752">
      <c r="A752" s="5"/>
      <c r="B752" s="1"/>
    </row>
    <row r="753">
      <c r="A753" s="5"/>
      <c r="B753" s="1"/>
    </row>
    <row r="754">
      <c r="A754" s="5"/>
      <c r="B754" s="1"/>
    </row>
    <row r="755">
      <c r="A755" s="5"/>
      <c r="B755" s="1"/>
    </row>
    <row r="756">
      <c r="A756" s="5"/>
      <c r="B756" s="1"/>
    </row>
    <row r="757">
      <c r="A757" s="5"/>
      <c r="B757" s="1"/>
    </row>
    <row r="758">
      <c r="A758" s="5"/>
      <c r="B758" s="1"/>
    </row>
    <row r="759">
      <c r="A759" s="5"/>
      <c r="B759" s="1"/>
    </row>
    <row r="760">
      <c r="A760" s="5"/>
      <c r="B760" s="1"/>
    </row>
    <row r="761">
      <c r="A761" s="5"/>
      <c r="B761" s="1"/>
    </row>
    <row r="762">
      <c r="A762" s="5"/>
      <c r="B762" s="1"/>
    </row>
    <row r="763">
      <c r="A763" s="5"/>
      <c r="B763" s="1"/>
    </row>
    <row r="764">
      <c r="A764" s="5"/>
      <c r="B764" s="1"/>
    </row>
    <row r="765">
      <c r="A765" s="5"/>
      <c r="B765" s="1"/>
    </row>
    <row r="766">
      <c r="A766" s="5"/>
      <c r="B766" s="1"/>
    </row>
    <row r="767">
      <c r="A767" s="5"/>
      <c r="B767" s="1"/>
    </row>
    <row r="768">
      <c r="A768" s="5"/>
      <c r="B768" s="1"/>
    </row>
    <row r="769">
      <c r="A769" s="5"/>
      <c r="B769" s="1"/>
    </row>
    <row r="770">
      <c r="A770" s="5"/>
      <c r="B770" s="1"/>
    </row>
    <row r="771">
      <c r="A771" s="5"/>
      <c r="B771" s="1"/>
    </row>
    <row r="772">
      <c r="A772" s="5"/>
      <c r="B772" s="1"/>
    </row>
    <row r="773">
      <c r="A773" s="5"/>
      <c r="B773" s="1"/>
    </row>
    <row r="774">
      <c r="A774" s="5"/>
      <c r="B774" s="1"/>
    </row>
    <row r="775">
      <c r="A775" s="5"/>
      <c r="B775" s="1"/>
    </row>
    <row r="776">
      <c r="A776" s="5"/>
      <c r="B776" s="1"/>
    </row>
    <row r="777">
      <c r="A777" s="5"/>
      <c r="B777" s="1"/>
    </row>
    <row r="778">
      <c r="A778" s="5"/>
      <c r="B778" s="1"/>
    </row>
    <row r="779">
      <c r="A779" s="5"/>
      <c r="B779" s="1"/>
    </row>
    <row r="780">
      <c r="A780" s="5"/>
      <c r="B780" s="1"/>
    </row>
    <row r="781">
      <c r="A781" s="5"/>
      <c r="B781" s="1"/>
    </row>
    <row r="782">
      <c r="A782" s="5"/>
      <c r="B782" s="1"/>
    </row>
    <row r="783">
      <c r="A783" s="5"/>
      <c r="B783" s="1"/>
    </row>
    <row r="784">
      <c r="A784" s="5"/>
      <c r="B784" s="1"/>
    </row>
    <row r="785">
      <c r="A785" s="5"/>
      <c r="B785" s="1"/>
    </row>
    <row r="786">
      <c r="A786" s="5"/>
      <c r="B786" s="1"/>
    </row>
    <row r="787">
      <c r="A787" s="5"/>
      <c r="B787" s="1"/>
    </row>
    <row r="788">
      <c r="A788" s="5"/>
      <c r="B788" s="1"/>
    </row>
    <row r="789">
      <c r="A789" s="5"/>
      <c r="B789" s="1"/>
    </row>
    <row r="790">
      <c r="A790" s="5"/>
      <c r="B790" s="1"/>
    </row>
    <row r="791">
      <c r="A791" s="5"/>
      <c r="B791" s="1"/>
    </row>
    <row r="792">
      <c r="A792" s="5"/>
      <c r="B792" s="1"/>
    </row>
    <row r="793">
      <c r="A793" s="5"/>
      <c r="B793" s="1"/>
    </row>
    <row r="794">
      <c r="A794" s="5"/>
      <c r="B794" s="1"/>
    </row>
    <row r="795">
      <c r="A795" s="5"/>
      <c r="B795" s="1"/>
    </row>
    <row r="796">
      <c r="A796" s="5"/>
      <c r="B796" s="1"/>
    </row>
    <row r="797">
      <c r="A797" s="5"/>
      <c r="B797" s="1"/>
    </row>
    <row r="798">
      <c r="A798" s="5"/>
      <c r="B798" s="1"/>
    </row>
    <row r="799">
      <c r="A799" s="5"/>
      <c r="B799" s="1"/>
    </row>
    <row r="800">
      <c r="A800" s="5"/>
      <c r="B800" s="1"/>
    </row>
    <row r="801">
      <c r="A801" s="5"/>
      <c r="B801" s="1"/>
    </row>
    <row r="802">
      <c r="A802" s="5"/>
      <c r="B802" s="1"/>
    </row>
    <row r="803">
      <c r="A803" s="5"/>
      <c r="B803" s="1"/>
    </row>
    <row r="804">
      <c r="A804" s="5"/>
      <c r="B804" s="1"/>
    </row>
    <row r="805">
      <c r="A805" s="5"/>
      <c r="B805" s="1"/>
    </row>
    <row r="806">
      <c r="A806" s="5"/>
      <c r="B806" s="1"/>
    </row>
    <row r="807">
      <c r="A807" s="5"/>
      <c r="B807" s="1"/>
    </row>
    <row r="808">
      <c r="A808" s="5"/>
      <c r="B808" s="1"/>
    </row>
    <row r="809">
      <c r="A809" s="5"/>
      <c r="B809" s="1"/>
    </row>
    <row r="810">
      <c r="A810" s="5"/>
      <c r="B810" s="1"/>
    </row>
    <row r="811">
      <c r="A811" s="5"/>
      <c r="B811" s="1"/>
    </row>
    <row r="812">
      <c r="A812" s="5"/>
      <c r="B812" s="1"/>
    </row>
    <row r="813">
      <c r="A813" s="5"/>
      <c r="B813" s="1"/>
    </row>
    <row r="814">
      <c r="A814" s="5"/>
      <c r="B814" s="1"/>
    </row>
    <row r="815">
      <c r="A815" s="5"/>
      <c r="B815" s="1"/>
    </row>
    <row r="816">
      <c r="A816" s="5"/>
      <c r="B816" s="1"/>
    </row>
    <row r="817">
      <c r="A817" s="5"/>
      <c r="B817" s="1"/>
    </row>
    <row r="818">
      <c r="A818" s="5"/>
      <c r="B818" s="1"/>
    </row>
    <row r="819">
      <c r="A819" s="5"/>
      <c r="B819" s="1"/>
    </row>
    <row r="820">
      <c r="A820" s="5"/>
      <c r="B820" s="1"/>
    </row>
    <row r="821">
      <c r="A821" s="5"/>
      <c r="B821" s="1"/>
    </row>
    <row r="822">
      <c r="A822" s="5"/>
      <c r="B822" s="1"/>
    </row>
    <row r="823">
      <c r="A823" s="5"/>
      <c r="B823" s="1"/>
    </row>
    <row r="824">
      <c r="A824" s="5"/>
      <c r="B824" s="1"/>
    </row>
    <row r="825">
      <c r="A825" s="5"/>
      <c r="B825" s="1"/>
    </row>
    <row r="826">
      <c r="A826" s="5"/>
      <c r="B826" s="1"/>
    </row>
    <row r="827">
      <c r="A827" s="5"/>
      <c r="B827" s="1"/>
    </row>
    <row r="828">
      <c r="A828" s="5"/>
      <c r="B828" s="1"/>
    </row>
    <row r="829">
      <c r="A829" s="5"/>
      <c r="B829" s="1"/>
    </row>
    <row r="830">
      <c r="A830" s="5"/>
      <c r="B830" s="1"/>
    </row>
    <row r="831">
      <c r="A831" s="5"/>
      <c r="B831" s="1"/>
    </row>
    <row r="832">
      <c r="A832" s="5"/>
      <c r="B832" s="1"/>
    </row>
    <row r="833">
      <c r="A833" s="5"/>
      <c r="B833" s="1"/>
    </row>
    <row r="834">
      <c r="A834" s="5"/>
      <c r="B834" s="1"/>
    </row>
    <row r="835">
      <c r="A835" s="5"/>
      <c r="B835" s="1"/>
    </row>
    <row r="836">
      <c r="A836" s="5"/>
      <c r="B836" s="1"/>
    </row>
    <row r="837">
      <c r="A837" s="5"/>
      <c r="B837" s="1"/>
    </row>
    <row r="838">
      <c r="A838" s="5"/>
      <c r="B838" s="1"/>
    </row>
    <row r="839">
      <c r="A839" s="5"/>
      <c r="B839" s="1"/>
    </row>
    <row r="840">
      <c r="A840" s="5"/>
      <c r="B840" s="1"/>
    </row>
    <row r="841">
      <c r="A841" s="5"/>
      <c r="B841" s="1"/>
    </row>
    <row r="842">
      <c r="A842" s="5"/>
      <c r="B842" s="1"/>
    </row>
    <row r="843">
      <c r="A843" s="5"/>
      <c r="B843" s="1"/>
    </row>
    <row r="844">
      <c r="A844" s="5"/>
      <c r="B844" s="1"/>
    </row>
    <row r="845">
      <c r="A845" s="5"/>
      <c r="B845" s="1"/>
    </row>
    <row r="846">
      <c r="A846" s="5"/>
      <c r="B846" s="1"/>
    </row>
    <row r="847">
      <c r="A847" s="5"/>
      <c r="B847" s="1"/>
    </row>
    <row r="848">
      <c r="A848" s="5"/>
      <c r="B848" s="1"/>
    </row>
    <row r="849">
      <c r="A849" s="5"/>
      <c r="B849" s="1"/>
    </row>
    <row r="850">
      <c r="A850" s="5"/>
      <c r="B850" s="1"/>
    </row>
    <row r="851">
      <c r="A851" s="5"/>
      <c r="B851" s="1"/>
    </row>
    <row r="852">
      <c r="A852" s="5"/>
      <c r="B852" s="1"/>
    </row>
    <row r="853">
      <c r="A853" s="5"/>
      <c r="B853" s="1"/>
    </row>
    <row r="854">
      <c r="A854" s="5"/>
      <c r="B854" s="1"/>
    </row>
    <row r="855">
      <c r="A855" s="5"/>
      <c r="B855" s="1"/>
    </row>
    <row r="856">
      <c r="A856" s="5"/>
      <c r="B856" s="1"/>
    </row>
    <row r="857">
      <c r="A857" s="5"/>
      <c r="B857" s="1"/>
    </row>
    <row r="858">
      <c r="A858" s="5"/>
      <c r="B858" s="1"/>
    </row>
    <row r="859">
      <c r="A859" s="5"/>
      <c r="B859" s="1"/>
    </row>
    <row r="860">
      <c r="A860" s="5"/>
      <c r="B860" s="1"/>
    </row>
    <row r="861">
      <c r="A861" s="5"/>
      <c r="B861" s="1"/>
    </row>
    <row r="862">
      <c r="A862" s="5"/>
      <c r="B862" s="1"/>
    </row>
    <row r="863">
      <c r="A863" s="5"/>
      <c r="B863" s="1"/>
    </row>
    <row r="864">
      <c r="A864" s="5"/>
      <c r="B864" s="1"/>
    </row>
    <row r="865">
      <c r="A865" s="5"/>
      <c r="B865" s="1"/>
    </row>
    <row r="866">
      <c r="A866" s="5"/>
      <c r="B866" s="1"/>
    </row>
    <row r="867">
      <c r="A867" s="5"/>
      <c r="B867" s="1"/>
    </row>
    <row r="868">
      <c r="A868" s="5"/>
      <c r="B868" s="1"/>
    </row>
    <row r="869">
      <c r="A869" s="5"/>
      <c r="B869" s="1"/>
    </row>
    <row r="870">
      <c r="A870" s="5"/>
      <c r="B870" s="1"/>
    </row>
    <row r="871">
      <c r="A871" s="5"/>
      <c r="B871" s="1"/>
    </row>
    <row r="872">
      <c r="A872" s="5"/>
      <c r="B872" s="1"/>
    </row>
    <row r="873">
      <c r="A873" s="5"/>
      <c r="B873" s="1"/>
    </row>
    <row r="874">
      <c r="A874" s="5"/>
      <c r="B874" s="1"/>
    </row>
    <row r="875">
      <c r="A875" s="5"/>
      <c r="B875" s="1"/>
    </row>
    <row r="876">
      <c r="A876" s="5"/>
      <c r="B876" s="1"/>
    </row>
    <row r="877">
      <c r="A877" s="5"/>
      <c r="B877" s="1"/>
    </row>
    <row r="878">
      <c r="A878" s="5"/>
      <c r="B878" s="1"/>
    </row>
    <row r="879">
      <c r="A879" s="5"/>
      <c r="B879" s="1"/>
    </row>
    <row r="880">
      <c r="A880" s="5"/>
      <c r="B880" s="1"/>
    </row>
    <row r="881">
      <c r="A881" s="5"/>
      <c r="B881" s="1"/>
    </row>
    <row r="882">
      <c r="A882" s="5"/>
      <c r="B882" s="1"/>
    </row>
    <row r="883">
      <c r="A883" s="5"/>
      <c r="B883" s="1"/>
    </row>
    <row r="884">
      <c r="A884" s="5"/>
      <c r="B884" s="1"/>
    </row>
    <row r="885">
      <c r="A885" s="5"/>
      <c r="B885" s="1"/>
    </row>
    <row r="886">
      <c r="A886" s="5"/>
      <c r="B886" s="1"/>
    </row>
    <row r="887">
      <c r="A887" s="5"/>
      <c r="B887" s="1"/>
    </row>
    <row r="888">
      <c r="A888" s="5"/>
      <c r="B888" s="1"/>
    </row>
    <row r="889">
      <c r="A889" s="5"/>
      <c r="B889" s="1"/>
    </row>
    <row r="890">
      <c r="A890" s="5"/>
      <c r="B890" s="1"/>
    </row>
    <row r="891">
      <c r="A891" s="5"/>
      <c r="B891" s="1"/>
    </row>
    <row r="892">
      <c r="A892" s="5"/>
      <c r="B892" s="1"/>
    </row>
    <row r="893">
      <c r="A893" s="5"/>
      <c r="B893" s="1"/>
    </row>
    <row r="894">
      <c r="A894" s="5"/>
      <c r="B894" s="1"/>
    </row>
    <row r="895">
      <c r="A895" s="5"/>
      <c r="B895" s="1"/>
    </row>
    <row r="896">
      <c r="A896" s="5"/>
      <c r="B896" s="1"/>
    </row>
    <row r="897">
      <c r="A897" s="5"/>
      <c r="B897" s="1"/>
    </row>
    <row r="898">
      <c r="A898" s="5"/>
      <c r="B898" s="1"/>
    </row>
    <row r="899">
      <c r="A899" s="5"/>
      <c r="B899" s="1"/>
    </row>
    <row r="900">
      <c r="A900" s="5"/>
      <c r="B900" s="1"/>
    </row>
    <row r="901">
      <c r="A901" s="5"/>
      <c r="B901" s="1"/>
    </row>
    <row r="902">
      <c r="A902" s="5"/>
      <c r="B902" s="1"/>
    </row>
    <row r="903">
      <c r="A903" s="5"/>
      <c r="B903" s="1"/>
    </row>
    <row r="904">
      <c r="A904" s="5"/>
      <c r="B904" s="1"/>
    </row>
    <row r="905">
      <c r="A905" s="5"/>
      <c r="B905" s="1"/>
    </row>
    <row r="906">
      <c r="A906" s="5"/>
      <c r="B906" s="1"/>
    </row>
    <row r="907">
      <c r="A907" s="5"/>
      <c r="B907" s="1"/>
    </row>
    <row r="908">
      <c r="A908" s="5"/>
      <c r="B908" s="1"/>
    </row>
    <row r="909">
      <c r="A909" s="5"/>
      <c r="B909" s="1"/>
    </row>
    <row r="910">
      <c r="A910" s="5"/>
      <c r="B910" s="1"/>
    </row>
    <row r="911">
      <c r="A911" s="5"/>
      <c r="B911" s="1"/>
    </row>
    <row r="912">
      <c r="A912" s="5"/>
      <c r="B912" s="1"/>
    </row>
    <row r="913">
      <c r="A913" s="5"/>
      <c r="B913" s="1"/>
    </row>
    <row r="914">
      <c r="A914" s="5"/>
      <c r="B914" s="1"/>
    </row>
    <row r="915">
      <c r="A915" s="5"/>
      <c r="B915" s="1"/>
    </row>
    <row r="916">
      <c r="A916" s="5"/>
      <c r="B916" s="1"/>
    </row>
    <row r="917">
      <c r="A917" s="5"/>
      <c r="B917" s="1"/>
    </row>
    <row r="918">
      <c r="A918" s="5"/>
      <c r="B918" s="1"/>
    </row>
    <row r="919">
      <c r="A919" s="5"/>
      <c r="B919" s="1"/>
    </row>
    <row r="920">
      <c r="A920" s="5"/>
      <c r="B920" s="1"/>
    </row>
    <row r="921">
      <c r="A921" s="5"/>
      <c r="B921" s="1"/>
    </row>
    <row r="922">
      <c r="A922" s="5"/>
      <c r="B922" s="1"/>
    </row>
    <row r="923">
      <c r="A923" s="5"/>
      <c r="B923" s="1"/>
    </row>
    <row r="924">
      <c r="A924" s="5"/>
      <c r="B924" s="1"/>
    </row>
    <row r="925">
      <c r="A925" s="5"/>
      <c r="B925" s="1"/>
    </row>
    <row r="926">
      <c r="A926" s="5"/>
      <c r="B926" s="1"/>
    </row>
    <row r="927">
      <c r="A927" s="5"/>
      <c r="B927" s="1"/>
    </row>
    <row r="928">
      <c r="A928" s="5"/>
      <c r="B928" s="1"/>
    </row>
    <row r="929">
      <c r="A929" s="5"/>
      <c r="B929" s="1"/>
    </row>
    <row r="930">
      <c r="A930" s="5"/>
      <c r="B930" s="1"/>
    </row>
    <row r="931">
      <c r="A931" s="5"/>
      <c r="B931" s="1"/>
    </row>
    <row r="932">
      <c r="A932" s="5"/>
      <c r="B932" s="1"/>
    </row>
    <row r="933">
      <c r="A933" s="5"/>
      <c r="B933" s="1"/>
    </row>
    <row r="934">
      <c r="A934" s="5"/>
      <c r="B934" s="1"/>
    </row>
    <row r="935">
      <c r="A935" s="5"/>
      <c r="B935" s="1"/>
    </row>
    <row r="936">
      <c r="A936" s="5"/>
      <c r="B936" s="1"/>
    </row>
    <row r="937">
      <c r="A937" s="5"/>
      <c r="B937" s="1"/>
    </row>
    <row r="938">
      <c r="A938" s="5"/>
      <c r="B938" s="1"/>
    </row>
    <row r="939">
      <c r="A939" s="5"/>
      <c r="B939" s="1"/>
    </row>
    <row r="940">
      <c r="A940" s="5"/>
      <c r="B940" s="1"/>
    </row>
    <row r="941">
      <c r="A941" s="5"/>
      <c r="B941" s="1"/>
    </row>
    <row r="942">
      <c r="A942" s="5"/>
      <c r="B942" s="1"/>
    </row>
    <row r="943">
      <c r="A943" s="5"/>
      <c r="B943" s="1"/>
    </row>
    <row r="944">
      <c r="A944" s="5"/>
      <c r="B944" s="1"/>
    </row>
    <row r="945">
      <c r="A945" s="5"/>
      <c r="B945" s="1"/>
    </row>
    <row r="946">
      <c r="A946" s="5"/>
      <c r="B946" s="1"/>
    </row>
    <row r="947">
      <c r="A947" s="5"/>
      <c r="B947" s="1"/>
    </row>
    <row r="948">
      <c r="A948" s="5"/>
      <c r="B948" s="1"/>
    </row>
    <row r="949">
      <c r="A949" s="5"/>
      <c r="B949" s="1"/>
    </row>
    <row r="950">
      <c r="A950" s="5"/>
      <c r="B950" s="1"/>
    </row>
    <row r="951">
      <c r="A951" s="5"/>
      <c r="B951" s="1"/>
    </row>
    <row r="952">
      <c r="A952" s="5"/>
      <c r="B952" s="1"/>
    </row>
    <row r="953">
      <c r="A953" s="5"/>
      <c r="B953" s="1"/>
    </row>
    <row r="954">
      <c r="A954" s="5"/>
      <c r="B954" s="1"/>
    </row>
    <row r="955">
      <c r="A955" s="5"/>
      <c r="B955" s="1"/>
    </row>
    <row r="956">
      <c r="A956" s="5"/>
      <c r="B956" s="1"/>
    </row>
    <row r="957">
      <c r="A957" s="5"/>
      <c r="B957" s="1"/>
    </row>
    <row r="958">
      <c r="A958" s="5"/>
      <c r="B958" s="1"/>
    </row>
    <row r="959">
      <c r="A959" s="5"/>
      <c r="B959" s="1"/>
    </row>
    <row r="960">
      <c r="A960" s="5"/>
      <c r="B960" s="1"/>
    </row>
    <row r="961">
      <c r="A961" s="5"/>
      <c r="B961" s="1"/>
    </row>
    <row r="962">
      <c r="A962" s="5"/>
      <c r="B962" s="1"/>
    </row>
    <row r="963">
      <c r="A963" s="5"/>
      <c r="B963" s="1"/>
    </row>
    <row r="964">
      <c r="A964" s="5"/>
      <c r="B964" s="1"/>
    </row>
    <row r="965">
      <c r="A965" s="5"/>
      <c r="B965" s="1"/>
    </row>
    <row r="966">
      <c r="A966" s="5"/>
      <c r="B966" s="1"/>
    </row>
    <row r="967">
      <c r="A967" s="5"/>
      <c r="B967" s="1"/>
    </row>
    <row r="968">
      <c r="A968" s="5"/>
      <c r="B968" s="1"/>
    </row>
    <row r="969">
      <c r="A969" s="5"/>
      <c r="B969" s="1"/>
    </row>
    <row r="970">
      <c r="A970" s="5"/>
      <c r="B970" s="1"/>
    </row>
    <row r="971">
      <c r="A971" s="5"/>
      <c r="B971" s="1"/>
    </row>
    <row r="972">
      <c r="A972" s="5"/>
      <c r="B972" s="1"/>
    </row>
    <row r="973">
      <c r="A973" s="5"/>
      <c r="B973" s="1"/>
    </row>
    <row r="974">
      <c r="A974" s="5"/>
      <c r="B974" s="1"/>
    </row>
    <row r="975">
      <c r="A975" s="5"/>
      <c r="B975" s="1"/>
    </row>
    <row r="976">
      <c r="A976" s="5"/>
      <c r="B976" s="1"/>
    </row>
    <row r="977">
      <c r="A977" s="5"/>
      <c r="B977" s="1"/>
    </row>
    <row r="978">
      <c r="A978" s="5"/>
      <c r="B978" s="1"/>
    </row>
    <row r="979">
      <c r="A979" s="5"/>
      <c r="B979" s="1"/>
    </row>
    <row r="980">
      <c r="A980" s="5"/>
      <c r="B980" s="1"/>
    </row>
    <row r="981">
      <c r="A981" s="5"/>
      <c r="B981" s="1"/>
    </row>
    <row r="982">
      <c r="A982" s="5"/>
      <c r="B982" s="1"/>
    </row>
    <row r="983">
      <c r="A983" s="5"/>
      <c r="B983" s="1"/>
    </row>
    <row r="984">
      <c r="A984" s="5"/>
      <c r="B984" s="1"/>
    </row>
    <row r="985">
      <c r="A985" s="5"/>
      <c r="B985" s="1"/>
    </row>
    <row r="986">
      <c r="A986" s="5"/>
      <c r="B986" s="1"/>
    </row>
    <row r="987">
      <c r="A987" s="5"/>
      <c r="B987" s="1"/>
    </row>
    <row r="988">
      <c r="A988" s="5"/>
      <c r="B988" s="1"/>
    </row>
    <row r="989">
      <c r="A989" s="5"/>
      <c r="B989" s="1"/>
    </row>
    <row r="990">
      <c r="A990" s="5"/>
      <c r="B990" s="1"/>
    </row>
    <row r="991">
      <c r="A991" s="5"/>
      <c r="B991" s="1"/>
    </row>
    <row r="992">
      <c r="A992" s="5"/>
      <c r="B992" s="1"/>
    </row>
    <row r="993">
      <c r="A993" s="5"/>
      <c r="B993" s="1"/>
    </row>
    <row r="994">
      <c r="A994" s="5"/>
      <c r="B994" s="1"/>
    </row>
    <row r="995">
      <c r="A995" s="5"/>
      <c r="B995" s="1"/>
    </row>
    <row r="996">
      <c r="A996" s="5"/>
      <c r="B996" s="1"/>
    </row>
    <row r="997">
      <c r="A997" s="5"/>
      <c r="B997" s="1"/>
    </row>
    <row r="998">
      <c r="A998" s="5"/>
      <c r="B998" s="1"/>
    </row>
    <row r="999">
      <c r="A999" s="5"/>
      <c r="B999" s="1"/>
    </row>
    <row r="1000">
      <c r="A1000" s="5"/>
      <c r="B1000" s="1"/>
    </row>
    <row r="1001">
      <c r="A1001" s="5"/>
      <c r="B1001" s="1"/>
    </row>
    <row r="1002">
      <c r="A1002" s="5"/>
      <c r="B1002" s="1"/>
    </row>
    <row r="1003">
      <c r="A1003" s="5"/>
      <c r="B1003" s="1"/>
    </row>
    <row r="1004">
      <c r="A1004" s="5"/>
      <c r="B1004" s="1"/>
    </row>
    <row r="1005">
      <c r="A1005" s="5"/>
      <c r="B1005" s="1"/>
    </row>
    <row r="1006">
      <c r="A1006" s="5"/>
      <c r="B1006" s="1"/>
    </row>
  </sheetData>
  <hyperlinks>
    <hyperlink r:id="rId1" ref="B9"/>
    <hyperlink r:id="rId2" ref="B11"/>
    <hyperlink r:id="rId3" ref="B12"/>
    <hyperlink r:id="rId4" ref="B13"/>
    <hyperlink r:id="rId5" ref="B14"/>
    <hyperlink r:id="rId6" ref="B15"/>
    <hyperlink r:id="rId7" ref="B16"/>
    <hyperlink r:id="rId8" ref="B17"/>
    <hyperlink r:id="rId9" ref="B18"/>
    <hyperlink r:id="rId10" ref="B19"/>
    <hyperlink r:id="rId11" ref="B20"/>
    <hyperlink r:id="rId12" ref="B22"/>
    <hyperlink r:id="rId13" ref="B23"/>
    <hyperlink r:id="rId14" ref="B24"/>
    <hyperlink r:id="rId15" ref="B25"/>
    <hyperlink r:id="rId16" ref="B26"/>
    <hyperlink r:id="rId17" ref="B2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5"/>
    <col customWidth="1" min="4" max="4" width="68.75"/>
  </cols>
  <sheetData>
    <row r="1">
      <c r="B1" s="1"/>
    </row>
    <row r="2">
      <c r="A2" s="2" t="s">
        <v>97</v>
      </c>
      <c r="B2" s="1"/>
    </row>
    <row r="3">
      <c r="B3" s="1"/>
    </row>
    <row r="4">
      <c r="A4" s="3" t="s">
        <v>1</v>
      </c>
      <c r="B4" s="4" t="s">
        <v>98</v>
      </c>
    </row>
    <row r="5">
      <c r="B5" s="1"/>
    </row>
    <row r="6">
      <c r="A6" s="5"/>
      <c r="B6" s="1"/>
    </row>
    <row r="7">
      <c r="A7" s="5"/>
      <c r="B7" s="1"/>
    </row>
    <row r="8">
      <c r="A8" s="5"/>
      <c r="B8" s="1"/>
    </row>
    <row r="9">
      <c r="A9" s="6" t="s">
        <v>3</v>
      </c>
      <c r="B9" s="17"/>
    </row>
    <row r="10">
      <c r="A10" s="8" t="s">
        <v>5</v>
      </c>
      <c r="B10" s="1"/>
      <c r="C10" s="9" t="s">
        <v>6</v>
      </c>
      <c r="D10" s="10" t="s">
        <v>7</v>
      </c>
    </row>
    <row r="11">
      <c r="A11" s="5" t="s">
        <v>8</v>
      </c>
      <c r="B11" s="7" t="s">
        <v>99</v>
      </c>
      <c r="C11" s="11">
        <f t="shared" ref="C11:C27" si="1">LEN(B11)</f>
        <v>56</v>
      </c>
      <c r="D11" s="10" t="str">
        <f>IFERROR(__xludf.DUMMYFUNCTION("GOOGLETRANSLATE(B11, A11, ""en"")"),"%supplier% Car Rental in %country% | EconomyBookings.com")</f>
        <v>%supplier% Car Rental in %country% | EconomyBookings.com</v>
      </c>
    </row>
    <row r="12">
      <c r="A12" s="5" t="s">
        <v>10</v>
      </c>
      <c r="B12" s="18" t="s">
        <v>100</v>
      </c>
      <c r="C12" s="11">
        <f t="shared" si="1"/>
        <v>63</v>
      </c>
      <c r="D12" s="10" t="str">
        <f>IFERROR(__xludf.DUMMYFUNCTION("GOOGLETRANSLATE(B12, A12, ""en"")"),"Car rental % SUPPLIER % in % Country % | EConomyBookings.com")</f>
        <v>Car rental % SUPPLIER % in % Country % | EConomyBookings.com</v>
      </c>
    </row>
    <row r="13">
      <c r="A13" s="5" t="s">
        <v>12</v>
      </c>
      <c r="B13" s="19" t="s">
        <v>101</v>
      </c>
      <c r="C13" s="11">
        <f t="shared" si="1"/>
        <v>63</v>
      </c>
      <c r="D13" s="10" t="str">
        <f>IFERROR(__xludf.DUMMYFUNCTION("GOOGLETRANSLATE(B13, A13, ""en"")"),"% Supplier% Car Rental in% Country% | ECONOMYBOVINGS.com")</f>
        <v>% Supplier% Car Rental in% Country% | ECONOMYBOVINGS.com</v>
      </c>
    </row>
    <row r="14">
      <c r="A14" s="5" t="s">
        <v>14</v>
      </c>
      <c r="B14" s="20" t="s">
        <v>102</v>
      </c>
      <c r="C14" s="11">
        <f t="shared" si="1"/>
        <v>64</v>
      </c>
      <c r="D14" s="10" t="str">
        <f>IFERROR(__xludf.DUMMYFUNCTION("GOOGLETRANSLATE(B14, A14, ""en"")"),"% beg% car rental at% country% | Economybooks.com")</f>
        <v>% beg% car rental at% country% | Economybooks.com</v>
      </c>
    </row>
    <row r="15">
      <c r="A15" s="5" t="s">
        <v>16</v>
      </c>
      <c r="B15" s="13" t="s">
        <v>103</v>
      </c>
      <c r="C15" s="11">
        <f t="shared" si="1"/>
        <v>65</v>
      </c>
      <c r="D15" s="10" t="str">
        <f>IFERROR(__xludf.DUMMYFUNCTION("GOOGLETRANSLATE(B15, A15, ""en"")"),"%Supplier%car rental in%country%: | Economybookings.com")</f>
        <v>%Supplier%car rental in%country%: | Economybookings.com</v>
      </c>
    </row>
    <row r="16">
      <c r="A16" s="5" t="s">
        <v>18</v>
      </c>
      <c r="B16" s="13" t="s">
        <v>104</v>
      </c>
      <c r="C16" s="11">
        <f t="shared" si="1"/>
        <v>59</v>
      </c>
      <c r="D16" s="10" t="str">
        <f>IFERROR(__xludf.DUMMYFUNCTION("GOOGLETRANSLATE(B16, A16, ""en"")"),"% Supplier% car rental in% country% | Economybookings.com")</f>
        <v>% Supplier% car rental in% country% | Economybookings.com</v>
      </c>
    </row>
    <row r="17">
      <c r="A17" s="5" t="s">
        <v>20</v>
      </c>
      <c r="B17" s="13" t="s">
        <v>105</v>
      </c>
      <c r="C17" s="11">
        <f t="shared" si="1"/>
        <v>55</v>
      </c>
      <c r="D17" s="10" t="str">
        <f>IFERROR(__xludf.DUMMYFUNCTION("GOOGLETRANSLATE(B17, A17, ""en"")"),"%Supplier%Huurauto's in%Country%| Economybookings.com")</f>
        <v>%Supplier%Huurauto's in%Country%| Economybookings.com</v>
      </c>
    </row>
    <row r="18">
      <c r="A18" s="5" t="s">
        <v>22</v>
      </c>
      <c r="B18" s="12" t="s">
        <v>106</v>
      </c>
      <c r="C18" s="11">
        <f t="shared" si="1"/>
        <v>56</v>
      </c>
      <c r="D18" s="10" t="str">
        <f>IFERROR(__xludf.DUMMYFUNCTION("GOOGLETRANSLATE(B18, A18, ""en"")"),"% SUPPLIER% provides a series of car rental services at% Country%. | EconomyBookings.com")</f>
        <v>% SUPPLIER% provides a series of car rental services at% Country%. | EconomyBookings.com</v>
      </c>
    </row>
    <row r="19">
      <c r="A19" s="5" t="s">
        <v>24</v>
      </c>
      <c r="B19" s="21" t="s">
        <v>107</v>
      </c>
      <c r="C19" s="11">
        <f t="shared" si="1"/>
        <v>63</v>
      </c>
      <c r="D19" s="10" t="str">
        <f>IFERROR(__xludf.DUMMYFUNCTION("GOOGLETRANSLATE(B19, A19, ""en"")"),"% Supplier% Car rental in% Country% EconomyBookings.com")</f>
        <v>% Supplier% Car rental in% Country% EconomyBookings.com</v>
      </c>
    </row>
    <row r="20">
      <c r="A20" s="5" t="s">
        <v>26</v>
      </c>
      <c r="B20" s="13" t="s">
        <v>108</v>
      </c>
      <c r="C20" s="11">
        <f t="shared" si="1"/>
        <v>57</v>
      </c>
      <c r="D20" s="10" t="str">
        <f>IFERROR(__xludf.DUMMYFUNCTION("GOOGLETRANSLATE(B20, A20, ""en"")"),"%Supplier%Car Rental in%Country%| Economybookings.com
")</f>
        <v>%Supplier%Car Rental in%Country%| Economybookings.com
</v>
      </c>
    </row>
    <row r="21">
      <c r="A21" s="5" t="s">
        <v>28</v>
      </c>
      <c r="B21" s="12" t="s">
        <v>109</v>
      </c>
      <c r="C21" s="11">
        <f t="shared" si="1"/>
        <v>53</v>
      </c>
      <c r="D21" s="10" t="str">
        <f>IFERROR(__xludf.DUMMYFUNCTION("GOOGLETRANSLATE(B21, A21, ""en"")"),"% Supplier% Hires in% Country% | Economybookings.com")</f>
        <v>% Supplier% Hires in% Country% | Economybookings.com</v>
      </c>
    </row>
    <row r="22">
      <c r="A22" s="5" t="s">
        <v>30</v>
      </c>
      <c r="B22" s="12" t="s">
        <v>110</v>
      </c>
      <c r="C22" s="11">
        <f t="shared" si="1"/>
        <v>56</v>
      </c>
      <c r="D22" s="10" t="str">
        <f>IFERROR(__xludf.DUMMYFUNCTION("GOOGLETRANSLATE(B22, A22, ""en"")"),"%Supplier%Autonoleggi in%Country%| Economybookings.com")</f>
        <v>%Supplier%Autonoleggi in%Country%| Economybookings.com</v>
      </c>
    </row>
    <row r="23">
      <c r="A23" s="5" t="s">
        <v>32</v>
      </c>
      <c r="B23" s="13" t="s">
        <v>111</v>
      </c>
      <c r="C23" s="11">
        <f t="shared" si="1"/>
        <v>58</v>
      </c>
      <c r="D23" s="10" t="str">
        <f>IFERROR(__xludf.DUMMYFUNCTION("GOOGLETRANSLATE(B23, A23, ""en"")"),"% Supplier% car rental% Country% Economybookings.com")</f>
        <v>% Supplier% car rental% Country% Economybookings.com</v>
      </c>
    </row>
    <row r="24">
      <c r="A24" s="5" t="s">
        <v>34</v>
      </c>
      <c r="B24" s="13" t="s">
        <v>112</v>
      </c>
      <c r="C24" s="11">
        <f t="shared" si="1"/>
        <v>58</v>
      </c>
      <c r="D24" s="10" t="str">
        <f>IFERROR(__xludf.DUMMYFUNCTION("GOOGLETRANSLATE(B24, A24, ""en"")"),"%Supplier%Car Rental,%Country%. | Economybookings.com")</f>
        <v>%Supplier%Car Rental,%Country%. | Economybookings.com</v>
      </c>
    </row>
    <row r="25">
      <c r="A25" s="6" t="s">
        <v>36</v>
      </c>
      <c r="B25" s="13" t="s">
        <v>113</v>
      </c>
      <c r="C25" s="11">
        <f t="shared" si="1"/>
        <v>58</v>
      </c>
      <c r="D25" s="10" t="str">
        <f>IFERROR(__xludf.DUMMYFUNCTION("GOOGLETRANSLATE(B25, A25, ""en"")"),"% Supplier% car rental in the country% Country% | Economybookings.com")</f>
        <v>% Supplier% car rental in the country% Country% | Economybookings.com</v>
      </c>
    </row>
    <row r="26">
      <c r="A26" s="5" t="s">
        <v>38</v>
      </c>
      <c r="B26" s="19" t="s">
        <v>114</v>
      </c>
      <c r="C26" s="11">
        <f t="shared" si="1"/>
        <v>63</v>
      </c>
      <c r="D26" s="10" t="str">
        <f>IFERROR(__xludf.DUMMYFUNCTION("GOOGLETRANSLATE(B26, A26, ""en"")"),"% Supplier% Car Rental In Country% Country% | Economybookings.com")</f>
        <v>% Supplier% Car Rental In Country% Country% | Economybookings.com</v>
      </c>
    </row>
    <row r="27">
      <c r="A27" s="5" t="s">
        <v>40</v>
      </c>
      <c r="B27" s="13" t="s">
        <v>115</v>
      </c>
      <c r="C27" s="11">
        <f t="shared" si="1"/>
        <v>54</v>
      </c>
      <c r="D27" s="10" t="str">
        <f>IFERROR(__xludf.DUMMYFUNCTION("GOOGLETRANSLATE(B27, A27, ""en"")"),"%Supplier%Country%Automotive Rental Service | Economybookings.com")</f>
        <v>%Supplier%Country%Automotive Rental Service | Economybookings.com</v>
      </c>
    </row>
    <row r="28">
      <c r="A28" s="5"/>
      <c r="B28" s="1"/>
    </row>
    <row r="29">
      <c r="A29" s="6" t="s">
        <v>42</v>
      </c>
      <c r="B29" s="1"/>
    </row>
    <row r="30">
      <c r="A30" s="8" t="s">
        <v>5</v>
      </c>
      <c r="B30" s="1"/>
    </row>
    <row r="31">
      <c r="A31" s="5" t="s">
        <v>8</v>
      </c>
      <c r="B31" s="4" t="s">
        <v>116</v>
      </c>
      <c r="C31" s="11">
        <f t="shared" ref="C31:C47" si="2">LEN(B31)</f>
        <v>147</v>
      </c>
      <c r="D31" s="10" t="str">
        <f>IFERROR(__xludf.DUMMYFUNCTION("GOOGLETRANSLATE(B31, A31, ""en"")"),"The best rates for %supplier% car rental in %country%. Book online for guaranteed best price. Choose from a variety of cars at locations near you. ")</f>
        <v>The best rates for %supplier% car rental in %country%. Book online for guaranteed best price. Choose from a variety of cars at locations near you. </v>
      </c>
    </row>
    <row r="32">
      <c r="A32" s="5" t="s">
        <v>10</v>
      </c>
      <c r="B32" s="4" t="s">
        <v>117</v>
      </c>
      <c r="C32" s="11">
        <f t="shared" si="2"/>
        <v>168</v>
      </c>
      <c r="D32" s="10" t="str">
        <f>IFERROR(__xludf.DUMMYFUNCTION("GOOGLETRANSLATE(B32, A32, ""en"")"),"Rent a car in %country% from the best car rental company. Book your %supplier% car on EconomyBookings.com and get the best car rental price.")</f>
        <v>Rent a car in %country% from the best car rental company. Book your %supplier% car on EconomyBookings.com and get the best car rental price.</v>
      </c>
    </row>
    <row r="33">
      <c r="A33" s="5" t="s">
        <v>12</v>
      </c>
      <c r="B33" s="4" t="s">
        <v>118</v>
      </c>
      <c r="C33" s="11">
        <f t="shared" si="2"/>
        <v>139</v>
      </c>
      <c r="D33" s="10" t="str">
        <f>IFERROR(__xludf.DUMMYFUNCTION("GOOGLETRANSLATE(B33, A33, ""en"")"),"%supplier% car rental in %country%. Find the best car rental deals using our transparent booking system.")</f>
        <v>%supplier% car rental in %country%. Find the best car rental deals using our transparent booking system.</v>
      </c>
    </row>
    <row r="34">
      <c r="A34" s="5" t="s">
        <v>14</v>
      </c>
      <c r="B34" s="4" t="s">
        <v>119</v>
      </c>
      <c r="C34" s="11">
        <f t="shared" si="2"/>
        <v>176</v>
      </c>
      <c r="D34" s="10" t="str">
        <f>IFERROR(__xludf.DUMMYFUNCTION("GOOGLETRANSLATE(B34, A34, ""en"")"),"Book %supplier% car rental in %country% with EconomyBookings.com.  We offer a wide range of vehicles and services for all occasions and everyone.")</f>
        <v>Book %supplier% car rental in %country% with EconomyBookings.com.  We offer a wide range of vehicles and services for all occasions and everyone.</v>
      </c>
    </row>
    <row r="35">
      <c r="A35" s="5" t="s">
        <v>16</v>
      </c>
      <c r="B35" s="4" t="s">
        <v>120</v>
      </c>
      <c r="C35" s="11">
        <f t="shared" si="2"/>
        <v>107</v>
      </c>
      <c r="D35" s="10" t="str">
        <f>IFERROR(__xludf.DUMMYFUNCTION("GOOGLETRANSLATE(B35, A35, ""en"")"),"Rent a car from %supplier% with EconomyBookings.com. Compare rates, book online and save money!")</f>
        <v>Rent a car from %supplier% with EconomyBookings.com. Compare rates, book online and save money!</v>
      </c>
    </row>
    <row r="36">
      <c r="A36" s="5" t="s">
        <v>18</v>
      </c>
      <c r="B36" s="4" t="s">
        <v>121</v>
      </c>
      <c r="C36" s="11">
        <f t="shared" si="2"/>
        <v>132</v>
      </c>
      <c r="D36" s="10" t="str">
        <f>IFERROR(__xludf.DUMMYFUNCTION("GOOGLETRANSLATE(B36, A36, ""en"")"),"Now you can reserve all your travel booking requirements with EconomyBookings.com, %supplier% booking booking in% country%.")</f>
        <v>Now you can reserve all your travel booking requirements with EconomyBookings.com, %supplier% booking booking in% country%.</v>
      </c>
    </row>
    <row r="37">
      <c r="A37" s="5" t="s">
        <v>20</v>
      </c>
      <c r="B37" s="4" t="s">
        <v>122</v>
      </c>
      <c r="C37" s="11">
        <f t="shared" si="2"/>
        <v>150</v>
      </c>
      <c r="D37" s="10" t="str">
        <f>IFERROR(__xludf.DUMMYFUNCTION("GOOGLETRANSLATE(B37, A37, ""en"")"),"
Book a car rental from %supplier% in %country% with EconomyBookings.com. Compare prices and book online for the best deals!")</f>
        <v>
Book a car rental from %supplier% in %country% with EconomyBookings.com. Compare prices and book online for the best deals!</v>
      </c>
    </row>
    <row r="38">
      <c r="A38" s="5" t="s">
        <v>22</v>
      </c>
      <c r="B38" s="4" t="s">
        <v>123</v>
      </c>
      <c r="C38" s="11">
        <f t="shared" si="2"/>
        <v>72</v>
      </c>
      <c r="D38" s="10" t="str">
        <f>IFERROR(__xludf.DUMMYFUNCTION("GOOGLETRANSLATE(B38, A38, ""en"")"),"% SUPPLIER% provides a series of car rental services at% Country%. | Search for cars, compare prices and booking through economybookings.com")</f>
        <v>% SUPPLIER% provides a series of car rental services at% Country%. | Search for cars, compare prices and booking through economybookings.com</v>
      </c>
    </row>
    <row r="39">
      <c r="A39" s="5" t="s">
        <v>24</v>
      </c>
      <c r="B39" s="7" t="s">
        <v>124</v>
      </c>
      <c r="C39" s="11">
        <f t="shared" si="2"/>
        <v>104</v>
      </c>
      <c r="D39" s="10" t="str">
        <f>IFERROR(__xludf.DUMMYFUNCTION("GOOGLETRANSLATE(B39, A39, ""en"")"),"Find and compare% supplier% Car rental in% country%. Book cheap deals with EconomyBookings.com")</f>
        <v>Find and compare% supplier% Car rental in% country%. Book cheap deals with EconomyBookings.com</v>
      </c>
    </row>
    <row r="40">
      <c r="A40" s="5" t="s">
        <v>26</v>
      </c>
      <c r="B40" s="4" t="s">
        <v>125</v>
      </c>
      <c r="C40" s="11">
        <f t="shared" si="2"/>
        <v>156</v>
      </c>
      <c r="D40" s="10" t="str">
        <f>IFERROR(__xludf.DUMMYFUNCTION("GOOGLETRANSLATE(B40, A40, ""en"")"),"
Book cheap rental cars from %supplier% with EconomyBookings.com in %country%, the best place to book a rental car for a holiday or a business trip.")</f>
        <v>
Book cheap rental cars from %supplier% with EconomyBookings.com in %country%, the best place to book a rental car for a holiday or a business trip.</v>
      </c>
    </row>
    <row r="41">
      <c r="A41" s="5" t="s">
        <v>28</v>
      </c>
      <c r="B41" s="4" t="s">
        <v>126</v>
      </c>
      <c r="C41" s="11">
        <f t="shared" si="2"/>
        <v>120</v>
      </c>
      <c r="D41" s="10" t="str">
        <f>IFERROR(__xludf.DUMMYFUNCTION("GOOGLETRANSLATE(B41, A41, ""en"")"),"Get the best deals from car rental suppliers in % country% with EconomyBookings.com. Compare and book a rental car online ")</f>
        <v>Get the best deals from car rental suppliers in % country% with EconomyBookings.com. Compare and book a rental car online </v>
      </c>
    </row>
    <row r="42">
      <c r="A42" s="5" t="s">
        <v>30</v>
      </c>
      <c r="B42" s="4" t="s">
        <v>127</v>
      </c>
      <c r="C42" s="11">
        <f t="shared" si="2"/>
        <v>164</v>
      </c>
      <c r="D42" s="10" t="str">
        <f>IFERROR(__xludf.DUMMYFUNCTION("GOOGLETRANSLATE(B42, A42, ""en"")"),"Book your %country% car rental online at EconomyBookings.com. Compare prices and find the best car rental deals in %country%.")</f>
        <v>Book your %country% car rental online at EconomyBookings.com. Compare prices and find the best car rental deals in %country%.</v>
      </c>
    </row>
    <row r="43">
      <c r="A43" s="5" t="s">
        <v>32</v>
      </c>
      <c r="B43" s="4" t="s">
        <v>128</v>
      </c>
      <c r="C43" s="11">
        <f t="shared" si="2"/>
        <v>121</v>
      </c>
      <c r="D43" s="10" t="str">
        <f>IFERROR(__xludf.DUMMYFUNCTION("GOOGLETRANSLATE(B43, A43, ""en"")"),"Compare prices from %supplier% car rental suppliers%country%. We offer the lowest prices for car rental.")</f>
        <v>Compare prices from %supplier% car rental suppliers%country%. We offer the lowest prices for car rental.</v>
      </c>
    </row>
    <row r="44">
      <c r="A44" s="5" t="s">
        <v>34</v>
      </c>
      <c r="B44" s="4" t="s">
        <v>129</v>
      </c>
      <c r="C44" s="11">
        <f t="shared" si="2"/>
        <v>101</v>
      </c>
      <c r="D44" s="10" t="str">
        <f>IFERROR(__xludf.DUMMYFUNCTION("GOOGLETRANSLATE(B44, A44, ""en"")"),"Cheap prices, extensive selection and reliable car rental services from %supplier% in %country%. ")</f>
        <v>Cheap prices, extensive selection and reliable car rental services from %supplier% in %country%. </v>
      </c>
    </row>
    <row r="45">
      <c r="A45" s="5" t="s">
        <v>57</v>
      </c>
      <c r="B45" s="4" t="s">
        <v>130</v>
      </c>
      <c r="C45" s="11">
        <f t="shared" si="2"/>
        <v>150</v>
      </c>
      <c r="D45" s="10" t="str">
        <f>IFERROR(__xludf.DUMMYFUNCTION("GOOGLETRANSLATE(B45, A45, ""en"")"),"#VALUE!")</f>
        <v>#VALUE!</v>
      </c>
    </row>
    <row r="46">
      <c r="A46" s="5" t="s">
        <v>38</v>
      </c>
      <c r="B46" s="4" t="s">
        <v>131</v>
      </c>
      <c r="C46" s="11">
        <f t="shared" si="2"/>
        <v>159</v>
      </c>
      <c r="D46" s="10" t="str">
        <f>IFERROR(__xludf.DUMMYFUNCTION("GOOGLETRANSLATE(B46, A46, ""en"")"),"Book a rental car in %country% at EconomyBookings.com and get access to a wide range of cars %supplier%. We offer the best prices on the market!")</f>
        <v>Book a rental car in %country% at EconomyBookings.com and get access to a wide range of cars %supplier%. We offer the best prices on the market!</v>
      </c>
    </row>
    <row r="47">
      <c r="A47" s="5" t="s">
        <v>40</v>
      </c>
      <c r="B47" s="4" t="s">
        <v>132</v>
      </c>
      <c r="C47" s="11">
        <f t="shared" si="2"/>
        <v>84</v>
      </c>
      <c r="D47" s="10" t="str">
        <f>IFERROR(__xludf.DUMMYFUNCTION("GOOGLETRANSLATE(B47, A47, ""en"")"),"Find the cheapest % Supplier % rental car at Economybookings.com. Reservations online or % county % for immediate confirmation.")</f>
        <v>Find the cheapest % Supplier % rental car at Economybookings.com. Reservations online or % county % for immediate confirmation.</v>
      </c>
    </row>
    <row r="48">
      <c r="A48" s="5"/>
      <c r="B48" s="1"/>
      <c r="C48" s="11"/>
      <c r="D48" s="10" t="str">
        <f>IFERROR(__xludf.DUMMYFUNCTION("GOOGLETRANSLATE(B48, A48, ""en"")"),"#VALUE!")</f>
        <v>#VALUE!</v>
      </c>
    </row>
    <row r="49">
      <c r="A49" s="5"/>
      <c r="B49" s="1"/>
      <c r="C49" s="11"/>
      <c r="D49" s="10" t="str">
        <f>IFERROR(__xludf.DUMMYFUNCTION("GOOGLETRANSLATE(B49, A49, ""en"")"),"#VALUE!")</f>
        <v>#VALUE!</v>
      </c>
    </row>
    <row r="50">
      <c r="A50" s="5"/>
      <c r="B50" s="1"/>
      <c r="C50" s="11"/>
      <c r="D50" s="10" t="str">
        <f>IFERROR(__xludf.DUMMYFUNCTION("GOOGLETRANSLATE(B50, A50, ""en"")"),"#VALUE!")</f>
        <v>#VALUE!</v>
      </c>
    </row>
    <row r="51">
      <c r="A51" s="6" t="s">
        <v>61</v>
      </c>
      <c r="B51" s="1"/>
    </row>
    <row r="52">
      <c r="A52" s="8" t="s">
        <v>5</v>
      </c>
      <c r="B52" s="1"/>
    </row>
    <row r="53">
      <c r="A53" s="5" t="s">
        <v>8</v>
      </c>
      <c r="B53" s="4" t="s">
        <v>133</v>
      </c>
      <c r="C53" s="11">
        <f t="shared" ref="C53:C69" si="3">LEN(B53)</f>
        <v>32</v>
      </c>
      <c r="D53" s="10" t="str">
        <f>IFERROR(__xludf.DUMMYFUNCTION("GOOGLETRANSLATE(B53, A53, ""en"")"),"%supplier% Car Rental: %country%")</f>
        <v>%supplier% Car Rental: %country%</v>
      </c>
    </row>
    <row r="54">
      <c r="A54" s="5" t="s">
        <v>10</v>
      </c>
      <c r="B54" s="4" t="s">
        <v>134</v>
      </c>
      <c r="C54" s="11">
        <f t="shared" si="3"/>
        <v>46</v>
      </c>
      <c r="D54" s="10" t="str">
        <f>IFERROR(__xludf.DUMMYFUNCTION("GOOGLETRANSLATE(B54, A54, ""en"")"),"%SUpplier%car rental:%Country%.")</f>
        <v>%SUpplier%car rental:%Country%.</v>
      </c>
    </row>
    <row r="55">
      <c r="A55" s="5" t="s">
        <v>12</v>
      </c>
      <c r="B55" s="4" t="s">
        <v>135</v>
      </c>
      <c r="C55" s="11">
        <f t="shared" si="3"/>
        <v>42</v>
      </c>
      <c r="D55" s="10" t="str">
        <f>IFERROR(__xludf.DUMMYFUNCTION("GOOGLETRANSLATE(B55, A55, ""en"")"),"%supplier%car rental:%country%.")</f>
        <v>%supplier%car rental:%country%.</v>
      </c>
    </row>
    <row r="56">
      <c r="A56" s="5" t="s">
        <v>14</v>
      </c>
      <c r="B56" s="4" t="s">
        <v>136</v>
      </c>
      <c r="C56" s="11">
        <f t="shared" si="3"/>
        <v>46</v>
      </c>
      <c r="D56" s="10" t="str">
        <f>IFERROR(__xludf.DUMMYFUNCTION("GOOGLETRANSLATE(B56, A56, ""en"")"),"Car rental %beg %: %Country %.")</f>
        <v>Car rental %beg %: %Country %.</v>
      </c>
    </row>
    <row r="57">
      <c r="A57" s="5" t="s">
        <v>16</v>
      </c>
      <c r="B57" s="4" t="s">
        <v>137</v>
      </c>
      <c r="C57" s="11">
        <f t="shared" si="3"/>
        <v>39</v>
      </c>
      <c r="D57" s="10" t="str">
        <f>IFERROR(__xludf.DUMMYFUNCTION("GOOGLETRANSLATE(B57, A57, ""en"")"),"Rentals with %Supplier %: %country %.")</f>
        <v>Rentals with %Supplier %: %country %.</v>
      </c>
    </row>
    <row r="58">
      <c r="A58" s="5" t="s">
        <v>18</v>
      </c>
      <c r="B58" s="4" t="s">
        <v>138</v>
      </c>
      <c r="C58" s="11">
        <f t="shared" si="3"/>
        <v>38</v>
      </c>
      <c r="D58" s="10" t="str">
        <f>IFERROR(__xludf.DUMMYFUNCTION("GOOGLETRANSLATE(B58, A58, ""en"")"),"Car rental %Supplier %: %country %.")</f>
        <v>Car rental %Supplier %: %country %.</v>
      </c>
    </row>
    <row r="59">
      <c r="A59" s="5" t="s">
        <v>20</v>
      </c>
      <c r="B59" s="4" t="s">
        <v>139</v>
      </c>
      <c r="C59" s="11">
        <f t="shared" si="3"/>
        <v>38</v>
      </c>
      <c r="D59" s="10" t="str">
        <f>IFERROR(__xludf.DUMMYFUNCTION("GOOGLETRANSLATE(B59, A59, ""en"")"),"Rental car from %supplier %: %Country %.")</f>
        <v>Rental car from %supplier %: %Country %.</v>
      </c>
    </row>
    <row r="60">
      <c r="A60" s="6" t="s">
        <v>22</v>
      </c>
      <c r="B60" s="3" t="s">
        <v>140</v>
      </c>
      <c r="C60" s="11">
        <f t="shared" si="3"/>
        <v>26</v>
      </c>
      <c r="D60" s="10" t="str">
        <f>IFERROR(__xludf.DUMMYFUNCTION("GOOGLETRANSLATE(B60, A60, ""en"")"),"Car rental %supplier%: %country%")</f>
        <v>Car rental %supplier%: %country%</v>
      </c>
    </row>
    <row r="61">
      <c r="A61" s="5" t="s">
        <v>24</v>
      </c>
      <c r="B61" s="4" t="s">
        <v>141</v>
      </c>
      <c r="C61" s="11">
        <f t="shared" si="3"/>
        <v>35</v>
      </c>
      <c r="D61" s="10" t="str">
        <f>IFERROR(__xludf.DUMMYFUNCTION("GOOGLETRANSLATE(B61, A61, ""en"")"),"%supplier% – car rental: %country%")</f>
        <v>%supplier% – car rental: %country%</v>
      </c>
    </row>
    <row r="62">
      <c r="A62" s="5" t="s">
        <v>26</v>
      </c>
      <c r="B62" s="4" t="s">
        <v>142</v>
      </c>
      <c r="C62" s="11">
        <f t="shared" si="3"/>
        <v>30</v>
      </c>
      <c r="D62" s="10" t="str">
        <f>IFERROR(__xludf.DUMMYFUNCTION("GOOGLETRANSLATE(B62, A62, ""en"")"),"%supplier% Car rental: %country%")</f>
        <v>%supplier% Car rental: %country%</v>
      </c>
    </row>
    <row r="63">
      <c r="A63" s="5" t="s">
        <v>28</v>
      </c>
      <c r="B63" s="16" t="s">
        <v>143</v>
      </c>
      <c r="C63" s="11">
        <f t="shared" si="3"/>
        <v>34</v>
      </c>
      <c r="D63" s="10" t="str">
        <f>IFERROR(__xludf.DUMMYFUNCTION("GOOGLETRANSLATE(B63, A63, ""en"")"),"Car rental %supplier%: %country%")</f>
        <v>Car rental %supplier%: %country%</v>
      </c>
    </row>
    <row r="64">
      <c r="A64" s="5" t="s">
        <v>30</v>
      </c>
      <c r="B64" s="4" t="s">
        <v>144</v>
      </c>
      <c r="C64" s="11">
        <f t="shared" si="3"/>
        <v>39</v>
      </c>
      <c r="D64" s="10" t="str">
        <f>IFERROR(__xludf.DUMMYFUNCTION("GOOGLETRANSLATE(B64, A64, ""en"")"),"%Suplier%Car Rental:%Country%")</f>
        <v>%Suplier%Car Rental:%Country%</v>
      </c>
    </row>
    <row r="65">
      <c r="A65" s="5" t="s">
        <v>32</v>
      </c>
      <c r="B65" s="4" t="s">
        <v>145</v>
      </c>
      <c r="C65" s="11">
        <f t="shared" si="3"/>
        <v>30</v>
      </c>
      <c r="D65" s="10" t="str">
        <f>IFERROR(__xludf.DUMMYFUNCTION("GOOGLETRANSLATE(B65, A65, ""en"")"),"%supplier% autonomous: %country%")</f>
        <v>%supplier% autonomous: %country%</v>
      </c>
    </row>
    <row r="66">
      <c r="A66" s="5" t="s">
        <v>34</v>
      </c>
      <c r="B66" s="4" t="s">
        <v>146</v>
      </c>
      <c r="C66" s="11">
        <f t="shared" si="3"/>
        <v>36</v>
      </c>
      <c r="D66" s="10" t="str">
        <f>IFERROR(__xludf.DUMMYFUNCTION("GOOGLETRANSLATE(B66, A66, ""en"")"),"%supplier% car rental: %country%")</f>
        <v>%supplier% car rental: %country%</v>
      </c>
    </row>
    <row r="67">
      <c r="A67" s="6" t="s">
        <v>36</v>
      </c>
      <c r="B67" s="4" t="s">
        <v>147</v>
      </c>
      <c r="C67" s="11">
        <f t="shared" si="3"/>
        <v>36</v>
      </c>
      <c r="D67" s="10" t="str">
        <f>IFERROR(__xludf.DUMMYFUNCTION("GOOGLETRANSLATE(B67, A67, ""en"")"),"%supplier% car rental: %country%")</f>
        <v>%supplier% car rental: %country%</v>
      </c>
    </row>
    <row r="68">
      <c r="A68" s="5" t="s">
        <v>38</v>
      </c>
      <c r="B68" s="4" t="s">
        <v>148</v>
      </c>
      <c r="C68" s="11">
        <f t="shared" si="3"/>
        <v>34</v>
      </c>
      <c r="D68" s="10" t="str">
        <f>IFERROR(__xludf.DUMMYFUNCTION("GOOGLETRANSLATE(B68, A68, ""en"")"),"%supplier% car rental: %country%")</f>
        <v>%supplier% car rental: %country%</v>
      </c>
    </row>
    <row r="69">
      <c r="A69" s="5" t="s">
        <v>40</v>
      </c>
      <c r="B69" s="4" t="s">
        <v>149</v>
      </c>
      <c r="C69" s="11">
        <f t="shared" si="3"/>
        <v>27</v>
      </c>
      <c r="D69" s="10" t="str">
        <f>IFERROR(__xludf.DUMMYFUNCTION("GOOGLETRANSLATE(B69, A69, ""en"")"),"%supplier% Car Hire: %country%")</f>
        <v>%supplier% Car Hire: %country%</v>
      </c>
    </row>
    <row r="70">
      <c r="A70" s="5"/>
      <c r="B70" s="1"/>
      <c r="D70" s="10"/>
    </row>
    <row r="71">
      <c r="A71" s="5"/>
      <c r="B71" s="1"/>
      <c r="D71" s="10"/>
    </row>
    <row r="72">
      <c r="A72" s="5"/>
      <c r="B72" s="1"/>
      <c r="D72" s="10"/>
    </row>
    <row r="73">
      <c r="A73" s="6" t="s">
        <v>79</v>
      </c>
      <c r="B73" s="1"/>
      <c r="D73" s="10"/>
    </row>
    <row r="74">
      <c r="A74" s="8" t="s">
        <v>5</v>
      </c>
      <c r="B74" s="1"/>
      <c r="D74" s="10"/>
    </row>
    <row r="75">
      <c r="A75" s="5" t="s">
        <v>8</v>
      </c>
      <c r="B75" s="4" t="s">
        <v>150</v>
      </c>
      <c r="D75" s="10" t="str">
        <f>IFERROR(__xludf.DUMMYFUNCTION("GOOGLETRANSLATE(B75, A75, ""en"")"),"%supplier% offers low rates on car rental in %country%. %supplier%'s high customer review scores (%rating% out of 10 based on more than %rating-count% reviews) make them the best choice for your next road trip. %supplier% specializes in providing quality "&amp;"and affordable car rentals in %country%. Choose from a variety of cars from %supplier% at locations near you!")</f>
        <v>%supplier% offers low rates on car rental in %country%. %supplier%'s high customer review scores (%rating% out of 10 based on more than %rating-count% reviews) make them the best choice for your next road trip. %supplier% specializes in providing quality and affordable car rentals in %country%. Choose from a variety of cars from %supplier% at locations near you!</v>
      </c>
    </row>
    <row r="76">
      <c r="A76" s="5" t="s">
        <v>10</v>
      </c>
      <c r="B76" s="4" t="s">
        <v>151</v>
      </c>
      <c r="D76" s="10" t="str">
        <f>IFERROR(__xludf.DUMMYFUNCTION("GOOGLETRANSLATE(B76, A76, ""en"")"),"%supplier% offers low prices for car rentals in %country%. This makes them an ideal choice for your next trip. You can be sure that they have many satisfied customers, and the %rating% of 10 is based on reviews exceeding %rating-count%. ")</f>
        <v>%supplier% offers low prices for car rentals in %country%. This makes them an ideal choice for your next trip. You can be sure that they have many satisfied customers, and the %rating% of 10 is based on reviews exceeding %rating-count%. </v>
      </c>
    </row>
    <row r="77">
      <c r="A77" s="5" t="s">
        <v>12</v>
      </c>
      <c r="B77" s="4" t="s">
        <v>152</v>
      </c>
      <c r="D77" s="10" t="str">
        <f>IFERROR(__xludf.DUMMYFUNCTION("GOOGLETRANSLATE(B77, A77, ""en"")"),"%supplier% offers affordable car rental prices in %country%. This makes them a great option for your next trip. You can trust that we have many satisfied customers and our %rating% out of 10 is based on reviews higher than %rating-count%.")</f>
        <v>%supplier% offers affordable car rental prices in %country%. This makes them a great option for your next trip. You can trust that we have many satisfied customers and our %rating% out of 10 is based on reviews higher than %rating-count%.</v>
      </c>
    </row>
    <row r="78">
      <c r="A78" s="5" t="s">
        <v>14</v>
      </c>
      <c r="B78" s="4" t="s">
        <v>153</v>
      </c>
      <c r="D78" s="10" t="str">
        <f>IFERROR(__xludf.DUMMYFUNCTION("GOOGLETRANSLATE(B78, A78, ""en"")"),"%supplier% offers a wide variety of prices for car rentals in %country%. This makes it the perfect choice for your next trip. You will not fail to notice their high quality, with %rating% of 10 based on reviews higher than %rating-count%.
")</f>
        <v>%supplier% offers a wide variety of prices for car rentals in %country%. This makes it the perfect choice for your next trip. You will not fail to notice their high quality, with %rating% of 10 based on reviews higher than %rating-count%.
</v>
      </c>
    </row>
    <row r="79">
      <c r="A79" s="5" t="s">
        <v>16</v>
      </c>
      <c r="B79" s="4" t="s">
        <v>154</v>
      </c>
      <c r="D79" s="10" t="str">
        <f>IFERROR(__xludf.DUMMYFUNCTION("GOOGLETRANSLATE(B79, A79, ""en"")"),"Our %supplier% offers the best car rental service, with more than %rating-count% of satisfied customers - our %rating%/10 rate. Book now at %country%")</f>
        <v>Our %supplier% offers the best car rental service, with more than %rating-count% of satisfied customers - our %rating%/10 rate. Book now at %country%</v>
      </c>
    </row>
    <row r="80">
      <c r="A80" s="5" t="s">
        <v>18</v>
      </c>
      <c r="B80" s="4" t="s">
        <v>155</v>
      </c>
      <c r="D80" s="10" t="str">
        <f>IFERROR(__xludf.DUMMYFUNCTION("GOOGLETRANSLATE(B80, A80, ""en"")"),"%supplier% offers the lowest prices for car buyers in %country%. They are a great option for your next trip. With a %rating% of 10 based on reviews higher than the %rating-count%, you can hope to be very satisfied with your experience.
")</f>
        <v>%supplier% offers the lowest prices for car buyers in %country%. They are a great option for your next trip. With a %rating% of 10 based on reviews higher than the %rating-count%, you can hope to be very satisfied with your experience.
</v>
      </c>
    </row>
    <row r="81">
      <c r="A81" s="5" t="s">
        <v>20</v>
      </c>
      <c r="B81" s="4" t="s">
        <v>156</v>
      </c>
      <c r="D81" s="10" t="str">
        <f>IFERROR(__xludf.DUMMYFUNCTION("GOOGLETRANSLATE(B81, A81, ""en"")"),"%supplier% offers the lowest rates in %country% when it comes to rental cars. Additionally, their customer reviews are excellent – ​​they have achieved a %rating%/10 based on %rating-count% reviews. Find your dream car from %supplier% near you!")</f>
        <v>%supplier% offers the lowest rates in %country% when it comes to rental cars. Additionally, their customer reviews are excellent – ​​they have achieved a %rating%/10 based on %rating-count% reviews. Find your dream car from %supplier% near you!</v>
      </c>
    </row>
    <row r="82">
      <c r="A82" s="5" t="s">
        <v>22</v>
      </c>
      <c r="B82" s="16" t="s">
        <v>157</v>
      </c>
      <c r="C82" s="3" t="s">
        <v>158</v>
      </c>
      <c r="D82" s="10" t="str">
        <f>IFERROR(__xludf.DUMMYFUNCTION("GOOGLETRANSLATE(B82, A82, ""en"")"),"%supplier% offers cheap car rentals in %country%. This makes them a perfect choice for your next trip. They have many happy customers and their %rating% is 10 based on reviews greater than %rating-count%.")</f>
        <v>%supplier% offers cheap car rentals in %country%. This makes them a perfect choice for your next trip. They have many happy customers and their %rating% is 10 based on reviews greater than %rating-count%.</v>
      </c>
    </row>
    <row r="83">
      <c r="A83" s="5" t="s">
        <v>24</v>
      </c>
      <c r="B83" s="3" t="s">
        <v>159</v>
      </c>
      <c r="D83" s="10" t="str">
        <f>IFERROR(__xludf.DUMMYFUNCTION("GOOGLETRANSLATE(B83, A83, ""en"")"),"%supplier% offers low rates on car rentals in %country%. They are popular with customers thanks to their high customer review score of %rating% out of 10 based on over %rating-count% reviews. If you need to rent a car, go to %supplier% with specialists.")</f>
        <v>%supplier% offers low rates on car rentals in %country%. They are popular with customers thanks to their high customer review score of %rating% out of 10 based on over %rating-count% reviews. If you need to rent a car, go to %supplier% with specialists.</v>
      </c>
    </row>
    <row r="84">
      <c r="A84" s="5" t="s">
        <v>26</v>
      </c>
      <c r="B84" s="4" t="s">
        <v>160</v>
      </c>
      <c r="D84" s="10" t="str">
        <f>IFERROR(__xludf.DUMMYFUNCTION("GOOGLETRANSLATE(B84, A84, ""en"")"),"%supplier% offers low car rental rates in %country%. They are popular with customers due to a high customer feedback score of %rating% out of 10 based on more than %rating-count% reviews. If you need to rent a car, go ahead!")</f>
        <v>%supplier% offers low car rental rates in %country%. They are popular with customers due to a high customer feedback score of %rating% out of 10 based on more than %rating-count% reviews. If you need to rent a car, go ahead!</v>
      </c>
    </row>
    <row r="85">
      <c r="A85" s="5" t="s">
        <v>28</v>
      </c>
      <c r="B85" s="4" t="s">
        <v>161</v>
      </c>
      <c r="D85" s="10" t="str">
        <f>IFERROR(__xludf.DUMMYFUNCTION("GOOGLETRANSLATE(B85, A85, ""en"")"),"%supplier% offers the rental car prices in %country%. They are popular with customers due to a high customer feedback %rating% out of 10 based on more than %rating-count% reviews. If you need to rent a car, you should definitely consider them.
")</f>
        <v>%supplier% offers the rental car prices in %country%. They are popular with customers due to a high customer feedback %rating% out of 10 based on more than %rating-count% reviews. If you need to rent a car, you should definitely consider them.
</v>
      </c>
    </row>
    <row r="86">
      <c r="A86" s="5" t="s">
        <v>30</v>
      </c>
      <c r="B86" s="4" t="s">
        <v>162</v>
      </c>
      <c r="D86" s="10" t="str">
        <f>IFERROR(__xludf.DUMMYFUNCTION("GOOGLETRANSLATE(B86, A86, ""en"")"),"%supplier% offers unbeatable car rental rates in %country%. With a %rating% out of 10 based on more than %rating-count% reviews. In addition, the company specializes in providing quality service, and travelers can rest assured that they are getting what t"&amp;"hey pay for.")</f>
        <v>%supplier% offers unbeatable car rental rates in %country%. With a %rating% out of 10 based on more than %rating-count% reviews. In addition, the company specializes in providing quality service, and travelers can rest assured that they are getting what they pay for.</v>
      </c>
    </row>
    <row r="87">
      <c r="A87" s="5" t="s">
        <v>32</v>
      </c>
      <c r="B87" s="4" t="s">
        <v>163</v>
      </c>
      <c r="D87" s="10" t="str">
        <f>IFERROR(__xludf.DUMMYFUNCTION("GOOGLETRANSLATE(B87, A87, ""en"")"),"%supplier% offers low car rental prices in %country%. %supplier%'s high customer review scores (%rating% out of 10 based on more than %rating-count% reviews) make them a top choice for your next trip. %supplier% specializes in quality and affordable car r"&amp;"ental in % country%.")</f>
        <v>%supplier% offers low car rental prices in %country%. %supplier%'s high customer review scores (%rating% out of 10 based on more than %rating-count% reviews) make them a top choice for your next trip. %supplier% specializes in quality and affordable car rental in % country%.</v>
      </c>
    </row>
    <row r="88">
      <c r="A88" s="5" t="s">
        <v>34</v>
      </c>
      <c r="B88" s="4" t="s">
        <v>164</v>
      </c>
      <c r="D88" s="10" t="str">
        <f>IFERROR(__xludf.DUMMYFUNCTION("GOOGLETRANSLATE(B88, A88, ""en"")"),"%supplier% offers high quality car rental services in %country%. They have a high customer review score of 10 out of 10 based on more than %rating-count% reviews and they also specialize in quad rentals. At these prices, they are the best choice for your "&amp;"next trip!v")</f>
        <v>%supplier% offers high quality car rental services in %country%. They have a high customer review score of 10 out of 10 based on more than %rating-count% reviews and they also specialize in quad rentals. At these prices, they are the best choice for your next trip!v</v>
      </c>
    </row>
    <row r="89">
      <c r="A89" s="6" t="s">
        <v>36</v>
      </c>
      <c r="B89" s="4" t="s">
        <v>165</v>
      </c>
      <c r="D89" s="10" t="str">
        <f>IFERROR(__xludf.DUMMYFUNCTION("GOOGLETRANSLATE(B89, A89, ""en"")"),"%supplier% has many satisfied customers and a% rating% is based on reviews higher than %rating-count%. They also offer low prices on car rental in %country%. For these reasons, they are a great choice for your next trip.")</f>
        <v>%supplier% has many satisfied customers and a% rating% is based on reviews higher than %rating-count%. They also offer low prices on car rental in %country%. For these reasons, they are a great choice for your next trip.</v>
      </c>
    </row>
    <row r="90">
      <c r="A90" s="5" t="s">
        <v>38</v>
      </c>
      <c r="B90" s="4" t="s">
        <v>166</v>
      </c>
      <c r="D90" s="10" t="str">
        <f>IFERROR(__xludf.DUMMYFUNCTION("GOOGLETRANSLATE(B90, A90, ""en"")"),"%supplier% offers cheap car rentals in %country%. They have a lot of satisfied customers with a rating of %10 based on reviews greater than %rating-count%. Lowest prices in %country%.")</f>
        <v>%supplier% offers cheap car rentals in %country%. They have a lot of satisfied customers with a rating of %10 based on reviews greater than %rating-count%. Lowest prices in %country%.</v>
      </c>
    </row>
    <row r="91">
      <c r="A91" s="5" t="s">
        <v>40</v>
      </c>
      <c r="B91" s="4" t="s">
        <v>167</v>
      </c>
      <c r="D91" s="10" t="str">
        <f>IFERROR(__xludf.DUMMYFUNCTION("GOOGLETRANSLATE(B91, A91, ""en"")"),"%supplier% offers cheap car rental services in %country%. They have many satisfied customers with a %rating% of 10 based on reviews greater than %rating-count%. This makes it the perfect choice for your next trip.")</f>
        <v>%supplier% offers cheap car rental services in %country%. They have many satisfied customers with a %rating% of 10 based on reviews greater than %rating-count%. This makes it the perfect choice for your next trip.</v>
      </c>
    </row>
    <row r="92">
      <c r="A92" s="5"/>
      <c r="B92" s="1"/>
      <c r="D92" s="10" t="str">
        <f>IFERROR(__xludf.DUMMYFUNCTION("GOOGLETRANSLATE(B92, A92, ""en"")"),"#VALUE!")</f>
        <v>#VALUE!</v>
      </c>
    </row>
    <row r="93">
      <c r="A93" s="5"/>
      <c r="B93" s="1"/>
    </row>
    <row r="94">
      <c r="A94" s="5"/>
      <c r="B94" s="1"/>
    </row>
    <row r="95">
      <c r="A95" s="5"/>
      <c r="B95" s="1"/>
    </row>
    <row r="96">
      <c r="A96" s="5"/>
      <c r="B96" s="1"/>
    </row>
    <row r="97">
      <c r="A97" s="5"/>
      <c r="B97" s="1"/>
    </row>
    <row r="98">
      <c r="A98" s="5"/>
      <c r="B98" s="1"/>
    </row>
    <row r="99">
      <c r="A99" s="5"/>
      <c r="B99" s="1"/>
    </row>
    <row r="100">
      <c r="A100" s="5"/>
      <c r="B100" s="1"/>
    </row>
    <row r="101">
      <c r="A101" s="5"/>
      <c r="B101" s="1"/>
    </row>
    <row r="102">
      <c r="A102" s="5"/>
      <c r="B102" s="1"/>
    </row>
    <row r="103">
      <c r="A103" s="5"/>
      <c r="B103" s="1"/>
    </row>
    <row r="104">
      <c r="A104" s="5"/>
      <c r="B104" s="1"/>
    </row>
    <row r="105">
      <c r="A105" s="5"/>
      <c r="B105" s="1"/>
    </row>
    <row r="106">
      <c r="A106" s="5"/>
      <c r="B106" s="1"/>
    </row>
    <row r="107">
      <c r="A107" s="5"/>
      <c r="B107" s="1"/>
    </row>
    <row r="108">
      <c r="A108" s="5"/>
      <c r="B108" s="1"/>
    </row>
    <row r="109">
      <c r="A109" s="5"/>
      <c r="B109" s="1"/>
    </row>
    <row r="110">
      <c r="A110" s="5"/>
      <c r="B110" s="1"/>
    </row>
    <row r="111">
      <c r="A111" s="5"/>
      <c r="B111" s="1"/>
    </row>
    <row r="112">
      <c r="A112" s="5"/>
      <c r="B112" s="1"/>
    </row>
    <row r="113">
      <c r="A113" s="5"/>
      <c r="B113" s="1"/>
    </row>
    <row r="114">
      <c r="A114" s="5"/>
      <c r="B114" s="1"/>
    </row>
    <row r="115">
      <c r="A115" s="5"/>
      <c r="B115" s="1"/>
    </row>
    <row r="116">
      <c r="A116" s="5"/>
      <c r="B116" s="1"/>
    </row>
    <row r="117">
      <c r="A117" s="5"/>
      <c r="B117" s="1"/>
    </row>
    <row r="118">
      <c r="A118" s="5"/>
      <c r="B118" s="1"/>
    </row>
    <row r="119">
      <c r="A119" s="5"/>
      <c r="B119" s="1"/>
    </row>
    <row r="120">
      <c r="A120" s="5"/>
      <c r="B120" s="1"/>
    </row>
    <row r="121">
      <c r="A121" s="5"/>
      <c r="B121" s="1"/>
    </row>
    <row r="122">
      <c r="A122" s="5"/>
      <c r="B122" s="1"/>
    </row>
    <row r="123">
      <c r="A123" s="5"/>
      <c r="B123" s="1"/>
    </row>
    <row r="124">
      <c r="A124" s="5"/>
      <c r="B124" s="1"/>
    </row>
    <row r="125">
      <c r="A125" s="5"/>
      <c r="B125" s="1"/>
    </row>
    <row r="126">
      <c r="A126" s="5"/>
      <c r="B126" s="1"/>
    </row>
    <row r="127">
      <c r="A127" s="5"/>
      <c r="B127" s="1"/>
    </row>
    <row r="128">
      <c r="A128" s="5"/>
      <c r="B128" s="1"/>
    </row>
    <row r="129">
      <c r="A129" s="5"/>
      <c r="B129" s="1"/>
    </row>
    <row r="130">
      <c r="A130" s="5"/>
      <c r="B130" s="1"/>
    </row>
    <row r="131">
      <c r="A131" s="5"/>
      <c r="B131" s="1"/>
    </row>
    <row r="132">
      <c r="A132" s="5"/>
      <c r="B132" s="1"/>
    </row>
    <row r="133">
      <c r="A133" s="5"/>
      <c r="B133" s="1"/>
    </row>
    <row r="134">
      <c r="A134" s="5"/>
      <c r="B134" s="1"/>
    </row>
    <row r="135">
      <c r="A135" s="5"/>
      <c r="B135" s="1"/>
    </row>
    <row r="136">
      <c r="A136" s="5"/>
      <c r="B136" s="1"/>
    </row>
    <row r="137">
      <c r="A137" s="5"/>
      <c r="B137" s="1"/>
    </row>
    <row r="138">
      <c r="A138" s="5"/>
      <c r="B138" s="1"/>
    </row>
    <row r="139">
      <c r="A139" s="5"/>
      <c r="B139" s="1"/>
    </row>
    <row r="140">
      <c r="A140" s="5"/>
      <c r="B140" s="1"/>
    </row>
    <row r="141">
      <c r="A141" s="5"/>
      <c r="B141" s="1"/>
    </row>
    <row r="142">
      <c r="A142" s="5"/>
      <c r="B142" s="1"/>
    </row>
    <row r="143">
      <c r="A143" s="5"/>
      <c r="B143" s="1"/>
    </row>
    <row r="144">
      <c r="A144" s="5"/>
      <c r="B144" s="1"/>
    </row>
    <row r="145">
      <c r="A145" s="5"/>
      <c r="B145" s="1"/>
    </row>
    <row r="146">
      <c r="A146" s="5"/>
      <c r="B146" s="1"/>
    </row>
    <row r="147">
      <c r="A147" s="5"/>
      <c r="B147" s="1"/>
    </row>
    <row r="148">
      <c r="A148" s="5"/>
      <c r="B148" s="1"/>
    </row>
    <row r="149">
      <c r="A149" s="5"/>
      <c r="B149" s="1"/>
    </row>
    <row r="150">
      <c r="A150" s="5"/>
      <c r="B150" s="1"/>
    </row>
    <row r="151">
      <c r="A151" s="5"/>
      <c r="B151" s="1"/>
    </row>
    <row r="152">
      <c r="A152" s="5"/>
      <c r="B152" s="1"/>
    </row>
    <row r="153">
      <c r="A153" s="5"/>
      <c r="B153" s="1"/>
    </row>
    <row r="154">
      <c r="A154" s="5"/>
      <c r="B154" s="1"/>
    </row>
    <row r="155">
      <c r="A155" s="5"/>
      <c r="B155" s="1"/>
    </row>
    <row r="156">
      <c r="A156" s="5"/>
      <c r="B156" s="1"/>
    </row>
    <row r="157">
      <c r="A157" s="5"/>
      <c r="B157" s="1"/>
    </row>
    <row r="158">
      <c r="A158" s="5"/>
      <c r="B158" s="1"/>
    </row>
    <row r="159">
      <c r="A159" s="5"/>
      <c r="B159" s="1"/>
    </row>
    <row r="160">
      <c r="A160" s="5"/>
      <c r="B160" s="1"/>
    </row>
    <row r="161">
      <c r="A161" s="5"/>
      <c r="B161" s="1"/>
    </row>
    <row r="162">
      <c r="A162" s="5"/>
      <c r="B162" s="1"/>
    </row>
    <row r="163">
      <c r="A163" s="5"/>
      <c r="B163" s="1"/>
    </row>
    <row r="164">
      <c r="A164" s="5"/>
      <c r="B164" s="1"/>
    </row>
    <row r="165">
      <c r="A165" s="5"/>
      <c r="B165" s="1"/>
    </row>
    <row r="166">
      <c r="A166" s="5"/>
      <c r="B166" s="1"/>
    </row>
    <row r="167">
      <c r="A167" s="5"/>
      <c r="B167" s="1"/>
    </row>
    <row r="168">
      <c r="A168" s="5"/>
      <c r="B168" s="1"/>
    </row>
    <row r="169">
      <c r="A169" s="5"/>
      <c r="B169" s="1"/>
    </row>
    <row r="170">
      <c r="A170" s="5"/>
      <c r="B170" s="1"/>
    </row>
    <row r="171">
      <c r="A171" s="5"/>
      <c r="B171" s="1"/>
    </row>
    <row r="172">
      <c r="A172" s="5"/>
      <c r="B172" s="1"/>
    </row>
    <row r="173">
      <c r="A173" s="5"/>
      <c r="B173" s="1"/>
    </row>
    <row r="174">
      <c r="A174" s="5"/>
      <c r="B174" s="1"/>
    </row>
    <row r="175">
      <c r="A175" s="5"/>
      <c r="B175" s="1"/>
    </row>
    <row r="176">
      <c r="A176" s="5"/>
      <c r="B176" s="1"/>
    </row>
    <row r="177">
      <c r="A177" s="5"/>
      <c r="B177" s="1"/>
    </row>
    <row r="178">
      <c r="A178" s="5"/>
      <c r="B178" s="1"/>
    </row>
    <row r="179">
      <c r="A179" s="5"/>
      <c r="B179" s="1"/>
    </row>
    <row r="180">
      <c r="A180" s="5"/>
      <c r="B180" s="1"/>
    </row>
    <row r="181">
      <c r="A181" s="5"/>
      <c r="B181" s="1"/>
    </row>
    <row r="182">
      <c r="A182" s="5"/>
      <c r="B182" s="1"/>
    </row>
    <row r="183">
      <c r="A183" s="5"/>
      <c r="B183" s="1"/>
    </row>
    <row r="184">
      <c r="A184" s="5"/>
      <c r="B184" s="1"/>
    </row>
    <row r="185">
      <c r="A185" s="5"/>
      <c r="B185" s="1"/>
    </row>
    <row r="186">
      <c r="A186" s="5"/>
      <c r="B186" s="1"/>
    </row>
    <row r="187">
      <c r="A187" s="5"/>
      <c r="B187" s="1"/>
    </row>
    <row r="188">
      <c r="A188" s="5"/>
      <c r="B188" s="1"/>
    </row>
    <row r="189">
      <c r="A189" s="5"/>
      <c r="B189" s="1"/>
    </row>
    <row r="190">
      <c r="A190" s="5"/>
      <c r="B190" s="1"/>
    </row>
    <row r="191">
      <c r="A191" s="5"/>
      <c r="B191" s="1"/>
    </row>
    <row r="192">
      <c r="A192" s="5"/>
      <c r="B192" s="1"/>
    </row>
    <row r="193">
      <c r="A193" s="5"/>
      <c r="B193" s="1"/>
    </row>
    <row r="194">
      <c r="A194" s="5"/>
      <c r="B194" s="1"/>
    </row>
    <row r="195">
      <c r="A195" s="5"/>
      <c r="B195" s="1"/>
    </row>
    <row r="196">
      <c r="A196" s="5"/>
      <c r="B196" s="1"/>
    </row>
    <row r="197">
      <c r="A197" s="5"/>
      <c r="B197" s="1"/>
    </row>
    <row r="198">
      <c r="A198" s="5"/>
      <c r="B198" s="1"/>
    </row>
    <row r="199">
      <c r="A199" s="5"/>
      <c r="B199" s="1"/>
    </row>
    <row r="200">
      <c r="A200" s="5"/>
      <c r="B200" s="1"/>
    </row>
    <row r="201">
      <c r="A201" s="5"/>
      <c r="B201" s="1"/>
    </row>
    <row r="202">
      <c r="A202" s="5"/>
      <c r="B202" s="1"/>
    </row>
    <row r="203">
      <c r="A203" s="5"/>
      <c r="B203" s="1"/>
    </row>
    <row r="204">
      <c r="A204" s="5"/>
      <c r="B204" s="1"/>
    </row>
    <row r="205">
      <c r="A205" s="5"/>
      <c r="B205" s="1"/>
    </row>
    <row r="206">
      <c r="A206" s="5"/>
      <c r="B206" s="1"/>
    </row>
    <row r="207">
      <c r="A207" s="5"/>
      <c r="B207" s="1"/>
    </row>
    <row r="208">
      <c r="A208" s="5"/>
      <c r="B208" s="1"/>
    </row>
    <row r="209">
      <c r="A209" s="5"/>
      <c r="B209" s="1"/>
    </row>
    <row r="210">
      <c r="A210" s="5"/>
      <c r="B210" s="1"/>
    </row>
    <row r="211">
      <c r="A211" s="5"/>
      <c r="B211" s="1"/>
    </row>
    <row r="212">
      <c r="A212" s="5"/>
      <c r="B212" s="1"/>
    </row>
    <row r="213">
      <c r="A213" s="5"/>
      <c r="B213" s="1"/>
    </row>
    <row r="214">
      <c r="A214" s="5"/>
      <c r="B214" s="1"/>
    </row>
    <row r="215">
      <c r="A215" s="5"/>
      <c r="B215" s="1"/>
    </row>
    <row r="216">
      <c r="A216" s="5"/>
      <c r="B216" s="1"/>
    </row>
    <row r="217">
      <c r="A217" s="5"/>
      <c r="B217" s="1"/>
    </row>
    <row r="218">
      <c r="A218" s="5"/>
      <c r="B218" s="1"/>
    </row>
    <row r="219">
      <c r="A219" s="5"/>
      <c r="B219" s="1"/>
    </row>
    <row r="220">
      <c r="A220" s="5"/>
      <c r="B220" s="1"/>
    </row>
    <row r="221">
      <c r="A221" s="5"/>
      <c r="B221" s="1"/>
    </row>
    <row r="222">
      <c r="A222" s="5"/>
      <c r="B222" s="1"/>
    </row>
    <row r="223">
      <c r="A223" s="5"/>
      <c r="B223" s="1"/>
    </row>
    <row r="224">
      <c r="A224" s="5"/>
      <c r="B224" s="1"/>
    </row>
    <row r="225">
      <c r="A225" s="5"/>
      <c r="B225" s="1"/>
    </row>
    <row r="226">
      <c r="A226" s="5"/>
      <c r="B226" s="1"/>
    </row>
    <row r="227">
      <c r="A227" s="5"/>
      <c r="B227" s="1"/>
    </row>
    <row r="228">
      <c r="A228" s="5"/>
      <c r="B228" s="1"/>
    </row>
    <row r="229">
      <c r="A229" s="5"/>
      <c r="B229" s="1"/>
    </row>
    <row r="230">
      <c r="A230" s="5"/>
      <c r="B230" s="1"/>
    </row>
    <row r="231">
      <c r="A231" s="5"/>
      <c r="B231" s="1"/>
    </row>
    <row r="232">
      <c r="A232" s="5"/>
      <c r="B232" s="1"/>
    </row>
    <row r="233">
      <c r="A233" s="5"/>
      <c r="B233" s="1"/>
    </row>
    <row r="234">
      <c r="A234" s="5"/>
      <c r="B234" s="1"/>
    </row>
    <row r="235">
      <c r="A235" s="5"/>
      <c r="B235" s="1"/>
    </row>
    <row r="236">
      <c r="A236" s="5"/>
      <c r="B236" s="1"/>
    </row>
    <row r="237">
      <c r="A237" s="5"/>
      <c r="B237" s="1"/>
    </row>
    <row r="238">
      <c r="A238" s="5"/>
      <c r="B238" s="1"/>
    </row>
    <row r="239">
      <c r="A239" s="5"/>
      <c r="B239" s="1"/>
    </row>
    <row r="240">
      <c r="A240" s="5"/>
      <c r="B240" s="1"/>
    </row>
    <row r="241">
      <c r="A241" s="5"/>
      <c r="B241" s="1"/>
    </row>
    <row r="242">
      <c r="A242" s="5"/>
      <c r="B242" s="1"/>
    </row>
    <row r="243">
      <c r="A243" s="5"/>
      <c r="B243" s="1"/>
    </row>
    <row r="244">
      <c r="A244" s="5"/>
      <c r="B244" s="1"/>
    </row>
    <row r="245">
      <c r="A245" s="5"/>
      <c r="B245" s="1"/>
    </row>
    <row r="246">
      <c r="A246" s="5"/>
      <c r="B246" s="1"/>
    </row>
    <row r="247">
      <c r="A247" s="5"/>
      <c r="B247" s="1"/>
    </row>
    <row r="248">
      <c r="A248" s="5"/>
      <c r="B248" s="1"/>
    </row>
    <row r="249">
      <c r="A249" s="5"/>
      <c r="B249" s="1"/>
    </row>
    <row r="250">
      <c r="A250" s="5"/>
      <c r="B250" s="1"/>
    </row>
    <row r="251">
      <c r="A251" s="5"/>
      <c r="B251" s="1"/>
    </row>
    <row r="252">
      <c r="A252" s="5"/>
      <c r="B252" s="1"/>
    </row>
    <row r="253">
      <c r="A253" s="5"/>
      <c r="B253" s="1"/>
    </row>
    <row r="254">
      <c r="A254" s="5"/>
      <c r="B254" s="1"/>
    </row>
    <row r="255">
      <c r="A255" s="5"/>
      <c r="B255" s="1"/>
    </row>
    <row r="256">
      <c r="A256" s="5"/>
      <c r="B256" s="1"/>
    </row>
    <row r="257">
      <c r="A257" s="5"/>
      <c r="B257" s="1"/>
    </row>
    <row r="258">
      <c r="A258" s="5"/>
      <c r="B258" s="1"/>
    </row>
    <row r="259">
      <c r="A259" s="5"/>
      <c r="B259" s="1"/>
    </row>
    <row r="260">
      <c r="A260" s="5"/>
      <c r="B260" s="1"/>
    </row>
    <row r="261">
      <c r="A261" s="5"/>
      <c r="B261" s="1"/>
    </row>
    <row r="262">
      <c r="A262" s="5"/>
      <c r="B262" s="1"/>
    </row>
    <row r="263">
      <c r="A263" s="5"/>
      <c r="B263" s="1"/>
    </row>
    <row r="264">
      <c r="A264" s="5"/>
      <c r="B264" s="1"/>
    </row>
    <row r="265">
      <c r="A265" s="5"/>
      <c r="B265" s="1"/>
    </row>
    <row r="266">
      <c r="A266" s="5"/>
      <c r="B266" s="1"/>
    </row>
    <row r="267">
      <c r="A267" s="5"/>
      <c r="B267" s="1"/>
    </row>
    <row r="268">
      <c r="A268" s="5"/>
      <c r="B268" s="1"/>
    </row>
    <row r="269">
      <c r="A269" s="5"/>
      <c r="B269" s="1"/>
    </row>
    <row r="270">
      <c r="A270" s="5"/>
      <c r="B270" s="1"/>
    </row>
    <row r="271">
      <c r="A271" s="5"/>
      <c r="B271" s="1"/>
    </row>
    <row r="272">
      <c r="A272" s="5"/>
      <c r="B272" s="1"/>
    </row>
    <row r="273">
      <c r="A273" s="5"/>
      <c r="B273" s="1"/>
    </row>
    <row r="274">
      <c r="A274" s="5"/>
      <c r="B274" s="1"/>
    </row>
    <row r="275">
      <c r="A275" s="5"/>
      <c r="B275" s="1"/>
    </row>
    <row r="276">
      <c r="A276" s="5"/>
      <c r="B276" s="1"/>
    </row>
    <row r="277">
      <c r="A277" s="5"/>
      <c r="B277" s="1"/>
    </row>
    <row r="278">
      <c r="A278" s="5"/>
      <c r="B278" s="1"/>
    </row>
    <row r="279">
      <c r="A279" s="5"/>
      <c r="B279" s="1"/>
    </row>
    <row r="280">
      <c r="A280" s="5"/>
      <c r="B280" s="1"/>
    </row>
    <row r="281">
      <c r="A281" s="5"/>
      <c r="B281" s="1"/>
    </row>
    <row r="282">
      <c r="A282" s="5"/>
      <c r="B282" s="1"/>
    </row>
    <row r="283">
      <c r="A283" s="5"/>
      <c r="B283" s="1"/>
    </row>
    <row r="284">
      <c r="A284" s="5"/>
      <c r="B284" s="1"/>
    </row>
    <row r="285">
      <c r="A285" s="5"/>
      <c r="B285" s="1"/>
    </row>
    <row r="286">
      <c r="A286" s="5"/>
      <c r="B286" s="1"/>
    </row>
    <row r="287">
      <c r="A287" s="5"/>
      <c r="B287" s="1"/>
    </row>
    <row r="288">
      <c r="A288" s="5"/>
      <c r="B288" s="1"/>
    </row>
    <row r="289">
      <c r="A289" s="5"/>
      <c r="B289" s="1"/>
    </row>
    <row r="290">
      <c r="A290" s="5"/>
      <c r="B290" s="1"/>
    </row>
    <row r="291">
      <c r="A291" s="5"/>
      <c r="B291" s="1"/>
    </row>
    <row r="292">
      <c r="A292" s="5"/>
      <c r="B292" s="1"/>
    </row>
    <row r="293">
      <c r="A293" s="5"/>
      <c r="B293" s="1"/>
    </row>
    <row r="294">
      <c r="A294" s="5"/>
      <c r="B294" s="1"/>
    </row>
    <row r="295">
      <c r="A295" s="5"/>
      <c r="B295" s="1"/>
    </row>
    <row r="296">
      <c r="A296" s="5"/>
      <c r="B296" s="1"/>
    </row>
    <row r="297">
      <c r="A297" s="5"/>
      <c r="B297" s="1"/>
    </row>
    <row r="298">
      <c r="A298" s="5"/>
      <c r="B298" s="1"/>
    </row>
    <row r="299">
      <c r="A299" s="5"/>
      <c r="B299" s="1"/>
    </row>
    <row r="300">
      <c r="A300" s="5"/>
      <c r="B300" s="1"/>
    </row>
    <row r="301">
      <c r="A301" s="5"/>
      <c r="B301" s="1"/>
    </row>
    <row r="302">
      <c r="A302" s="5"/>
      <c r="B302" s="1"/>
    </row>
    <row r="303">
      <c r="A303" s="5"/>
      <c r="B303" s="1"/>
    </row>
    <row r="304">
      <c r="A304" s="5"/>
      <c r="B304" s="1"/>
    </row>
    <row r="305">
      <c r="A305" s="5"/>
      <c r="B305" s="1"/>
    </row>
    <row r="306">
      <c r="A306" s="5"/>
      <c r="B306" s="1"/>
    </row>
    <row r="307">
      <c r="A307" s="5"/>
      <c r="B307" s="1"/>
    </row>
    <row r="308">
      <c r="A308" s="5"/>
      <c r="B308" s="1"/>
    </row>
    <row r="309">
      <c r="A309" s="5"/>
      <c r="B309" s="1"/>
    </row>
    <row r="310">
      <c r="A310" s="5"/>
      <c r="B310" s="1"/>
    </row>
    <row r="311">
      <c r="A311" s="5"/>
      <c r="B311" s="1"/>
    </row>
    <row r="312">
      <c r="A312" s="5"/>
      <c r="B312" s="1"/>
    </row>
    <row r="313">
      <c r="A313" s="5"/>
      <c r="B313" s="1"/>
    </row>
    <row r="314">
      <c r="A314" s="5"/>
      <c r="B314" s="1"/>
    </row>
    <row r="315">
      <c r="A315" s="5"/>
      <c r="B315" s="1"/>
    </row>
    <row r="316">
      <c r="A316" s="5"/>
      <c r="B316" s="1"/>
    </row>
    <row r="317">
      <c r="A317" s="5"/>
      <c r="B317" s="1"/>
    </row>
    <row r="318">
      <c r="A318" s="5"/>
      <c r="B318" s="1"/>
    </row>
    <row r="319">
      <c r="A319" s="5"/>
      <c r="B319" s="1"/>
    </row>
    <row r="320">
      <c r="A320" s="5"/>
      <c r="B320" s="1"/>
    </row>
    <row r="321">
      <c r="A321" s="5"/>
      <c r="B321" s="1"/>
    </row>
    <row r="322">
      <c r="A322" s="5"/>
      <c r="B322" s="1"/>
    </row>
    <row r="323">
      <c r="A323" s="5"/>
      <c r="B323" s="1"/>
    </row>
    <row r="324">
      <c r="A324" s="5"/>
      <c r="B324" s="1"/>
    </row>
    <row r="325">
      <c r="A325" s="5"/>
      <c r="B325" s="1"/>
    </row>
    <row r="326">
      <c r="A326" s="5"/>
      <c r="B326" s="1"/>
    </row>
    <row r="327">
      <c r="A327" s="5"/>
      <c r="B327" s="1"/>
    </row>
    <row r="328">
      <c r="A328" s="5"/>
      <c r="B328" s="1"/>
    </row>
    <row r="329">
      <c r="A329" s="5"/>
      <c r="B329" s="1"/>
    </row>
    <row r="330">
      <c r="A330" s="5"/>
      <c r="B330" s="1"/>
    </row>
    <row r="331">
      <c r="A331" s="5"/>
      <c r="B331" s="1"/>
    </row>
    <row r="332">
      <c r="A332" s="5"/>
      <c r="B332" s="1"/>
    </row>
    <row r="333">
      <c r="A333" s="5"/>
      <c r="B333" s="1"/>
    </row>
    <row r="334">
      <c r="A334" s="5"/>
      <c r="B334" s="1"/>
    </row>
    <row r="335">
      <c r="A335" s="5"/>
      <c r="B335" s="1"/>
    </row>
    <row r="336">
      <c r="A336" s="5"/>
      <c r="B336" s="1"/>
    </row>
    <row r="337">
      <c r="A337" s="5"/>
      <c r="B337" s="1"/>
    </row>
    <row r="338">
      <c r="A338" s="5"/>
      <c r="B338" s="1"/>
    </row>
    <row r="339">
      <c r="A339" s="5"/>
      <c r="B339" s="1"/>
    </row>
    <row r="340">
      <c r="A340" s="5"/>
      <c r="B340" s="1"/>
    </row>
    <row r="341">
      <c r="A341" s="5"/>
      <c r="B341" s="1"/>
    </row>
    <row r="342">
      <c r="A342" s="5"/>
      <c r="B342" s="1"/>
    </row>
    <row r="343">
      <c r="A343" s="5"/>
      <c r="B343" s="1"/>
    </row>
    <row r="344">
      <c r="A344" s="5"/>
      <c r="B344" s="1"/>
    </row>
    <row r="345">
      <c r="A345" s="5"/>
      <c r="B345" s="1"/>
    </row>
    <row r="346">
      <c r="A346" s="5"/>
      <c r="B346" s="1"/>
    </row>
    <row r="347">
      <c r="A347" s="5"/>
      <c r="B347" s="1"/>
    </row>
    <row r="348">
      <c r="A348" s="5"/>
      <c r="B348" s="1"/>
    </row>
    <row r="349">
      <c r="A349" s="5"/>
      <c r="B349" s="1"/>
    </row>
    <row r="350">
      <c r="A350" s="5"/>
      <c r="B350" s="1"/>
    </row>
    <row r="351">
      <c r="A351" s="5"/>
      <c r="B351" s="1"/>
    </row>
    <row r="352">
      <c r="A352" s="5"/>
      <c r="B352" s="1"/>
    </row>
    <row r="353">
      <c r="A353" s="5"/>
      <c r="B353" s="1"/>
    </row>
    <row r="354">
      <c r="A354" s="5"/>
      <c r="B354" s="1"/>
    </row>
    <row r="355">
      <c r="A355" s="5"/>
      <c r="B355" s="1"/>
    </row>
    <row r="356">
      <c r="A356" s="5"/>
      <c r="B356" s="1"/>
    </row>
    <row r="357">
      <c r="A357" s="5"/>
      <c r="B357" s="1"/>
    </row>
    <row r="358">
      <c r="A358" s="5"/>
      <c r="B358" s="1"/>
    </row>
    <row r="359">
      <c r="A359" s="5"/>
      <c r="B359" s="1"/>
    </row>
    <row r="360">
      <c r="A360" s="5"/>
      <c r="B360" s="1"/>
    </row>
    <row r="361">
      <c r="A361" s="5"/>
      <c r="B361" s="1"/>
    </row>
    <row r="362">
      <c r="A362" s="5"/>
      <c r="B362" s="1"/>
    </row>
    <row r="363">
      <c r="A363" s="5"/>
      <c r="B363" s="1"/>
    </row>
    <row r="364">
      <c r="A364" s="5"/>
      <c r="B364" s="1"/>
    </row>
    <row r="365">
      <c r="A365" s="5"/>
      <c r="B365" s="1"/>
    </row>
    <row r="366">
      <c r="A366" s="5"/>
      <c r="B366" s="1"/>
    </row>
    <row r="367">
      <c r="A367" s="5"/>
      <c r="B367" s="1"/>
    </row>
    <row r="368">
      <c r="A368" s="5"/>
      <c r="B368" s="1"/>
    </row>
    <row r="369">
      <c r="A369" s="5"/>
      <c r="B369" s="1"/>
    </row>
    <row r="370">
      <c r="A370" s="5"/>
      <c r="B370" s="1"/>
    </row>
    <row r="371">
      <c r="A371" s="5"/>
      <c r="B371" s="1"/>
    </row>
    <row r="372">
      <c r="A372" s="5"/>
      <c r="B372" s="1"/>
    </row>
    <row r="373">
      <c r="A373" s="5"/>
      <c r="B373" s="1"/>
    </row>
    <row r="374">
      <c r="A374" s="5"/>
      <c r="B374" s="1"/>
    </row>
    <row r="375">
      <c r="A375" s="5"/>
      <c r="B375" s="1"/>
    </row>
    <row r="376">
      <c r="A376" s="5"/>
      <c r="B376" s="1"/>
    </row>
    <row r="377">
      <c r="A377" s="5"/>
      <c r="B377" s="1"/>
    </row>
    <row r="378">
      <c r="A378" s="5"/>
      <c r="B378" s="1"/>
    </row>
    <row r="379">
      <c r="A379" s="5"/>
      <c r="B379" s="1"/>
    </row>
    <row r="380">
      <c r="A380" s="5"/>
      <c r="B380" s="1"/>
    </row>
    <row r="381">
      <c r="A381" s="5"/>
      <c r="B381" s="1"/>
    </row>
    <row r="382">
      <c r="A382" s="5"/>
      <c r="B382" s="1"/>
    </row>
    <row r="383">
      <c r="A383" s="5"/>
      <c r="B383" s="1"/>
    </row>
    <row r="384">
      <c r="A384" s="5"/>
      <c r="B384" s="1"/>
    </row>
    <row r="385">
      <c r="A385" s="5"/>
      <c r="B385" s="1"/>
    </row>
    <row r="386">
      <c r="A386" s="5"/>
      <c r="B386" s="1"/>
    </row>
    <row r="387">
      <c r="A387" s="5"/>
      <c r="B387" s="1"/>
    </row>
    <row r="388">
      <c r="A388" s="5"/>
      <c r="B388" s="1"/>
    </row>
    <row r="389">
      <c r="A389" s="5"/>
      <c r="B389" s="1"/>
    </row>
    <row r="390">
      <c r="A390" s="5"/>
      <c r="B390" s="1"/>
    </row>
    <row r="391">
      <c r="A391" s="5"/>
      <c r="B391" s="1"/>
    </row>
    <row r="392">
      <c r="A392" s="5"/>
      <c r="B392" s="1"/>
    </row>
    <row r="393">
      <c r="A393" s="5"/>
      <c r="B393" s="1"/>
    </row>
    <row r="394">
      <c r="A394" s="5"/>
      <c r="B394" s="1"/>
    </row>
    <row r="395">
      <c r="A395" s="5"/>
      <c r="B395" s="1"/>
    </row>
    <row r="396">
      <c r="A396" s="5"/>
      <c r="B396" s="1"/>
    </row>
    <row r="397">
      <c r="A397" s="5"/>
      <c r="B397" s="1"/>
    </row>
    <row r="398">
      <c r="A398" s="5"/>
      <c r="B398" s="1"/>
    </row>
    <row r="399">
      <c r="A399" s="5"/>
      <c r="B399" s="1"/>
    </row>
    <row r="400">
      <c r="A400" s="5"/>
      <c r="B400" s="1"/>
    </row>
    <row r="401">
      <c r="A401" s="5"/>
      <c r="B401" s="1"/>
    </row>
    <row r="402">
      <c r="A402" s="5"/>
      <c r="B402" s="1"/>
    </row>
    <row r="403">
      <c r="A403" s="5"/>
      <c r="B403" s="1"/>
    </row>
    <row r="404">
      <c r="A404" s="5"/>
      <c r="B404" s="1"/>
    </row>
    <row r="405">
      <c r="A405" s="5"/>
      <c r="B405" s="1"/>
    </row>
    <row r="406">
      <c r="A406" s="5"/>
      <c r="B406" s="1"/>
    </row>
    <row r="407">
      <c r="A407" s="5"/>
      <c r="B407" s="1"/>
    </row>
    <row r="408">
      <c r="A408" s="5"/>
      <c r="B408" s="1"/>
    </row>
    <row r="409">
      <c r="A409" s="5"/>
      <c r="B409" s="1"/>
    </row>
    <row r="410">
      <c r="A410" s="5"/>
      <c r="B410" s="1"/>
    </row>
    <row r="411">
      <c r="A411" s="5"/>
      <c r="B411" s="1"/>
    </row>
    <row r="412">
      <c r="A412" s="5"/>
      <c r="B412" s="1"/>
    </row>
    <row r="413">
      <c r="A413" s="5"/>
      <c r="B413" s="1"/>
    </row>
    <row r="414">
      <c r="A414" s="5"/>
      <c r="B414" s="1"/>
    </row>
    <row r="415">
      <c r="A415" s="5"/>
      <c r="B415" s="1"/>
    </row>
    <row r="416">
      <c r="A416" s="5"/>
      <c r="B416" s="1"/>
    </row>
    <row r="417">
      <c r="A417" s="5"/>
      <c r="B417" s="1"/>
    </row>
    <row r="418">
      <c r="A418" s="5"/>
      <c r="B418" s="1"/>
    </row>
    <row r="419">
      <c r="A419" s="5"/>
      <c r="B419" s="1"/>
    </row>
    <row r="420">
      <c r="A420" s="5"/>
      <c r="B420" s="1"/>
    </row>
    <row r="421">
      <c r="A421" s="5"/>
      <c r="B421" s="1"/>
    </row>
    <row r="422">
      <c r="A422" s="5"/>
      <c r="B422" s="1"/>
    </row>
    <row r="423">
      <c r="A423" s="5"/>
      <c r="B423" s="1"/>
    </row>
    <row r="424">
      <c r="A424" s="5"/>
      <c r="B424" s="1"/>
    </row>
    <row r="425">
      <c r="A425" s="5"/>
      <c r="B425" s="1"/>
    </row>
    <row r="426">
      <c r="A426" s="5"/>
      <c r="B426" s="1"/>
    </row>
    <row r="427">
      <c r="A427" s="5"/>
      <c r="B427" s="1"/>
    </row>
    <row r="428">
      <c r="A428" s="5"/>
      <c r="B428" s="1"/>
    </row>
    <row r="429">
      <c r="A429" s="5"/>
      <c r="B429" s="1"/>
    </row>
    <row r="430">
      <c r="A430" s="5"/>
      <c r="B430" s="1"/>
    </row>
    <row r="431">
      <c r="A431" s="5"/>
      <c r="B431" s="1"/>
    </row>
    <row r="432">
      <c r="A432" s="5"/>
      <c r="B432" s="1"/>
    </row>
    <row r="433">
      <c r="A433" s="5"/>
      <c r="B433" s="1"/>
    </row>
    <row r="434">
      <c r="A434" s="5"/>
      <c r="B434" s="1"/>
    </row>
    <row r="435">
      <c r="A435" s="5"/>
      <c r="B435" s="1"/>
    </row>
    <row r="436">
      <c r="A436" s="5"/>
      <c r="B436" s="1"/>
    </row>
    <row r="437">
      <c r="A437" s="5"/>
      <c r="B437" s="1"/>
    </row>
    <row r="438">
      <c r="A438" s="5"/>
      <c r="B438" s="1"/>
    </row>
    <row r="439">
      <c r="A439" s="5"/>
      <c r="B439" s="1"/>
    </row>
    <row r="440">
      <c r="A440" s="5"/>
      <c r="B440" s="1"/>
    </row>
    <row r="441">
      <c r="A441" s="5"/>
      <c r="B441" s="1"/>
    </row>
    <row r="442">
      <c r="A442" s="5"/>
      <c r="B442" s="1"/>
    </row>
    <row r="443">
      <c r="A443" s="5"/>
      <c r="B443" s="1"/>
    </row>
    <row r="444">
      <c r="A444" s="5"/>
      <c r="B444" s="1"/>
    </row>
    <row r="445">
      <c r="A445" s="5"/>
      <c r="B445" s="1"/>
    </row>
    <row r="446">
      <c r="A446" s="5"/>
      <c r="B446" s="1"/>
    </row>
    <row r="447">
      <c r="A447" s="5"/>
      <c r="B447" s="1"/>
    </row>
    <row r="448">
      <c r="A448" s="5"/>
      <c r="B448" s="1"/>
    </row>
    <row r="449">
      <c r="A449" s="5"/>
      <c r="B449" s="1"/>
    </row>
    <row r="450">
      <c r="A450" s="5"/>
      <c r="B450" s="1"/>
    </row>
    <row r="451">
      <c r="A451" s="5"/>
      <c r="B451" s="1"/>
    </row>
    <row r="452">
      <c r="A452" s="5"/>
      <c r="B452" s="1"/>
    </row>
    <row r="453">
      <c r="A453" s="5"/>
      <c r="B453" s="1"/>
    </row>
    <row r="454">
      <c r="A454" s="5"/>
      <c r="B454" s="1"/>
    </row>
    <row r="455">
      <c r="A455" s="5"/>
      <c r="B455" s="1"/>
    </row>
    <row r="456">
      <c r="A456" s="5"/>
      <c r="B456" s="1"/>
    </row>
    <row r="457">
      <c r="A457" s="5"/>
      <c r="B457" s="1"/>
    </row>
    <row r="458">
      <c r="A458" s="5"/>
      <c r="B458" s="1"/>
    </row>
    <row r="459">
      <c r="A459" s="5"/>
      <c r="B459" s="1"/>
    </row>
    <row r="460">
      <c r="A460" s="5"/>
      <c r="B460" s="1"/>
    </row>
    <row r="461">
      <c r="A461" s="5"/>
      <c r="B461" s="1"/>
    </row>
    <row r="462">
      <c r="A462" s="5"/>
      <c r="B462" s="1"/>
    </row>
    <row r="463">
      <c r="A463" s="5"/>
      <c r="B463" s="1"/>
    </row>
    <row r="464">
      <c r="A464" s="5"/>
      <c r="B464" s="1"/>
    </row>
    <row r="465">
      <c r="A465" s="5"/>
      <c r="B465" s="1"/>
    </row>
    <row r="466">
      <c r="A466" s="5"/>
      <c r="B466" s="1"/>
    </row>
    <row r="467">
      <c r="A467" s="5"/>
      <c r="B467" s="1"/>
    </row>
    <row r="468">
      <c r="A468" s="5"/>
      <c r="B468" s="1"/>
    </row>
    <row r="469">
      <c r="A469" s="5"/>
      <c r="B469" s="1"/>
    </row>
    <row r="470">
      <c r="A470" s="5"/>
      <c r="B470" s="1"/>
    </row>
    <row r="471">
      <c r="A471" s="5"/>
      <c r="B471" s="1"/>
    </row>
    <row r="472">
      <c r="A472" s="5"/>
      <c r="B472" s="1"/>
    </row>
    <row r="473">
      <c r="A473" s="5"/>
      <c r="B473" s="1"/>
    </row>
    <row r="474">
      <c r="A474" s="5"/>
      <c r="B474" s="1"/>
    </row>
    <row r="475">
      <c r="A475" s="5"/>
      <c r="B475" s="1"/>
    </row>
    <row r="476">
      <c r="A476" s="5"/>
      <c r="B476" s="1"/>
    </row>
    <row r="477">
      <c r="A477" s="5"/>
      <c r="B477" s="1"/>
    </row>
    <row r="478">
      <c r="A478" s="5"/>
      <c r="B478" s="1"/>
    </row>
    <row r="479">
      <c r="A479" s="5"/>
      <c r="B479" s="1"/>
    </row>
    <row r="480">
      <c r="A480" s="5"/>
      <c r="B480" s="1"/>
    </row>
    <row r="481">
      <c r="A481" s="5"/>
      <c r="B481" s="1"/>
    </row>
    <row r="482">
      <c r="A482" s="5"/>
      <c r="B482" s="1"/>
    </row>
    <row r="483">
      <c r="A483" s="5"/>
      <c r="B483" s="1"/>
    </row>
    <row r="484">
      <c r="A484" s="5"/>
      <c r="B484" s="1"/>
    </row>
    <row r="485">
      <c r="A485" s="5"/>
      <c r="B485" s="1"/>
    </row>
    <row r="486">
      <c r="A486" s="5"/>
      <c r="B486" s="1"/>
    </row>
    <row r="487">
      <c r="A487" s="5"/>
      <c r="B487" s="1"/>
    </row>
    <row r="488">
      <c r="A488" s="5"/>
      <c r="B488" s="1"/>
    </row>
    <row r="489">
      <c r="A489" s="5"/>
      <c r="B489" s="1"/>
    </row>
    <row r="490">
      <c r="A490" s="5"/>
      <c r="B490" s="1"/>
    </row>
    <row r="491">
      <c r="A491" s="5"/>
      <c r="B491" s="1"/>
    </row>
    <row r="492">
      <c r="A492" s="5"/>
      <c r="B492" s="1"/>
    </row>
    <row r="493">
      <c r="A493" s="5"/>
      <c r="B493" s="1"/>
    </row>
    <row r="494">
      <c r="A494" s="5"/>
      <c r="B494" s="1"/>
    </row>
    <row r="495">
      <c r="A495" s="5"/>
      <c r="B495" s="1"/>
    </row>
    <row r="496">
      <c r="A496" s="5"/>
      <c r="B496" s="1"/>
    </row>
    <row r="497">
      <c r="A497" s="5"/>
      <c r="B497" s="1"/>
    </row>
    <row r="498">
      <c r="A498" s="5"/>
      <c r="B498" s="1"/>
    </row>
    <row r="499">
      <c r="A499" s="5"/>
      <c r="B499" s="1"/>
    </row>
    <row r="500">
      <c r="A500" s="5"/>
      <c r="B500" s="1"/>
    </row>
    <row r="501">
      <c r="A501" s="5"/>
      <c r="B501" s="1"/>
    </row>
    <row r="502">
      <c r="A502" s="5"/>
      <c r="B502" s="1"/>
    </row>
    <row r="503">
      <c r="A503" s="5"/>
      <c r="B503" s="1"/>
    </row>
    <row r="504">
      <c r="A504" s="5"/>
      <c r="B504" s="1"/>
    </row>
    <row r="505">
      <c r="A505" s="5"/>
      <c r="B505" s="1"/>
    </row>
    <row r="506">
      <c r="A506" s="5"/>
      <c r="B506" s="1"/>
    </row>
    <row r="507">
      <c r="A507" s="5"/>
      <c r="B507" s="1"/>
    </row>
    <row r="508">
      <c r="A508" s="5"/>
      <c r="B508" s="1"/>
    </row>
    <row r="509">
      <c r="A509" s="5"/>
      <c r="B509" s="1"/>
    </row>
    <row r="510">
      <c r="A510" s="5"/>
      <c r="B510" s="1"/>
    </row>
    <row r="511">
      <c r="A511" s="5"/>
      <c r="B511" s="1"/>
    </row>
    <row r="512">
      <c r="A512" s="5"/>
      <c r="B512" s="1"/>
    </row>
    <row r="513">
      <c r="A513" s="5"/>
      <c r="B513" s="1"/>
    </row>
    <row r="514">
      <c r="A514" s="5"/>
      <c r="B514" s="1"/>
    </row>
    <row r="515">
      <c r="A515" s="5"/>
      <c r="B515" s="1"/>
    </row>
    <row r="516">
      <c r="A516" s="5"/>
      <c r="B516" s="1"/>
    </row>
    <row r="517">
      <c r="A517" s="5"/>
      <c r="B517" s="1"/>
    </row>
    <row r="518">
      <c r="A518" s="5"/>
      <c r="B518" s="1"/>
    </row>
    <row r="519">
      <c r="A519" s="5"/>
      <c r="B519" s="1"/>
    </row>
    <row r="520">
      <c r="A520" s="5"/>
      <c r="B520" s="1"/>
    </row>
    <row r="521">
      <c r="A521" s="5"/>
      <c r="B521" s="1"/>
    </row>
    <row r="522">
      <c r="A522" s="5"/>
      <c r="B522" s="1"/>
    </row>
    <row r="523">
      <c r="A523" s="5"/>
      <c r="B523" s="1"/>
    </row>
    <row r="524">
      <c r="A524" s="5"/>
      <c r="B524" s="1"/>
    </row>
    <row r="525">
      <c r="A525" s="5"/>
      <c r="B525" s="1"/>
    </row>
    <row r="526">
      <c r="A526" s="5"/>
      <c r="B526" s="1"/>
    </row>
    <row r="527">
      <c r="A527" s="5"/>
      <c r="B527" s="1"/>
    </row>
    <row r="528">
      <c r="A528" s="5"/>
      <c r="B528" s="1"/>
    </row>
    <row r="529">
      <c r="A529" s="5"/>
      <c r="B529" s="1"/>
    </row>
    <row r="530">
      <c r="A530" s="5"/>
      <c r="B530" s="1"/>
    </row>
    <row r="531">
      <c r="A531" s="5"/>
      <c r="B531" s="1"/>
    </row>
    <row r="532">
      <c r="A532" s="5"/>
      <c r="B532" s="1"/>
    </row>
    <row r="533">
      <c r="A533" s="5"/>
      <c r="B533" s="1"/>
    </row>
    <row r="534">
      <c r="A534" s="5"/>
      <c r="B534" s="1"/>
    </row>
    <row r="535">
      <c r="A535" s="5"/>
      <c r="B535" s="1"/>
    </row>
    <row r="536">
      <c r="A536" s="5"/>
      <c r="B536" s="1"/>
    </row>
    <row r="537">
      <c r="A537" s="5"/>
      <c r="B537" s="1"/>
    </row>
    <row r="538">
      <c r="A538" s="5"/>
      <c r="B538" s="1"/>
    </row>
    <row r="539">
      <c r="A539" s="5"/>
      <c r="B539" s="1"/>
    </row>
    <row r="540">
      <c r="A540" s="5"/>
      <c r="B540" s="1"/>
    </row>
    <row r="541">
      <c r="A541" s="5"/>
      <c r="B541" s="1"/>
    </row>
    <row r="542">
      <c r="A542" s="5"/>
      <c r="B542" s="1"/>
    </row>
    <row r="543">
      <c r="A543" s="5"/>
      <c r="B543" s="1"/>
    </row>
    <row r="544">
      <c r="A544" s="5"/>
      <c r="B544" s="1"/>
    </row>
    <row r="545">
      <c r="A545" s="5"/>
      <c r="B545" s="1"/>
    </row>
    <row r="546">
      <c r="A546" s="5"/>
      <c r="B546" s="1"/>
    </row>
    <row r="547">
      <c r="A547" s="5"/>
      <c r="B547" s="1"/>
    </row>
    <row r="548">
      <c r="A548" s="5"/>
      <c r="B548" s="1"/>
    </row>
    <row r="549">
      <c r="A549" s="5"/>
      <c r="B549" s="1"/>
    </row>
    <row r="550">
      <c r="A550" s="5"/>
      <c r="B550" s="1"/>
    </row>
    <row r="551">
      <c r="A551" s="5"/>
      <c r="B551" s="1"/>
    </row>
    <row r="552">
      <c r="A552" s="5"/>
      <c r="B552" s="1"/>
    </row>
    <row r="553">
      <c r="A553" s="5"/>
      <c r="B553" s="1"/>
    </row>
    <row r="554">
      <c r="A554" s="5"/>
      <c r="B554" s="1"/>
    </row>
    <row r="555">
      <c r="A555" s="5"/>
      <c r="B555" s="1"/>
    </row>
    <row r="556">
      <c r="A556" s="5"/>
      <c r="B556" s="1"/>
    </row>
    <row r="557">
      <c r="A557" s="5"/>
      <c r="B557" s="1"/>
    </row>
    <row r="558">
      <c r="A558" s="5"/>
      <c r="B558" s="1"/>
    </row>
    <row r="559">
      <c r="A559" s="5"/>
      <c r="B559" s="1"/>
    </row>
    <row r="560">
      <c r="A560" s="5"/>
      <c r="B560" s="1"/>
    </row>
    <row r="561">
      <c r="A561" s="5"/>
      <c r="B561" s="1"/>
    </row>
    <row r="562">
      <c r="A562" s="5"/>
      <c r="B562" s="1"/>
    </row>
    <row r="563">
      <c r="A563" s="5"/>
      <c r="B563" s="1"/>
    </row>
    <row r="564">
      <c r="A564" s="5"/>
      <c r="B564" s="1"/>
    </row>
    <row r="565">
      <c r="A565" s="5"/>
      <c r="B565" s="1"/>
    </row>
    <row r="566">
      <c r="A566" s="5"/>
      <c r="B566" s="1"/>
    </row>
    <row r="567">
      <c r="A567" s="5"/>
      <c r="B567" s="1"/>
    </row>
    <row r="568">
      <c r="A568" s="5"/>
      <c r="B568" s="1"/>
    </row>
    <row r="569">
      <c r="A569" s="5"/>
      <c r="B569" s="1"/>
    </row>
    <row r="570">
      <c r="A570" s="5"/>
      <c r="B570" s="1"/>
    </row>
    <row r="571">
      <c r="A571" s="5"/>
      <c r="B571" s="1"/>
    </row>
    <row r="572">
      <c r="A572" s="5"/>
      <c r="B572" s="1"/>
    </row>
    <row r="573">
      <c r="A573" s="5"/>
      <c r="B573" s="1"/>
    </row>
    <row r="574">
      <c r="A574" s="5"/>
      <c r="B574" s="1"/>
    </row>
    <row r="575">
      <c r="A575" s="5"/>
      <c r="B575" s="1"/>
    </row>
    <row r="576">
      <c r="A576" s="5"/>
      <c r="B576" s="1"/>
    </row>
    <row r="577">
      <c r="A577" s="5"/>
      <c r="B577" s="1"/>
    </row>
    <row r="578">
      <c r="A578" s="5"/>
      <c r="B578" s="1"/>
    </row>
    <row r="579">
      <c r="A579" s="5"/>
      <c r="B579" s="1"/>
    </row>
    <row r="580">
      <c r="A580" s="5"/>
      <c r="B580" s="1"/>
    </row>
    <row r="581">
      <c r="A581" s="5"/>
      <c r="B581" s="1"/>
    </row>
    <row r="582">
      <c r="A582" s="5"/>
      <c r="B582" s="1"/>
    </row>
    <row r="583">
      <c r="A583" s="5"/>
      <c r="B583" s="1"/>
    </row>
    <row r="584">
      <c r="A584" s="5"/>
      <c r="B584" s="1"/>
    </row>
    <row r="585">
      <c r="A585" s="5"/>
      <c r="B585" s="1"/>
    </row>
    <row r="586">
      <c r="A586" s="5"/>
      <c r="B586" s="1"/>
    </row>
    <row r="587">
      <c r="A587" s="5"/>
      <c r="B587" s="1"/>
    </row>
    <row r="588">
      <c r="A588" s="5"/>
      <c r="B588" s="1"/>
    </row>
    <row r="589">
      <c r="A589" s="5"/>
      <c r="B589" s="1"/>
    </row>
    <row r="590">
      <c r="A590" s="5"/>
      <c r="B590" s="1"/>
    </row>
    <row r="591">
      <c r="A591" s="5"/>
      <c r="B591" s="1"/>
    </row>
    <row r="592">
      <c r="A592" s="5"/>
      <c r="B592" s="1"/>
    </row>
    <row r="593">
      <c r="A593" s="5"/>
      <c r="B593" s="1"/>
    </row>
    <row r="594">
      <c r="A594" s="5"/>
      <c r="B594" s="1"/>
    </row>
    <row r="595">
      <c r="A595" s="5"/>
      <c r="B595" s="1"/>
    </row>
    <row r="596">
      <c r="A596" s="5"/>
      <c r="B596" s="1"/>
    </row>
    <row r="597">
      <c r="A597" s="5"/>
      <c r="B597" s="1"/>
    </row>
    <row r="598">
      <c r="A598" s="5"/>
      <c r="B598" s="1"/>
    </row>
    <row r="599">
      <c r="A599" s="5"/>
      <c r="B599" s="1"/>
    </row>
    <row r="600">
      <c r="A600" s="5"/>
      <c r="B600" s="1"/>
    </row>
    <row r="601">
      <c r="A601" s="5"/>
      <c r="B601" s="1"/>
    </row>
    <row r="602">
      <c r="A602" s="5"/>
      <c r="B602" s="1"/>
    </row>
    <row r="603">
      <c r="A603" s="5"/>
      <c r="B603" s="1"/>
    </row>
    <row r="604">
      <c r="A604" s="5"/>
      <c r="B604" s="1"/>
    </row>
    <row r="605">
      <c r="A605" s="5"/>
      <c r="B605" s="1"/>
    </row>
    <row r="606">
      <c r="A606" s="5"/>
      <c r="B606" s="1"/>
    </row>
    <row r="607">
      <c r="A607" s="5"/>
      <c r="B607" s="1"/>
    </row>
    <row r="608">
      <c r="A608" s="5"/>
      <c r="B608" s="1"/>
    </row>
    <row r="609">
      <c r="A609" s="5"/>
      <c r="B609" s="1"/>
    </row>
    <row r="610">
      <c r="A610" s="5"/>
      <c r="B610" s="1"/>
    </row>
    <row r="611">
      <c r="A611" s="5"/>
      <c r="B611" s="1"/>
    </row>
    <row r="612">
      <c r="A612" s="5"/>
      <c r="B612" s="1"/>
    </row>
    <row r="613">
      <c r="A613" s="5"/>
      <c r="B613" s="1"/>
    </row>
    <row r="614">
      <c r="A614" s="5"/>
      <c r="B614" s="1"/>
    </row>
    <row r="615">
      <c r="A615" s="5"/>
      <c r="B615" s="1"/>
    </row>
    <row r="616">
      <c r="A616" s="5"/>
      <c r="B616" s="1"/>
    </row>
    <row r="617">
      <c r="A617" s="5"/>
      <c r="B617" s="1"/>
    </row>
    <row r="618">
      <c r="A618" s="5"/>
      <c r="B618" s="1"/>
    </row>
    <row r="619">
      <c r="A619" s="5"/>
      <c r="B619" s="1"/>
    </row>
    <row r="620">
      <c r="A620" s="5"/>
      <c r="B620" s="1"/>
    </row>
    <row r="621">
      <c r="A621" s="5"/>
      <c r="B621" s="1"/>
    </row>
    <row r="622">
      <c r="A622" s="5"/>
      <c r="B622" s="1"/>
    </row>
    <row r="623">
      <c r="A623" s="5"/>
      <c r="B623" s="1"/>
    </row>
    <row r="624">
      <c r="A624" s="5"/>
      <c r="B624" s="1"/>
    </row>
    <row r="625">
      <c r="A625" s="5"/>
      <c r="B625" s="1"/>
    </row>
    <row r="626">
      <c r="A626" s="5"/>
      <c r="B626" s="1"/>
    </row>
    <row r="627">
      <c r="A627" s="5"/>
      <c r="B627" s="1"/>
    </row>
    <row r="628">
      <c r="A628" s="5"/>
      <c r="B628" s="1"/>
    </row>
    <row r="629">
      <c r="A629" s="5"/>
      <c r="B629" s="1"/>
    </row>
    <row r="630">
      <c r="A630" s="5"/>
      <c r="B630" s="1"/>
    </row>
    <row r="631">
      <c r="A631" s="5"/>
      <c r="B631" s="1"/>
    </row>
    <row r="632">
      <c r="A632" s="5"/>
      <c r="B632" s="1"/>
    </row>
    <row r="633">
      <c r="A633" s="5"/>
      <c r="B633" s="1"/>
    </row>
    <row r="634">
      <c r="A634" s="5"/>
      <c r="B634" s="1"/>
    </row>
    <row r="635">
      <c r="A635" s="5"/>
      <c r="B635" s="1"/>
    </row>
    <row r="636">
      <c r="A636" s="5"/>
      <c r="B636" s="1"/>
    </row>
    <row r="637">
      <c r="A637" s="5"/>
      <c r="B637" s="1"/>
    </row>
    <row r="638">
      <c r="A638" s="5"/>
      <c r="B638" s="1"/>
    </row>
    <row r="639">
      <c r="A639" s="5"/>
      <c r="B639" s="1"/>
    </row>
    <row r="640">
      <c r="A640" s="5"/>
      <c r="B640" s="1"/>
    </row>
    <row r="641">
      <c r="A641" s="5"/>
      <c r="B641" s="1"/>
    </row>
    <row r="642">
      <c r="A642" s="5"/>
      <c r="B642" s="1"/>
    </row>
    <row r="643">
      <c r="A643" s="5"/>
      <c r="B643" s="1"/>
    </row>
    <row r="644">
      <c r="A644" s="5"/>
      <c r="B644" s="1"/>
    </row>
    <row r="645">
      <c r="A645" s="5"/>
      <c r="B645" s="1"/>
    </row>
    <row r="646">
      <c r="A646" s="5"/>
      <c r="B646" s="1"/>
    </row>
    <row r="647">
      <c r="A647" s="5"/>
      <c r="B647" s="1"/>
    </row>
    <row r="648">
      <c r="A648" s="5"/>
      <c r="B648" s="1"/>
    </row>
    <row r="649">
      <c r="A649" s="5"/>
      <c r="B649" s="1"/>
    </row>
    <row r="650">
      <c r="A650" s="5"/>
      <c r="B650" s="1"/>
    </row>
    <row r="651">
      <c r="A651" s="5"/>
      <c r="B651" s="1"/>
    </row>
    <row r="652">
      <c r="A652" s="5"/>
      <c r="B652" s="1"/>
    </row>
    <row r="653">
      <c r="A653" s="5"/>
      <c r="B653" s="1"/>
    </row>
    <row r="654">
      <c r="A654" s="5"/>
      <c r="B654" s="1"/>
    </row>
    <row r="655">
      <c r="A655" s="5"/>
      <c r="B655" s="1"/>
    </row>
    <row r="656">
      <c r="A656" s="5"/>
      <c r="B656" s="1"/>
    </row>
    <row r="657">
      <c r="A657" s="5"/>
      <c r="B657" s="1"/>
    </row>
    <row r="658">
      <c r="A658" s="5"/>
      <c r="B658" s="1"/>
    </row>
    <row r="659">
      <c r="A659" s="5"/>
      <c r="B659" s="1"/>
    </row>
    <row r="660">
      <c r="A660" s="5"/>
      <c r="B660" s="1"/>
    </row>
    <row r="661">
      <c r="A661" s="5"/>
      <c r="B661" s="1"/>
    </row>
    <row r="662">
      <c r="A662" s="5"/>
      <c r="B662" s="1"/>
    </row>
    <row r="663">
      <c r="A663" s="5"/>
      <c r="B663" s="1"/>
    </row>
    <row r="664">
      <c r="A664" s="5"/>
      <c r="B664" s="1"/>
    </row>
    <row r="665">
      <c r="A665" s="5"/>
      <c r="B665" s="1"/>
    </row>
    <row r="666">
      <c r="A666" s="5"/>
      <c r="B666" s="1"/>
    </row>
    <row r="667">
      <c r="A667" s="5"/>
      <c r="B667" s="1"/>
    </row>
    <row r="668">
      <c r="A668" s="5"/>
      <c r="B668" s="1"/>
    </row>
    <row r="669">
      <c r="A669" s="5"/>
      <c r="B669" s="1"/>
    </row>
    <row r="670">
      <c r="A670" s="5"/>
      <c r="B670" s="1"/>
    </row>
    <row r="671">
      <c r="A671" s="5"/>
      <c r="B671" s="1"/>
    </row>
    <row r="672">
      <c r="A672" s="5"/>
      <c r="B672" s="1"/>
    </row>
    <row r="673">
      <c r="A673" s="5"/>
      <c r="B673" s="1"/>
    </row>
    <row r="674">
      <c r="A674" s="5"/>
      <c r="B674" s="1"/>
    </row>
    <row r="675">
      <c r="A675" s="5"/>
      <c r="B675" s="1"/>
    </row>
    <row r="676">
      <c r="A676" s="5"/>
      <c r="B676" s="1"/>
    </row>
    <row r="677">
      <c r="A677" s="5"/>
      <c r="B677" s="1"/>
    </row>
    <row r="678">
      <c r="A678" s="5"/>
      <c r="B678" s="1"/>
    </row>
    <row r="679">
      <c r="A679" s="5"/>
      <c r="B679" s="1"/>
    </row>
    <row r="680">
      <c r="A680" s="5"/>
      <c r="B680" s="1"/>
    </row>
    <row r="681">
      <c r="A681" s="5"/>
      <c r="B681" s="1"/>
    </row>
    <row r="682">
      <c r="A682" s="5"/>
      <c r="B682" s="1"/>
    </row>
    <row r="683">
      <c r="A683" s="5"/>
      <c r="B683" s="1"/>
    </row>
    <row r="684">
      <c r="A684" s="5"/>
      <c r="B684" s="1"/>
    </row>
    <row r="685">
      <c r="A685" s="5"/>
      <c r="B685" s="1"/>
    </row>
    <row r="686">
      <c r="A686" s="5"/>
      <c r="B686" s="1"/>
    </row>
    <row r="687">
      <c r="A687" s="5"/>
      <c r="B687" s="1"/>
    </row>
    <row r="688">
      <c r="A688" s="5"/>
      <c r="B688" s="1"/>
    </row>
    <row r="689">
      <c r="A689" s="5"/>
      <c r="B689" s="1"/>
    </row>
    <row r="690">
      <c r="A690" s="5"/>
      <c r="B690" s="1"/>
    </row>
    <row r="691">
      <c r="A691" s="5"/>
      <c r="B691" s="1"/>
    </row>
    <row r="692">
      <c r="A692" s="5"/>
      <c r="B692" s="1"/>
    </row>
    <row r="693">
      <c r="A693" s="5"/>
      <c r="B693" s="1"/>
    </row>
    <row r="694">
      <c r="A694" s="5"/>
      <c r="B694" s="1"/>
    </row>
    <row r="695">
      <c r="A695" s="5"/>
      <c r="B695" s="1"/>
    </row>
    <row r="696">
      <c r="A696" s="5"/>
      <c r="B696" s="1"/>
    </row>
    <row r="697">
      <c r="A697" s="5"/>
      <c r="B697" s="1"/>
    </row>
    <row r="698">
      <c r="A698" s="5"/>
      <c r="B698" s="1"/>
    </row>
    <row r="699">
      <c r="A699" s="5"/>
      <c r="B699" s="1"/>
    </row>
    <row r="700">
      <c r="A700" s="5"/>
      <c r="B700" s="1"/>
    </row>
    <row r="701">
      <c r="A701" s="5"/>
      <c r="B701" s="1"/>
    </row>
    <row r="702">
      <c r="A702" s="5"/>
      <c r="B702" s="1"/>
    </row>
    <row r="703">
      <c r="A703" s="5"/>
      <c r="B703" s="1"/>
    </row>
    <row r="704">
      <c r="A704" s="5"/>
      <c r="B704" s="1"/>
    </row>
    <row r="705">
      <c r="A705" s="5"/>
      <c r="B705" s="1"/>
    </row>
    <row r="706">
      <c r="A706" s="5"/>
      <c r="B706" s="1"/>
    </row>
    <row r="707">
      <c r="A707" s="5"/>
      <c r="B707" s="1"/>
    </row>
    <row r="708">
      <c r="A708" s="5"/>
      <c r="B708" s="1"/>
    </row>
    <row r="709">
      <c r="A709" s="5"/>
      <c r="B709" s="1"/>
    </row>
    <row r="710">
      <c r="A710" s="5"/>
      <c r="B710" s="1"/>
    </row>
    <row r="711">
      <c r="A711" s="5"/>
      <c r="B711" s="1"/>
    </row>
    <row r="712">
      <c r="A712" s="5"/>
      <c r="B712" s="1"/>
    </row>
    <row r="713">
      <c r="A713" s="5"/>
      <c r="B713" s="1"/>
    </row>
    <row r="714">
      <c r="A714" s="5"/>
      <c r="B714" s="1"/>
    </row>
    <row r="715">
      <c r="A715" s="5"/>
      <c r="B715" s="1"/>
    </row>
    <row r="716">
      <c r="A716" s="5"/>
      <c r="B716" s="1"/>
    </row>
    <row r="717">
      <c r="A717" s="5"/>
      <c r="B717" s="1"/>
    </row>
    <row r="718">
      <c r="A718" s="5"/>
      <c r="B718" s="1"/>
    </row>
    <row r="719">
      <c r="A719" s="5"/>
      <c r="B719" s="1"/>
    </row>
    <row r="720">
      <c r="A720" s="5"/>
      <c r="B720" s="1"/>
    </row>
    <row r="721">
      <c r="A721" s="5"/>
      <c r="B721" s="1"/>
    </row>
    <row r="722">
      <c r="A722" s="5"/>
      <c r="B722" s="1"/>
    </row>
    <row r="723">
      <c r="A723" s="5"/>
      <c r="B723" s="1"/>
    </row>
    <row r="724">
      <c r="A724" s="5"/>
      <c r="B724" s="1"/>
    </row>
    <row r="725">
      <c r="A725" s="5"/>
      <c r="B725" s="1"/>
    </row>
    <row r="726">
      <c r="A726" s="5"/>
      <c r="B726" s="1"/>
    </row>
    <row r="727">
      <c r="A727" s="5"/>
      <c r="B727" s="1"/>
    </row>
    <row r="728">
      <c r="A728" s="5"/>
      <c r="B728" s="1"/>
    </row>
    <row r="729">
      <c r="A729" s="5"/>
      <c r="B729" s="1"/>
    </row>
    <row r="730">
      <c r="A730" s="5"/>
      <c r="B730" s="1"/>
    </row>
    <row r="731">
      <c r="A731" s="5"/>
      <c r="B731" s="1"/>
    </row>
    <row r="732">
      <c r="A732" s="5"/>
      <c r="B732" s="1"/>
    </row>
    <row r="733">
      <c r="A733" s="5"/>
      <c r="B733" s="1"/>
    </row>
    <row r="734">
      <c r="A734" s="5"/>
      <c r="B734" s="1"/>
    </row>
    <row r="735">
      <c r="A735" s="5"/>
      <c r="B735" s="1"/>
    </row>
    <row r="736">
      <c r="A736" s="5"/>
      <c r="B736" s="1"/>
    </row>
    <row r="737">
      <c r="A737" s="5"/>
      <c r="B737" s="1"/>
    </row>
    <row r="738">
      <c r="A738" s="5"/>
      <c r="B738" s="1"/>
    </row>
    <row r="739">
      <c r="A739" s="5"/>
      <c r="B739" s="1"/>
    </row>
    <row r="740">
      <c r="A740" s="5"/>
      <c r="B740" s="1"/>
    </row>
    <row r="741">
      <c r="A741" s="5"/>
      <c r="B741" s="1"/>
    </row>
    <row r="742">
      <c r="A742" s="5"/>
      <c r="B742" s="1"/>
    </row>
    <row r="743">
      <c r="A743" s="5"/>
      <c r="B743" s="1"/>
    </row>
    <row r="744">
      <c r="A744" s="5"/>
      <c r="B744" s="1"/>
    </row>
    <row r="745">
      <c r="A745" s="5"/>
      <c r="B745" s="1"/>
    </row>
    <row r="746">
      <c r="A746" s="5"/>
      <c r="B746" s="1"/>
    </row>
    <row r="747">
      <c r="A747" s="5"/>
      <c r="B747" s="1"/>
    </row>
    <row r="748">
      <c r="A748" s="5"/>
      <c r="B748" s="1"/>
    </row>
    <row r="749">
      <c r="A749" s="5"/>
      <c r="B749" s="1"/>
    </row>
    <row r="750">
      <c r="A750" s="5"/>
      <c r="B750" s="1"/>
    </row>
    <row r="751">
      <c r="A751" s="5"/>
      <c r="B751" s="1"/>
    </row>
    <row r="752">
      <c r="A752" s="5"/>
      <c r="B752" s="1"/>
    </row>
    <row r="753">
      <c r="A753" s="5"/>
      <c r="B753" s="1"/>
    </row>
    <row r="754">
      <c r="A754" s="5"/>
      <c r="B754" s="1"/>
    </row>
    <row r="755">
      <c r="A755" s="5"/>
      <c r="B755" s="1"/>
    </row>
    <row r="756">
      <c r="A756" s="5"/>
      <c r="B756" s="1"/>
    </row>
    <row r="757">
      <c r="A757" s="5"/>
      <c r="B757" s="1"/>
    </row>
    <row r="758">
      <c r="A758" s="5"/>
      <c r="B758" s="1"/>
    </row>
    <row r="759">
      <c r="A759" s="5"/>
      <c r="B759" s="1"/>
    </row>
    <row r="760">
      <c r="A760" s="5"/>
      <c r="B760" s="1"/>
    </row>
    <row r="761">
      <c r="A761" s="5"/>
      <c r="B761" s="1"/>
    </row>
    <row r="762">
      <c r="A762" s="5"/>
      <c r="B762" s="1"/>
    </row>
    <row r="763">
      <c r="A763" s="5"/>
      <c r="B763" s="1"/>
    </row>
    <row r="764">
      <c r="A764" s="5"/>
      <c r="B764" s="1"/>
    </row>
    <row r="765">
      <c r="A765" s="5"/>
      <c r="B765" s="1"/>
    </row>
    <row r="766">
      <c r="A766" s="5"/>
      <c r="B766" s="1"/>
    </row>
    <row r="767">
      <c r="A767" s="5"/>
      <c r="B767" s="1"/>
    </row>
    <row r="768">
      <c r="A768" s="5"/>
      <c r="B768" s="1"/>
    </row>
    <row r="769">
      <c r="A769" s="5"/>
      <c r="B769" s="1"/>
    </row>
    <row r="770">
      <c r="A770" s="5"/>
      <c r="B770" s="1"/>
    </row>
    <row r="771">
      <c r="A771" s="5"/>
      <c r="B771" s="1"/>
    </row>
    <row r="772">
      <c r="A772" s="5"/>
      <c r="B772" s="1"/>
    </row>
    <row r="773">
      <c r="A773" s="5"/>
      <c r="B773" s="1"/>
    </row>
    <row r="774">
      <c r="A774" s="5"/>
      <c r="B774" s="1"/>
    </row>
    <row r="775">
      <c r="A775" s="5"/>
      <c r="B775" s="1"/>
    </row>
    <row r="776">
      <c r="A776" s="5"/>
      <c r="B776" s="1"/>
    </row>
    <row r="777">
      <c r="A777" s="5"/>
      <c r="B777" s="1"/>
    </row>
    <row r="778">
      <c r="A778" s="5"/>
      <c r="B778" s="1"/>
    </row>
    <row r="779">
      <c r="A779" s="5"/>
      <c r="B779" s="1"/>
    </row>
    <row r="780">
      <c r="A780" s="5"/>
      <c r="B780" s="1"/>
    </row>
    <row r="781">
      <c r="A781" s="5"/>
      <c r="B781" s="1"/>
    </row>
    <row r="782">
      <c r="A782" s="5"/>
      <c r="B782" s="1"/>
    </row>
    <row r="783">
      <c r="A783" s="5"/>
      <c r="B783" s="1"/>
    </row>
    <row r="784">
      <c r="A784" s="5"/>
      <c r="B784" s="1"/>
    </row>
    <row r="785">
      <c r="A785" s="5"/>
      <c r="B785" s="1"/>
    </row>
    <row r="786">
      <c r="A786" s="5"/>
      <c r="B786" s="1"/>
    </row>
    <row r="787">
      <c r="A787" s="5"/>
      <c r="B787" s="1"/>
    </row>
    <row r="788">
      <c r="A788" s="5"/>
      <c r="B788" s="1"/>
    </row>
    <row r="789">
      <c r="A789" s="5"/>
      <c r="B789" s="1"/>
    </row>
    <row r="790">
      <c r="A790" s="5"/>
      <c r="B790" s="1"/>
    </row>
    <row r="791">
      <c r="A791" s="5"/>
      <c r="B791" s="1"/>
    </row>
    <row r="792">
      <c r="A792" s="5"/>
      <c r="B792" s="1"/>
    </row>
    <row r="793">
      <c r="A793" s="5"/>
      <c r="B793" s="1"/>
    </row>
    <row r="794">
      <c r="A794" s="5"/>
      <c r="B794" s="1"/>
    </row>
    <row r="795">
      <c r="A795" s="5"/>
      <c r="B795" s="1"/>
    </row>
    <row r="796">
      <c r="A796" s="5"/>
      <c r="B796" s="1"/>
    </row>
    <row r="797">
      <c r="A797" s="5"/>
      <c r="B797" s="1"/>
    </row>
    <row r="798">
      <c r="A798" s="5"/>
      <c r="B798" s="1"/>
    </row>
    <row r="799">
      <c r="A799" s="5"/>
      <c r="B799" s="1"/>
    </row>
    <row r="800">
      <c r="A800" s="5"/>
      <c r="B800" s="1"/>
    </row>
    <row r="801">
      <c r="A801" s="5"/>
      <c r="B801" s="1"/>
    </row>
    <row r="802">
      <c r="A802" s="5"/>
      <c r="B802" s="1"/>
    </row>
    <row r="803">
      <c r="A803" s="5"/>
      <c r="B803" s="1"/>
    </row>
    <row r="804">
      <c r="A804" s="5"/>
      <c r="B804" s="1"/>
    </row>
    <row r="805">
      <c r="A805" s="5"/>
      <c r="B805" s="1"/>
    </row>
    <row r="806">
      <c r="A806" s="5"/>
      <c r="B806" s="1"/>
    </row>
    <row r="807">
      <c r="A807" s="5"/>
      <c r="B807" s="1"/>
    </row>
    <row r="808">
      <c r="A808" s="5"/>
      <c r="B808" s="1"/>
    </row>
    <row r="809">
      <c r="A809" s="5"/>
      <c r="B809" s="1"/>
    </row>
    <row r="810">
      <c r="A810" s="5"/>
      <c r="B810" s="1"/>
    </row>
    <row r="811">
      <c r="A811" s="5"/>
      <c r="B811" s="1"/>
    </row>
    <row r="812">
      <c r="A812" s="5"/>
      <c r="B812" s="1"/>
    </row>
    <row r="813">
      <c r="A813" s="5"/>
      <c r="B813" s="1"/>
    </row>
    <row r="814">
      <c r="A814" s="5"/>
      <c r="B814" s="1"/>
    </row>
    <row r="815">
      <c r="A815" s="5"/>
      <c r="B815" s="1"/>
    </row>
    <row r="816">
      <c r="A816" s="5"/>
      <c r="B816" s="1"/>
    </row>
    <row r="817">
      <c r="A817" s="5"/>
      <c r="B817" s="1"/>
    </row>
    <row r="818">
      <c r="A818" s="5"/>
      <c r="B818" s="1"/>
    </row>
    <row r="819">
      <c r="A819" s="5"/>
      <c r="B819" s="1"/>
    </row>
    <row r="820">
      <c r="A820" s="5"/>
      <c r="B820" s="1"/>
    </row>
    <row r="821">
      <c r="A821" s="5"/>
      <c r="B821" s="1"/>
    </row>
    <row r="822">
      <c r="A822" s="5"/>
      <c r="B822" s="1"/>
    </row>
    <row r="823">
      <c r="A823" s="5"/>
      <c r="B823" s="1"/>
    </row>
    <row r="824">
      <c r="A824" s="5"/>
      <c r="B824" s="1"/>
    </row>
    <row r="825">
      <c r="A825" s="5"/>
      <c r="B825" s="1"/>
    </row>
    <row r="826">
      <c r="A826" s="5"/>
      <c r="B826" s="1"/>
    </row>
    <row r="827">
      <c r="A827" s="5"/>
      <c r="B827" s="1"/>
    </row>
    <row r="828">
      <c r="A828" s="5"/>
      <c r="B828" s="1"/>
    </row>
    <row r="829">
      <c r="A829" s="5"/>
      <c r="B829" s="1"/>
    </row>
    <row r="830">
      <c r="A830" s="5"/>
      <c r="B830" s="1"/>
    </row>
    <row r="831">
      <c r="A831" s="5"/>
      <c r="B831" s="1"/>
    </row>
    <row r="832">
      <c r="A832" s="5"/>
      <c r="B832" s="1"/>
    </row>
    <row r="833">
      <c r="A833" s="5"/>
      <c r="B833" s="1"/>
    </row>
    <row r="834">
      <c r="A834" s="5"/>
      <c r="B834" s="1"/>
    </row>
    <row r="835">
      <c r="A835" s="5"/>
      <c r="B835" s="1"/>
    </row>
    <row r="836">
      <c r="A836" s="5"/>
      <c r="B836" s="1"/>
    </row>
    <row r="837">
      <c r="A837" s="5"/>
      <c r="B837" s="1"/>
    </row>
    <row r="838">
      <c r="A838" s="5"/>
      <c r="B838" s="1"/>
    </row>
    <row r="839">
      <c r="A839" s="5"/>
      <c r="B839" s="1"/>
    </row>
    <row r="840">
      <c r="A840" s="5"/>
      <c r="B840" s="1"/>
    </row>
    <row r="841">
      <c r="A841" s="5"/>
      <c r="B841" s="1"/>
    </row>
    <row r="842">
      <c r="A842" s="5"/>
      <c r="B842" s="1"/>
    </row>
    <row r="843">
      <c r="A843" s="5"/>
      <c r="B843" s="1"/>
    </row>
    <row r="844">
      <c r="A844" s="5"/>
      <c r="B844" s="1"/>
    </row>
    <row r="845">
      <c r="A845" s="5"/>
      <c r="B845" s="1"/>
    </row>
    <row r="846">
      <c r="A846" s="5"/>
      <c r="B846" s="1"/>
    </row>
    <row r="847">
      <c r="A847" s="5"/>
      <c r="B847" s="1"/>
    </row>
    <row r="848">
      <c r="A848" s="5"/>
      <c r="B848" s="1"/>
    </row>
    <row r="849">
      <c r="A849" s="5"/>
      <c r="B849" s="1"/>
    </row>
    <row r="850">
      <c r="A850" s="5"/>
      <c r="B850" s="1"/>
    </row>
    <row r="851">
      <c r="A851" s="5"/>
      <c r="B851" s="1"/>
    </row>
    <row r="852">
      <c r="A852" s="5"/>
      <c r="B852" s="1"/>
    </row>
    <row r="853">
      <c r="A853" s="5"/>
      <c r="B853" s="1"/>
    </row>
    <row r="854">
      <c r="A854" s="5"/>
      <c r="B854" s="1"/>
    </row>
    <row r="855">
      <c r="A855" s="5"/>
      <c r="B855" s="1"/>
    </row>
    <row r="856">
      <c r="A856" s="5"/>
      <c r="B856" s="1"/>
    </row>
    <row r="857">
      <c r="A857" s="5"/>
      <c r="B857" s="1"/>
    </row>
    <row r="858">
      <c r="A858" s="5"/>
      <c r="B858" s="1"/>
    </row>
    <row r="859">
      <c r="A859" s="5"/>
      <c r="B859" s="1"/>
    </row>
    <row r="860">
      <c r="A860" s="5"/>
      <c r="B860" s="1"/>
    </row>
    <row r="861">
      <c r="A861" s="5"/>
      <c r="B861" s="1"/>
    </row>
    <row r="862">
      <c r="A862" s="5"/>
      <c r="B862" s="1"/>
    </row>
    <row r="863">
      <c r="A863" s="5"/>
      <c r="B863" s="1"/>
    </row>
    <row r="864">
      <c r="A864" s="5"/>
      <c r="B864" s="1"/>
    </row>
    <row r="865">
      <c r="A865" s="5"/>
      <c r="B865" s="1"/>
    </row>
    <row r="866">
      <c r="A866" s="5"/>
      <c r="B866" s="1"/>
    </row>
    <row r="867">
      <c r="A867" s="5"/>
      <c r="B867" s="1"/>
    </row>
    <row r="868">
      <c r="A868" s="5"/>
      <c r="B868" s="1"/>
    </row>
    <row r="869">
      <c r="A869" s="5"/>
      <c r="B869" s="1"/>
    </row>
    <row r="870">
      <c r="A870" s="5"/>
      <c r="B870" s="1"/>
    </row>
    <row r="871">
      <c r="A871" s="5"/>
      <c r="B871" s="1"/>
    </row>
    <row r="872">
      <c r="A872" s="5"/>
      <c r="B872" s="1"/>
    </row>
    <row r="873">
      <c r="A873" s="5"/>
      <c r="B873" s="1"/>
    </row>
    <row r="874">
      <c r="A874" s="5"/>
      <c r="B874" s="1"/>
    </row>
    <row r="875">
      <c r="A875" s="5"/>
      <c r="B875" s="1"/>
    </row>
    <row r="876">
      <c r="A876" s="5"/>
      <c r="B876" s="1"/>
    </row>
    <row r="877">
      <c r="A877" s="5"/>
      <c r="B877" s="1"/>
    </row>
    <row r="878">
      <c r="A878" s="5"/>
      <c r="B878" s="1"/>
    </row>
    <row r="879">
      <c r="A879" s="5"/>
      <c r="B879" s="1"/>
    </row>
    <row r="880">
      <c r="A880" s="5"/>
      <c r="B880" s="1"/>
    </row>
    <row r="881">
      <c r="A881" s="5"/>
      <c r="B881" s="1"/>
    </row>
    <row r="882">
      <c r="A882" s="5"/>
      <c r="B882" s="1"/>
    </row>
    <row r="883">
      <c r="A883" s="5"/>
      <c r="B883" s="1"/>
    </row>
    <row r="884">
      <c r="A884" s="5"/>
      <c r="B884" s="1"/>
    </row>
    <row r="885">
      <c r="A885" s="5"/>
      <c r="B885" s="1"/>
    </row>
    <row r="886">
      <c r="A886" s="5"/>
      <c r="B886" s="1"/>
    </row>
    <row r="887">
      <c r="A887" s="5"/>
      <c r="B887" s="1"/>
    </row>
    <row r="888">
      <c r="A888" s="5"/>
      <c r="B888" s="1"/>
    </row>
    <row r="889">
      <c r="A889" s="5"/>
      <c r="B889" s="1"/>
    </row>
    <row r="890">
      <c r="A890" s="5"/>
      <c r="B890" s="1"/>
    </row>
    <row r="891">
      <c r="A891" s="5"/>
      <c r="B891" s="1"/>
    </row>
    <row r="892">
      <c r="A892" s="5"/>
      <c r="B892" s="1"/>
    </row>
    <row r="893">
      <c r="A893" s="5"/>
      <c r="B893" s="1"/>
    </row>
    <row r="894">
      <c r="A894" s="5"/>
      <c r="B894" s="1"/>
    </row>
    <row r="895">
      <c r="A895" s="5"/>
      <c r="B895" s="1"/>
    </row>
    <row r="896">
      <c r="A896" s="5"/>
      <c r="B896" s="1"/>
    </row>
    <row r="897">
      <c r="A897" s="5"/>
      <c r="B897" s="1"/>
    </row>
    <row r="898">
      <c r="A898" s="5"/>
      <c r="B898" s="1"/>
    </row>
    <row r="899">
      <c r="A899" s="5"/>
      <c r="B899" s="1"/>
    </row>
    <row r="900">
      <c r="A900" s="5"/>
      <c r="B900" s="1"/>
    </row>
    <row r="901">
      <c r="A901" s="5"/>
      <c r="B901" s="1"/>
    </row>
    <row r="902">
      <c r="A902" s="5"/>
      <c r="B902" s="1"/>
    </row>
    <row r="903">
      <c r="A903" s="5"/>
      <c r="B903" s="1"/>
    </row>
    <row r="904">
      <c r="A904" s="5"/>
      <c r="B904" s="1"/>
    </row>
    <row r="905">
      <c r="A905" s="5"/>
      <c r="B905" s="1"/>
    </row>
    <row r="906">
      <c r="A906" s="5"/>
      <c r="B906" s="1"/>
    </row>
    <row r="907">
      <c r="A907" s="5"/>
      <c r="B907" s="1"/>
    </row>
    <row r="908">
      <c r="A908" s="5"/>
      <c r="B908" s="1"/>
    </row>
    <row r="909">
      <c r="A909" s="5"/>
      <c r="B909" s="1"/>
    </row>
    <row r="910">
      <c r="A910" s="5"/>
      <c r="B910" s="1"/>
    </row>
    <row r="911">
      <c r="A911" s="5"/>
      <c r="B911" s="1"/>
    </row>
    <row r="912">
      <c r="A912" s="5"/>
      <c r="B912" s="1"/>
    </row>
    <row r="913">
      <c r="A913" s="5"/>
      <c r="B913" s="1"/>
    </row>
    <row r="914">
      <c r="A914" s="5"/>
      <c r="B914" s="1"/>
    </row>
    <row r="915">
      <c r="A915" s="5"/>
      <c r="B915" s="1"/>
    </row>
    <row r="916">
      <c r="A916" s="5"/>
      <c r="B916" s="1"/>
    </row>
    <row r="917">
      <c r="A917" s="5"/>
      <c r="B917" s="1"/>
    </row>
    <row r="918">
      <c r="A918" s="5"/>
      <c r="B918" s="1"/>
    </row>
    <row r="919">
      <c r="A919" s="5"/>
      <c r="B919" s="1"/>
    </row>
    <row r="920">
      <c r="A920" s="5"/>
      <c r="B920" s="1"/>
    </row>
    <row r="921">
      <c r="A921" s="5"/>
      <c r="B921" s="1"/>
    </row>
    <row r="922">
      <c r="A922" s="5"/>
      <c r="B922" s="1"/>
    </row>
    <row r="923">
      <c r="A923" s="5"/>
      <c r="B923" s="1"/>
    </row>
    <row r="924">
      <c r="A924" s="5"/>
      <c r="B924" s="1"/>
    </row>
    <row r="925">
      <c r="A925" s="5"/>
      <c r="B925" s="1"/>
    </row>
    <row r="926">
      <c r="A926" s="5"/>
      <c r="B926" s="1"/>
    </row>
    <row r="927">
      <c r="A927" s="5"/>
      <c r="B927" s="1"/>
    </row>
    <row r="928">
      <c r="A928" s="5"/>
      <c r="B928" s="1"/>
    </row>
    <row r="929">
      <c r="A929" s="5"/>
      <c r="B929" s="1"/>
    </row>
    <row r="930">
      <c r="A930" s="5"/>
      <c r="B930" s="1"/>
    </row>
    <row r="931">
      <c r="A931" s="5"/>
      <c r="B931" s="1"/>
    </row>
    <row r="932">
      <c r="A932" s="5"/>
      <c r="B932" s="1"/>
    </row>
    <row r="933">
      <c r="A933" s="5"/>
      <c r="B933" s="1"/>
    </row>
    <row r="934">
      <c r="A934" s="5"/>
      <c r="B934" s="1"/>
    </row>
    <row r="935">
      <c r="A935" s="5"/>
      <c r="B935" s="1"/>
    </row>
    <row r="936">
      <c r="A936" s="5"/>
      <c r="B936" s="1"/>
    </row>
    <row r="937">
      <c r="A937" s="5"/>
      <c r="B937" s="1"/>
    </row>
    <row r="938">
      <c r="A938" s="5"/>
      <c r="B938" s="1"/>
    </row>
    <row r="939">
      <c r="A939" s="5"/>
      <c r="B939" s="1"/>
    </row>
    <row r="940">
      <c r="A940" s="5"/>
      <c r="B940" s="1"/>
    </row>
    <row r="941">
      <c r="A941" s="5"/>
      <c r="B941" s="1"/>
    </row>
    <row r="942">
      <c r="A942" s="5"/>
      <c r="B942" s="1"/>
    </row>
    <row r="943">
      <c r="A943" s="5"/>
      <c r="B943" s="1"/>
    </row>
    <row r="944">
      <c r="A944" s="5"/>
      <c r="B944" s="1"/>
    </row>
    <row r="945">
      <c r="A945" s="5"/>
      <c r="B945" s="1"/>
    </row>
    <row r="946">
      <c r="A946" s="5"/>
      <c r="B946" s="1"/>
    </row>
    <row r="947">
      <c r="A947" s="5"/>
      <c r="B947" s="1"/>
    </row>
    <row r="948">
      <c r="A948" s="5"/>
      <c r="B948" s="1"/>
    </row>
    <row r="949">
      <c r="A949" s="5"/>
      <c r="B949" s="1"/>
    </row>
    <row r="950">
      <c r="A950" s="5"/>
      <c r="B950" s="1"/>
    </row>
    <row r="951">
      <c r="A951" s="5"/>
      <c r="B951" s="1"/>
    </row>
    <row r="952">
      <c r="A952" s="5"/>
      <c r="B952" s="1"/>
    </row>
    <row r="953">
      <c r="A953" s="5"/>
      <c r="B953" s="1"/>
    </row>
    <row r="954">
      <c r="A954" s="5"/>
      <c r="B954" s="1"/>
    </row>
    <row r="955">
      <c r="A955" s="5"/>
      <c r="B955" s="1"/>
    </row>
    <row r="956">
      <c r="A956" s="5"/>
      <c r="B956" s="1"/>
    </row>
    <row r="957">
      <c r="A957" s="5"/>
      <c r="B957" s="1"/>
    </row>
    <row r="958">
      <c r="A958" s="5"/>
      <c r="B958" s="1"/>
    </row>
    <row r="959">
      <c r="A959" s="5"/>
      <c r="B959" s="1"/>
    </row>
    <row r="960">
      <c r="A960" s="5"/>
      <c r="B960" s="1"/>
    </row>
    <row r="961">
      <c r="A961" s="5"/>
      <c r="B961" s="1"/>
    </row>
    <row r="962">
      <c r="A962" s="5"/>
      <c r="B962" s="1"/>
    </row>
    <row r="963">
      <c r="A963" s="5"/>
      <c r="B963" s="1"/>
    </row>
    <row r="964">
      <c r="A964" s="5"/>
      <c r="B964" s="1"/>
    </row>
    <row r="965">
      <c r="A965" s="5"/>
      <c r="B965" s="1"/>
    </row>
    <row r="966">
      <c r="A966" s="5"/>
      <c r="B966" s="1"/>
    </row>
    <row r="967">
      <c r="A967" s="5"/>
      <c r="B967" s="1"/>
    </row>
    <row r="968">
      <c r="A968" s="5"/>
      <c r="B968" s="1"/>
    </row>
    <row r="969">
      <c r="A969" s="5"/>
      <c r="B969" s="1"/>
    </row>
    <row r="970">
      <c r="A970" s="5"/>
      <c r="B970" s="1"/>
    </row>
    <row r="971">
      <c r="A971" s="5"/>
      <c r="B971" s="1"/>
    </row>
    <row r="972">
      <c r="A972" s="5"/>
      <c r="B972" s="1"/>
    </row>
    <row r="973">
      <c r="A973" s="5"/>
      <c r="B973" s="1"/>
    </row>
    <row r="974">
      <c r="A974" s="5"/>
      <c r="B974" s="1"/>
    </row>
    <row r="975">
      <c r="A975" s="5"/>
      <c r="B975" s="1"/>
    </row>
    <row r="976">
      <c r="A976" s="5"/>
      <c r="B976" s="1"/>
    </row>
    <row r="977">
      <c r="A977" s="5"/>
      <c r="B977" s="1"/>
    </row>
    <row r="978">
      <c r="A978" s="5"/>
      <c r="B978" s="1"/>
    </row>
    <row r="979">
      <c r="A979" s="5"/>
      <c r="B979" s="1"/>
    </row>
    <row r="980">
      <c r="A980" s="5"/>
      <c r="B980" s="1"/>
    </row>
    <row r="981">
      <c r="A981" s="5"/>
      <c r="B981" s="1"/>
    </row>
    <row r="982">
      <c r="A982" s="5"/>
      <c r="B982" s="1"/>
    </row>
    <row r="983">
      <c r="A983" s="5"/>
      <c r="B983" s="1"/>
    </row>
    <row r="984">
      <c r="A984" s="5"/>
      <c r="B984" s="1"/>
    </row>
    <row r="985">
      <c r="A985" s="5"/>
      <c r="B985" s="1"/>
    </row>
    <row r="986">
      <c r="A986" s="5"/>
      <c r="B986" s="1"/>
    </row>
    <row r="987">
      <c r="A987" s="5"/>
      <c r="B987" s="1"/>
    </row>
    <row r="988">
      <c r="A988" s="5"/>
      <c r="B988" s="1"/>
    </row>
    <row r="989">
      <c r="A989" s="5"/>
      <c r="B989" s="1"/>
    </row>
    <row r="990">
      <c r="A990" s="5"/>
      <c r="B990" s="1"/>
    </row>
    <row r="991">
      <c r="A991" s="5"/>
      <c r="B991" s="1"/>
    </row>
    <row r="992">
      <c r="A992" s="5"/>
      <c r="B992" s="1"/>
    </row>
    <row r="993">
      <c r="A993" s="5"/>
      <c r="B993" s="1"/>
    </row>
    <row r="994">
      <c r="A994" s="5"/>
      <c r="B994" s="1"/>
    </row>
    <row r="995">
      <c r="A995" s="5"/>
      <c r="B995" s="1"/>
    </row>
    <row r="996">
      <c r="A996" s="5"/>
      <c r="B996" s="1"/>
    </row>
    <row r="997">
      <c r="A997" s="5"/>
      <c r="B997" s="1"/>
    </row>
    <row r="998">
      <c r="A998" s="5"/>
      <c r="B998" s="1"/>
    </row>
    <row r="999">
      <c r="A999" s="5"/>
      <c r="B999" s="1"/>
    </row>
    <row r="1000">
      <c r="A1000" s="5"/>
      <c r="B1000" s="1"/>
    </row>
    <row r="1001">
      <c r="A1001" s="5"/>
      <c r="B1001" s="1"/>
    </row>
    <row r="1002">
      <c r="A1002" s="5"/>
      <c r="B1002" s="1"/>
    </row>
    <row r="1003">
      <c r="A1003" s="5"/>
      <c r="B1003" s="1"/>
    </row>
    <row r="1004">
      <c r="A1004" s="5"/>
      <c r="B1004" s="1"/>
    </row>
    <row r="1005">
      <c r="A1005" s="5"/>
      <c r="B1005" s="1"/>
    </row>
    <row r="1006">
      <c r="A1006" s="5"/>
      <c r="B1006" s="1"/>
    </row>
  </sheetData>
  <hyperlinks>
    <hyperlink r:id="rId1" ref="B11"/>
    <hyperlink r:id="rId2" ref="B12"/>
    <hyperlink r:id="rId3" ref="B13"/>
    <hyperlink r:id="rId4" ref="B16"/>
    <hyperlink r:id="rId5" ref="B17"/>
    <hyperlink r:id="rId6" ref="B18"/>
    <hyperlink r:id="rId7" ref="B21"/>
    <hyperlink r:id="rId8" ref="B22"/>
    <hyperlink r:id="rId9" ref="B24"/>
    <hyperlink r:id="rId10" ref="B26"/>
    <hyperlink r:id="rId11" ref="B27"/>
    <hyperlink r:id="rId12" ref="B39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5"/>
    <col customWidth="1" min="4" max="4" width="68.75"/>
  </cols>
  <sheetData>
    <row r="1">
      <c r="B1" s="1"/>
    </row>
    <row r="2">
      <c r="A2" s="2" t="s">
        <v>168</v>
      </c>
      <c r="B2" s="1"/>
    </row>
    <row r="3">
      <c r="B3" s="1"/>
    </row>
    <row r="4">
      <c r="A4" s="3" t="s">
        <v>1</v>
      </c>
      <c r="B4" s="4" t="s">
        <v>169</v>
      </c>
    </row>
    <row r="5">
      <c r="B5" s="1"/>
    </row>
    <row r="6">
      <c r="A6" s="6" t="s">
        <v>170</v>
      </c>
      <c r="B6" s="22" t="s">
        <v>171</v>
      </c>
    </row>
    <row r="7">
      <c r="A7" s="5"/>
      <c r="B7" s="1"/>
    </row>
    <row r="8">
      <c r="A8" s="5"/>
      <c r="B8" s="1"/>
    </row>
    <row r="9">
      <c r="A9" s="6" t="s">
        <v>3</v>
      </c>
      <c r="B9" s="17"/>
    </row>
    <row r="10">
      <c r="A10" s="8" t="s">
        <v>5</v>
      </c>
      <c r="B10" s="1"/>
      <c r="C10" s="9" t="s">
        <v>6</v>
      </c>
      <c r="D10" s="10" t="s">
        <v>7</v>
      </c>
    </row>
    <row r="11">
      <c r="A11" s="5" t="s">
        <v>8</v>
      </c>
      <c r="B11" s="7" t="s">
        <v>172</v>
      </c>
      <c r="C11" s="11">
        <f t="shared" ref="C11:C27" si="1">LEN(B11)</f>
        <v>53</v>
      </c>
      <c r="D11" s="10" t="str">
        <f>IFERROR(__xludf.DUMMYFUNCTION("GOOGLETRANSLATE(B11, A11, ""en"")"),"%supplier% Car Rental in %city% | EconomyBookings.com")</f>
        <v>%supplier% Car Rental in %city% | EconomyBookings.com</v>
      </c>
    </row>
    <row r="12">
      <c r="A12" s="5" t="s">
        <v>10</v>
      </c>
      <c r="B12" s="18" t="s">
        <v>173</v>
      </c>
      <c r="C12" s="11">
        <f t="shared" si="1"/>
        <v>52</v>
      </c>
      <c r="D12" s="10" t="str">
        <f>IFERROR(__xludf.DUMMYFUNCTION("GOOGLETRANSLATE(B12, A12, ""en"")"),"%Supplier%car rental in%City%| EConomyBookings.com")</f>
        <v>%Supplier%car rental in%City%| EConomyBookings.com</v>
      </c>
    </row>
    <row r="13">
      <c r="A13" s="5" t="s">
        <v>12</v>
      </c>
      <c r="B13" s="12" t="s">
        <v>174</v>
      </c>
      <c r="C13" s="11">
        <f t="shared" si="1"/>
        <v>58</v>
      </c>
      <c r="D13" s="10" t="str">
        <f>IFERROR(__xludf.DUMMYFUNCTION("GOOGLETRANSLATE(B13, A13, ""en"")"),"% Supplier% Rent a car in% City% | ECONOMYBOVINGS.com")</f>
        <v>% Supplier% Rent a car in% City% | ECONOMYBOVINGS.com</v>
      </c>
    </row>
    <row r="14">
      <c r="A14" s="5" t="s">
        <v>14</v>
      </c>
      <c r="B14" s="12" t="s">
        <v>175</v>
      </c>
      <c r="C14" s="11">
        <f t="shared" si="1"/>
        <v>61</v>
      </c>
      <c r="D14" s="10" t="str">
        <f>IFERROR(__xludf.DUMMYFUNCTION("GOOGLETRANSLATE(B14, A14, ""en"")"),"% beg% cars with% city% | Economybooks.com")</f>
        <v>% beg% cars with% city% | Economybooks.com</v>
      </c>
    </row>
    <row r="15">
      <c r="A15" s="5" t="s">
        <v>16</v>
      </c>
      <c r="B15" s="13" t="s">
        <v>176</v>
      </c>
      <c r="C15" s="11">
        <f t="shared" si="1"/>
        <v>60</v>
      </c>
      <c r="D15" s="10" t="str">
        <f>IFERROR(__xludf.DUMMYFUNCTION("GOOGLETRANSLATE(B15, A15, ""en"")"),"% Supplier% car rental in% City% | Economybookings.com")</f>
        <v>% Supplier% car rental in% City% | Economybookings.com</v>
      </c>
    </row>
    <row r="16">
      <c r="A16" s="5" t="s">
        <v>18</v>
      </c>
      <c r="B16" s="13" t="s">
        <v>177</v>
      </c>
      <c r="C16" s="11">
        <f t="shared" si="1"/>
        <v>54</v>
      </c>
      <c r="D16" s="10" t="str">
        <f>IFERROR(__xludf.DUMMYFUNCTION("GOOGLETRANSLATE(B16, A16, ""en"")"),"% Supplier% Car rental A% City% | Economybookings.com")</f>
        <v>% Supplier% Car rental A% City% | Economybookings.com</v>
      </c>
    </row>
    <row r="17">
      <c r="A17" s="5" t="s">
        <v>20</v>
      </c>
      <c r="B17" s="13" t="s">
        <v>178</v>
      </c>
      <c r="C17" s="11">
        <f t="shared" si="1"/>
        <v>50</v>
      </c>
      <c r="D17" s="10" t="str">
        <f>IFERROR(__xludf.DUMMYFUNCTION("GOOGLETRANSLATE(B17, A17, ""en"")"),"%Supplier%rental car in%City%| EconomyBookings.com")</f>
        <v>%Supplier%rental car in%City%| EconomyBookings.com</v>
      </c>
    </row>
    <row r="18">
      <c r="A18" s="5" t="s">
        <v>22</v>
      </c>
      <c r="B18" s="12" t="s">
        <v>179</v>
      </c>
      <c r="C18" s="11">
        <f t="shared" si="1"/>
        <v>43</v>
      </c>
      <c r="D18" s="10" t="str">
        <f>IFERROR(__xludf.DUMMYFUNCTION("GOOGLETRANSLATE(B18, A18, ""en"")"),"% SUPPLIER% Auto Lease% City% | EconomyBookings.com")</f>
        <v>% SUPPLIER% Auto Lease% City% | EconomyBookings.com</v>
      </c>
    </row>
    <row r="19">
      <c r="A19" s="5" t="s">
        <v>24</v>
      </c>
      <c r="B19" s="14" t="s">
        <v>180</v>
      </c>
      <c r="C19" s="11">
        <f t="shared" si="1"/>
        <v>58</v>
      </c>
      <c r="D19" s="10" t="str">
        <f>IFERROR(__xludf.DUMMYFUNCTION("GOOGLETRANSLATE(B19, A19, ""en"")"),"% Supplyier% Car rental in% City% | EconomyBookings.com")</f>
        <v>% Supplyier% Car rental in% City% | EconomyBookings.com</v>
      </c>
    </row>
    <row r="20">
      <c r="A20" s="5" t="s">
        <v>26</v>
      </c>
      <c r="B20" s="13" t="s">
        <v>181</v>
      </c>
      <c r="C20" s="11">
        <f t="shared" si="1"/>
        <v>52</v>
      </c>
      <c r="D20" s="10" t="str">
        <f>IFERROR(__xludf.DUMMYFUNCTION("GOOGLETRANSLATE(B20, A20, ""en"")"),"% Supplier% Car Rent in% City% | EconomyBookings.com")</f>
        <v>% Supplier% Car Rent in% City% | EconomyBookings.com</v>
      </c>
    </row>
    <row r="21">
      <c r="A21" s="5" t="s">
        <v>28</v>
      </c>
      <c r="B21" s="12" t="s">
        <v>182</v>
      </c>
      <c r="C21" s="11">
        <f t="shared" si="1"/>
        <v>49</v>
      </c>
      <c r="D21" s="10" t="str">
        <f>IFERROR(__xludf.DUMMYFUNCTION("GOOGLETRANSLATE(B21, A21, ""en"")"),"% Supplier% Rent Car in% City% | Economybooking.com")</f>
        <v>% Supplier% Rent Car in% City% | Economybooking.com</v>
      </c>
    </row>
    <row r="22">
      <c r="A22" s="5" t="s">
        <v>30</v>
      </c>
      <c r="B22" s="12" t="s">
        <v>183</v>
      </c>
      <c r="C22" s="11">
        <f t="shared" si="1"/>
        <v>54</v>
      </c>
      <c r="D22" s="10" t="str">
        <f>IFERROR(__xludf.DUMMYFUNCTION("GOOGLETRANSLATE(B22, A22, ""en"")"),"% Super% Noleggio Auto A% City% | Economybookings.com")</f>
        <v>% Super% Noleggio Auto A% City% | Economybookings.com</v>
      </c>
    </row>
    <row r="23">
      <c r="A23" s="5" t="s">
        <v>32</v>
      </c>
      <c r="B23" s="13" t="s">
        <v>184</v>
      </c>
      <c r="C23" s="11">
        <f t="shared" si="1"/>
        <v>48</v>
      </c>
      <c r="D23" s="10" t="str">
        <f>IFERROR(__xludf.DUMMYFUNCTION("GOOGLETRANSLATE(B23, A23, ""en"")"),"% Supplier% car rental% City% | Economybookings.com")</f>
        <v>% Supplier% car rental% City% | Economybookings.com</v>
      </c>
    </row>
    <row r="24">
      <c r="A24" s="5" t="s">
        <v>34</v>
      </c>
      <c r="B24" s="13" t="s">
        <v>185</v>
      </c>
      <c r="C24" s="11">
        <f t="shared" si="1"/>
        <v>52</v>
      </c>
      <c r="D24" s="10" t="str">
        <f>IFERROR(__xludf.DUMMYFUNCTION("GOOGLETRANSLATE(B24, A24, ""en"")"),"% Supplier% Car Rental% City% | Economybookings.com")</f>
        <v>% Supplier% Car Rental% City% | Economybookings.com</v>
      </c>
    </row>
    <row r="25">
      <c r="A25" s="6" t="s">
        <v>36</v>
      </c>
      <c r="B25" s="13" t="s">
        <v>186</v>
      </c>
      <c r="C25" s="11">
        <f t="shared" si="1"/>
        <v>48</v>
      </c>
      <c r="D25" s="10" t="str">
        <f>IFERROR(__xludf.DUMMYFUNCTION("GOOGLETRANSLATE(B25, A25, ""en"")"),"% Supplier% Auto Rent% City% | EconomyBookings.com")</f>
        <v>% Supplier% Auto Rent% City% | EconomyBookings.com</v>
      </c>
    </row>
    <row r="26">
      <c r="A26" s="5" t="s">
        <v>38</v>
      </c>
      <c r="B26" s="12" t="s">
        <v>187</v>
      </c>
      <c r="C26" s="11">
        <f t="shared" si="1"/>
        <v>52</v>
      </c>
      <c r="D26" s="10" t="str">
        <f>IFERROR(__xludf.DUMMYFUNCTION("GOOGLETRANSLATE(B26, A26, ""en"")"),"% Supplier% Car Rental% City% | economybookings.com")</f>
        <v>% Supplier% Car Rental% City% | economybookings.com</v>
      </c>
    </row>
    <row r="27">
      <c r="A27" s="5" t="s">
        <v>40</v>
      </c>
      <c r="B27" s="13" t="s">
        <v>188</v>
      </c>
      <c r="C27" s="11">
        <f t="shared" si="1"/>
        <v>46</v>
      </c>
      <c r="D27" s="10" t="str">
        <f>IFERROR(__xludf.DUMMYFUNCTION("GOOGLETRANSLATE(B27, A27, ""en"")"),"% Supplier% Automotive Lease% City% | Economybookings.com")</f>
        <v>% Supplier% Automotive Lease% City% | Economybookings.com</v>
      </c>
    </row>
    <row r="28">
      <c r="A28" s="5"/>
      <c r="B28" s="1"/>
    </row>
    <row r="29">
      <c r="A29" s="6" t="s">
        <v>42</v>
      </c>
      <c r="B29" s="1"/>
    </row>
    <row r="30">
      <c r="A30" s="8" t="s">
        <v>5</v>
      </c>
      <c r="B30" s="1"/>
    </row>
    <row r="31">
      <c r="A31" s="5" t="s">
        <v>8</v>
      </c>
      <c r="B31" s="7" t="s">
        <v>189</v>
      </c>
      <c r="C31" s="11">
        <f t="shared" ref="C31:C50" si="2">LEN(B31)</f>
        <v>107</v>
      </c>
      <c r="D31" s="10" t="str">
        <f>IFERROR(__xludf.DUMMYFUNCTION("GOOGLETRANSLATE(B31, A31, ""en"")"),"Rent a car in %city%, %country% with %supplier% Car Rental. Book with EconomyBookings.com for a great rate!")</f>
        <v>Rent a car in %city%, %country% with %supplier% Car Rental. Book with EconomyBookings.com for a great rate!</v>
      </c>
    </row>
    <row r="32">
      <c r="A32" s="5" t="s">
        <v>10</v>
      </c>
      <c r="B32" s="4" t="s">
        <v>190</v>
      </c>
      <c r="C32" s="11">
        <f t="shared" si="2"/>
        <v>96</v>
      </c>
      <c r="D32" s="10" t="str">
        <f>IFERROR(__xludf.DUMMYFUNCTION("GOOGLETRANSLATE(B32, A32, ""en"")"),"Rent a car in %City %, %Country %C %Supplier %on EconomyBookings.com at an at great price!
")</f>
        <v>Rent a car in %City %, %Country %C %Supplier %on EconomyBookings.com at an at great price!
</v>
      </c>
    </row>
    <row r="33">
      <c r="A33" s="5" t="s">
        <v>12</v>
      </c>
      <c r="B33" s="7" t="s">
        <v>191</v>
      </c>
      <c r="C33" s="11">
        <f t="shared" si="2"/>
        <v>96</v>
      </c>
      <c r="D33" s="10" t="str">
        <f>IFERROR(__xludf.DUMMYFUNCTION("GOOGLETRANSLATE(B33, A33, ""en"")"),"Rent a car in %city %, %country %with %supplier %using economyboatings.com at a great pace!")</f>
        <v>Rent a car in %city %, %country %with %supplier %using economyboatings.com at a great pace!</v>
      </c>
    </row>
    <row r="34">
      <c r="A34" s="5" t="s">
        <v>14</v>
      </c>
      <c r="B34" s="4" t="s">
        <v>192</v>
      </c>
      <c r="C34" s="11">
        <f t="shared" si="2"/>
        <v>92</v>
      </c>
      <c r="D34" s="10" t="str">
        <f>IFERROR(__xludf.DUMMYFUNCTION("GOOGLETRANSLATE(B34, A34, ""en"")"),"Rent a car at %City %, %Country %with %beg %EconomyBooks.com at the best price!")</f>
        <v>Rent a car at %City %, %Country %with %beg %EconomyBooks.com at the best price!</v>
      </c>
    </row>
    <row r="35">
      <c r="A35" s="5" t="s">
        <v>16</v>
      </c>
      <c r="B35" s="4" t="s">
        <v>193</v>
      </c>
      <c r="C35" s="11">
        <f t="shared" si="2"/>
        <v>105</v>
      </c>
      <c r="D35" s="10" t="str">
        <f>IFERROR(__xludf.DUMMYFUNCTION("GOOGLETRANSLATE(B35, A35, ""en"")"),"
Find Car Rental with %supplier% in %city%, %country% with EconomyBookings and save money.
")</f>
        <v>
Find Car Rental with %supplier% in %city%, %country% with EconomyBookings and save money.
</v>
      </c>
    </row>
    <row r="36">
      <c r="A36" s="5" t="s">
        <v>18</v>
      </c>
      <c r="B36" s="4" t="s">
        <v>194</v>
      </c>
      <c r="C36" s="11">
        <f t="shared" si="2"/>
        <v>89</v>
      </c>
      <c r="D36" s="10" t="str">
        <f>IFERROR(__xludf.DUMMYFUNCTION("GOOGLETRANSLATE(B36, A36, ""en"")"),"%Supplier%Car rental A%City%,%Country%with EconomyBookings.com at an excellent price!")</f>
        <v>%Supplier%Car rental A%City%,%Country%with EconomyBookings.com at an excellent price!</v>
      </c>
    </row>
    <row r="37">
      <c r="A37" s="5" t="s">
        <v>20</v>
      </c>
      <c r="B37" s="4" t="s">
        <v>195</v>
      </c>
      <c r="C37" s="11">
        <f t="shared" si="2"/>
        <v>98</v>
      </c>
      <c r="D37" s="10" t="str">
        <f>IFERROR(__xludf.DUMMYFUNCTION("GOOGLETRANSLATE(B37, A37, ""en"")"),"Book rental cars in %City %, %Country %at %Supplier %with EconomyBookings.com at good prices")</f>
        <v>Book rental cars in %City %, %Country %at %Supplier %with EconomyBookings.com at good prices</v>
      </c>
    </row>
    <row r="38">
      <c r="A38" s="5" t="s">
        <v>22</v>
      </c>
      <c r="B38" s="4" t="s">
        <v>196</v>
      </c>
      <c r="C38" s="11">
        <f t="shared" si="2"/>
        <v>61</v>
      </c>
      <c r="D38" s="10" t="str">
        <f>IFERROR(__xludf.DUMMYFUNCTION("GOOGLETRANSLATE(B38, A38, ""en"")"),"%Supplier%uses economyBookings.com at%City%,%Country%Rental, price preferential!")</f>
        <v>%Supplier%uses economyBookings.com at%City%,%Country%Rental, price preferential!</v>
      </c>
    </row>
    <row r="39">
      <c r="A39" s="5" t="s">
        <v>24</v>
      </c>
      <c r="B39" s="17" t="s">
        <v>197</v>
      </c>
      <c r="C39" s="11">
        <f t="shared" si="2"/>
        <v>149</v>
      </c>
      <c r="D39" s="10" t="str">
        <f>IFERROR(__xludf.DUMMYFUNCTION("GOOGLETRANSLATE(B39, A39, ""en"")"),"Make a reservation for your %supplier% car rental in %city%, %country% %supplier%! This is a great way to save time on your next trip.")</f>
        <v>Make a reservation for your %supplier% car rental in %city%, %country% %supplier%! This is a great way to save time on your next trip.</v>
      </c>
    </row>
    <row r="40">
      <c r="A40" s="5" t="s">
        <v>26</v>
      </c>
      <c r="B40" s="7" t="s">
        <v>198</v>
      </c>
      <c r="C40" s="11">
        <f t="shared" si="2"/>
        <v>106</v>
      </c>
      <c r="D40" s="10" t="str">
        <f>IFERROR(__xludf.DUMMYFUNCTION("GOOGLETRANSLATE(B40, A40, ""en"")"),"Rent a car for your trip in %city%, %country% at %supplier% via EconomyBookings.com at good prices")</f>
        <v>Rent a car for your trip in %city%, %country% at %supplier% via EconomyBookings.com at good prices</v>
      </c>
    </row>
    <row r="41">
      <c r="A41" s="5" t="s">
        <v>28</v>
      </c>
      <c r="B41" s="4" t="s">
        <v>199</v>
      </c>
      <c r="C41" s="11">
        <f t="shared" si="2"/>
        <v>98</v>
      </c>
      <c r="D41" s="10" t="str">
        <f>IFERROR(__xludf.DUMMYFUNCTION("GOOGLETRANSLATE(B41, A41, ""en"")"),"Rent Car in %City %, %Country %with %Supplier %with Economybookings.com at good and favorable prices")</f>
        <v>Rent Car in %City %, %Country %with %Supplier %with Economybookings.com at good and favorable prices</v>
      </c>
    </row>
    <row r="42">
      <c r="A42" s="5" t="s">
        <v>30</v>
      </c>
      <c r="B42" s="7" t="s">
        <v>200</v>
      </c>
      <c r="C42" s="11">
        <f t="shared" si="2"/>
        <v>98</v>
      </c>
      <c r="D42" s="10" t="str">
        <f>IFERROR(__xludf.DUMMYFUNCTION("GOOGLETRANSLATE(B42, A42, ""en"")"),"You will find the best car rental% supplier% offers% City%,% Country% | Economybookings.com")</f>
        <v>You will find the best car rental% supplier% offers% City%,% Country% | Economybookings.com</v>
      </c>
    </row>
    <row r="43">
      <c r="A43" s="5" t="s">
        <v>32</v>
      </c>
      <c r="B43" s="7" t="s">
        <v>201</v>
      </c>
      <c r="C43" s="11">
        <f t="shared" si="2"/>
        <v>119</v>
      </c>
      <c r="D43" s="10" t="str">
        <f>IFERROR(__xludf.DUMMYFUNCTION("GOOGLETRANSLATE(B43, A43, ""en"")"),"
Rent a car in %city%, %country% with %supplier% Car rental . Book on EconomyBookings.com at the right price!")</f>
        <v>
Rent a car in %city%, %country% with %supplier% Car rental . Book on EconomyBookings.com at the right price!</v>
      </c>
    </row>
    <row r="44">
      <c r="A44" s="5" t="s">
        <v>34</v>
      </c>
      <c r="B44" s="4" t="s">
        <v>202</v>
      </c>
      <c r="C44" s="11">
        <f t="shared" si="2"/>
        <v>97</v>
      </c>
      <c r="D44" s="10" t="str">
        <f>IFERROR(__xludf.DUMMYFUNCTION("GOOGLETRANSLATE(B44, A44, ""en"")"),"%SUPPLier%with%City%,%Country%reservation in the city and at Economybookings.")</f>
        <v>%SUPPLier%with%City%,%Country%reservation in the city and at Economybookings.</v>
      </c>
    </row>
    <row r="45">
      <c r="A45" s="5" t="s">
        <v>57</v>
      </c>
      <c r="B45" s="4" t="s">
        <v>203</v>
      </c>
      <c r="C45" s="11">
        <f t="shared" si="2"/>
        <v>92</v>
      </c>
      <c r="D45" s="10" t="str">
        <f>IFERROR(__xludf.DUMMYFUNCTION("GOOGLETRANSLATE(B45, A45, ""en"")"),"#VALUE!")</f>
        <v>#VALUE!</v>
      </c>
    </row>
    <row r="46">
      <c r="A46" s="5" t="s">
        <v>38</v>
      </c>
      <c r="B46" s="4" t="s">
        <v>204</v>
      </c>
      <c r="C46" s="11">
        <f t="shared" si="2"/>
        <v>114</v>
      </c>
      <c r="D46" s="10" t="str">
        <f>IFERROR(__xludf.DUMMYFUNCTION("GOOGLETRANSLATE(B46, A46, ""en"")"),"Choose EconomyBookings Car Rental %supplier% car %city%, %country%. Compare prices and find the best deal!")</f>
        <v>Choose EconomyBookings Car Rental %supplier% car %city%, %country%. Compare prices and find the best deal!</v>
      </c>
    </row>
    <row r="47">
      <c r="A47" s="5" t="s">
        <v>40</v>
      </c>
      <c r="B47" s="4" t="s">
        <v>205</v>
      </c>
      <c r="C47" s="11">
        <f t="shared" si="2"/>
        <v>65</v>
      </c>
      <c r="D47" s="10" t="str">
        <f>IFERROR(__xludf.DUMMYFUNCTION("GOOGLETRANSLATE(B47, A47, ""en"")"),"Finding the best car rental products in Economybookings and %city %, %count")</f>
        <v>Finding the best car rental products in Economybookings and %city %, %count</v>
      </c>
    </row>
    <row r="48">
      <c r="A48" s="5"/>
      <c r="B48" s="1"/>
      <c r="C48" s="11">
        <f t="shared" si="2"/>
        <v>0</v>
      </c>
      <c r="D48" s="10" t="str">
        <f>IFERROR(__xludf.DUMMYFUNCTION("GOOGLETRANSLATE(B48, A48, ""en"")"),"#VALUE!")</f>
        <v>#VALUE!</v>
      </c>
    </row>
    <row r="49">
      <c r="A49" s="5"/>
      <c r="B49" s="1"/>
      <c r="C49" s="11">
        <f t="shared" si="2"/>
        <v>0</v>
      </c>
      <c r="D49" s="10" t="str">
        <f>IFERROR(__xludf.DUMMYFUNCTION("GOOGLETRANSLATE(B49, A49, ""en"")"),"#VALUE!")</f>
        <v>#VALUE!</v>
      </c>
    </row>
    <row r="50">
      <c r="A50" s="5"/>
      <c r="B50" s="1"/>
      <c r="C50" s="11">
        <f t="shared" si="2"/>
        <v>0</v>
      </c>
      <c r="D50" s="10" t="str">
        <f>IFERROR(__xludf.DUMMYFUNCTION("GOOGLETRANSLATE(B50, A50, ""en"")"),"#VALUE!")</f>
        <v>#VALUE!</v>
      </c>
    </row>
    <row r="51">
      <c r="A51" s="6" t="s">
        <v>61</v>
      </c>
      <c r="B51" s="1"/>
    </row>
    <row r="52">
      <c r="A52" s="8" t="s">
        <v>5</v>
      </c>
      <c r="B52" s="1"/>
    </row>
    <row r="53">
      <c r="A53" s="5" t="s">
        <v>8</v>
      </c>
      <c r="B53" s="4" t="s">
        <v>206</v>
      </c>
      <c r="C53" s="11">
        <f t="shared" ref="C53:C69" si="3">LEN(B53)</f>
        <v>31</v>
      </c>
      <c r="D53" s="10" t="str">
        <f>IFERROR(__xludf.DUMMYFUNCTION("GOOGLETRANSLATE(B53, A53, ""en"")"),"%supplier% Car Rental in %city%")</f>
        <v>%supplier% Car Rental in %city%</v>
      </c>
    </row>
    <row r="54">
      <c r="A54" s="5" t="s">
        <v>10</v>
      </c>
      <c r="B54" s="4" t="s">
        <v>207</v>
      </c>
      <c r="C54" s="11">
        <f t="shared" si="3"/>
        <v>29</v>
      </c>
      <c r="D54" s="10" t="str">
        <f>IFERROR(__xludf.DUMMYFUNCTION("GOOGLETRANSLATE(B54, A54, ""en"")"),"%supplier%Rent a car in%city%")</f>
        <v>%supplier%Rent a car in%city%</v>
      </c>
    </row>
    <row r="55">
      <c r="A55" s="5" t="s">
        <v>12</v>
      </c>
      <c r="B55" s="4" t="s">
        <v>208</v>
      </c>
      <c r="C55" s="11">
        <f t="shared" si="3"/>
        <v>36</v>
      </c>
      <c r="D55" s="10" t="str">
        <f>IFERROR(__xludf.DUMMYFUNCTION("GOOGLETRANSLATE(B55, A55, ""en"")"),"%supplier% Rent a car in %city%")</f>
        <v>%supplier% Rent a car in %city%</v>
      </c>
    </row>
    <row r="56">
      <c r="A56" s="5" t="s">
        <v>14</v>
      </c>
      <c r="B56" s="3" t="s">
        <v>209</v>
      </c>
      <c r="C56" s="11">
        <f t="shared" si="3"/>
        <v>39</v>
      </c>
      <c r="D56" s="10" t="str">
        <f>IFERROR(__xludf.DUMMYFUNCTION("GOOGLETRANSLATE(B56, A56, ""en"")"),"%beg%car rental at%city%%")</f>
        <v>%beg%car rental at%city%%</v>
      </c>
    </row>
    <row r="57">
      <c r="A57" s="5" t="s">
        <v>16</v>
      </c>
      <c r="B57" s="4" t="s">
        <v>210</v>
      </c>
      <c r="C57" s="11">
        <f t="shared" si="3"/>
        <v>38</v>
      </c>
      <c r="D57" s="10"/>
    </row>
    <row r="58">
      <c r="A58" s="5" t="s">
        <v>18</v>
      </c>
      <c r="B58" s="4" t="s">
        <v>211</v>
      </c>
      <c r="C58" s="11">
        <f t="shared" si="3"/>
        <v>33</v>
      </c>
      <c r="D58" s="10" t="str">
        <f>IFERROR(__xludf.DUMMYFUNCTION("GOOGLETRANSLATE(B58, A58, ""en"")"),"%supplier% Car rental in %city%")</f>
        <v>%supplier% Car rental in %city%</v>
      </c>
    </row>
    <row r="59">
      <c r="A59" s="5" t="s">
        <v>20</v>
      </c>
      <c r="B59" s="4" t="s">
        <v>212</v>
      </c>
      <c r="C59" s="11">
        <f t="shared" si="3"/>
        <v>30</v>
      </c>
      <c r="D59" s="10" t="str">
        <f>IFERROR(__xludf.DUMMYFUNCTION("GOOGLETRANSLATE(B59, A59, ""en"")"),"%supplier% rental cars in %city%")</f>
        <v>%supplier% rental cars in %city%</v>
      </c>
    </row>
    <row r="60">
      <c r="A60" s="6" t="s">
        <v>22</v>
      </c>
      <c r="B60" s="3" t="s">
        <v>213</v>
      </c>
      <c r="C60" s="11">
        <f t="shared" si="3"/>
        <v>22</v>
      </c>
      <c r="D60" s="10" t="str">
        <f>IFERROR(__xludf.DUMMYFUNCTION("GOOGLETRANSLATE(B60, A60, ""en"")"),"%supplier% car rental %city%")</f>
        <v>%supplier% car rental %city%</v>
      </c>
    </row>
    <row r="61">
      <c r="A61" s="5" t="s">
        <v>24</v>
      </c>
      <c r="B61" s="4" t="s">
        <v>214</v>
      </c>
      <c r="C61" s="11">
        <f t="shared" si="3"/>
        <v>37</v>
      </c>
      <c r="D61" s="10" t="str">
        <f>IFERROR(__xludf.DUMMYFUNCTION("GOOGLETRANSLATE(B61, A61, ""en"")"),"%Supplier%Car rental in%City%")</f>
        <v>%Supplier%Car rental in%City%</v>
      </c>
    </row>
    <row r="62">
      <c r="A62" s="5" t="s">
        <v>26</v>
      </c>
      <c r="B62" s="4" t="s">
        <v>215</v>
      </c>
      <c r="C62" s="11">
        <f t="shared" si="3"/>
        <v>31</v>
      </c>
      <c r="D62" s="10" t="str">
        <f>IFERROR(__xludf.DUMMYFUNCTION("GOOGLETRANSLATE(B62, A62, ""en"")"),"%supplier% Rent a car in %city%")</f>
        <v>%supplier% Rent a car in %city%</v>
      </c>
    </row>
    <row r="63">
      <c r="A63" s="5" t="s">
        <v>28</v>
      </c>
      <c r="B63" s="16" t="s">
        <v>216</v>
      </c>
      <c r="C63" s="11">
        <f t="shared" si="3"/>
        <v>28</v>
      </c>
      <c r="D63" s="10" t="str">
        <f>IFERROR(__xludf.DUMMYFUNCTION("GOOGLETRANSLATE(B63, A63, ""en"")"),"%supplier% Rent a car in %city%")</f>
        <v>%supplier% Rent a car in %city%</v>
      </c>
    </row>
    <row r="64">
      <c r="A64" s="5" t="s">
        <v>30</v>
      </c>
      <c r="B64" s="4" t="s">
        <v>217</v>
      </c>
      <c r="C64" s="11">
        <f t="shared" si="3"/>
        <v>35</v>
      </c>
      <c r="D64" s="10" t="str">
        <f>IFERROR(__xludf.DUMMYFUNCTION("GOOGLETRANSLATE(B64, A64, ""en"")"),"%supplier% Car rental %city%")</f>
        <v>%supplier% Car rental %city%</v>
      </c>
    </row>
    <row r="65">
      <c r="A65" s="5" t="s">
        <v>32</v>
      </c>
      <c r="B65" s="4" t="s">
        <v>218</v>
      </c>
      <c r="C65" s="11">
        <f t="shared" si="3"/>
        <v>27</v>
      </c>
      <c r="D65" s="10" t="str">
        <f>IFERROR(__xludf.DUMMYFUNCTION("GOOGLETRANSLATE(B65, A65, ""en"")"),"%supplier% Car rental %city%")</f>
        <v>%supplier% Car rental %city%</v>
      </c>
    </row>
    <row r="66">
      <c r="A66" s="5" t="s">
        <v>34</v>
      </c>
      <c r="B66" s="4" t="s">
        <v>219</v>
      </c>
      <c r="C66" s="11">
        <f t="shared" si="3"/>
        <v>31</v>
      </c>
      <c r="D66" s="10" t="str">
        <f>IFERROR(__xludf.DUMMYFUNCTION("GOOGLETRANSLATE(B66, A66, ""en"")"),"%supplier% Car Rental %city%")</f>
        <v>%supplier% Car Rental %city%</v>
      </c>
    </row>
    <row r="67">
      <c r="A67" s="5" t="s">
        <v>57</v>
      </c>
      <c r="B67" s="4" t="s">
        <v>220</v>
      </c>
      <c r="C67" s="11">
        <f t="shared" si="3"/>
        <v>27</v>
      </c>
      <c r="D67" s="10" t="str">
        <f>IFERROR(__xludf.DUMMYFUNCTION("GOOGLETRANSLATE(B67, A67, ""en"")"),"#VALUE!")</f>
        <v>#VALUE!</v>
      </c>
    </row>
    <row r="68">
      <c r="A68" s="5" t="s">
        <v>38</v>
      </c>
      <c r="B68" s="4" t="s">
        <v>221</v>
      </c>
      <c r="C68" s="11">
        <f t="shared" si="3"/>
        <v>31</v>
      </c>
      <c r="D68" s="10" t="str">
        <f>IFERROR(__xludf.DUMMYFUNCTION("GOOGLETRANSLATE(B68, A68, ""en"")"),"%supplier% Car rental %city%")</f>
        <v>%supplier% Car rental %city%</v>
      </c>
    </row>
    <row r="69">
      <c r="A69" s="5" t="s">
        <v>40</v>
      </c>
      <c r="B69" s="4" t="s">
        <v>222</v>
      </c>
      <c r="C69" s="11">
        <f t="shared" si="3"/>
        <v>25</v>
      </c>
      <c r="D69" s="10" t="str">
        <f>IFERROR(__xludf.DUMMYFUNCTION("GOOGLETRANSLATE(B69, A69, ""en"")"),"%supplier% Car Rental %city%")</f>
        <v>%supplier% Car Rental %city%</v>
      </c>
    </row>
    <row r="70">
      <c r="A70" s="5"/>
      <c r="B70" s="1"/>
      <c r="D70" s="10"/>
    </row>
    <row r="71">
      <c r="A71" s="5"/>
      <c r="B71" s="1"/>
      <c r="D71" s="10"/>
    </row>
    <row r="72">
      <c r="A72" s="5"/>
      <c r="B72" s="1"/>
      <c r="D72" s="10"/>
    </row>
    <row r="73">
      <c r="A73" s="6" t="s">
        <v>79</v>
      </c>
      <c r="B73" s="1"/>
      <c r="D73" s="10"/>
    </row>
    <row r="74">
      <c r="A74" s="8" t="s">
        <v>5</v>
      </c>
      <c r="B74" s="1"/>
      <c r="D74" s="10"/>
    </row>
    <row r="75">
      <c r="A75" s="5" t="s">
        <v>8</v>
      </c>
      <c r="B75" s="4" t="s">
        <v>223</v>
      </c>
      <c r="C75" s="11">
        <f t="shared" ref="C75:C92" si="4">LEN(B75)</f>
        <v>265</v>
      </c>
      <c r="D75" s="10" t="str">
        <f>IFERROR(__xludf.DUMMYFUNCTION("GOOGLETRANSLATE(B75, A75, ""en"")"),"%supplier% car rental is ranked %rating% out of 10 based on more than %rating-count% reviews from customers who have rented a car from %supplier% in %city%, %country%. Find the best price for %supplier% car rentals in %city% or book a car in other %countr"&amp;"y% cities.")</f>
        <v>%supplier% car rental is ranked %rating% out of 10 based on more than %rating-count% reviews from customers who have rented a car from %supplier% in %city%, %country%. Find the best price for %supplier% car rentals in %city% or book a car in other %country% cities.</v>
      </c>
    </row>
    <row r="76">
      <c r="A76" s="5" t="s">
        <v>10</v>
      </c>
      <c r="B76" s="4" t="s">
        <v>224</v>
      </c>
      <c r="C76" s="11">
        <f t="shared" si="4"/>
        <v>240</v>
      </c>
      <c r="D76" s="10" t="str">
        <f>IFERROR(__xludf.DUMMYFUNCTION("GOOGLETRANSLATE(B76, A76, ""en"")"),"Car Rental %supplier% has a %rating% out of 10 based on over %rating-count% reviews from customers who have rented a car from %supplier% in %city%,%country%. Book %supplier% cars on EconomyBookings.com at the best prices!")</f>
        <v>Car Rental %supplier% has a %rating% out of 10 based on over %rating-count% reviews from customers who have rented a car from %supplier% in %city%,%country%. Book %supplier% cars on EconomyBookings.com at the best prices!</v>
      </c>
    </row>
    <row r="77">
      <c r="A77" s="5" t="s">
        <v>12</v>
      </c>
      <c r="B77" s="4" t="s">
        <v>225</v>
      </c>
      <c r="C77" s="11">
        <f t="shared" si="4"/>
        <v>234</v>
      </c>
      <c r="D77" s="10" t="str">
        <f>IFERROR(__xludf.DUMMYFUNCTION("GOOGLETRANSLATE(B77, A77, ""en"")"),"Renting a car from %supplier% is rated with a %rating out of 10 based on over %rating-count% reviews from customers who rented a car from %supplier% in %city%, %country%. Find the best car rental price in %city%!")</f>
        <v>Renting a car from %supplier% is rated with a %rating out of 10 based on over %rating-count% reviews from customers who rented a car from %supplier% in %city%, %country%. Find the best car rental price in %city%!</v>
      </c>
    </row>
    <row r="78">
      <c r="A78" s="5" t="s">
        <v>14</v>
      </c>
      <c r="B78" s="4" t="s">
        <v>226</v>
      </c>
      <c r="C78" s="11">
        <f t="shared" si="4"/>
        <v>215</v>
      </c>
      <c r="D78" s="10" t="str">
        <f>IFERROR(__xludf.DUMMYFUNCTION("GOOGLETRANSLATE(B78, A78, ""en"")"),"Car rental in %supplier% is ranked %rating% out of 10 based on reviews from over %rating-count% customers in %city%, %country%. Find the best price for a car rental by visiting our site!")</f>
        <v>Car rental in %supplier% is ranked %rating% out of 10 based on reviews from over %rating-count% customers in %city%, %country%. Find the best price for a car rental by visiting our site!</v>
      </c>
    </row>
    <row r="79">
      <c r="A79" s="5" t="s">
        <v>16</v>
      </c>
      <c r="B79" s="4" t="s">
        <v>227</v>
      </c>
      <c r="C79" s="11">
        <f t="shared" si="4"/>
        <v>305</v>
      </c>
      <c r="D79" s="10" t="str">
        <f>IFERROR(__xludf.DUMMYFUNCTION("GOOGLETRANSLATE(B79, A79, ""en"")"),"%supplier% has been given a %rating% out of 10, based on over %rating-count% reviews from people who have rented a car from them in the past. Reviews say they offer great rental rates and good customer service at %city%, %country%. Find the best price!")</f>
        <v>%supplier% has been given a %rating% out of 10, based on over %rating-count% reviews from people who have rented a car from them in the past. Reviews say they offer great rental rates and good customer service at %city%, %country%. Find the best price!</v>
      </c>
    </row>
    <row r="80">
      <c r="A80" s="5" t="s">
        <v>18</v>
      </c>
      <c r="B80" s="4" t="s">
        <v>228</v>
      </c>
      <c r="C80" s="11">
        <f t="shared" si="4"/>
        <v>253</v>
      </c>
      <c r="D80" s="10" t="str">
        <f>IFERROR(__xludf.DUMMYFUNCTION("GOOGLETRANSLATE(B80, A80, ""en"")"),"Car rental at %supplier% is rated %rating% out of 10 based on more than %rating-count% reviews from customers who have rented a car from %supplier%. Book a car in %city%,%country% or find the best price for your rental in other cities.")</f>
        <v>Car rental at %supplier% is rated %rating% out of 10 based on more than %rating-count% reviews from customers who have rented a car from %supplier%. Book a car in %city%,%country% or find the best price for your rental in other cities.</v>
      </c>
    </row>
    <row r="81">
      <c r="A81" s="5" t="s">
        <v>20</v>
      </c>
      <c r="B81" s="4" t="s">
        <v>229</v>
      </c>
      <c r="C81" s="11">
        <f t="shared" si="4"/>
        <v>265</v>
      </c>
      <c r="D81" s="10" t="str">
        <f>IFERROR(__xludf.DUMMYFUNCTION("GOOGLETRANSLATE(B81, A81, ""en"")"),"Car rental at %supplier% is rated %rating% out of 10, based on more than %rating-count% reviews from customers who have rented a car from %supplier% in %city%, %country%. Find the best price for rental cars from %supplier% in your desired location.")</f>
        <v>Car rental at %supplier% is rated %rating% out of 10, based on more than %rating-count% reviews from customers who have rented a car from %supplier% in %city%, %country%. Find the best price for rental cars from %supplier% in your desired location.</v>
      </c>
    </row>
    <row r="82">
      <c r="A82" s="5" t="s">
        <v>22</v>
      </c>
      <c r="B82" s="16" t="s">
        <v>230</v>
      </c>
      <c r="C82" s="11">
        <f t="shared" si="4"/>
        <v>91</v>
      </c>
      <c r="D82" s="10" t="str">
        <f>IFERROR(__xludf.DUMMYFUNCTION("GOOGLETRANSLATE(B82, A82, ""en"")"),"%SUPPLIER%Auto Leasing is rated%Rating%(full score) from customers who rent a car more than%Rating-Count%. Find%city%,%country%the best preferential rent.")</f>
        <v>%SUPPLIER%Auto Leasing is rated%Rating%(full score) from customers who rent a car more than%Rating-Count%. Find%city%,%country%the best preferential rent.</v>
      </c>
    </row>
    <row r="83">
      <c r="A83" s="5" t="s">
        <v>24</v>
      </c>
      <c r="B83" s="3" t="s">
        <v>231</v>
      </c>
      <c r="C83" s="11">
        <f t="shared" si="4"/>
        <v>260</v>
      </c>
      <c r="D83" s="10" t="str">
        <f>IFERROR(__xludf.DUMMYFUNCTION("GOOGLETRANSLATE(B83, A83, ""en"")"),"Our car rental company %supplier% has an overall rating of 10 based on over %rating-count% reviews from verified customers who have rented a car from us in %city%,%country%. Book our cars on economybookings.com to get the best rates")</f>
        <v>Our car rental company %supplier% has an overall rating of 10 based on over %rating-count% reviews from verified customers who have rented a car from us in %city%,%country%. Book our cars on economybookings.com to get the best rates</v>
      </c>
    </row>
    <row r="84">
      <c r="A84" s="5" t="s">
        <v>26</v>
      </c>
      <c r="B84" s="4" t="s">
        <v>232</v>
      </c>
      <c r="C84" s="11">
        <f t="shared" si="4"/>
        <v>241</v>
      </c>
      <c r="D84" s="10" t="str">
        <f>IFERROR(__xludf.DUMMYFUNCTION("GOOGLETRANSLATE(B84, A84, ""en"")"),"%supplier% car rental has a %rating% of 10 from more than %rating-count% reviews. Customers have rented cars from %supplier% in %city%,%country%. Book your cars on EconomyBookings.com to get the best rates available!")</f>
        <v>%supplier% car rental has a %rating% of 10 from more than %rating-count% reviews. Customers have rented cars from %supplier% in %city%,%country%. Book your cars on EconomyBookings.com to get the best rates available!</v>
      </c>
    </row>
    <row r="85">
      <c r="A85" s="5" t="s">
        <v>28</v>
      </c>
      <c r="B85" s="4" t="s">
        <v>233</v>
      </c>
      <c r="C85" s="11">
        <f t="shared" si="4"/>
        <v>249</v>
      </c>
      <c r="D85" s="10" t="str">
        <f>IFERROR(__xludf.DUMMYFUNCTION("GOOGLETRANSLATE(B85, A85, ""en"")"),"%supplier% rental car has a %rating% out of 10 based on over %rating-count% reviews from customers who have rented a car with %supplier% in %city%,%country%. Book the best prices for the most reliable cars on EconomyBookings.com at the best prices.")</f>
        <v>%supplier% rental car has a %rating% out of 10 based on over %rating-count% reviews from customers who have rented a car with %supplier% in %city%,%country%. Book the best prices for the most reliable cars on EconomyBookings.com at the best prices.</v>
      </c>
    </row>
    <row r="86">
      <c r="A86" s="5" t="s">
        <v>30</v>
      </c>
      <c r="B86" s="4" t="s">
        <v>234</v>
      </c>
      <c r="C86" s="11">
        <f t="shared" si="4"/>
        <v>297</v>
      </c>
      <c r="D86" s="10" t="str">
        <f>IFERROR(__xludf.DUMMYFUNCTION("GOOGLETRANSLATE(B86, A86, ""en"")"),"Find the best %supplier% car rental deals in %city%,%country% with EconomyBookings.com. More than %rating-count% of customers who have rented from us give us a %rating%/10. Book your rental car with EconomyBookings.com for cheap rates and great service!
")</f>
        <v>Find the best %supplier% car rental deals in %city%,%country% with EconomyBookings.com. More than %rating-count% of customers who have rented from us give us a %rating%/10. Book your rental car with EconomyBookings.com for cheap rates and great service!
</v>
      </c>
    </row>
    <row r="87">
      <c r="A87" s="5" t="s">
        <v>32</v>
      </c>
      <c r="B87" s="4" t="s">
        <v>235</v>
      </c>
      <c r="C87" s="11">
        <f t="shared" si="4"/>
        <v>265</v>
      </c>
      <c r="D87" s="10" t="str">
        <f>IFERROR(__xludf.DUMMYFUNCTION("GOOGLETRANSLATE(B87, A87, ""en"")"),"%supplier% car rental has a %rating% out of 10 based on over %rating-count% reviews from customers who have rented a car with %supplier% in %city%,%country%. Book %supplier% cars at EconomyBookings.com for the best rates!")</f>
        <v>%supplier% car rental has a %rating% out of 10 based on over %rating-count% reviews from customers who have rented a car with %supplier% in %city%,%country%. Book %supplier% cars at EconomyBookings.com for the best rates!</v>
      </c>
    </row>
    <row r="88">
      <c r="A88" s="5" t="s">
        <v>34</v>
      </c>
      <c r="B88" s="4" t="s">
        <v>236</v>
      </c>
      <c r="C88" s="11">
        <f t="shared" si="4"/>
        <v>218</v>
      </c>
      <c r="D88" s="10" t="str">
        <f>IFERROR(__xludf.DUMMYFUNCTION("GOOGLETRANSLATE(B88, A88, ""en"")"),"%supplier% rental cars are rated %rating% out of 10 based on more than %rating-count% reviews from customers who have rented a car from %supplier% in %city%, %country%. ")</f>
        <v>%supplier% rental cars are rated %rating% out of 10 based on more than %rating-count% reviews from customers who have rented a car from %supplier% in %city%, %country%. </v>
      </c>
    </row>
    <row r="89">
      <c r="A89" s="6" t="s">
        <v>36</v>
      </c>
      <c r="B89" s="4" t="s">
        <v>237</v>
      </c>
      <c r="C89" s="11">
        <f t="shared" si="4"/>
        <v>259</v>
      </c>
      <c r="D89" s="10" t="str">
        <f>IFERROR(__xludf.DUMMYFUNCTION("GOOGLETRANSLATE(B89, A89, ""en"")"),"Car rental %supplier% has received a %rating % out of 10 based on more than %rating-count% reviews from customers who have rented a car from %supplier% in %city%,%country%. Book %supplier% cars at EconomyBookings.com for the best prices!")</f>
        <v>Car rental %supplier% has received a %rating % out of 10 based on more than %rating-count% reviews from customers who have rented a car from %supplier% in %city%,%country%. Book %supplier% cars at EconomyBookings.com for the best prices!</v>
      </c>
    </row>
    <row r="90">
      <c r="A90" s="5" t="s">
        <v>38</v>
      </c>
      <c r="B90" s="4" t="s">
        <v>238</v>
      </c>
      <c r="C90" s="11">
        <f t="shared" si="4"/>
        <v>241</v>
      </c>
      <c r="D90" s="10" t="str">
        <f>IFERROR(__xludf.DUMMYFUNCTION("GOOGLETRANSLATE(B90, A90, ""en"")"),"The car rental %supplier% rating (%raiting%/10) is based on more than %rating-count% reviews from customers who have rented a car from %supplier% in %city%,%country%. Book %supplier% cars on EconomyBookings.com to get the best prices.")</f>
        <v>The car rental %supplier% rating (%raiting%/10) is based on more than %rating-count% reviews from customers who have rented a car from %supplier% in %city%,%country%. Book %supplier% cars on EconomyBookings.com to get the best prices.</v>
      </c>
    </row>
    <row r="91">
      <c r="A91" s="5" t="s">
        <v>40</v>
      </c>
      <c r="B91" s="4" t="s">
        <v>239</v>
      </c>
      <c r="C91" s="11">
        <f t="shared" si="4"/>
        <v>165</v>
      </c>
      <c r="D91" s="10" t="str">
        <f>IFERROR(__xludf.DUMMYFUNCTION("GOOGLETRANSLATE(B91, A91, ""en"")"),"%supplier% car Rental has a %rating% of 10, based on over %rating-count% reviews from customers who have rented a car with %supplier% in %city%,%country%. Book cheap rental cars at EconomyBooking.com and enjoy the benefits!")</f>
        <v>%supplier% car Rental has a %rating% of 10, based on over %rating-count% reviews from customers who have rented a car with %supplier% in %city%,%country%. Book cheap rental cars at EconomyBooking.com and enjoy the benefits!</v>
      </c>
    </row>
    <row r="92">
      <c r="A92" s="5"/>
      <c r="B92" s="1"/>
      <c r="C92" s="11">
        <f t="shared" si="4"/>
        <v>0</v>
      </c>
      <c r="D92" s="10" t="str">
        <f>IFERROR(__xludf.DUMMYFUNCTION("GOOGLETRANSLATE(B92, A92, ""en"")"),"#VALUE!")</f>
        <v>#VALUE!</v>
      </c>
    </row>
    <row r="93">
      <c r="A93" s="5"/>
      <c r="B93" s="1"/>
    </row>
    <row r="94">
      <c r="A94" s="5"/>
      <c r="B94" s="1"/>
    </row>
    <row r="95">
      <c r="A95" s="5"/>
      <c r="B95" s="1"/>
    </row>
    <row r="96">
      <c r="A96" s="5"/>
      <c r="B96" s="1"/>
    </row>
    <row r="97">
      <c r="A97" s="5"/>
      <c r="B97" s="1"/>
    </row>
    <row r="98">
      <c r="A98" s="5"/>
      <c r="B98" s="1"/>
    </row>
    <row r="99">
      <c r="A99" s="5"/>
      <c r="B99" s="1"/>
    </row>
    <row r="100">
      <c r="A100" s="5"/>
      <c r="B100" s="1"/>
    </row>
    <row r="101">
      <c r="A101" s="5"/>
      <c r="B101" s="1"/>
    </row>
    <row r="102">
      <c r="A102" s="5"/>
      <c r="B102" s="1"/>
    </row>
    <row r="103">
      <c r="A103" s="5"/>
      <c r="B103" s="1"/>
    </row>
    <row r="104">
      <c r="A104" s="5"/>
      <c r="B104" s="1"/>
    </row>
    <row r="105">
      <c r="A105" s="5"/>
      <c r="B105" s="1"/>
    </row>
    <row r="106">
      <c r="A106" s="5"/>
      <c r="B106" s="1"/>
    </row>
    <row r="107">
      <c r="A107" s="5"/>
      <c r="B107" s="1"/>
    </row>
    <row r="108">
      <c r="A108" s="5"/>
      <c r="B108" s="1"/>
    </row>
    <row r="109">
      <c r="A109" s="5"/>
      <c r="B109" s="1"/>
    </row>
    <row r="110">
      <c r="A110" s="5"/>
      <c r="B110" s="1"/>
    </row>
    <row r="111">
      <c r="A111" s="5"/>
      <c r="B111" s="1"/>
    </row>
    <row r="112">
      <c r="A112" s="5"/>
      <c r="B112" s="1"/>
    </row>
    <row r="113">
      <c r="A113" s="5"/>
      <c r="B113" s="1"/>
    </row>
    <row r="114">
      <c r="A114" s="5"/>
      <c r="B114" s="1"/>
    </row>
    <row r="115">
      <c r="A115" s="5"/>
      <c r="B115" s="1"/>
    </row>
    <row r="116">
      <c r="A116" s="5"/>
      <c r="B116" s="1"/>
    </row>
    <row r="117">
      <c r="A117" s="5"/>
      <c r="B117" s="1"/>
    </row>
    <row r="118">
      <c r="A118" s="5"/>
      <c r="B118" s="1"/>
    </row>
    <row r="119">
      <c r="A119" s="5"/>
      <c r="B119" s="1"/>
    </row>
    <row r="120">
      <c r="A120" s="5"/>
      <c r="B120" s="1"/>
    </row>
    <row r="121">
      <c r="A121" s="5"/>
      <c r="B121" s="1"/>
    </row>
    <row r="122">
      <c r="A122" s="5"/>
      <c r="B122" s="1"/>
    </row>
    <row r="123">
      <c r="A123" s="5"/>
      <c r="B123" s="1"/>
    </row>
    <row r="124">
      <c r="A124" s="5"/>
      <c r="B124" s="1"/>
    </row>
    <row r="125">
      <c r="A125" s="5"/>
      <c r="B125" s="1"/>
    </row>
    <row r="126">
      <c r="A126" s="5"/>
      <c r="B126" s="1"/>
    </row>
    <row r="127">
      <c r="A127" s="5"/>
      <c r="B127" s="1"/>
    </row>
    <row r="128">
      <c r="A128" s="5"/>
      <c r="B128" s="1"/>
    </row>
    <row r="129">
      <c r="A129" s="5"/>
      <c r="B129" s="1"/>
    </row>
    <row r="130">
      <c r="A130" s="5"/>
      <c r="B130" s="1"/>
    </row>
    <row r="131">
      <c r="A131" s="5"/>
      <c r="B131" s="1"/>
    </row>
    <row r="132">
      <c r="A132" s="5"/>
      <c r="B132" s="1"/>
    </row>
    <row r="133">
      <c r="A133" s="5"/>
      <c r="B133" s="1"/>
    </row>
    <row r="134">
      <c r="A134" s="5"/>
      <c r="B134" s="1"/>
    </row>
    <row r="135">
      <c r="A135" s="5"/>
      <c r="B135" s="1"/>
    </row>
    <row r="136">
      <c r="A136" s="5"/>
      <c r="B136" s="1"/>
    </row>
    <row r="137">
      <c r="A137" s="5"/>
      <c r="B137" s="1"/>
    </row>
    <row r="138">
      <c r="A138" s="5"/>
      <c r="B138" s="1"/>
    </row>
    <row r="139">
      <c r="A139" s="5"/>
      <c r="B139" s="1"/>
    </row>
    <row r="140">
      <c r="A140" s="5"/>
      <c r="B140" s="1"/>
    </row>
    <row r="141">
      <c r="A141" s="5"/>
      <c r="B141" s="1"/>
    </row>
    <row r="142">
      <c r="A142" s="5"/>
      <c r="B142" s="1"/>
    </row>
    <row r="143">
      <c r="A143" s="5"/>
      <c r="B143" s="1"/>
    </row>
    <row r="144">
      <c r="A144" s="5"/>
      <c r="B144" s="1"/>
    </row>
    <row r="145">
      <c r="A145" s="5"/>
      <c r="B145" s="1"/>
    </row>
    <row r="146">
      <c r="A146" s="5"/>
      <c r="B146" s="1"/>
    </row>
    <row r="147">
      <c r="A147" s="5"/>
      <c r="B147" s="1"/>
    </row>
    <row r="148">
      <c r="A148" s="5"/>
      <c r="B148" s="1"/>
    </row>
    <row r="149">
      <c r="A149" s="5"/>
      <c r="B149" s="1"/>
    </row>
    <row r="150">
      <c r="A150" s="5"/>
      <c r="B150" s="1"/>
    </row>
    <row r="151">
      <c r="A151" s="5"/>
      <c r="B151" s="1"/>
    </row>
    <row r="152">
      <c r="A152" s="5"/>
      <c r="B152" s="1"/>
    </row>
    <row r="153">
      <c r="A153" s="5"/>
      <c r="B153" s="1"/>
    </row>
    <row r="154">
      <c r="A154" s="5"/>
      <c r="B154" s="1"/>
    </row>
    <row r="155">
      <c r="A155" s="5"/>
      <c r="B155" s="1"/>
    </row>
    <row r="156">
      <c r="A156" s="5"/>
      <c r="B156" s="1"/>
    </row>
    <row r="157">
      <c r="A157" s="5"/>
      <c r="B157" s="1"/>
    </row>
    <row r="158">
      <c r="A158" s="5"/>
      <c r="B158" s="1"/>
    </row>
    <row r="159">
      <c r="A159" s="5"/>
      <c r="B159" s="1"/>
    </row>
    <row r="160">
      <c r="A160" s="5"/>
      <c r="B160" s="1"/>
    </row>
    <row r="161">
      <c r="A161" s="5"/>
      <c r="B161" s="1"/>
    </row>
    <row r="162">
      <c r="A162" s="5"/>
      <c r="B162" s="1"/>
    </row>
    <row r="163">
      <c r="A163" s="5"/>
      <c r="B163" s="1"/>
    </row>
    <row r="164">
      <c r="A164" s="5"/>
      <c r="B164" s="1"/>
    </row>
    <row r="165">
      <c r="A165" s="5"/>
      <c r="B165" s="1"/>
    </row>
    <row r="166">
      <c r="A166" s="5"/>
      <c r="B166" s="1"/>
    </row>
    <row r="167">
      <c r="A167" s="5"/>
      <c r="B167" s="1"/>
    </row>
    <row r="168">
      <c r="A168" s="5"/>
      <c r="B168" s="1"/>
    </row>
    <row r="169">
      <c r="A169" s="5"/>
      <c r="B169" s="1"/>
    </row>
    <row r="170">
      <c r="A170" s="5"/>
      <c r="B170" s="1"/>
    </row>
    <row r="171">
      <c r="A171" s="5"/>
      <c r="B171" s="1"/>
    </row>
    <row r="172">
      <c r="A172" s="5"/>
      <c r="B172" s="1"/>
    </row>
    <row r="173">
      <c r="A173" s="5"/>
      <c r="B173" s="1"/>
    </row>
    <row r="174">
      <c r="A174" s="5"/>
      <c r="B174" s="1"/>
    </row>
    <row r="175">
      <c r="A175" s="5"/>
      <c r="B175" s="1"/>
    </row>
    <row r="176">
      <c r="A176" s="5"/>
      <c r="B176" s="1"/>
    </row>
    <row r="177">
      <c r="A177" s="5"/>
      <c r="B177" s="1"/>
    </row>
    <row r="178">
      <c r="A178" s="5"/>
      <c r="B178" s="1"/>
    </row>
    <row r="179">
      <c r="A179" s="5"/>
      <c r="B179" s="1"/>
    </row>
    <row r="180">
      <c r="A180" s="5"/>
      <c r="B180" s="1"/>
    </row>
    <row r="181">
      <c r="A181" s="5"/>
      <c r="B181" s="1"/>
    </row>
    <row r="182">
      <c r="A182" s="5"/>
      <c r="B182" s="1"/>
    </row>
    <row r="183">
      <c r="A183" s="5"/>
      <c r="B183" s="1"/>
    </row>
    <row r="184">
      <c r="A184" s="5"/>
      <c r="B184" s="1"/>
    </row>
    <row r="185">
      <c r="A185" s="5"/>
      <c r="B185" s="1"/>
    </row>
    <row r="186">
      <c r="A186" s="5"/>
      <c r="B186" s="1"/>
    </row>
    <row r="187">
      <c r="A187" s="5"/>
      <c r="B187" s="1"/>
    </row>
    <row r="188">
      <c r="A188" s="5"/>
      <c r="B188" s="1"/>
    </row>
    <row r="189">
      <c r="A189" s="5"/>
      <c r="B189" s="1"/>
    </row>
    <row r="190">
      <c r="A190" s="5"/>
      <c r="B190" s="1"/>
    </row>
    <row r="191">
      <c r="A191" s="5"/>
      <c r="B191" s="1"/>
    </row>
    <row r="192">
      <c r="A192" s="5"/>
      <c r="B192" s="1"/>
    </row>
    <row r="193">
      <c r="A193" s="5"/>
      <c r="B193" s="1"/>
    </row>
    <row r="194">
      <c r="A194" s="5"/>
      <c r="B194" s="1"/>
    </row>
    <row r="195">
      <c r="A195" s="5"/>
      <c r="B195" s="1"/>
    </row>
    <row r="196">
      <c r="A196" s="5"/>
      <c r="B196" s="1"/>
    </row>
    <row r="197">
      <c r="A197" s="5"/>
      <c r="B197" s="1"/>
    </row>
    <row r="198">
      <c r="A198" s="5"/>
      <c r="B198" s="1"/>
    </row>
    <row r="199">
      <c r="A199" s="5"/>
      <c r="B199" s="1"/>
    </row>
    <row r="200">
      <c r="A200" s="5"/>
      <c r="B200" s="1"/>
    </row>
    <row r="201">
      <c r="A201" s="5"/>
      <c r="B201" s="1"/>
    </row>
    <row r="202">
      <c r="A202" s="5"/>
      <c r="B202" s="1"/>
    </row>
    <row r="203">
      <c r="A203" s="5"/>
      <c r="B203" s="1"/>
    </row>
    <row r="204">
      <c r="A204" s="5"/>
      <c r="B204" s="1"/>
    </row>
    <row r="205">
      <c r="A205" s="5"/>
      <c r="B205" s="1"/>
    </row>
    <row r="206">
      <c r="A206" s="5"/>
      <c r="B206" s="1"/>
    </row>
    <row r="207">
      <c r="A207" s="5"/>
      <c r="B207" s="1"/>
    </row>
    <row r="208">
      <c r="A208" s="5"/>
      <c r="B208" s="1"/>
    </row>
    <row r="209">
      <c r="A209" s="5"/>
      <c r="B209" s="1"/>
    </row>
    <row r="210">
      <c r="A210" s="5"/>
      <c r="B210" s="1"/>
    </row>
    <row r="211">
      <c r="A211" s="5"/>
      <c r="B211" s="1"/>
    </row>
    <row r="212">
      <c r="A212" s="5"/>
      <c r="B212" s="1"/>
    </row>
    <row r="213">
      <c r="A213" s="5"/>
      <c r="B213" s="1"/>
    </row>
    <row r="214">
      <c r="A214" s="5"/>
      <c r="B214" s="1"/>
    </row>
    <row r="215">
      <c r="A215" s="5"/>
      <c r="B215" s="1"/>
    </row>
    <row r="216">
      <c r="A216" s="5"/>
      <c r="B216" s="1"/>
    </row>
    <row r="217">
      <c r="A217" s="5"/>
      <c r="B217" s="1"/>
    </row>
    <row r="218">
      <c r="A218" s="5"/>
      <c r="B218" s="1"/>
    </row>
    <row r="219">
      <c r="A219" s="5"/>
      <c r="B219" s="1"/>
    </row>
    <row r="220">
      <c r="A220" s="5"/>
      <c r="B220" s="1"/>
    </row>
    <row r="221">
      <c r="A221" s="5"/>
      <c r="B221" s="1"/>
    </row>
    <row r="222">
      <c r="A222" s="5"/>
      <c r="B222" s="1"/>
    </row>
    <row r="223">
      <c r="A223" s="5"/>
      <c r="B223" s="1"/>
    </row>
    <row r="224">
      <c r="A224" s="5"/>
      <c r="B224" s="1"/>
    </row>
    <row r="225">
      <c r="A225" s="5"/>
      <c r="B225" s="1"/>
    </row>
    <row r="226">
      <c r="A226" s="5"/>
      <c r="B226" s="1"/>
    </row>
    <row r="227">
      <c r="A227" s="5"/>
      <c r="B227" s="1"/>
    </row>
    <row r="228">
      <c r="A228" s="5"/>
      <c r="B228" s="1"/>
    </row>
    <row r="229">
      <c r="A229" s="5"/>
      <c r="B229" s="1"/>
    </row>
    <row r="230">
      <c r="A230" s="5"/>
      <c r="B230" s="1"/>
    </row>
    <row r="231">
      <c r="A231" s="5"/>
      <c r="B231" s="1"/>
    </row>
    <row r="232">
      <c r="A232" s="5"/>
      <c r="B232" s="1"/>
    </row>
    <row r="233">
      <c r="A233" s="5"/>
      <c r="B233" s="1"/>
    </row>
    <row r="234">
      <c r="A234" s="5"/>
      <c r="B234" s="1"/>
    </row>
    <row r="235">
      <c r="A235" s="5"/>
      <c r="B235" s="1"/>
    </row>
    <row r="236">
      <c r="A236" s="5"/>
      <c r="B236" s="1"/>
    </row>
    <row r="237">
      <c r="A237" s="5"/>
      <c r="B237" s="1"/>
    </row>
    <row r="238">
      <c r="A238" s="5"/>
      <c r="B238" s="1"/>
    </row>
    <row r="239">
      <c r="A239" s="5"/>
      <c r="B239" s="1"/>
    </row>
    <row r="240">
      <c r="A240" s="5"/>
      <c r="B240" s="1"/>
    </row>
    <row r="241">
      <c r="A241" s="5"/>
      <c r="B241" s="1"/>
    </row>
    <row r="242">
      <c r="A242" s="5"/>
      <c r="B242" s="1"/>
    </row>
    <row r="243">
      <c r="A243" s="5"/>
      <c r="B243" s="1"/>
    </row>
    <row r="244">
      <c r="A244" s="5"/>
      <c r="B244" s="1"/>
    </row>
    <row r="245">
      <c r="A245" s="5"/>
      <c r="B245" s="1"/>
    </row>
    <row r="246">
      <c r="A246" s="5"/>
      <c r="B246" s="1"/>
    </row>
    <row r="247">
      <c r="A247" s="5"/>
      <c r="B247" s="1"/>
    </row>
    <row r="248">
      <c r="A248" s="5"/>
      <c r="B248" s="1"/>
    </row>
    <row r="249">
      <c r="A249" s="5"/>
      <c r="B249" s="1"/>
    </row>
    <row r="250">
      <c r="A250" s="5"/>
      <c r="B250" s="1"/>
    </row>
    <row r="251">
      <c r="A251" s="5"/>
      <c r="B251" s="1"/>
    </row>
    <row r="252">
      <c r="A252" s="5"/>
      <c r="B252" s="1"/>
    </row>
    <row r="253">
      <c r="A253" s="5"/>
      <c r="B253" s="1"/>
    </row>
    <row r="254">
      <c r="A254" s="5"/>
      <c r="B254" s="1"/>
    </row>
    <row r="255">
      <c r="A255" s="5"/>
      <c r="B255" s="1"/>
    </row>
    <row r="256">
      <c r="A256" s="5"/>
      <c r="B256" s="1"/>
    </row>
    <row r="257">
      <c r="A257" s="5"/>
      <c r="B257" s="1"/>
    </row>
    <row r="258">
      <c r="A258" s="5"/>
      <c r="B258" s="1"/>
    </row>
    <row r="259">
      <c r="A259" s="5"/>
      <c r="B259" s="1"/>
    </row>
    <row r="260">
      <c r="A260" s="5"/>
      <c r="B260" s="1"/>
    </row>
    <row r="261">
      <c r="A261" s="5"/>
      <c r="B261" s="1"/>
    </row>
    <row r="262">
      <c r="A262" s="5"/>
      <c r="B262" s="1"/>
    </row>
    <row r="263">
      <c r="A263" s="5"/>
      <c r="B263" s="1"/>
    </row>
    <row r="264">
      <c r="A264" s="5"/>
      <c r="B264" s="1"/>
    </row>
    <row r="265">
      <c r="A265" s="5"/>
      <c r="B265" s="1"/>
    </row>
    <row r="266">
      <c r="A266" s="5"/>
      <c r="B266" s="1"/>
    </row>
    <row r="267">
      <c r="A267" s="5"/>
      <c r="B267" s="1"/>
    </row>
    <row r="268">
      <c r="A268" s="5"/>
      <c r="B268" s="1"/>
    </row>
    <row r="269">
      <c r="A269" s="5"/>
      <c r="B269" s="1"/>
    </row>
    <row r="270">
      <c r="A270" s="5"/>
      <c r="B270" s="1"/>
    </row>
    <row r="271">
      <c r="A271" s="5"/>
      <c r="B271" s="1"/>
    </row>
    <row r="272">
      <c r="A272" s="5"/>
      <c r="B272" s="1"/>
    </row>
    <row r="273">
      <c r="A273" s="5"/>
      <c r="B273" s="1"/>
    </row>
    <row r="274">
      <c r="A274" s="5"/>
      <c r="B274" s="1"/>
    </row>
    <row r="275">
      <c r="A275" s="5"/>
      <c r="B275" s="1"/>
    </row>
    <row r="276">
      <c r="A276" s="5"/>
      <c r="B276" s="1"/>
    </row>
    <row r="277">
      <c r="A277" s="5"/>
      <c r="B277" s="1"/>
    </row>
    <row r="278">
      <c r="A278" s="5"/>
      <c r="B278" s="1"/>
    </row>
    <row r="279">
      <c r="A279" s="5"/>
      <c r="B279" s="1"/>
    </row>
    <row r="280">
      <c r="A280" s="5"/>
      <c r="B280" s="1"/>
    </row>
    <row r="281">
      <c r="A281" s="5"/>
      <c r="B281" s="1"/>
    </row>
    <row r="282">
      <c r="A282" s="5"/>
      <c r="B282" s="1"/>
    </row>
    <row r="283">
      <c r="A283" s="5"/>
      <c r="B283" s="1"/>
    </row>
    <row r="284">
      <c r="A284" s="5"/>
      <c r="B284" s="1"/>
    </row>
    <row r="285">
      <c r="A285" s="5"/>
      <c r="B285" s="1"/>
    </row>
    <row r="286">
      <c r="A286" s="5"/>
      <c r="B286" s="1"/>
    </row>
    <row r="287">
      <c r="A287" s="5"/>
      <c r="B287" s="1"/>
    </row>
    <row r="288">
      <c r="A288" s="5"/>
      <c r="B288" s="1"/>
    </row>
    <row r="289">
      <c r="A289" s="5"/>
      <c r="B289" s="1"/>
    </row>
    <row r="290">
      <c r="A290" s="5"/>
      <c r="B290" s="1"/>
    </row>
    <row r="291">
      <c r="A291" s="5"/>
      <c r="B291" s="1"/>
    </row>
    <row r="292">
      <c r="A292" s="5"/>
      <c r="B292" s="1"/>
    </row>
    <row r="293">
      <c r="A293" s="5"/>
      <c r="B293" s="1"/>
    </row>
    <row r="294">
      <c r="A294" s="5"/>
      <c r="B294" s="1"/>
    </row>
    <row r="295">
      <c r="A295" s="5"/>
      <c r="B295" s="1"/>
    </row>
    <row r="296">
      <c r="A296" s="5"/>
      <c r="B296" s="1"/>
    </row>
    <row r="297">
      <c r="A297" s="5"/>
      <c r="B297" s="1"/>
    </row>
    <row r="298">
      <c r="A298" s="5"/>
      <c r="B298" s="1"/>
    </row>
    <row r="299">
      <c r="A299" s="5"/>
      <c r="B299" s="1"/>
    </row>
    <row r="300">
      <c r="A300" s="5"/>
      <c r="B300" s="1"/>
    </row>
    <row r="301">
      <c r="A301" s="5"/>
      <c r="B301" s="1"/>
    </row>
    <row r="302">
      <c r="A302" s="5"/>
      <c r="B302" s="1"/>
    </row>
    <row r="303">
      <c r="A303" s="5"/>
      <c r="B303" s="1"/>
    </row>
    <row r="304">
      <c r="A304" s="5"/>
      <c r="B304" s="1"/>
    </row>
    <row r="305">
      <c r="A305" s="5"/>
      <c r="B305" s="1"/>
    </row>
    <row r="306">
      <c r="A306" s="5"/>
      <c r="B306" s="1"/>
    </row>
    <row r="307">
      <c r="A307" s="5"/>
      <c r="B307" s="1"/>
    </row>
    <row r="308">
      <c r="A308" s="5"/>
      <c r="B308" s="1"/>
    </row>
    <row r="309">
      <c r="A309" s="5"/>
      <c r="B309" s="1"/>
    </row>
    <row r="310">
      <c r="A310" s="5"/>
      <c r="B310" s="1"/>
    </row>
    <row r="311">
      <c r="A311" s="5"/>
      <c r="B311" s="1"/>
    </row>
    <row r="312">
      <c r="A312" s="5"/>
      <c r="B312" s="1"/>
    </row>
    <row r="313">
      <c r="A313" s="5"/>
      <c r="B313" s="1"/>
    </row>
    <row r="314">
      <c r="A314" s="5"/>
      <c r="B314" s="1"/>
    </row>
    <row r="315">
      <c r="A315" s="5"/>
      <c r="B315" s="1"/>
    </row>
    <row r="316">
      <c r="A316" s="5"/>
      <c r="B316" s="1"/>
    </row>
    <row r="317">
      <c r="A317" s="5"/>
      <c r="B317" s="1"/>
    </row>
    <row r="318">
      <c r="A318" s="5"/>
      <c r="B318" s="1"/>
    </row>
    <row r="319">
      <c r="A319" s="5"/>
      <c r="B319" s="1"/>
    </row>
    <row r="320">
      <c r="A320" s="5"/>
      <c r="B320" s="1"/>
    </row>
    <row r="321">
      <c r="A321" s="5"/>
      <c r="B321" s="1"/>
    </row>
    <row r="322">
      <c r="A322" s="5"/>
      <c r="B322" s="1"/>
    </row>
    <row r="323">
      <c r="A323" s="5"/>
      <c r="B323" s="1"/>
    </row>
    <row r="324">
      <c r="A324" s="5"/>
      <c r="B324" s="1"/>
    </row>
    <row r="325">
      <c r="A325" s="5"/>
      <c r="B325" s="1"/>
    </row>
    <row r="326">
      <c r="A326" s="5"/>
      <c r="B326" s="1"/>
    </row>
    <row r="327">
      <c r="A327" s="5"/>
      <c r="B327" s="1"/>
    </row>
    <row r="328">
      <c r="A328" s="5"/>
      <c r="B328" s="1"/>
    </row>
    <row r="329">
      <c r="A329" s="5"/>
      <c r="B329" s="1"/>
    </row>
    <row r="330">
      <c r="A330" s="5"/>
      <c r="B330" s="1"/>
    </row>
    <row r="331">
      <c r="A331" s="5"/>
      <c r="B331" s="1"/>
    </row>
    <row r="332">
      <c r="A332" s="5"/>
      <c r="B332" s="1"/>
    </row>
    <row r="333">
      <c r="A333" s="5"/>
      <c r="B333" s="1"/>
    </row>
    <row r="334">
      <c r="A334" s="5"/>
      <c r="B334" s="1"/>
    </row>
    <row r="335">
      <c r="A335" s="5"/>
      <c r="B335" s="1"/>
    </row>
    <row r="336">
      <c r="A336" s="5"/>
      <c r="B336" s="1"/>
    </row>
    <row r="337">
      <c r="A337" s="5"/>
      <c r="B337" s="1"/>
    </row>
    <row r="338">
      <c r="A338" s="5"/>
      <c r="B338" s="1"/>
    </row>
    <row r="339">
      <c r="A339" s="5"/>
      <c r="B339" s="1"/>
    </row>
    <row r="340">
      <c r="A340" s="5"/>
      <c r="B340" s="1"/>
    </row>
    <row r="341">
      <c r="A341" s="5"/>
      <c r="B341" s="1"/>
    </row>
    <row r="342">
      <c r="A342" s="5"/>
      <c r="B342" s="1"/>
    </row>
    <row r="343">
      <c r="A343" s="5"/>
      <c r="B343" s="1"/>
    </row>
    <row r="344">
      <c r="A344" s="5"/>
      <c r="B344" s="1"/>
    </row>
    <row r="345">
      <c r="A345" s="5"/>
      <c r="B345" s="1"/>
    </row>
    <row r="346">
      <c r="A346" s="5"/>
      <c r="B346" s="1"/>
    </row>
    <row r="347">
      <c r="A347" s="5"/>
      <c r="B347" s="1"/>
    </row>
    <row r="348">
      <c r="A348" s="5"/>
      <c r="B348" s="1"/>
    </row>
    <row r="349">
      <c r="A349" s="5"/>
      <c r="B349" s="1"/>
    </row>
    <row r="350">
      <c r="A350" s="5"/>
      <c r="B350" s="1"/>
    </row>
    <row r="351">
      <c r="A351" s="5"/>
      <c r="B351" s="1"/>
    </row>
    <row r="352">
      <c r="A352" s="5"/>
      <c r="B352" s="1"/>
    </row>
    <row r="353">
      <c r="A353" s="5"/>
      <c r="B353" s="1"/>
    </row>
    <row r="354">
      <c r="A354" s="5"/>
      <c r="B354" s="1"/>
    </row>
    <row r="355">
      <c r="A355" s="5"/>
      <c r="B355" s="1"/>
    </row>
    <row r="356">
      <c r="A356" s="5"/>
      <c r="B356" s="1"/>
    </row>
    <row r="357">
      <c r="A357" s="5"/>
      <c r="B357" s="1"/>
    </row>
    <row r="358">
      <c r="A358" s="5"/>
      <c r="B358" s="1"/>
    </row>
    <row r="359">
      <c r="A359" s="5"/>
      <c r="B359" s="1"/>
    </row>
    <row r="360">
      <c r="A360" s="5"/>
      <c r="B360" s="1"/>
    </row>
    <row r="361">
      <c r="A361" s="5"/>
      <c r="B361" s="1"/>
    </row>
    <row r="362">
      <c r="A362" s="5"/>
      <c r="B362" s="1"/>
    </row>
    <row r="363">
      <c r="A363" s="5"/>
      <c r="B363" s="1"/>
    </row>
    <row r="364">
      <c r="A364" s="5"/>
      <c r="B364" s="1"/>
    </row>
    <row r="365">
      <c r="A365" s="5"/>
      <c r="B365" s="1"/>
    </row>
    <row r="366">
      <c r="A366" s="5"/>
      <c r="B366" s="1"/>
    </row>
    <row r="367">
      <c r="A367" s="5"/>
      <c r="B367" s="1"/>
    </row>
    <row r="368">
      <c r="A368" s="5"/>
      <c r="B368" s="1"/>
    </row>
    <row r="369">
      <c r="A369" s="5"/>
      <c r="B369" s="1"/>
    </row>
    <row r="370">
      <c r="A370" s="5"/>
      <c r="B370" s="1"/>
    </row>
    <row r="371">
      <c r="A371" s="5"/>
      <c r="B371" s="1"/>
    </row>
    <row r="372">
      <c r="A372" s="5"/>
      <c r="B372" s="1"/>
    </row>
    <row r="373">
      <c r="A373" s="5"/>
      <c r="B373" s="1"/>
    </row>
    <row r="374">
      <c r="A374" s="5"/>
      <c r="B374" s="1"/>
    </row>
    <row r="375">
      <c r="A375" s="5"/>
      <c r="B375" s="1"/>
    </row>
    <row r="376">
      <c r="A376" s="5"/>
      <c r="B376" s="1"/>
    </row>
    <row r="377">
      <c r="A377" s="5"/>
      <c r="B377" s="1"/>
    </row>
    <row r="378">
      <c r="A378" s="5"/>
      <c r="B378" s="1"/>
    </row>
    <row r="379">
      <c r="A379" s="5"/>
      <c r="B379" s="1"/>
    </row>
    <row r="380">
      <c r="A380" s="5"/>
      <c r="B380" s="1"/>
    </row>
    <row r="381">
      <c r="A381" s="5"/>
      <c r="B381" s="1"/>
    </row>
    <row r="382">
      <c r="A382" s="5"/>
      <c r="B382" s="1"/>
    </row>
    <row r="383">
      <c r="A383" s="5"/>
      <c r="B383" s="1"/>
    </row>
    <row r="384">
      <c r="A384" s="5"/>
      <c r="B384" s="1"/>
    </row>
    <row r="385">
      <c r="A385" s="5"/>
      <c r="B385" s="1"/>
    </row>
    <row r="386">
      <c r="A386" s="5"/>
      <c r="B386" s="1"/>
    </row>
    <row r="387">
      <c r="A387" s="5"/>
      <c r="B387" s="1"/>
    </row>
    <row r="388">
      <c r="A388" s="5"/>
      <c r="B388" s="1"/>
    </row>
    <row r="389">
      <c r="A389" s="5"/>
      <c r="B389" s="1"/>
    </row>
    <row r="390">
      <c r="A390" s="5"/>
      <c r="B390" s="1"/>
    </row>
    <row r="391">
      <c r="A391" s="5"/>
      <c r="B391" s="1"/>
    </row>
    <row r="392">
      <c r="A392" s="5"/>
      <c r="B392" s="1"/>
    </row>
    <row r="393">
      <c r="A393" s="5"/>
      <c r="B393" s="1"/>
    </row>
    <row r="394">
      <c r="A394" s="5"/>
      <c r="B394" s="1"/>
    </row>
    <row r="395">
      <c r="A395" s="5"/>
      <c r="B395" s="1"/>
    </row>
    <row r="396">
      <c r="A396" s="5"/>
      <c r="B396" s="1"/>
    </row>
    <row r="397">
      <c r="A397" s="5"/>
      <c r="B397" s="1"/>
    </row>
    <row r="398">
      <c r="A398" s="5"/>
      <c r="B398" s="1"/>
    </row>
    <row r="399">
      <c r="A399" s="5"/>
      <c r="B399" s="1"/>
    </row>
    <row r="400">
      <c r="A400" s="5"/>
      <c r="B400" s="1"/>
    </row>
    <row r="401">
      <c r="A401" s="5"/>
      <c r="B401" s="1"/>
    </row>
    <row r="402">
      <c r="A402" s="5"/>
      <c r="B402" s="1"/>
    </row>
    <row r="403">
      <c r="A403" s="5"/>
      <c r="B403" s="1"/>
    </row>
    <row r="404">
      <c r="A404" s="5"/>
      <c r="B404" s="1"/>
    </row>
    <row r="405">
      <c r="A405" s="5"/>
      <c r="B405" s="1"/>
    </row>
    <row r="406">
      <c r="A406" s="5"/>
      <c r="B406" s="1"/>
    </row>
    <row r="407">
      <c r="A407" s="5"/>
      <c r="B407" s="1"/>
    </row>
    <row r="408">
      <c r="A408" s="5"/>
      <c r="B408" s="1"/>
    </row>
    <row r="409">
      <c r="A409" s="5"/>
      <c r="B409" s="1"/>
    </row>
    <row r="410">
      <c r="A410" s="5"/>
      <c r="B410" s="1"/>
    </row>
    <row r="411">
      <c r="A411" s="5"/>
      <c r="B411" s="1"/>
    </row>
    <row r="412">
      <c r="A412" s="5"/>
      <c r="B412" s="1"/>
    </row>
    <row r="413">
      <c r="A413" s="5"/>
      <c r="B413" s="1"/>
    </row>
    <row r="414">
      <c r="A414" s="5"/>
      <c r="B414" s="1"/>
    </row>
    <row r="415">
      <c r="A415" s="5"/>
      <c r="B415" s="1"/>
    </row>
    <row r="416">
      <c r="A416" s="5"/>
      <c r="B416" s="1"/>
    </row>
    <row r="417">
      <c r="A417" s="5"/>
      <c r="B417" s="1"/>
    </row>
    <row r="418">
      <c r="A418" s="5"/>
      <c r="B418" s="1"/>
    </row>
    <row r="419">
      <c r="A419" s="5"/>
      <c r="B419" s="1"/>
    </row>
    <row r="420">
      <c r="A420" s="5"/>
      <c r="B420" s="1"/>
    </row>
    <row r="421">
      <c r="A421" s="5"/>
      <c r="B421" s="1"/>
    </row>
    <row r="422">
      <c r="A422" s="5"/>
      <c r="B422" s="1"/>
    </row>
    <row r="423">
      <c r="A423" s="5"/>
      <c r="B423" s="1"/>
    </row>
    <row r="424">
      <c r="A424" s="5"/>
      <c r="B424" s="1"/>
    </row>
    <row r="425">
      <c r="A425" s="5"/>
      <c r="B425" s="1"/>
    </row>
    <row r="426">
      <c r="A426" s="5"/>
      <c r="B426" s="1"/>
    </row>
    <row r="427">
      <c r="A427" s="5"/>
      <c r="B427" s="1"/>
    </row>
    <row r="428">
      <c r="A428" s="5"/>
      <c r="B428" s="1"/>
    </row>
    <row r="429">
      <c r="A429" s="5"/>
      <c r="B429" s="1"/>
    </row>
    <row r="430">
      <c r="A430" s="5"/>
      <c r="B430" s="1"/>
    </row>
    <row r="431">
      <c r="A431" s="5"/>
      <c r="B431" s="1"/>
    </row>
    <row r="432">
      <c r="A432" s="5"/>
      <c r="B432" s="1"/>
    </row>
    <row r="433">
      <c r="A433" s="5"/>
      <c r="B433" s="1"/>
    </row>
    <row r="434">
      <c r="A434" s="5"/>
      <c r="B434" s="1"/>
    </row>
    <row r="435">
      <c r="A435" s="5"/>
      <c r="B435" s="1"/>
    </row>
    <row r="436">
      <c r="A436" s="5"/>
      <c r="B436" s="1"/>
    </row>
    <row r="437">
      <c r="A437" s="5"/>
      <c r="B437" s="1"/>
    </row>
    <row r="438">
      <c r="A438" s="5"/>
      <c r="B438" s="1"/>
    </row>
    <row r="439">
      <c r="A439" s="5"/>
      <c r="B439" s="1"/>
    </row>
    <row r="440">
      <c r="A440" s="5"/>
      <c r="B440" s="1"/>
    </row>
    <row r="441">
      <c r="A441" s="5"/>
      <c r="B441" s="1"/>
    </row>
    <row r="442">
      <c r="A442" s="5"/>
      <c r="B442" s="1"/>
    </row>
    <row r="443">
      <c r="A443" s="5"/>
      <c r="B443" s="1"/>
    </row>
    <row r="444">
      <c r="A444" s="5"/>
      <c r="B444" s="1"/>
    </row>
    <row r="445">
      <c r="A445" s="5"/>
      <c r="B445" s="1"/>
    </row>
    <row r="446">
      <c r="A446" s="5"/>
      <c r="B446" s="1"/>
    </row>
    <row r="447">
      <c r="A447" s="5"/>
      <c r="B447" s="1"/>
    </row>
    <row r="448">
      <c r="A448" s="5"/>
      <c r="B448" s="1"/>
    </row>
    <row r="449">
      <c r="A449" s="5"/>
      <c r="B449" s="1"/>
    </row>
    <row r="450">
      <c r="A450" s="5"/>
      <c r="B450" s="1"/>
    </row>
    <row r="451">
      <c r="A451" s="5"/>
      <c r="B451" s="1"/>
    </row>
    <row r="452">
      <c r="A452" s="5"/>
      <c r="B452" s="1"/>
    </row>
    <row r="453">
      <c r="A453" s="5"/>
      <c r="B453" s="1"/>
    </row>
    <row r="454">
      <c r="A454" s="5"/>
      <c r="B454" s="1"/>
    </row>
    <row r="455">
      <c r="A455" s="5"/>
      <c r="B455" s="1"/>
    </row>
    <row r="456">
      <c r="A456" s="5"/>
      <c r="B456" s="1"/>
    </row>
    <row r="457">
      <c r="A457" s="5"/>
      <c r="B457" s="1"/>
    </row>
    <row r="458">
      <c r="A458" s="5"/>
      <c r="B458" s="1"/>
    </row>
    <row r="459">
      <c r="A459" s="5"/>
      <c r="B459" s="1"/>
    </row>
    <row r="460">
      <c r="A460" s="5"/>
      <c r="B460" s="1"/>
    </row>
    <row r="461">
      <c r="A461" s="5"/>
      <c r="B461" s="1"/>
    </row>
    <row r="462">
      <c r="A462" s="5"/>
      <c r="B462" s="1"/>
    </row>
    <row r="463">
      <c r="A463" s="5"/>
      <c r="B463" s="1"/>
    </row>
    <row r="464">
      <c r="A464" s="5"/>
      <c r="B464" s="1"/>
    </row>
    <row r="465">
      <c r="A465" s="5"/>
      <c r="B465" s="1"/>
    </row>
    <row r="466">
      <c r="A466" s="5"/>
      <c r="B466" s="1"/>
    </row>
    <row r="467">
      <c r="A467" s="5"/>
      <c r="B467" s="1"/>
    </row>
    <row r="468">
      <c r="A468" s="5"/>
      <c r="B468" s="1"/>
    </row>
    <row r="469">
      <c r="A469" s="5"/>
      <c r="B469" s="1"/>
    </row>
    <row r="470">
      <c r="A470" s="5"/>
      <c r="B470" s="1"/>
    </row>
    <row r="471">
      <c r="A471" s="5"/>
      <c r="B471" s="1"/>
    </row>
    <row r="472">
      <c r="A472" s="5"/>
      <c r="B472" s="1"/>
    </row>
    <row r="473">
      <c r="A473" s="5"/>
      <c r="B473" s="1"/>
    </row>
    <row r="474">
      <c r="A474" s="5"/>
      <c r="B474" s="1"/>
    </row>
    <row r="475">
      <c r="A475" s="5"/>
      <c r="B475" s="1"/>
    </row>
    <row r="476">
      <c r="A476" s="5"/>
      <c r="B476" s="1"/>
    </row>
    <row r="477">
      <c r="A477" s="5"/>
      <c r="B477" s="1"/>
    </row>
    <row r="478">
      <c r="A478" s="5"/>
      <c r="B478" s="1"/>
    </row>
    <row r="479">
      <c r="A479" s="5"/>
      <c r="B479" s="1"/>
    </row>
    <row r="480">
      <c r="A480" s="5"/>
      <c r="B480" s="1"/>
    </row>
    <row r="481">
      <c r="A481" s="5"/>
      <c r="B481" s="1"/>
    </row>
    <row r="482">
      <c r="A482" s="5"/>
      <c r="B482" s="1"/>
    </row>
    <row r="483">
      <c r="A483" s="5"/>
      <c r="B483" s="1"/>
    </row>
    <row r="484">
      <c r="A484" s="5"/>
      <c r="B484" s="1"/>
    </row>
    <row r="485">
      <c r="A485" s="5"/>
      <c r="B485" s="1"/>
    </row>
    <row r="486">
      <c r="A486" s="5"/>
      <c r="B486" s="1"/>
    </row>
    <row r="487">
      <c r="A487" s="5"/>
      <c r="B487" s="1"/>
    </row>
    <row r="488">
      <c r="A488" s="5"/>
      <c r="B488" s="1"/>
    </row>
    <row r="489">
      <c r="A489" s="5"/>
      <c r="B489" s="1"/>
    </row>
    <row r="490">
      <c r="A490" s="5"/>
      <c r="B490" s="1"/>
    </row>
    <row r="491">
      <c r="A491" s="5"/>
      <c r="B491" s="1"/>
    </row>
    <row r="492">
      <c r="A492" s="5"/>
      <c r="B492" s="1"/>
    </row>
    <row r="493">
      <c r="A493" s="5"/>
      <c r="B493" s="1"/>
    </row>
    <row r="494">
      <c r="A494" s="5"/>
      <c r="B494" s="1"/>
    </row>
    <row r="495">
      <c r="A495" s="5"/>
      <c r="B495" s="1"/>
    </row>
    <row r="496">
      <c r="A496" s="5"/>
      <c r="B496" s="1"/>
    </row>
    <row r="497">
      <c r="A497" s="5"/>
      <c r="B497" s="1"/>
    </row>
    <row r="498">
      <c r="A498" s="5"/>
      <c r="B498" s="1"/>
    </row>
    <row r="499">
      <c r="A499" s="5"/>
      <c r="B499" s="1"/>
    </row>
    <row r="500">
      <c r="A500" s="5"/>
      <c r="B500" s="1"/>
    </row>
    <row r="501">
      <c r="A501" s="5"/>
      <c r="B501" s="1"/>
    </row>
    <row r="502">
      <c r="A502" s="5"/>
      <c r="B502" s="1"/>
    </row>
    <row r="503">
      <c r="A503" s="5"/>
      <c r="B503" s="1"/>
    </row>
    <row r="504">
      <c r="A504" s="5"/>
      <c r="B504" s="1"/>
    </row>
    <row r="505">
      <c r="A505" s="5"/>
      <c r="B505" s="1"/>
    </row>
    <row r="506">
      <c r="A506" s="5"/>
      <c r="B506" s="1"/>
    </row>
    <row r="507">
      <c r="A507" s="5"/>
      <c r="B507" s="1"/>
    </row>
    <row r="508">
      <c r="A508" s="5"/>
      <c r="B508" s="1"/>
    </row>
    <row r="509">
      <c r="A509" s="5"/>
      <c r="B509" s="1"/>
    </row>
    <row r="510">
      <c r="A510" s="5"/>
      <c r="B510" s="1"/>
    </row>
    <row r="511">
      <c r="A511" s="5"/>
      <c r="B511" s="1"/>
    </row>
    <row r="512">
      <c r="A512" s="5"/>
      <c r="B512" s="1"/>
    </row>
    <row r="513">
      <c r="A513" s="5"/>
      <c r="B513" s="1"/>
    </row>
    <row r="514">
      <c r="A514" s="5"/>
      <c r="B514" s="1"/>
    </row>
    <row r="515">
      <c r="A515" s="5"/>
      <c r="B515" s="1"/>
    </row>
    <row r="516">
      <c r="A516" s="5"/>
      <c r="B516" s="1"/>
    </row>
    <row r="517">
      <c r="A517" s="5"/>
      <c r="B517" s="1"/>
    </row>
    <row r="518">
      <c r="A518" s="5"/>
      <c r="B518" s="1"/>
    </row>
    <row r="519">
      <c r="A519" s="5"/>
      <c r="B519" s="1"/>
    </row>
    <row r="520">
      <c r="A520" s="5"/>
      <c r="B520" s="1"/>
    </row>
    <row r="521">
      <c r="A521" s="5"/>
      <c r="B521" s="1"/>
    </row>
    <row r="522">
      <c r="A522" s="5"/>
      <c r="B522" s="1"/>
    </row>
    <row r="523">
      <c r="A523" s="5"/>
      <c r="B523" s="1"/>
    </row>
    <row r="524">
      <c r="A524" s="5"/>
      <c r="B524" s="1"/>
    </row>
    <row r="525">
      <c r="A525" s="5"/>
      <c r="B525" s="1"/>
    </row>
    <row r="526">
      <c r="A526" s="5"/>
      <c r="B526" s="1"/>
    </row>
    <row r="527">
      <c r="A527" s="5"/>
      <c r="B527" s="1"/>
    </row>
    <row r="528">
      <c r="A528" s="5"/>
      <c r="B528" s="1"/>
    </row>
    <row r="529">
      <c r="A529" s="5"/>
      <c r="B529" s="1"/>
    </row>
    <row r="530">
      <c r="A530" s="5"/>
      <c r="B530" s="1"/>
    </row>
    <row r="531">
      <c r="A531" s="5"/>
      <c r="B531" s="1"/>
    </row>
    <row r="532">
      <c r="A532" s="5"/>
      <c r="B532" s="1"/>
    </row>
    <row r="533">
      <c r="A533" s="5"/>
      <c r="B533" s="1"/>
    </row>
    <row r="534">
      <c r="A534" s="5"/>
      <c r="B534" s="1"/>
    </row>
    <row r="535">
      <c r="A535" s="5"/>
      <c r="B535" s="1"/>
    </row>
    <row r="536">
      <c r="A536" s="5"/>
      <c r="B536" s="1"/>
    </row>
    <row r="537">
      <c r="A537" s="5"/>
      <c r="B537" s="1"/>
    </row>
    <row r="538">
      <c r="A538" s="5"/>
      <c r="B538" s="1"/>
    </row>
    <row r="539">
      <c r="A539" s="5"/>
      <c r="B539" s="1"/>
    </row>
    <row r="540">
      <c r="A540" s="5"/>
      <c r="B540" s="1"/>
    </row>
    <row r="541">
      <c r="A541" s="5"/>
      <c r="B541" s="1"/>
    </row>
    <row r="542">
      <c r="A542" s="5"/>
      <c r="B542" s="1"/>
    </row>
    <row r="543">
      <c r="A543" s="5"/>
      <c r="B543" s="1"/>
    </row>
    <row r="544">
      <c r="A544" s="5"/>
      <c r="B544" s="1"/>
    </row>
    <row r="545">
      <c r="A545" s="5"/>
      <c r="B545" s="1"/>
    </row>
    <row r="546">
      <c r="A546" s="5"/>
      <c r="B546" s="1"/>
    </row>
    <row r="547">
      <c r="A547" s="5"/>
      <c r="B547" s="1"/>
    </row>
    <row r="548">
      <c r="A548" s="5"/>
      <c r="B548" s="1"/>
    </row>
    <row r="549">
      <c r="A549" s="5"/>
      <c r="B549" s="1"/>
    </row>
    <row r="550">
      <c r="A550" s="5"/>
      <c r="B550" s="1"/>
    </row>
    <row r="551">
      <c r="A551" s="5"/>
      <c r="B551" s="1"/>
    </row>
    <row r="552">
      <c r="A552" s="5"/>
      <c r="B552" s="1"/>
    </row>
    <row r="553">
      <c r="A553" s="5"/>
      <c r="B553" s="1"/>
    </row>
    <row r="554">
      <c r="A554" s="5"/>
      <c r="B554" s="1"/>
    </row>
    <row r="555">
      <c r="A555" s="5"/>
      <c r="B555" s="1"/>
    </row>
    <row r="556">
      <c r="A556" s="5"/>
      <c r="B556" s="1"/>
    </row>
    <row r="557">
      <c r="A557" s="5"/>
      <c r="B557" s="1"/>
    </row>
    <row r="558">
      <c r="A558" s="5"/>
      <c r="B558" s="1"/>
    </row>
    <row r="559">
      <c r="A559" s="5"/>
      <c r="B559" s="1"/>
    </row>
    <row r="560">
      <c r="A560" s="5"/>
      <c r="B560" s="1"/>
    </row>
    <row r="561">
      <c r="A561" s="5"/>
      <c r="B561" s="1"/>
    </row>
    <row r="562">
      <c r="A562" s="5"/>
      <c r="B562" s="1"/>
    </row>
    <row r="563">
      <c r="A563" s="5"/>
      <c r="B563" s="1"/>
    </row>
    <row r="564">
      <c r="A564" s="5"/>
      <c r="B564" s="1"/>
    </row>
    <row r="565">
      <c r="A565" s="5"/>
      <c r="B565" s="1"/>
    </row>
    <row r="566">
      <c r="A566" s="5"/>
      <c r="B566" s="1"/>
    </row>
    <row r="567">
      <c r="A567" s="5"/>
      <c r="B567" s="1"/>
    </row>
    <row r="568">
      <c r="A568" s="5"/>
      <c r="B568" s="1"/>
    </row>
    <row r="569">
      <c r="A569" s="5"/>
      <c r="B569" s="1"/>
    </row>
    <row r="570">
      <c r="A570" s="5"/>
      <c r="B570" s="1"/>
    </row>
    <row r="571">
      <c r="A571" s="5"/>
      <c r="B571" s="1"/>
    </row>
    <row r="572">
      <c r="A572" s="5"/>
      <c r="B572" s="1"/>
    </row>
    <row r="573">
      <c r="A573" s="5"/>
      <c r="B573" s="1"/>
    </row>
    <row r="574">
      <c r="A574" s="5"/>
      <c r="B574" s="1"/>
    </row>
    <row r="575">
      <c r="A575" s="5"/>
      <c r="B575" s="1"/>
    </row>
    <row r="576">
      <c r="A576" s="5"/>
      <c r="B576" s="1"/>
    </row>
    <row r="577">
      <c r="A577" s="5"/>
      <c r="B577" s="1"/>
    </row>
    <row r="578">
      <c r="A578" s="5"/>
      <c r="B578" s="1"/>
    </row>
    <row r="579">
      <c r="A579" s="5"/>
      <c r="B579" s="1"/>
    </row>
    <row r="580">
      <c r="A580" s="5"/>
      <c r="B580" s="1"/>
    </row>
    <row r="581">
      <c r="A581" s="5"/>
      <c r="B581" s="1"/>
    </row>
    <row r="582">
      <c r="A582" s="5"/>
      <c r="B582" s="1"/>
    </row>
    <row r="583">
      <c r="A583" s="5"/>
      <c r="B583" s="1"/>
    </row>
    <row r="584">
      <c r="A584" s="5"/>
      <c r="B584" s="1"/>
    </row>
    <row r="585">
      <c r="A585" s="5"/>
      <c r="B585" s="1"/>
    </row>
    <row r="586">
      <c r="A586" s="5"/>
      <c r="B586" s="1"/>
    </row>
    <row r="587">
      <c r="A587" s="5"/>
      <c r="B587" s="1"/>
    </row>
    <row r="588">
      <c r="A588" s="5"/>
      <c r="B588" s="1"/>
    </row>
    <row r="589">
      <c r="A589" s="5"/>
      <c r="B589" s="1"/>
    </row>
    <row r="590">
      <c r="A590" s="5"/>
      <c r="B590" s="1"/>
    </row>
    <row r="591">
      <c r="A591" s="5"/>
      <c r="B591" s="1"/>
    </row>
    <row r="592">
      <c r="A592" s="5"/>
      <c r="B592" s="1"/>
    </row>
    <row r="593">
      <c r="A593" s="5"/>
      <c r="B593" s="1"/>
    </row>
    <row r="594">
      <c r="A594" s="5"/>
      <c r="B594" s="1"/>
    </row>
    <row r="595">
      <c r="A595" s="5"/>
      <c r="B595" s="1"/>
    </row>
    <row r="596">
      <c r="A596" s="5"/>
      <c r="B596" s="1"/>
    </row>
    <row r="597">
      <c r="A597" s="5"/>
      <c r="B597" s="1"/>
    </row>
    <row r="598">
      <c r="A598" s="5"/>
      <c r="B598" s="1"/>
    </row>
    <row r="599">
      <c r="A599" s="5"/>
      <c r="B599" s="1"/>
    </row>
    <row r="600">
      <c r="A600" s="5"/>
      <c r="B600" s="1"/>
    </row>
    <row r="601">
      <c r="A601" s="5"/>
      <c r="B601" s="1"/>
    </row>
    <row r="602">
      <c r="A602" s="5"/>
      <c r="B602" s="1"/>
    </row>
    <row r="603">
      <c r="A603" s="5"/>
      <c r="B603" s="1"/>
    </row>
    <row r="604">
      <c r="A604" s="5"/>
      <c r="B604" s="1"/>
    </row>
    <row r="605">
      <c r="A605" s="5"/>
      <c r="B605" s="1"/>
    </row>
    <row r="606">
      <c r="A606" s="5"/>
      <c r="B606" s="1"/>
    </row>
    <row r="607">
      <c r="A607" s="5"/>
      <c r="B607" s="1"/>
    </row>
    <row r="608">
      <c r="A608" s="5"/>
      <c r="B608" s="1"/>
    </row>
    <row r="609">
      <c r="A609" s="5"/>
      <c r="B609" s="1"/>
    </row>
    <row r="610">
      <c r="A610" s="5"/>
      <c r="B610" s="1"/>
    </row>
    <row r="611">
      <c r="A611" s="5"/>
      <c r="B611" s="1"/>
    </row>
    <row r="612">
      <c r="A612" s="5"/>
      <c r="B612" s="1"/>
    </row>
    <row r="613">
      <c r="A613" s="5"/>
      <c r="B613" s="1"/>
    </row>
    <row r="614">
      <c r="A614" s="5"/>
      <c r="B614" s="1"/>
    </row>
    <row r="615">
      <c r="A615" s="5"/>
      <c r="B615" s="1"/>
    </row>
    <row r="616">
      <c r="A616" s="5"/>
      <c r="B616" s="1"/>
    </row>
    <row r="617">
      <c r="A617" s="5"/>
      <c r="B617" s="1"/>
    </row>
    <row r="618">
      <c r="A618" s="5"/>
      <c r="B618" s="1"/>
    </row>
    <row r="619">
      <c r="A619" s="5"/>
      <c r="B619" s="1"/>
    </row>
    <row r="620">
      <c r="A620" s="5"/>
      <c r="B620" s="1"/>
    </row>
    <row r="621">
      <c r="A621" s="5"/>
      <c r="B621" s="1"/>
    </row>
    <row r="622">
      <c r="A622" s="5"/>
      <c r="B622" s="1"/>
    </row>
    <row r="623">
      <c r="A623" s="5"/>
      <c r="B623" s="1"/>
    </row>
    <row r="624">
      <c r="A624" s="5"/>
      <c r="B624" s="1"/>
    </row>
    <row r="625">
      <c r="A625" s="5"/>
      <c r="B625" s="1"/>
    </row>
    <row r="626">
      <c r="A626" s="5"/>
      <c r="B626" s="1"/>
    </row>
    <row r="627">
      <c r="A627" s="5"/>
      <c r="B627" s="1"/>
    </row>
    <row r="628">
      <c r="A628" s="5"/>
      <c r="B628" s="1"/>
    </row>
    <row r="629">
      <c r="A629" s="5"/>
      <c r="B629" s="1"/>
    </row>
    <row r="630">
      <c r="A630" s="5"/>
      <c r="B630" s="1"/>
    </row>
    <row r="631">
      <c r="A631" s="5"/>
      <c r="B631" s="1"/>
    </row>
    <row r="632">
      <c r="A632" s="5"/>
      <c r="B632" s="1"/>
    </row>
    <row r="633">
      <c r="A633" s="5"/>
      <c r="B633" s="1"/>
    </row>
    <row r="634">
      <c r="A634" s="5"/>
      <c r="B634" s="1"/>
    </row>
    <row r="635">
      <c r="A635" s="5"/>
      <c r="B635" s="1"/>
    </row>
    <row r="636">
      <c r="A636" s="5"/>
      <c r="B636" s="1"/>
    </row>
    <row r="637">
      <c r="A637" s="5"/>
      <c r="B637" s="1"/>
    </row>
    <row r="638">
      <c r="A638" s="5"/>
      <c r="B638" s="1"/>
    </row>
    <row r="639">
      <c r="A639" s="5"/>
      <c r="B639" s="1"/>
    </row>
    <row r="640">
      <c r="A640" s="5"/>
      <c r="B640" s="1"/>
    </row>
    <row r="641">
      <c r="A641" s="5"/>
      <c r="B641" s="1"/>
    </row>
    <row r="642">
      <c r="A642" s="5"/>
      <c r="B642" s="1"/>
    </row>
    <row r="643">
      <c r="A643" s="5"/>
      <c r="B643" s="1"/>
    </row>
    <row r="644">
      <c r="A644" s="5"/>
      <c r="B644" s="1"/>
    </row>
    <row r="645">
      <c r="A645" s="5"/>
      <c r="B645" s="1"/>
    </row>
    <row r="646">
      <c r="A646" s="5"/>
      <c r="B646" s="1"/>
    </row>
    <row r="647">
      <c r="A647" s="5"/>
      <c r="B647" s="1"/>
    </row>
    <row r="648">
      <c r="A648" s="5"/>
      <c r="B648" s="1"/>
    </row>
    <row r="649">
      <c r="A649" s="5"/>
      <c r="B649" s="1"/>
    </row>
    <row r="650">
      <c r="A650" s="5"/>
      <c r="B650" s="1"/>
    </row>
    <row r="651">
      <c r="A651" s="5"/>
      <c r="B651" s="1"/>
    </row>
    <row r="652">
      <c r="A652" s="5"/>
      <c r="B652" s="1"/>
    </row>
    <row r="653">
      <c r="A653" s="5"/>
      <c r="B653" s="1"/>
    </row>
    <row r="654">
      <c r="A654" s="5"/>
      <c r="B654" s="1"/>
    </row>
    <row r="655">
      <c r="A655" s="5"/>
      <c r="B655" s="1"/>
    </row>
    <row r="656">
      <c r="A656" s="5"/>
      <c r="B656" s="1"/>
    </row>
    <row r="657">
      <c r="A657" s="5"/>
      <c r="B657" s="1"/>
    </row>
    <row r="658">
      <c r="A658" s="5"/>
      <c r="B658" s="1"/>
    </row>
    <row r="659">
      <c r="A659" s="5"/>
      <c r="B659" s="1"/>
    </row>
    <row r="660">
      <c r="A660" s="5"/>
      <c r="B660" s="1"/>
    </row>
    <row r="661">
      <c r="A661" s="5"/>
      <c r="B661" s="1"/>
    </row>
    <row r="662">
      <c r="A662" s="5"/>
      <c r="B662" s="1"/>
    </row>
    <row r="663">
      <c r="A663" s="5"/>
      <c r="B663" s="1"/>
    </row>
    <row r="664">
      <c r="A664" s="5"/>
      <c r="B664" s="1"/>
    </row>
    <row r="665">
      <c r="A665" s="5"/>
      <c r="B665" s="1"/>
    </row>
    <row r="666">
      <c r="A666" s="5"/>
      <c r="B666" s="1"/>
    </row>
    <row r="667">
      <c r="A667" s="5"/>
      <c r="B667" s="1"/>
    </row>
    <row r="668">
      <c r="A668" s="5"/>
      <c r="B668" s="1"/>
    </row>
    <row r="669">
      <c r="A669" s="5"/>
      <c r="B669" s="1"/>
    </row>
    <row r="670">
      <c r="A670" s="5"/>
      <c r="B670" s="1"/>
    </row>
    <row r="671">
      <c r="A671" s="5"/>
      <c r="B671" s="1"/>
    </row>
    <row r="672">
      <c r="A672" s="5"/>
      <c r="B672" s="1"/>
    </row>
    <row r="673">
      <c r="A673" s="5"/>
      <c r="B673" s="1"/>
    </row>
    <row r="674">
      <c r="A674" s="5"/>
      <c r="B674" s="1"/>
    </row>
    <row r="675">
      <c r="A675" s="5"/>
      <c r="B675" s="1"/>
    </row>
    <row r="676">
      <c r="A676" s="5"/>
      <c r="B676" s="1"/>
    </row>
    <row r="677">
      <c r="A677" s="5"/>
      <c r="B677" s="1"/>
    </row>
    <row r="678">
      <c r="A678" s="5"/>
      <c r="B678" s="1"/>
    </row>
    <row r="679">
      <c r="A679" s="5"/>
      <c r="B679" s="1"/>
    </row>
    <row r="680">
      <c r="A680" s="5"/>
      <c r="B680" s="1"/>
    </row>
    <row r="681">
      <c r="A681" s="5"/>
      <c r="B681" s="1"/>
    </row>
    <row r="682">
      <c r="A682" s="5"/>
      <c r="B682" s="1"/>
    </row>
    <row r="683">
      <c r="A683" s="5"/>
      <c r="B683" s="1"/>
    </row>
    <row r="684">
      <c r="A684" s="5"/>
      <c r="B684" s="1"/>
    </row>
    <row r="685">
      <c r="A685" s="5"/>
      <c r="B685" s="1"/>
    </row>
    <row r="686">
      <c r="A686" s="5"/>
      <c r="B686" s="1"/>
    </row>
    <row r="687">
      <c r="A687" s="5"/>
      <c r="B687" s="1"/>
    </row>
    <row r="688">
      <c r="A688" s="5"/>
      <c r="B688" s="1"/>
    </row>
    <row r="689">
      <c r="A689" s="5"/>
      <c r="B689" s="1"/>
    </row>
    <row r="690">
      <c r="A690" s="5"/>
      <c r="B690" s="1"/>
    </row>
    <row r="691">
      <c r="A691" s="5"/>
      <c r="B691" s="1"/>
    </row>
    <row r="692">
      <c r="A692" s="5"/>
      <c r="B692" s="1"/>
    </row>
    <row r="693">
      <c r="A693" s="5"/>
      <c r="B693" s="1"/>
    </row>
    <row r="694">
      <c r="A694" s="5"/>
      <c r="B694" s="1"/>
    </row>
    <row r="695">
      <c r="A695" s="5"/>
      <c r="B695" s="1"/>
    </row>
    <row r="696">
      <c r="A696" s="5"/>
      <c r="B696" s="1"/>
    </row>
    <row r="697">
      <c r="A697" s="5"/>
      <c r="B697" s="1"/>
    </row>
    <row r="698">
      <c r="A698" s="5"/>
      <c r="B698" s="1"/>
    </row>
    <row r="699">
      <c r="A699" s="5"/>
      <c r="B699" s="1"/>
    </row>
    <row r="700">
      <c r="A700" s="5"/>
      <c r="B700" s="1"/>
    </row>
    <row r="701">
      <c r="A701" s="5"/>
      <c r="B701" s="1"/>
    </row>
    <row r="702">
      <c r="A702" s="5"/>
      <c r="B702" s="1"/>
    </row>
    <row r="703">
      <c r="A703" s="5"/>
      <c r="B703" s="1"/>
    </row>
    <row r="704">
      <c r="A704" s="5"/>
      <c r="B704" s="1"/>
    </row>
    <row r="705">
      <c r="A705" s="5"/>
      <c r="B705" s="1"/>
    </row>
    <row r="706">
      <c r="A706" s="5"/>
      <c r="B706" s="1"/>
    </row>
    <row r="707">
      <c r="A707" s="5"/>
      <c r="B707" s="1"/>
    </row>
    <row r="708">
      <c r="A708" s="5"/>
      <c r="B708" s="1"/>
    </row>
    <row r="709">
      <c r="A709" s="5"/>
      <c r="B709" s="1"/>
    </row>
    <row r="710">
      <c r="A710" s="5"/>
      <c r="B710" s="1"/>
    </row>
    <row r="711">
      <c r="A711" s="5"/>
      <c r="B711" s="1"/>
    </row>
    <row r="712">
      <c r="A712" s="5"/>
      <c r="B712" s="1"/>
    </row>
    <row r="713">
      <c r="A713" s="5"/>
      <c r="B713" s="1"/>
    </row>
    <row r="714">
      <c r="A714" s="5"/>
      <c r="B714" s="1"/>
    </row>
    <row r="715">
      <c r="A715" s="5"/>
      <c r="B715" s="1"/>
    </row>
    <row r="716">
      <c r="A716" s="5"/>
      <c r="B716" s="1"/>
    </row>
    <row r="717">
      <c r="A717" s="5"/>
      <c r="B717" s="1"/>
    </row>
    <row r="718">
      <c r="A718" s="5"/>
      <c r="B718" s="1"/>
    </row>
    <row r="719">
      <c r="A719" s="5"/>
      <c r="B719" s="1"/>
    </row>
    <row r="720">
      <c r="A720" s="5"/>
      <c r="B720" s="1"/>
    </row>
    <row r="721">
      <c r="A721" s="5"/>
      <c r="B721" s="1"/>
    </row>
    <row r="722">
      <c r="A722" s="5"/>
      <c r="B722" s="1"/>
    </row>
    <row r="723">
      <c r="A723" s="5"/>
      <c r="B723" s="1"/>
    </row>
    <row r="724">
      <c r="A724" s="5"/>
      <c r="B724" s="1"/>
    </row>
    <row r="725">
      <c r="A725" s="5"/>
      <c r="B725" s="1"/>
    </row>
    <row r="726">
      <c r="A726" s="5"/>
      <c r="B726" s="1"/>
    </row>
    <row r="727">
      <c r="A727" s="5"/>
      <c r="B727" s="1"/>
    </row>
    <row r="728">
      <c r="A728" s="5"/>
      <c r="B728" s="1"/>
    </row>
    <row r="729">
      <c r="A729" s="5"/>
      <c r="B729" s="1"/>
    </row>
    <row r="730">
      <c r="A730" s="5"/>
      <c r="B730" s="1"/>
    </row>
    <row r="731">
      <c r="A731" s="5"/>
      <c r="B731" s="1"/>
    </row>
    <row r="732">
      <c r="A732" s="5"/>
      <c r="B732" s="1"/>
    </row>
    <row r="733">
      <c r="A733" s="5"/>
      <c r="B733" s="1"/>
    </row>
    <row r="734">
      <c r="A734" s="5"/>
      <c r="B734" s="1"/>
    </row>
    <row r="735">
      <c r="A735" s="5"/>
      <c r="B735" s="1"/>
    </row>
    <row r="736">
      <c r="A736" s="5"/>
      <c r="B736" s="1"/>
    </row>
    <row r="737">
      <c r="A737" s="5"/>
      <c r="B737" s="1"/>
    </row>
    <row r="738">
      <c r="A738" s="5"/>
      <c r="B738" s="1"/>
    </row>
    <row r="739">
      <c r="A739" s="5"/>
      <c r="B739" s="1"/>
    </row>
    <row r="740">
      <c r="A740" s="5"/>
      <c r="B740" s="1"/>
    </row>
    <row r="741">
      <c r="A741" s="5"/>
      <c r="B741" s="1"/>
    </row>
    <row r="742">
      <c r="A742" s="5"/>
      <c r="B742" s="1"/>
    </row>
    <row r="743">
      <c r="A743" s="5"/>
      <c r="B743" s="1"/>
    </row>
    <row r="744">
      <c r="A744" s="5"/>
      <c r="B744" s="1"/>
    </row>
    <row r="745">
      <c r="A745" s="5"/>
      <c r="B745" s="1"/>
    </row>
    <row r="746">
      <c r="A746" s="5"/>
      <c r="B746" s="1"/>
    </row>
    <row r="747">
      <c r="A747" s="5"/>
      <c r="B747" s="1"/>
    </row>
    <row r="748">
      <c r="A748" s="5"/>
      <c r="B748" s="1"/>
    </row>
    <row r="749">
      <c r="A749" s="5"/>
      <c r="B749" s="1"/>
    </row>
    <row r="750">
      <c r="A750" s="5"/>
      <c r="B750" s="1"/>
    </row>
    <row r="751">
      <c r="A751" s="5"/>
      <c r="B751" s="1"/>
    </row>
    <row r="752">
      <c r="A752" s="5"/>
      <c r="B752" s="1"/>
    </row>
    <row r="753">
      <c r="A753" s="5"/>
      <c r="B753" s="1"/>
    </row>
    <row r="754">
      <c r="A754" s="5"/>
      <c r="B754" s="1"/>
    </row>
    <row r="755">
      <c r="A755" s="5"/>
      <c r="B755" s="1"/>
    </row>
    <row r="756">
      <c r="A756" s="5"/>
      <c r="B756" s="1"/>
    </row>
    <row r="757">
      <c r="A757" s="5"/>
      <c r="B757" s="1"/>
    </row>
    <row r="758">
      <c r="A758" s="5"/>
      <c r="B758" s="1"/>
    </row>
    <row r="759">
      <c r="A759" s="5"/>
      <c r="B759" s="1"/>
    </row>
    <row r="760">
      <c r="A760" s="5"/>
      <c r="B760" s="1"/>
    </row>
    <row r="761">
      <c r="A761" s="5"/>
      <c r="B761" s="1"/>
    </row>
    <row r="762">
      <c r="A762" s="5"/>
      <c r="B762" s="1"/>
    </row>
    <row r="763">
      <c r="A763" s="5"/>
      <c r="B763" s="1"/>
    </row>
    <row r="764">
      <c r="A764" s="5"/>
      <c r="B764" s="1"/>
    </row>
    <row r="765">
      <c r="A765" s="5"/>
      <c r="B765" s="1"/>
    </row>
    <row r="766">
      <c r="A766" s="5"/>
      <c r="B766" s="1"/>
    </row>
    <row r="767">
      <c r="A767" s="5"/>
      <c r="B767" s="1"/>
    </row>
    <row r="768">
      <c r="A768" s="5"/>
      <c r="B768" s="1"/>
    </row>
    <row r="769">
      <c r="A769" s="5"/>
      <c r="B769" s="1"/>
    </row>
    <row r="770">
      <c r="A770" s="5"/>
      <c r="B770" s="1"/>
    </row>
    <row r="771">
      <c r="A771" s="5"/>
      <c r="B771" s="1"/>
    </row>
    <row r="772">
      <c r="A772" s="5"/>
      <c r="B772" s="1"/>
    </row>
    <row r="773">
      <c r="A773" s="5"/>
      <c r="B773" s="1"/>
    </row>
    <row r="774">
      <c r="A774" s="5"/>
      <c r="B774" s="1"/>
    </row>
    <row r="775">
      <c r="A775" s="5"/>
      <c r="B775" s="1"/>
    </row>
    <row r="776">
      <c r="A776" s="5"/>
      <c r="B776" s="1"/>
    </row>
    <row r="777">
      <c r="A777" s="5"/>
      <c r="B777" s="1"/>
    </row>
    <row r="778">
      <c r="A778" s="5"/>
      <c r="B778" s="1"/>
    </row>
    <row r="779">
      <c r="A779" s="5"/>
      <c r="B779" s="1"/>
    </row>
    <row r="780">
      <c r="A780" s="5"/>
      <c r="B780" s="1"/>
    </row>
    <row r="781">
      <c r="A781" s="5"/>
      <c r="B781" s="1"/>
    </row>
    <row r="782">
      <c r="A782" s="5"/>
      <c r="B782" s="1"/>
    </row>
    <row r="783">
      <c r="A783" s="5"/>
      <c r="B783" s="1"/>
    </row>
    <row r="784">
      <c r="A784" s="5"/>
      <c r="B784" s="1"/>
    </row>
    <row r="785">
      <c r="A785" s="5"/>
      <c r="B785" s="1"/>
    </row>
    <row r="786">
      <c r="A786" s="5"/>
      <c r="B786" s="1"/>
    </row>
    <row r="787">
      <c r="A787" s="5"/>
      <c r="B787" s="1"/>
    </row>
    <row r="788">
      <c r="A788" s="5"/>
      <c r="B788" s="1"/>
    </row>
    <row r="789">
      <c r="A789" s="5"/>
      <c r="B789" s="1"/>
    </row>
    <row r="790">
      <c r="A790" s="5"/>
      <c r="B790" s="1"/>
    </row>
    <row r="791">
      <c r="A791" s="5"/>
      <c r="B791" s="1"/>
    </row>
    <row r="792">
      <c r="A792" s="5"/>
      <c r="B792" s="1"/>
    </row>
    <row r="793">
      <c r="A793" s="5"/>
      <c r="B793" s="1"/>
    </row>
    <row r="794">
      <c r="A794" s="5"/>
      <c r="B794" s="1"/>
    </row>
    <row r="795">
      <c r="A795" s="5"/>
      <c r="B795" s="1"/>
    </row>
    <row r="796">
      <c r="A796" s="5"/>
      <c r="B796" s="1"/>
    </row>
    <row r="797">
      <c r="A797" s="5"/>
      <c r="B797" s="1"/>
    </row>
    <row r="798">
      <c r="A798" s="5"/>
      <c r="B798" s="1"/>
    </row>
    <row r="799">
      <c r="A799" s="5"/>
      <c r="B799" s="1"/>
    </row>
    <row r="800">
      <c r="A800" s="5"/>
      <c r="B800" s="1"/>
    </row>
    <row r="801">
      <c r="A801" s="5"/>
      <c r="B801" s="1"/>
    </row>
    <row r="802">
      <c r="A802" s="5"/>
      <c r="B802" s="1"/>
    </row>
    <row r="803">
      <c r="A803" s="5"/>
      <c r="B803" s="1"/>
    </row>
    <row r="804">
      <c r="A804" s="5"/>
      <c r="B804" s="1"/>
    </row>
    <row r="805">
      <c r="A805" s="5"/>
      <c r="B805" s="1"/>
    </row>
    <row r="806">
      <c r="A806" s="5"/>
      <c r="B806" s="1"/>
    </row>
    <row r="807">
      <c r="A807" s="5"/>
      <c r="B807" s="1"/>
    </row>
    <row r="808">
      <c r="A808" s="5"/>
      <c r="B808" s="1"/>
    </row>
    <row r="809">
      <c r="A809" s="5"/>
      <c r="B809" s="1"/>
    </row>
    <row r="810">
      <c r="A810" s="5"/>
      <c r="B810" s="1"/>
    </row>
    <row r="811">
      <c r="A811" s="5"/>
      <c r="B811" s="1"/>
    </row>
    <row r="812">
      <c r="A812" s="5"/>
      <c r="B812" s="1"/>
    </row>
    <row r="813">
      <c r="A813" s="5"/>
      <c r="B813" s="1"/>
    </row>
    <row r="814">
      <c r="A814" s="5"/>
      <c r="B814" s="1"/>
    </row>
    <row r="815">
      <c r="A815" s="5"/>
      <c r="B815" s="1"/>
    </row>
    <row r="816">
      <c r="A816" s="5"/>
      <c r="B816" s="1"/>
    </row>
    <row r="817">
      <c r="A817" s="5"/>
      <c r="B817" s="1"/>
    </row>
    <row r="818">
      <c r="A818" s="5"/>
      <c r="B818" s="1"/>
    </row>
    <row r="819">
      <c r="A819" s="5"/>
      <c r="B819" s="1"/>
    </row>
    <row r="820">
      <c r="A820" s="5"/>
      <c r="B820" s="1"/>
    </row>
    <row r="821">
      <c r="A821" s="5"/>
      <c r="B821" s="1"/>
    </row>
    <row r="822">
      <c r="A822" s="5"/>
      <c r="B822" s="1"/>
    </row>
    <row r="823">
      <c r="A823" s="5"/>
      <c r="B823" s="1"/>
    </row>
    <row r="824">
      <c r="A824" s="5"/>
      <c r="B824" s="1"/>
    </row>
    <row r="825">
      <c r="A825" s="5"/>
      <c r="B825" s="1"/>
    </row>
    <row r="826">
      <c r="A826" s="5"/>
      <c r="B826" s="1"/>
    </row>
    <row r="827">
      <c r="A827" s="5"/>
      <c r="B827" s="1"/>
    </row>
    <row r="828">
      <c r="A828" s="5"/>
      <c r="B828" s="1"/>
    </row>
    <row r="829">
      <c r="A829" s="5"/>
      <c r="B829" s="1"/>
    </row>
    <row r="830">
      <c r="A830" s="5"/>
      <c r="B830" s="1"/>
    </row>
    <row r="831">
      <c r="A831" s="5"/>
      <c r="B831" s="1"/>
    </row>
    <row r="832">
      <c r="A832" s="5"/>
      <c r="B832" s="1"/>
    </row>
    <row r="833">
      <c r="A833" s="5"/>
      <c r="B833" s="1"/>
    </row>
    <row r="834">
      <c r="A834" s="5"/>
      <c r="B834" s="1"/>
    </row>
    <row r="835">
      <c r="A835" s="5"/>
      <c r="B835" s="1"/>
    </row>
    <row r="836">
      <c r="A836" s="5"/>
      <c r="B836" s="1"/>
    </row>
    <row r="837">
      <c r="A837" s="5"/>
      <c r="B837" s="1"/>
    </row>
    <row r="838">
      <c r="A838" s="5"/>
      <c r="B838" s="1"/>
    </row>
    <row r="839">
      <c r="A839" s="5"/>
      <c r="B839" s="1"/>
    </row>
    <row r="840">
      <c r="A840" s="5"/>
      <c r="B840" s="1"/>
    </row>
    <row r="841">
      <c r="A841" s="5"/>
      <c r="B841" s="1"/>
    </row>
    <row r="842">
      <c r="A842" s="5"/>
      <c r="B842" s="1"/>
    </row>
    <row r="843">
      <c r="A843" s="5"/>
      <c r="B843" s="1"/>
    </row>
    <row r="844">
      <c r="A844" s="5"/>
      <c r="B844" s="1"/>
    </row>
    <row r="845">
      <c r="A845" s="5"/>
      <c r="B845" s="1"/>
    </row>
    <row r="846">
      <c r="A846" s="5"/>
      <c r="B846" s="1"/>
    </row>
    <row r="847">
      <c r="A847" s="5"/>
      <c r="B847" s="1"/>
    </row>
    <row r="848">
      <c r="A848" s="5"/>
      <c r="B848" s="1"/>
    </row>
    <row r="849">
      <c r="A849" s="5"/>
      <c r="B849" s="1"/>
    </row>
    <row r="850">
      <c r="A850" s="5"/>
      <c r="B850" s="1"/>
    </row>
    <row r="851">
      <c r="A851" s="5"/>
      <c r="B851" s="1"/>
    </row>
    <row r="852">
      <c r="A852" s="5"/>
      <c r="B852" s="1"/>
    </row>
    <row r="853">
      <c r="A853" s="5"/>
      <c r="B853" s="1"/>
    </row>
    <row r="854">
      <c r="A854" s="5"/>
      <c r="B854" s="1"/>
    </row>
    <row r="855">
      <c r="A855" s="5"/>
      <c r="B855" s="1"/>
    </row>
    <row r="856">
      <c r="A856" s="5"/>
      <c r="B856" s="1"/>
    </row>
    <row r="857">
      <c r="A857" s="5"/>
      <c r="B857" s="1"/>
    </row>
    <row r="858">
      <c r="A858" s="5"/>
      <c r="B858" s="1"/>
    </row>
    <row r="859">
      <c r="A859" s="5"/>
      <c r="B859" s="1"/>
    </row>
    <row r="860">
      <c r="A860" s="5"/>
      <c r="B860" s="1"/>
    </row>
    <row r="861">
      <c r="A861" s="5"/>
      <c r="B861" s="1"/>
    </row>
    <row r="862">
      <c r="A862" s="5"/>
      <c r="B862" s="1"/>
    </row>
    <row r="863">
      <c r="A863" s="5"/>
      <c r="B863" s="1"/>
    </row>
    <row r="864">
      <c r="A864" s="5"/>
      <c r="B864" s="1"/>
    </row>
    <row r="865">
      <c r="A865" s="5"/>
      <c r="B865" s="1"/>
    </row>
    <row r="866">
      <c r="A866" s="5"/>
      <c r="B866" s="1"/>
    </row>
    <row r="867">
      <c r="A867" s="5"/>
      <c r="B867" s="1"/>
    </row>
    <row r="868">
      <c r="A868" s="5"/>
      <c r="B868" s="1"/>
    </row>
    <row r="869">
      <c r="A869" s="5"/>
      <c r="B869" s="1"/>
    </row>
    <row r="870">
      <c r="A870" s="5"/>
      <c r="B870" s="1"/>
    </row>
    <row r="871">
      <c r="A871" s="5"/>
      <c r="B871" s="1"/>
    </row>
    <row r="872">
      <c r="A872" s="5"/>
      <c r="B872" s="1"/>
    </row>
    <row r="873">
      <c r="A873" s="5"/>
      <c r="B873" s="1"/>
    </row>
    <row r="874">
      <c r="A874" s="5"/>
      <c r="B874" s="1"/>
    </row>
    <row r="875">
      <c r="A875" s="5"/>
      <c r="B875" s="1"/>
    </row>
    <row r="876">
      <c r="A876" s="5"/>
      <c r="B876" s="1"/>
    </row>
    <row r="877">
      <c r="A877" s="5"/>
      <c r="B877" s="1"/>
    </row>
    <row r="878">
      <c r="A878" s="5"/>
      <c r="B878" s="1"/>
    </row>
    <row r="879">
      <c r="A879" s="5"/>
      <c r="B879" s="1"/>
    </row>
    <row r="880">
      <c r="A880" s="5"/>
      <c r="B880" s="1"/>
    </row>
    <row r="881">
      <c r="A881" s="5"/>
      <c r="B881" s="1"/>
    </row>
    <row r="882">
      <c r="A882" s="5"/>
      <c r="B882" s="1"/>
    </row>
    <row r="883">
      <c r="A883" s="5"/>
      <c r="B883" s="1"/>
    </row>
    <row r="884">
      <c r="A884" s="5"/>
      <c r="B884" s="1"/>
    </row>
    <row r="885">
      <c r="A885" s="5"/>
      <c r="B885" s="1"/>
    </row>
    <row r="886">
      <c r="A886" s="5"/>
      <c r="B886" s="1"/>
    </row>
    <row r="887">
      <c r="A887" s="5"/>
      <c r="B887" s="1"/>
    </row>
    <row r="888">
      <c r="A888" s="5"/>
      <c r="B888" s="1"/>
    </row>
    <row r="889">
      <c r="A889" s="5"/>
      <c r="B889" s="1"/>
    </row>
    <row r="890">
      <c r="A890" s="5"/>
      <c r="B890" s="1"/>
    </row>
    <row r="891">
      <c r="A891" s="5"/>
      <c r="B891" s="1"/>
    </row>
    <row r="892">
      <c r="A892" s="5"/>
      <c r="B892" s="1"/>
    </row>
    <row r="893">
      <c r="A893" s="5"/>
      <c r="B893" s="1"/>
    </row>
    <row r="894">
      <c r="A894" s="5"/>
      <c r="B894" s="1"/>
    </row>
    <row r="895">
      <c r="A895" s="5"/>
      <c r="B895" s="1"/>
    </row>
    <row r="896">
      <c r="A896" s="5"/>
      <c r="B896" s="1"/>
    </row>
    <row r="897">
      <c r="A897" s="5"/>
      <c r="B897" s="1"/>
    </row>
    <row r="898">
      <c r="A898" s="5"/>
      <c r="B898" s="1"/>
    </row>
    <row r="899">
      <c r="A899" s="5"/>
      <c r="B899" s="1"/>
    </row>
    <row r="900">
      <c r="A900" s="5"/>
      <c r="B900" s="1"/>
    </row>
    <row r="901">
      <c r="A901" s="5"/>
      <c r="B901" s="1"/>
    </row>
    <row r="902">
      <c r="A902" s="5"/>
      <c r="B902" s="1"/>
    </row>
    <row r="903">
      <c r="A903" s="5"/>
      <c r="B903" s="1"/>
    </row>
    <row r="904">
      <c r="A904" s="5"/>
      <c r="B904" s="1"/>
    </row>
    <row r="905">
      <c r="A905" s="5"/>
      <c r="B905" s="1"/>
    </row>
    <row r="906">
      <c r="A906" s="5"/>
      <c r="B906" s="1"/>
    </row>
    <row r="907">
      <c r="A907" s="5"/>
      <c r="B907" s="1"/>
    </row>
    <row r="908">
      <c r="A908" s="5"/>
      <c r="B908" s="1"/>
    </row>
    <row r="909">
      <c r="A909" s="5"/>
      <c r="B909" s="1"/>
    </row>
    <row r="910">
      <c r="A910" s="5"/>
      <c r="B910" s="1"/>
    </row>
    <row r="911">
      <c r="A911" s="5"/>
      <c r="B911" s="1"/>
    </row>
    <row r="912">
      <c r="A912" s="5"/>
      <c r="B912" s="1"/>
    </row>
    <row r="913">
      <c r="A913" s="5"/>
      <c r="B913" s="1"/>
    </row>
    <row r="914">
      <c r="A914" s="5"/>
      <c r="B914" s="1"/>
    </row>
    <row r="915">
      <c r="A915" s="5"/>
      <c r="B915" s="1"/>
    </row>
    <row r="916">
      <c r="A916" s="5"/>
      <c r="B916" s="1"/>
    </row>
    <row r="917">
      <c r="A917" s="5"/>
      <c r="B917" s="1"/>
    </row>
    <row r="918">
      <c r="A918" s="5"/>
      <c r="B918" s="1"/>
    </row>
    <row r="919">
      <c r="A919" s="5"/>
      <c r="B919" s="1"/>
    </row>
    <row r="920">
      <c r="A920" s="5"/>
      <c r="B920" s="1"/>
    </row>
    <row r="921">
      <c r="A921" s="5"/>
      <c r="B921" s="1"/>
    </row>
    <row r="922">
      <c r="A922" s="5"/>
      <c r="B922" s="1"/>
    </row>
    <row r="923">
      <c r="A923" s="5"/>
      <c r="B923" s="1"/>
    </row>
    <row r="924">
      <c r="A924" s="5"/>
      <c r="B924" s="1"/>
    </row>
    <row r="925">
      <c r="A925" s="5"/>
      <c r="B925" s="1"/>
    </row>
    <row r="926">
      <c r="A926" s="5"/>
      <c r="B926" s="1"/>
    </row>
    <row r="927">
      <c r="A927" s="5"/>
      <c r="B927" s="1"/>
    </row>
    <row r="928">
      <c r="A928" s="5"/>
      <c r="B928" s="1"/>
    </row>
    <row r="929">
      <c r="A929" s="5"/>
      <c r="B929" s="1"/>
    </row>
    <row r="930">
      <c r="A930" s="5"/>
      <c r="B930" s="1"/>
    </row>
    <row r="931">
      <c r="A931" s="5"/>
      <c r="B931" s="1"/>
    </row>
    <row r="932">
      <c r="A932" s="5"/>
      <c r="B932" s="1"/>
    </row>
    <row r="933">
      <c r="A933" s="5"/>
      <c r="B933" s="1"/>
    </row>
    <row r="934">
      <c r="A934" s="5"/>
      <c r="B934" s="1"/>
    </row>
    <row r="935">
      <c r="A935" s="5"/>
      <c r="B935" s="1"/>
    </row>
    <row r="936">
      <c r="A936" s="5"/>
      <c r="B936" s="1"/>
    </row>
    <row r="937">
      <c r="A937" s="5"/>
      <c r="B937" s="1"/>
    </row>
    <row r="938">
      <c r="A938" s="5"/>
      <c r="B938" s="1"/>
    </row>
    <row r="939">
      <c r="A939" s="5"/>
      <c r="B939" s="1"/>
    </row>
    <row r="940">
      <c r="A940" s="5"/>
      <c r="B940" s="1"/>
    </row>
    <row r="941">
      <c r="A941" s="5"/>
      <c r="B941" s="1"/>
    </row>
    <row r="942">
      <c r="A942" s="5"/>
      <c r="B942" s="1"/>
    </row>
    <row r="943">
      <c r="A943" s="5"/>
      <c r="B943" s="1"/>
    </row>
    <row r="944">
      <c r="A944" s="5"/>
      <c r="B944" s="1"/>
    </row>
    <row r="945">
      <c r="A945" s="5"/>
      <c r="B945" s="1"/>
    </row>
    <row r="946">
      <c r="A946" s="5"/>
      <c r="B946" s="1"/>
    </row>
    <row r="947">
      <c r="A947" s="5"/>
      <c r="B947" s="1"/>
    </row>
    <row r="948">
      <c r="A948" s="5"/>
      <c r="B948" s="1"/>
    </row>
    <row r="949">
      <c r="A949" s="5"/>
      <c r="B949" s="1"/>
    </row>
    <row r="950">
      <c r="A950" s="5"/>
      <c r="B950" s="1"/>
    </row>
    <row r="951">
      <c r="A951" s="5"/>
      <c r="B951" s="1"/>
    </row>
    <row r="952">
      <c r="A952" s="5"/>
      <c r="B952" s="1"/>
    </row>
    <row r="953">
      <c r="A953" s="5"/>
      <c r="B953" s="1"/>
    </row>
    <row r="954">
      <c r="A954" s="5"/>
      <c r="B954" s="1"/>
    </row>
    <row r="955">
      <c r="A955" s="5"/>
      <c r="B955" s="1"/>
    </row>
    <row r="956">
      <c r="A956" s="5"/>
      <c r="B956" s="1"/>
    </row>
    <row r="957">
      <c r="A957" s="5"/>
      <c r="B957" s="1"/>
    </row>
    <row r="958">
      <c r="A958" s="5"/>
      <c r="B958" s="1"/>
    </row>
    <row r="959">
      <c r="A959" s="5"/>
      <c r="B959" s="1"/>
    </row>
    <row r="960">
      <c r="A960" s="5"/>
      <c r="B960" s="1"/>
    </row>
    <row r="961">
      <c r="A961" s="5"/>
      <c r="B961" s="1"/>
    </row>
    <row r="962">
      <c r="A962" s="5"/>
      <c r="B962" s="1"/>
    </row>
    <row r="963">
      <c r="A963" s="5"/>
      <c r="B963" s="1"/>
    </row>
    <row r="964">
      <c r="A964" s="5"/>
      <c r="B964" s="1"/>
    </row>
    <row r="965">
      <c r="A965" s="5"/>
      <c r="B965" s="1"/>
    </row>
    <row r="966">
      <c r="A966" s="5"/>
      <c r="B966" s="1"/>
    </row>
    <row r="967">
      <c r="A967" s="5"/>
      <c r="B967" s="1"/>
    </row>
    <row r="968">
      <c r="A968" s="5"/>
      <c r="B968" s="1"/>
    </row>
    <row r="969">
      <c r="A969" s="5"/>
      <c r="B969" s="1"/>
    </row>
    <row r="970">
      <c r="A970" s="5"/>
      <c r="B970" s="1"/>
    </row>
    <row r="971">
      <c r="A971" s="5"/>
      <c r="B971" s="1"/>
    </row>
    <row r="972">
      <c r="A972" s="5"/>
      <c r="B972" s="1"/>
    </row>
    <row r="973">
      <c r="A973" s="5"/>
      <c r="B973" s="1"/>
    </row>
    <row r="974">
      <c r="A974" s="5"/>
      <c r="B974" s="1"/>
    </row>
    <row r="975">
      <c r="A975" s="5"/>
      <c r="B975" s="1"/>
    </row>
    <row r="976">
      <c r="A976" s="5"/>
      <c r="B976" s="1"/>
    </row>
    <row r="977">
      <c r="A977" s="5"/>
      <c r="B977" s="1"/>
    </row>
    <row r="978">
      <c r="A978" s="5"/>
      <c r="B978" s="1"/>
    </row>
    <row r="979">
      <c r="A979" s="5"/>
      <c r="B979" s="1"/>
    </row>
    <row r="980">
      <c r="A980" s="5"/>
      <c r="B980" s="1"/>
    </row>
    <row r="981">
      <c r="A981" s="5"/>
      <c r="B981" s="1"/>
    </row>
    <row r="982">
      <c r="A982" s="5"/>
      <c r="B982" s="1"/>
    </row>
    <row r="983">
      <c r="A983" s="5"/>
      <c r="B983" s="1"/>
    </row>
    <row r="984">
      <c r="A984" s="5"/>
      <c r="B984" s="1"/>
    </row>
    <row r="985">
      <c r="A985" s="5"/>
      <c r="B985" s="1"/>
    </row>
    <row r="986">
      <c r="A986" s="5"/>
      <c r="B986" s="1"/>
    </row>
    <row r="987">
      <c r="A987" s="5"/>
      <c r="B987" s="1"/>
    </row>
    <row r="988">
      <c r="A988" s="5"/>
      <c r="B988" s="1"/>
    </row>
    <row r="989">
      <c r="A989" s="5"/>
      <c r="B989" s="1"/>
    </row>
    <row r="990">
      <c r="A990" s="5"/>
      <c r="B990" s="1"/>
    </row>
    <row r="991">
      <c r="A991" s="5"/>
      <c r="B991" s="1"/>
    </row>
    <row r="992">
      <c r="A992" s="5"/>
      <c r="B992" s="1"/>
    </row>
    <row r="993">
      <c r="A993" s="5"/>
      <c r="B993" s="1"/>
    </row>
    <row r="994">
      <c r="A994" s="5"/>
      <c r="B994" s="1"/>
    </row>
    <row r="995">
      <c r="A995" s="5"/>
      <c r="B995" s="1"/>
    </row>
    <row r="996">
      <c r="A996" s="5"/>
      <c r="B996" s="1"/>
    </row>
    <row r="997">
      <c r="A997" s="5"/>
      <c r="B997" s="1"/>
    </row>
    <row r="998">
      <c r="A998" s="5"/>
      <c r="B998" s="1"/>
    </row>
    <row r="999">
      <c r="A999" s="5"/>
      <c r="B999" s="1"/>
    </row>
    <row r="1000">
      <c r="A1000" s="5"/>
      <c r="B1000" s="1"/>
    </row>
    <row r="1001">
      <c r="A1001" s="5"/>
      <c r="B1001" s="1"/>
    </row>
    <row r="1002">
      <c r="A1002" s="5"/>
      <c r="B1002" s="1"/>
    </row>
    <row r="1003">
      <c r="A1003" s="5"/>
      <c r="B1003" s="1"/>
    </row>
    <row r="1004">
      <c r="A1004" s="5"/>
      <c r="B1004" s="1"/>
    </row>
    <row r="1005">
      <c r="A1005" s="5"/>
      <c r="B1005" s="1"/>
    </row>
    <row r="1006">
      <c r="A1006" s="5"/>
      <c r="B1006" s="1"/>
    </row>
  </sheetData>
  <hyperlinks>
    <hyperlink r:id="rId1" ref="B6"/>
    <hyperlink r:id="rId2" ref="B11"/>
    <hyperlink r:id="rId3" ref="B12"/>
    <hyperlink r:id="rId4" ref="B13"/>
    <hyperlink r:id="rId5" ref="B14"/>
    <hyperlink r:id="rId6" ref="B15"/>
    <hyperlink r:id="rId7" ref="B16"/>
    <hyperlink r:id="rId8" ref="B17"/>
    <hyperlink r:id="rId9" ref="B18"/>
    <hyperlink r:id="rId10" ref="B19"/>
    <hyperlink r:id="rId11" ref="B20"/>
    <hyperlink r:id="rId12" ref="B21"/>
    <hyperlink r:id="rId13" ref="B22"/>
    <hyperlink r:id="rId14" ref="B23"/>
    <hyperlink r:id="rId15" ref="B24"/>
    <hyperlink r:id="rId16" ref="B25"/>
    <hyperlink r:id="rId17" ref="B26"/>
    <hyperlink r:id="rId18" ref="B27"/>
    <hyperlink r:id="rId19" ref="B31"/>
    <hyperlink r:id="rId20" ref="B33"/>
    <hyperlink r:id="rId21" ref="B40"/>
    <hyperlink r:id="rId22" ref="B42"/>
    <hyperlink r:id="rId23" ref="B43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5"/>
    <col customWidth="1" min="4" max="4" width="68.75"/>
  </cols>
  <sheetData>
    <row r="1">
      <c r="B1" s="1"/>
    </row>
    <row r="2">
      <c r="A2" s="2" t="s">
        <v>240</v>
      </c>
      <c r="B2" s="1"/>
    </row>
    <row r="3">
      <c r="B3" s="1"/>
    </row>
    <row r="4">
      <c r="A4" s="3" t="s">
        <v>1</v>
      </c>
      <c r="B4" s="4" t="s">
        <v>241</v>
      </c>
    </row>
    <row r="5">
      <c r="B5" s="1"/>
    </row>
    <row r="6">
      <c r="A6" s="6" t="s">
        <v>170</v>
      </c>
      <c r="B6" s="22" t="s">
        <v>242</v>
      </c>
    </row>
    <row r="7">
      <c r="A7" s="5"/>
      <c r="B7" s="1"/>
    </row>
    <row r="8">
      <c r="A8" s="5"/>
      <c r="B8" s="1"/>
    </row>
    <row r="9">
      <c r="A9" s="6" t="s">
        <v>3</v>
      </c>
      <c r="B9" s="17"/>
    </row>
    <row r="10">
      <c r="A10" s="8" t="s">
        <v>5</v>
      </c>
      <c r="B10" s="1"/>
      <c r="C10" s="9" t="s">
        <v>6</v>
      </c>
      <c r="D10" s="10" t="s">
        <v>7</v>
      </c>
    </row>
    <row r="11">
      <c r="A11" s="5" t="s">
        <v>8</v>
      </c>
      <c r="B11" s="17" t="s">
        <v>243</v>
      </c>
      <c r="C11" s="11">
        <f t="shared" ref="C11:C27" si="1">LEN(B11)</f>
        <v>66</v>
      </c>
      <c r="D11" s="10" t="str">
        <f>IFERROR(__xludf.DUMMYFUNCTION("GOOGLETRANSLATE(B11, A11, ""en"")"),"%supplier% Car Rental in %airport% (%code%) | EconomyBookings.com ")</f>
        <v>%supplier% Car Rental in %airport% (%code%) | EconomyBookings.com </v>
      </c>
    </row>
    <row r="12">
      <c r="A12" s="5" t="s">
        <v>10</v>
      </c>
      <c r="B12" s="23" t="s">
        <v>244</v>
      </c>
      <c r="C12" s="11">
        <f t="shared" si="1"/>
        <v>67</v>
      </c>
      <c r="D12" s="10" t="str">
        <f>IFERROR(__xludf.DUMMYFUNCTION("GOOGLETRANSLATE(B12, A12, ""en"")"),"%SUPPLIER%Auto rental in%Airport%(%CODE%) | EConomyBookings.com")</f>
        <v>%SUPPLIER%Auto rental in%Airport%(%CODE%) | EConomyBookings.com</v>
      </c>
    </row>
    <row r="13">
      <c r="A13" s="5" t="s">
        <v>12</v>
      </c>
      <c r="B13" s="3" t="s">
        <v>245</v>
      </c>
      <c r="C13" s="11">
        <f t="shared" si="1"/>
        <v>71</v>
      </c>
      <c r="D13" s="10" t="str">
        <f>IFERROR(__xludf.DUMMYFUNCTION("GOOGLETRANSLATE(B13, A13, ""en"")"),"%Supplier%Rent a car in%airport%(%code%) | ECONOMYBOVINGS.com")</f>
        <v>%Supplier%Rent a car in%airport%(%code%) | ECONOMYBOVINGS.com</v>
      </c>
    </row>
    <row r="14">
      <c r="A14" s="5" t="s">
        <v>14</v>
      </c>
      <c r="B14" s="16" t="s">
        <v>246</v>
      </c>
      <c r="C14" s="11">
        <f t="shared" si="1"/>
        <v>74</v>
      </c>
      <c r="D14" s="10" t="str">
        <f>IFERROR(__xludf.DUMMYFUNCTION("GOOGLETRANSLATE(B14, A14, ""en"")"),"%beg%car rental at%airport%(%code%) | Economybooks.com")</f>
        <v>%beg%car rental at%airport%(%code%) | Economybooks.com</v>
      </c>
    </row>
    <row r="15">
      <c r="A15" s="5" t="s">
        <v>16</v>
      </c>
      <c r="B15" s="16" t="s">
        <v>247</v>
      </c>
      <c r="C15" s="11">
        <f t="shared" si="1"/>
        <v>73</v>
      </c>
      <c r="D15" s="10" t="str">
        <f>IFERROR(__xludf.DUMMYFUNCTION("GOOGLETRANSLATE(B15, A15, ""en"")"),"%Supplier%car rental in%Airport%(%Code%) | Economybookings.com")</f>
        <v>%Supplier%car rental in%Airport%(%Code%) | Economybookings.com</v>
      </c>
    </row>
    <row r="16">
      <c r="A16" s="5" t="s">
        <v>18</v>
      </c>
      <c r="B16" s="16" t="s">
        <v>248</v>
      </c>
      <c r="C16" s="11">
        <f t="shared" si="1"/>
        <v>67</v>
      </c>
      <c r="D16" s="10" t="str">
        <f>IFERROR(__xludf.DUMMYFUNCTION("GOOGLETRANSLATE(B16, A16, ""en"")"),"%Supplier%car rental at%Airport%(%code%) | Economybookings.com")</f>
        <v>%Supplier%car rental at%Airport%(%code%) | Economybookings.com</v>
      </c>
    </row>
    <row r="17">
      <c r="A17" s="5" t="s">
        <v>20</v>
      </c>
      <c r="B17" s="16" t="s">
        <v>249</v>
      </c>
      <c r="C17" s="11">
        <f t="shared" si="1"/>
        <v>64</v>
      </c>
      <c r="D17" s="10" t="str">
        <f>IFERROR(__xludf.DUMMYFUNCTION("GOOGLETRANSLATE(B17, A17, ""en"")"),"%Supplier%rental car in%Airport%(%code%) | Economybookings.com")</f>
        <v>%Supplier%rental car in%Airport%(%code%) | Economybookings.com</v>
      </c>
    </row>
    <row r="18">
      <c r="A18" s="5" t="s">
        <v>22</v>
      </c>
      <c r="B18" s="16" t="s">
        <v>250</v>
      </c>
      <c r="C18" s="11">
        <f t="shared" si="1"/>
        <v>56</v>
      </c>
      <c r="D18" s="10" t="str">
        <f>IFERROR(__xludf.DUMMYFUNCTION("GOOGLETRANSLATE(B18, A18, ""en"")"),"%support%car lease%Airport%(%code%) | economyBookings.com")</f>
        <v>%support%car lease%Airport%(%code%) | economyBookings.com</v>
      </c>
    </row>
    <row r="19">
      <c r="A19" s="5" t="s">
        <v>24</v>
      </c>
      <c r="B19" s="16" t="s">
        <v>251</v>
      </c>
      <c r="C19" s="11">
        <f t="shared" si="1"/>
        <v>71</v>
      </c>
      <c r="D19" s="10" t="str">
        <f>IFERROR(__xludf.DUMMYFUNCTION("GOOGLETRANSLATE(B19, A19, ""en"")"),"%Supplier%Car rental in%Airport%(%code%) | EconomyBookings.com")</f>
        <v>%Supplier%Car rental in%Airport%(%code%) | EconomyBookings.com</v>
      </c>
    </row>
    <row r="20">
      <c r="A20" s="5" t="s">
        <v>26</v>
      </c>
      <c r="B20" s="24" t="s">
        <v>252</v>
      </c>
      <c r="C20" s="11">
        <f t="shared" si="1"/>
        <v>65</v>
      </c>
      <c r="D20" s="10" t="str">
        <f>IFERROR(__xludf.DUMMYFUNCTION("GOOGLETRANSLATE(B20, A20, ""en"")"),"%Supplier%Car Rent in%Airport%(%code%) | Economybookings.com")</f>
        <v>%Supplier%Car Rent in%Airport%(%code%) | Economybookings.com</v>
      </c>
    </row>
    <row r="21">
      <c r="A21" s="5" t="s">
        <v>28</v>
      </c>
      <c r="B21" s="16" t="s">
        <v>253</v>
      </c>
      <c r="C21" s="11">
        <f t="shared" si="1"/>
        <v>62</v>
      </c>
      <c r="D21" s="10" t="str">
        <f>IFERROR(__xludf.DUMMYFUNCTION("GOOGLETRANSLATE(B21, A21, ""en"")"),"%Supplier%Rent Car in%Airport%(%Code%) | Economybookings.com")</f>
        <v>%Supplier%Rent Car in%Airport%(%Code%) | Economybookings.com</v>
      </c>
    </row>
    <row r="22">
      <c r="A22" s="5" t="s">
        <v>30</v>
      </c>
      <c r="B22" s="16" t="s">
        <v>254</v>
      </c>
      <c r="C22" s="11">
        <f t="shared" si="1"/>
        <v>69</v>
      </c>
      <c r="D22" s="10" t="str">
        <f>IFERROR(__xludf.DUMMYFUNCTION("GOOGLETRANSLATE(B22, A22, ""en"")"),"%Suplier%Car Rent%Airport%(%Code%) | Economybookings.com")</f>
        <v>%Suplier%Car Rent%Airport%(%Code%) | Economybookings.com</v>
      </c>
    </row>
    <row r="23">
      <c r="A23" s="5" t="s">
        <v>32</v>
      </c>
      <c r="B23" s="16" t="s">
        <v>255</v>
      </c>
      <c r="C23" s="11">
        <f t="shared" si="1"/>
        <v>61</v>
      </c>
      <c r="D23" s="10" t="str">
        <f>IFERROR(__xludf.DUMMYFUNCTION("GOOGLETRANSLATE(B23, A23, ""en"")"),"%Supplier%car rental%Airport%(%code%) Economybookings.com")</f>
        <v>%Supplier%car rental%Airport%(%code%) Economybookings.com</v>
      </c>
    </row>
    <row r="24">
      <c r="A24" s="5" t="s">
        <v>34</v>
      </c>
      <c r="B24" s="16" t="s">
        <v>256</v>
      </c>
      <c r="C24" s="11">
        <f t="shared" si="1"/>
        <v>65</v>
      </c>
      <c r="D24" s="10" t="str">
        <f>IFERROR(__xludf.DUMMYFUNCTION("GOOGLETRANSLATE(B24, A24, ""en"")"),"%Supplier%Car Rental%Airport%(%Code%) | Economybookings.com")</f>
        <v>%Supplier%Car Rental%Airport%(%Code%) | Economybookings.com</v>
      </c>
    </row>
    <row r="25">
      <c r="A25" s="6" t="s">
        <v>36</v>
      </c>
      <c r="B25" s="16" t="s">
        <v>257</v>
      </c>
      <c r="C25" s="11">
        <f t="shared" si="1"/>
        <v>61</v>
      </c>
      <c r="D25" s="10" t="str">
        <f>IFERROR(__xludf.DUMMYFUNCTION("GOOGLETRANSLATE(B25, A25, ""en"")"),"%Supplier%car rental%Airport%(%CODE%) | Economybookings.com")</f>
        <v>%Supplier%car rental%Airport%(%CODE%) | Economybookings.com</v>
      </c>
    </row>
    <row r="26">
      <c r="A26" s="5" t="s">
        <v>38</v>
      </c>
      <c r="B26" s="16" t="s">
        <v>258</v>
      </c>
      <c r="C26" s="11">
        <f t="shared" si="1"/>
        <v>65</v>
      </c>
      <c r="D26" s="10" t="str">
        <f>IFERROR(__xludf.DUMMYFUNCTION("GOOGLETRANSLATE(B26, A26, ""en"")"),"%Supplier%Car Rental%Airport%(%Code%) | Economybookings.com")</f>
        <v>%Supplier%Car Rental%Airport%(%Code%) | Economybookings.com</v>
      </c>
    </row>
    <row r="27">
      <c r="A27" s="5" t="s">
        <v>40</v>
      </c>
      <c r="B27" s="16" t="s">
        <v>259</v>
      </c>
      <c r="C27" s="11">
        <f t="shared" si="1"/>
        <v>58</v>
      </c>
      <c r="D27" s="10" t="str">
        <f>IFERROR(__xludf.DUMMYFUNCTION("GOOGLETRANSLATE(B27, A27, ""en"")"),"%Supplier%Automotive Rental%Airport%(%Code%) | Economybookings.com")</f>
        <v>%Supplier%Automotive Rental%Airport%(%Code%) | Economybookings.com</v>
      </c>
    </row>
    <row r="28">
      <c r="A28" s="5"/>
      <c r="B28" s="1"/>
    </row>
    <row r="29">
      <c r="A29" s="6" t="s">
        <v>42</v>
      </c>
      <c r="B29" s="1"/>
    </row>
    <row r="30">
      <c r="A30" s="8" t="s">
        <v>5</v>
      </c>
      <c r="B30" s="1"/>
    </row>
    <row r="31">
      <c r="A31" s="5" t="s">
        <v>8</v>
      </c>
      <c r="B31" s="4" t="s">
        <v>260</v>
      </c>
      <c r="C31" s="11">
        <f t="shared" ref="C31:C50" si="2">LEN(B31)</f>
        <v>190</v>
      </c>
      <c r="D31" s="10" t="str">
        <f>IFERROR(__xludf.DUMMYFUNCTION("GOOGLETRANSLATE(B31, A31, ""en"")"),"%supplier% Car Rental in %airport% (%code%). Search for off-airport car rental specials and a wide variety of car rental types including economy, compact, full size, luxury, trucks and vans.")</f>
        <v>%supplier% Car Rental in %airport% (%code%). Search for off-airport car rental specials and a wide variety of car rental types including economy, compact, full size, luxury, trucks and vans.</v>
      </c>
    </row>
    <row r="32">
      <c r="A32" s="5" t="s">
        <v>10</v>
      </c>
      <c r="B32" s="4" t="s">
        <v>261</v>
      </c>
      <c r="C32" s="11">
        <f t="shared" si="2"/>
        <v>241</v>
      </c>
      <c r="D32" s="10" t="str">
        <f>IFERROR(__xludf.DUMMYFUNCTION("GOOGLETRANSLATE(B32, A32, ""en"")"),"%supplier% Car rental at %airport% (%code%). Search our off-airport car rental specials and browse a wide range of types including economy, compact, full-size, luxury, trucks and vans.")</f>
        <v>%supplier% Car rental at %airport% (%code%). Search our off-airport car rental specials and browse a wide range of types including economy, compact, full-size, luxury, trucks and vans.</v>
      </c>
    </row>
    <row r="33">
      <c r="A33" s="5" t="s">
        <v>12</v>
      </c>
      <c r="B33" s="4" t="s">
        <v>262</v>
      </c>
      <c r="C33" s="11">
        <f t="shared" si="2"/>
        <v>213</v>
      </c>
      <c r="D33" s="10" t="str">
        <f>IFERROR(__xludf.DUMMYFUNCTION("GOOGLETRANSLATE(B33, A33, ""en"")"),"Rent a car at %supplier% in %airport% (%code%). Shop our off-airport car rental deals and a wide range of cars including economy, compact, full-size, luxury, trucks and vans.")</f>
        <v>Rent a car at %supplier% in %airport% (%code%). Shop our off-airport car rental deals and a wide range of cars including economy, compact, full-size, luxury, trucks and vans.</v>
      </c>
    </row>
    <row r="34">
      <c r="A34" s="5" t="s">
        <v>14</v>
      </c>
      <c r="B34" s="3" t="s">
        <v>263</v>
      </c>
      <c r="C34" s="11">
        <f t="shared" si="2"/>
        <v>235</v>
      </c>
      <c r="D34" s="10" t="str">
        <f>IFERROR(__xludf.DUMMYFUNCTION("GOOGLETRANSLATE(B34, A34, ""en"")"),"%supplier% car rental at %airport% (%code%). Find our exclusive off-airport rental specials and browse a wide range of types, including economy, compact, full-size, luxury, trucks and vans")</f>
        <v>%supplier% car rental at %airport% (%code%). Find our exclusive off-airport rental specials and browse a wide range of types, including economy, compact, full-size, luxury, trucks and vans</v>
      </c>
    </row>
    <row r="35">
      <c r="A35" s="5" t="s">
        <v>16</v>
      </c>
      <c r="B35" s="4" t="s">
        <v>264</v>
      </c>
      <c r="C35" s="11">
        <f t="shared" si="2"/>
        <v>248</v>
      </c>
      <c r="D35" s="10" t="str">
        <f>IFERROR(__xludf.DUMMYFUNCTION("GOOGLETRANSLATE(B35, A35, ""en"")"),"%supplier% Car rental in %airport% (%code%). Find our special off-airport car rental deals and explore a wide range of types, including economy, compact, full-size, luxury, trucks and vans.")</f>
        <v>%supplier% Car rental in %airport% (%code%). Find our special off-airport car rental deals and explore a wide range of types, including economy, compact, full-size, luxury, trucks and vans.</v>
      </c>
    </row>
    <row r="36">
      <c r="A36" s="5" t="s">
        <v>18</v>
      </c>
      <c r="B36" s="4" t="s">
        <v>265</v>
      </c>
      <c r="C36" s="11">
        <f t="shared" si="2"/>
        <v>215</v>
      </c>
      <c r="D36" s="10" t="str">
        <f>IFERROR(__xludf.DUMMYFUNCTION("GOOGLETRANSLATE(B36, A36, ""en"")"),"%supplier% Car rental in %airport% (%code%). Find our off-airport car rental deals and browse a wide range of types including economy, compact, full size, luxury, trucks and vans.")</f>
        <v>%supplier% Car rental in %airport% (%code%). Find our off-airport car rental deals and browse a wide range of types including economy, compact, full size, luxury, trucks and vans.</v>
      </c>
    </row>
    <row r="37">
      <c r="A37" s="5" t="s">
        <v>20</v>
      </c>
      <c r="B37" s="4" t="s">
        <v>266</v>
      </c>
      <c r="C37" s="11">
        <f t="shared" si="2"/>
        <v>254</v>
      </c>
      <c r="D37" s="10" t="str">
        <f>IFERROR(__xludf.DUMMYFUNCTION("GOOGLETRANSLATE(B37, A37, ""en"")"),"%supplier% rental cars in %airport% (%code%). Find our off-airport car rental specials and browse a wide range of types including small cars, compact cars, full-size cars, luxury cars, trucks and vans.")</f>
        <v>%supplier% rental cars in %airport% (%code%). Find our off-airport car rental specials and browse a wide range of types including small cars, compact cars, full-size cars, luxury cars, trucks and vans.</v>
      </c>
    </row>
    <row r="38">
      <c r="A38" s="5" t="s">
        <v>22</v>
      </c>
      <c r="B38" s="4" t="s">
        <v>267</v>
      </c>
      <c r="C38" s="11">
        <f t="shared" si="2"/>
        <v>79</v>
      </c>
      <c r="D38" s="10" t="str">
        <f>IFERROR(__xludf.DUMMYFUNCTION("GOOGLETRANSLATE(B38, A38, ""en"")"),"%supporter%rent a car at%Airport%(%code%). Find our special offers from the airport and browse various types, including economy, compact, full size, luxury, trucks and trucks.")</f>
        <v>%supporter%rent a car at%Airport%(%code%). Find our special offers from the airport and browse various types, including economy, compact, full size, luxury, trucks and trucks.</v>
      </c>
    </row>
    <row r="39">
      <c r="A39" s="5" t="s">
        <v>24</v>
      </c>
      <c r="B39" s="17" t="s">
        <v>268</v>
      </c>
      <c r="C39" s="11">
        <f t="shared" si="2"/>
        <v>202</v>
      </c>
      <c r="D39" s="10" t="str">
        <f>IFERROR(__xludf.DUMMYFUNCTION("GOOGLETRANSLATE(B39, A39, ""en"")"),"%supplier% Car rental at %airport% (%code%). Save time and hassle by booking your vehicle rental with us! Our instant deals and range of car types make it easy to find your perfect car.")</f>
        <v>%supplier% Car rental at %airport% (%code%). Save time and hassle by booking your vehicle rental with us! Our instant deals and range of car types make it easy to find your perfect car.</v>
      </c>
    </row>
    <row r="40">
      <c r="A40" s="5" t="s">
        <v>26</v>
      </c>
      <c r="B40" s="4" t="s">
        <v>269</v>
      </c>
      <c r="C40" s="11">
        <f t="shared" si="2"/>
        <v>188</v>
      </c>
      <c r="D40" s="10" t="str">
        <f>IFERROR(__xludf.DUMMYFUNCTION("GOOGLETRANSLATE(B40, A40, ""en"")"),"%supplier% Car rental at %airport% (%code%). Meet your needs and browse a wide range of cars including economy, compact, full-size, luxury, trucks and vans.")</f>
        <v>%supplier% Car rental at %airport% (%code%). Meet your needs and browse a wide range of cars including economy, compact, full-size, luxury, trucks and vans.</v>
      </c>
    </row>
    <row r="41">
      <c r="A41" s="5" t="s">
        <v>28</v>
      </c>
      <c r="B41" s="4" t="s">
        <v>270</v>
      </c>
      <c r="C41" s="11">
        <f t="shared" si="2"/>
        <v>217</v>
      </c>
      <c r="D41" s="10" t="str">
        <f>IFERROR(__xludf.DUMMYFUNCTION("GOOGLETRANSLATE(B41, A41, ""en"")"),"%supplier% Car rental at %airport% (%code%). Find our off-airport car rental specials and browse a wide range of types including economy, compact, full-size, luxury, trucks and vans")</f>
        <v>%supplier% Car rental at %airport% (%code%). Find our off-airport car rental specials and browse a wide range of types including economy, compact, full-size, luxury, trucks and vans</v>
      </c>
    </row>
    <row r="42">
      <c r="A42" s="5" t="s">
        <v>30</v>
      </c>
      <c r="B42" s="4" t="s">
        <v>271</v>
      </c>
      <c r="C42" s="11">
        <f t="shared" si="2"/>
        <v>238</v>
      </c>
      <c r="D42" s="10" t="str">
        <f>IFERROR(__xludf.DUMMYFUNCTION("GOOGLETRANSLATE(B42, A42, ""en"")"),"%supplier% offers cheap car rental at %airport% (%code%), find off-airport specials and book your car type directly from our website. Choose from economy, compact, full size, luxury and more!
")</f>
        <v>%supplier% offers cheap car rental at %airport% (%code%), find off-airport specials and book your car type directly from our website. Choose from economy, compact, full size, luxury and more!
</v>
      </c>
    </row>
    <row r="43">
      <c r="A43" s="5" t="s">
        <v>32</v>
      </c>
      <c r="B43" s="4" t="s">
        <v>272</v>
      </c>
      <c r="C43" s="11">
        <f t="shared" si="2"/>
        <v>221</v>
      </c>
      <c r="D43" s="10" t="str">
        <f>IFERROR(__xludf.DUMMYFUNCTION("GOOGLETRANSLATE(B43, A43, ""en"")"),"%supplier% Car rental %airport% (%code%). Find our off-airport car rental deals and browse a wide variety of types, including economy, compact, full-size, luxury, trucks and vans.")</f>
        <v>%supplier% Car rental %airport% (%code%). Find our off-airport car rental deals and browse a wide variety of types, including economy, compact, full-size, luxury, trucks and vans.</v>
      </c>
    </row>
    <row r="44">
      <c r="A44" s="5" t="s">
        <v>34</v>
      </c>
      <c r="B44" s="4" t="s">
        <v>273</v>
      </c>
      <c r="C44" s="11">
        <f t="shared" si="2"/>
        <v>207</v>
      </c>
      <c r="D44" s="10" t="str">
        <f>IFERROR(__xludf.DUMMYFUNCTION("GOOGLETRANSLATE(B44, A44, ""en"")"),"%supplier% Car Rental %airport% (%code%). Find our off-airport car rental specials and browse a wide variety of types, including economy, compact, full-size, luxury trucks and vans.
")</f>
        <v>%supplier% Car Rental %airport% (%code%). Find our off-airport car rental specials and browse a wide variety of types, including economy, compact, full-size, luxury trucks and vans.
</v>
      </c>
    </row>
    <row r="45">
      <c r="A45" s="5" t="s">
        <v>57</v>
      </c>
      <c r="B45" s="4" t="s">
        <v>274</v>
      </c>
      <c r="C45" s="11">
        <f t="shared" si="2"/>
        <v>219</v>
      </c>
      <c r="D45" s="10" t="str">
        <f>IFERROR(__xludf.DUMMYFUNCTION("GOOGLETRANSLATE(B45, A45, ""en"")"),"#VALUE!")</f>
        <v>#VALUE!</v>
      </c>
    </row>
    <row r="46">
      <c r="A46" s="5" t="s">
        <v>38</v>
      </c>
      <c r="B46" s="4" t="s">
        <v>275</v>
      </c>
      <c r="C46" s="11">
        <f t="shared" si="2"/>
        <v>239</v>
      </c>
      <c r="D46" s="10" t="str">
        <f>IFERROR(__xludf.DUMMYFUNCTION("GOOGLETRANSLATE(B46, A46, ""en"")"),"%supplier% Car rental at %airport% (%code%). Find off-airport rental specials and browse a wide range of car types, including economy, compact, full-size, luxury and trucks and vans.")</f>
        <v>%supplier% Car rental at %airport% (%code%). Find off-airport rental specials and browse a wide range of car types, including economy, compact, full-size, luxury and trucks and vans.</v>
      </c>
    </row>
    <row r="47">
      <c r="A47" s="5" t="s">
        <v>40</v>
      </c>
      <c r="B47" s="4" t="s">
        <v>276</v>
      </c>
      <c r="C47" s="11">
        <f t="shared" si="2"/>
        <v>156</v>
      </c>
      <c r="D47" s="10" t="str">
        <f>IFERROR(__xludf.DUMMYFUNCTION("GOOGLETRANSLATE(B47, A47, ""en"")"),"Our car rental deals are available at nearby airport locations such as %supplier% at %airport% and %code%. View our latest off-airport deals and find the right type of rental car for you, whether you're looking for an economy car, a compact car or a luxur"&amp;"y car.
")</f>
        <v>Our car rental deals are available at nearby airport locations such as %supplier% at %airport% and %code%. View our latest off-airport deals and find the right type of rental car for you, whether you're looking for an economy car, a compact car or a luxury car.
</v>
      </c>
    </row>
    <row r="48">
      <c r="A48" s="5"/>
      <c r="B48" s="1"/>
      <c r="C48" s="11">
        <f t="shared" si="2"/>
        <v>0</v>
      </c>
      <c r="D48" s="10" t="str">
        <f>IFERROR(__xludf.DUMMYFUNCTION("GOOGLETRANSLATE(B48, A48, ""en"")"),"#VALUE!")</f>
        <v>#VALUE!</v>
      </c>
    </row>
    <row r="49">
      <c r="A49" s="5"/>
      <c r="B49" s="1"/>
      <c r="C49" s="11">
        <f t="shared" si="2"/>
        <v>0</v>
      </c>
      <c r="D49" s="10" t="str">
        <f>IFERROR(__xludf.DUMMYFUNCTION("GOOGLETRANSLATE(B49, A49, ""en"")"),"#VALUE!")</f>
        <v>#VALUE!</v>
      </c>
    </row>
    <row r="50">
      <c r="A50" s="5"/>
      <c r="B50" s="1"/>
      <c r="C50" s="11">
        <f t="shared" si="2"/>
        <v>0</v>
      </c>
      <c r="D50" s="10" t="str">
        <f>IFERROR(__xludf.DUMMYFUNCTION("GOOGLETRANSLATE(B50, A50, ""en"")"),"#VALUE!")</f>
        <v>#VALUE!</v>
      </c>
    </row>
    <row r="51">
      <c r="A51" s="6" t="s">
        <v>61</v>
      </c>
      <c r="B51" s="1"/>
    </row>
    <row r="52">
      <c r="A52" s="8" t="s">
        <v>5</v>
      </c>
      <c r="B52" s="1"/>
    </row>
    <row r="53">
      <c r="A53" s="5" t="s">
        <v>8</v>
      </c>
      <c r="B53" s="4" t="s">
        <v>277</v>
      </c>
      <c r="C53" s="11">
        <f t="shared" ref="C53:C69" si="3">LEN(B53)</f>
        <v>43</v>
      </c>
      <c r="D53" s="10" t="str">
        <f>IFERROR(__xludf.DUMMYFUNCTION("GOOGLETRANSLATE(B53, A53, ""en"")"),"%supplier% Car Rental in %airport% (%code%)")</f>
        <v>%supplier% Car Rental in %airport% (%code%)</v>
      </c>
    </row>
    <row r="54">
      <c r="A54" s="5" t="s">
        <v>10</v>
      </c>
      <c r="B54" s="4" t="s">
        <v>278</v>
      </c>
      <c r="C54" s="11">
        <f t="shared" si="3"/>
        <v>43</v>
      </c>
      <c r="D54" s="10" t="str">
        <f>IFERROR(__xludf.DUMMYFUNCTION("GOOGLETRANSLATE(B54, A54, ""en"")"),"%Supplier%car rental in%Airport%(%CODE%)")</f>
        <v>%Supplier%car rental in%Airport%(%CODE%)</v>
      </c>
    </row>
    <row r="55">
      <c r="A55" s="5" t="s">
        <v>12</v>
      </c>
      <c r="B55" s="4" t="s">
        <v>279</v>
      </c>
      <c r="C55" s="11">
        <f t="shared" si="3"/>
        <v>45</v>
      </c>
      <c r="D55" s="10" t="str">
        <f>IFERROR(__xludf.DUMMYFUNCTION("GOOGLETRANSLATE(B55, A55, ""en"")"),"%supplier%rent car in%airport%(%code%)")</f>
        <v>%supplier%rent car in%airport%(%code%)</v>
      </c>
    </row>
    <row r="56">
      <c r="A56" s="5" t="s">
        <v>14</v>
      </c>
      <c r="B56" s="16" t="s">
        <v>280</v>
      </c>
      <c r="C56" s="11">
        <f t="shared" si="3"/>
        <v>52</v>
      </c>
      <c r="D56" s="10" t="str">
        <f>IFERROR(__xludf.DUMMYFUNCTION("GOOGLETRANSLATE(B56, A56, ""en"")"),"%beg%car rental at%airport%(%code%)")</f>
        <v>%beg%car rental at%airport%(%code%)</v>
      </c>
    </row>
    <row r="57">
      <c r="A57" s="5" t="s">
        <v>16</v>
      </c>
      <c r="B57" s="4" t="s">
        <v>281</v>
      </c>
      <c r="C57" s="11">
        <f t="shared" si="3"/>
        <v>51</v>
      </c>
      <c r="D57" s="10" t="str">
        <f>IFERROR(__xludf.DUMMYFUNCTION("GOOGLETRANSLATE(B57, A57, ""en"")"),"%Supplier%car rental in%airport%(%code%)")</f>
        <v>%Supplier%car rental in%airport%(%code%)</v>
      </c>
    </row>
    <row r="58">
      <c r="A58" s="5" t="s">
        <v>18</v>
      </c>
      <c r="B58" s="4" t="s">
        <v>282</v>
      </c>
      <c r="C58" s="11">
        <f t="shared" si="3"/>
        <v>45</v>
      </c>
      <c r="D58" s="10" t="str">
        <f>IFERROR(__xludf.DUMMYFUNCTION("GOOGLETRANSLATE(B58, A58, ""en"")"),"%Supplier%car rental at%Airport%(%code%)")</f>
        <v>%Supplier%car rental at%Airport%(%code%)</v>
      </c>
    </row>
    <row r="59">
      <c r="A59" s="5" t="s">
        <v>20</v>
      </c>
      <c r="B59" s="4" t="s">
        <v>283</v>
      </c>
      <c r="C59" s="11">
        <f t="shared" si="3"/>
        <v>42</v>
      </c>
      <c r="D59" s="10" t="str">
        <f>IFERROR(__xludf.DUMMYFUNCTION("GOOGLETRANSLATE(B59, A59, ""en"")"),"%Supplier%rental car in%Airport%(%code%)")</f>
        <v>%Supplier%rental car in%Airport%(%code%)</v>
      </c>
    </row>
    <row r="60">
      <c r="A60" s="6" t="s">
        <v>22</v>
      </c>
      <c r="B60" s="3" t="s">
        <v>284</v>
      </c>
      <c r="C60" s="11">
        <f t="shared" si="3"/>
        <v>34</v>
      </c>
      <c r="D60" s="10" t="str">
        <f>IFERROR(__xludf.DUMMYFUNCTION("GOOGLETRANSLATE(B60, A60, ""en"")"),"%supplier% car rental %airport% (%code%)")</f>
        <v>%supplier% car rental %airport% (%code%)</v>
      </c>
    </row>
    <row r="61">
      <c r="A61" s="5" t="s">
        <v>24</v>
      </c>
      <c r="B61" s="4" t="s">
        <v>285</v>
      </c>
      <c r="C61" s="11">
        <f t="shared" si="3"/>
        <v>49</v>
      </c>
      <c r="D61" s="10" t="str">
        <f>IFERROR(__xludf.DUMMYFUNCTION("GOOGLETRANSLATE(B61, A61, ""en"")"),"%Supplier%Car rental in%Airport%(%Code%)")</f>
        <v>%Supplier%Car rental in%Airport%(%Code%)</v>
      </c>
    </row>
    <row r="62">
      <c r="A62" s="5" t="s">
        <v>26</v>
      </c>
      <c r="B62" s="4" t="s">
        <v>286</v>
      </c>
      <c r="C62" s="11">
        <f t="shared" si="3"/>
        <v>43</v>
      </c>
      <c r="D62" s="10" t="str">
        <f>IFERROR(__xludf.DUMMYFUNCTION("GOOGLETRANSLATE(B62, A62, ""en"")"),"%Supplier%Car Rent in%Airport%(%code%)")</f>
        <v>%Supplier%Car Rent in%Airport%(%code%)</v>
      </c>
    </row>
    <row r="63">
      <c r="A63" s="5" t="s">
        <v>28</v>
      </c>
      <c r="B63" s="16" t="s">
        <v>287</v>
      </c>
      <c r="C63" s="11">
        <f t="shared" si="3"/>
        <v>41</v>
      </c>
      <c r="D63" s="10" t="str">
        <f>IFERROR(__xludf.DUMMYFUNCTION("GOOGLETRANSLATE(B63, A63, ""en"")"),"%Supplier%Rent Car in%Airport%(%Code%)")</f>
        <v>%Supplier%Rent Car in%Airport%(%Code%)</v>
      </c>
    </row>
    <row r="64">
      <c r="A64" s="5" t="s">
        <v>30</v>
      </c>
      <c r="B64" s="16" t="s">
        <v>282</v>
      </c>
      <c r="C64" s="11">
        <f t="shared" si="3"/>
        <v>45</v>
      </c>
      <c r="D64" s="10" t="str">
        <f>IFERROR(__xludf.DUMMYFUNCTION("GOOGLETRANSLATE(B64, A64, ""en"")"),"%Supplier%Noleggio Auto A%Airport%(%Code%)")</f>
        <v>%Supplier%Noleggio Auto A%Airport%(%Code%)</v>
      </c>
    </row>
    <row r="65">
      <c r="A65" s="5" t="s">
        <v>32</v>
      </c>
      <c r="B65" s="4" t="s">
        <v>288</v>
      </c>
      <c r="C65" s="11">
        <f t="shared" si="3"/>
        <v>39</v>
      </c>
      <c r="D65" s="10" t="str">
        <f>IFERROR(__xludf.DUMMYFUNCTION("GOOGLETRANSLATE(B65, A65, ""en"")"),"%Supplier%car rental%Airport%(%Code%)")</f>
        <v>%Supplier%car rental%Airport%(%Code%)</v>
      </c>
    </row>
    <row r="66">
      <c r="A66" s="5" t="s">
        <v>34</v>
      </c>
      <c r="B66" s="4" t="s">
        <v>289</v>
      </c>
      <c r="C66" s="11">
        <f t="shared" si="3"/>
        <v>43</v>
      </c>
      <c r="D66" s="10" t="str">
        <f>IFERROR(__xludf.DUMMYFUNCTION("GOOGLETRANSLATE(B66, A66, ""en"")"),"%Supplier%Car Rental%Airport%(%Code%)")</f>
        <v>%Supplier%Car Rental%Airport%(%Code%)</v>
      </c>
    </row>
    <row r="67">
      <c r="A67" s="5" t="s">
        <v>57</v>
      </c>
      <c r="B67" s="4" t="s">
        <v>290</v>
      </c>
      <c r="C67" s="11">
        <f t="shared" si="3"/>
        <v>39</v>
      </c>
      <c r="D67" s="10" t="str">
        <f>IFERROR(__xludf.DUMMYFUNCTION("GOOGLETRANSLATE(B67, A67, ""en"")"),"#VALUE!")</f>
        <v>#VALUE!</v>
      </c>
    </row>
    <row r="68">
      <c r="A68" s="5" t="s">
        <v>38</v>
      </c>
      <c r="B68" s="4" t="s">
        <v>291</v>
      </c>
      <c r="C68" s="11">
        <f t="shared" si="3"/>
        <v>43</v>
      </c>
      <c r="D68" s="10" t="str">
        <f>IFERROR(__xludf.DUMMYFUNCTION("GOOGLETRANSLATE(B68, A68, ""en"")"),"%Supplier%Car Rental%Airport%(%Code%)")</f>
        <v>%Supplier%Car Rental%Airport%(%Code%)</v>
      </c>
    </row>
    <row r="69">
      <c r="A69" s="5" t="s">
        <v>40</v>
      </c>
      <c r="B69" s="4" t="s">
        <v>292</v>
      </c>
      <c r="C69" s="11">
        <f t="shared" si="3"/>
        <v>36</v>
      </c>
      <c r="D69" s="10" t="str">
        <f>IFERROR(__xludf.DUMMYFUNCTION("GOOGLETRANSLATE(B69, A69, ""en"")"),"%supplier% Car Rental %airport% (%code%)")</f>
        <v>%supplier% Car Rental %airport% (%code%)</v>
      </c>
    </row>
    <row r="70">
      <c r="A70" s="5"/>
      <c r="B70" s="1"/>
      <c r="D70" s="10"/>
    </row>
    <row r="71">
      <c r="A71" s="5"/>
      <c r="B71" s="1"/>
      <c r="D71" s="10"/>
    </row>
    <row r="72">
      <c r="A72" s="5"/>
      <c r="B72" s="1"/>
      <c r="D72" s="10"/>
    </row>
    <row r="73">
      <c r="A73" s="6" t="s">
        <v>79</v>
      </c>
      <c r="B73" s="4" t="s">
        <v>293</v>
      </c>
      <c r="D73" s="10"/>
    </row>
    <row r="74">
      <c r="A74" s="8" t="s">
        <v>5</v>
      </c>
      <c r="B74" s="1"/>
      <c r="D74" s="10"/>
    </row>
    <row r="75">
      <c r="A75" s="5" t="s">
        <v>8</v>
      </c>
      <c r="B75" s="4" t="s">
        <v>294</v>
      </c>
      <c r="C75" s="11">
        <f t="shared" ref="C75:C92" si="4">LEN(B75)</f>
        <v>279</v>
      </c>
      <c r="D75" s="10" t="str">
        <f>IFERROR(__xludf.DUMMYFUNCTION("GOOGLETRANSLATE(B75, A75, ""en"")"),"%supplier% car rental is ranked %rating% out of 10 based on more than %rating-count% reviews from customers who have rented a car from %supplier% in %airport%. Find the best price for %supplier% car rentals in %city% airport (%code%) or book a car in othe"&amp;"r airports of %country%.")</f>
        <v>%supplier% car rental is ranked %rating% out of 10 based on more than %rating-count% reviews from customers who have rented a car from %supplier% in %airport%. Find the best price for %supplier% car rentals in %city% airport (%code%) or book a car in other airports of %country%.</v>
      </c>
    </row>
    <row r="76">
      <c r="A76" s="5" t="s">
        <v>10</v>
      </c>
      <c r="B76" s="4" t="s">
        <v>295</v>
      </c>
      <c r="C76" s="11">
        <f t="shared" si="4"/>
        <v>248</v>
      </c>
      <c r="D76" s="10" t="str">
        <f>IFERROR(__xludf.DUMMYFUNCTION("GOOGLETRANSLATE(B76, A76, ""en"")"),"Car Rental %supplier% is ranked %rating% out of 10 based on reviews from more than %rating-count% of customers who have rented a car from %supplier%. You can find the best %supplier% car rental rate at %city% airport (%code%). ")</f>
        <v>Car Rental %supplier% is ranked %rating% out of 10 based on reviews from more than %rating-count% of customers who have rented a car from %supplier%. You can find the best %supplier% car rental rate at %city% airport (%code%). </v>
      </c>
    </row>
    <row r="77">
      <c r="A77" s="5" t="s">
        <v>12</v>
      </c>
      <c r="B77" s="4" t="s">
        <v>296</v>
      </c>
      <c r="C77" s="11">
        <f t="shared" si="4"/>
        <v>245</v>
      </c>
      <c r="D77" s="10" t="str">
        <f>IFERROR(__xludf.DUMMYFUNCTION("GOOGLETRANSLATE(B77, A77, ""en"")"),"Renting a car at %supplier% is rated %rating% out of 10 based on over %rating-count% reviews from customers who have rented a car from %supplier%. Find the best price for %supplier% car rental at %city% (%code%) airport.")</f>
        <v>Renting a car at %supplier% is rated %rating% out of 10 based on over %rating-count% reviews from customers who have rented a car from %supplier%. Find the best price for %supplier% car rental at %city% (%code%) airport.</v>
      </c>
    </row>
    <row r="78">
      <c r="A78" s="5" t="s">
        <v>14</v>
      </c>
      <c r="B78" s="4" t="s">
        <v>297</v>
      </c>
      <c r="C78" s="11">
        <f t="shared" si="4"/>
        <v>251</v>
      </c>
      <c r="D78" s="10" t="str">
        <f>IFERROR(__xludf.DUMMYFUNCTION("GOOGLETRANSLATE(B78, A78, ""en"")"),"  The %supplier% carriage is classified as a %rating% of 10 on the basis of %rating-count% endorsements from customers who are on the %supplier% carriage. Encontre o mehor preço para aluguel de carros %supplier% no aeroporto %city% (%code%)  ")</f>
        <v>  The %supplier% carriage is classified as a %rating% of 10 on the basis of %rating-count% endorsements from customers who are on the %supplier% carriage. Encontre o mehor preço para aluguel de carros %supplier% no aeroporto %city% (%code%)  </v>
      </c>
    </row>
    <row r="79">
      <c r="A79" s="5" t="s">
        <v>16</v>
      </c>
      <c r="B79" s="4" t="s">
        <v>298</v>
      </c>
      <c r="C79" s="11">
        <f t="shared" si="4"/>
        <v>282</v>
      </c>
      <c r="D79" s="10" t="str">
        <f>IFERROR(__xludf.DUMMYFUNCTION("GOOGLETRANSLATE(B79, A79, ""en"")"),"%supplier% car rental is rated a %rating% of 10 based on over %rating-count% reviews from customers who have rented a car from %supplier% in %airport%. Find the best price for car rental from %supplier% at %city% airport (%code%).
")</f>
        <v>%supplier% car rental is rated a %rating% of 10 based on over %rating-count% reviews from customers who have rented a car from %supplier% in %airport%. Find the best price for car rental from %supplier% at %city% airport (%code%).
</v>
      </c>
    </row>
    <row r="80">
      <c r="A80" s="5" t="s">
        <v>18</v>
      </c>
      <c r="B80" s="4" t="s">
        <v>299</v>
      </c>
      <c r="C80" s="11">
        <f t="shared" si="4"/>
        <v>286</v>
      </c>
      <c r="D80" s="10" t="str">
        <f>IFERROR(__xludf.DUMMYFUNCTION("GOOGLETRANSLATE(B80, A80, ""en"")"),"The %supplier% bag seller is rated with a %rating% of 10 more than %rating-count% reviews of customers who have bought a %supplier% bag in the %airport%. Find the best price for the car dealer of %supplier% at the airport of %city% (%code%).
")</f>
        <v>The %supplier% bag seller is rated with a %rating% of 10 more than %rating-count% reviews of customers who have bought a %supplier% bag in the %airport%. Find the best price for the car dealer of %supplier% at the airport of %city% (%code%).
</v>
      </c>
    </row>
    <row r="81">
      <c r="A81" s="5" t="s">
        <v>20</v>
      </c>
      <c r="B81" s="4" t="s">
        <v>300</v>
      </c>
      <c r="C81" s="11">
        <f t="shared" si="4"/>
        <v>265</v>
      </c>
      <c r="D81" s="10" t="str">
        <f>IFERROR(__xludf.DUMMYFUNCTION("GOOGLETRANSLATE(B81, A81, ""en"")"),"Car rental company %supplier% is rated %rating% out of 10 based on more than %rating-count% reviews of car rental companies who have rented a car from %supplier% in %airport%. Find the best price on a car rental in %city%, (%code%)")</f>
        <v>Car rental company %supplier% is rated %rating% out of 10 based on more than %rating-count% reviews of car rental companies who have rented a car from %supplier% in %airport%. Find the best price on a car rental in %city%, (%code%)</v>
      </c>
    </row>
    <row r="82">
      <c r="A82" s="5" t="s">
        <v>22</v>
      </c>
      <c r="B82" s="16" t="s">
        <v>301</v>
      </c>
      <c r="C82" s="11">
        <f t="shared" si="4"/>
        <v>125</v>
      </c>
      <c r="D82" s="10" t="str">
        <f>IFERROR(__xludf.DUMMYFUNCTION("GOOGLETRANSLATE(B82, A82, ""en"")"),"Car rental company %supplier% is ranked %rating% out of 10 based on %rating-count% customer reviews. They offer car rental services worldwide, find the best prices on %supplier% car rentals at %city% Airport (%code%)")</f>
        <v>Car rental company %supplier% is ranked %rating% out of 10 based on %rating-count% customer reviews. They offer car rental services worldwide, find the best prices on %supplier% car rentals at %city% Airport (%code%)</v>
      </c>
    </row>
    <row r="83">
      <c r="A83" s="5" t="s">
        <v>24</v>
      </c>
      <c r="B83" s="3" t="s">
        <v>302</v>
      </c>
      <c r="C83" s="11">
        <f t="shared" si="4"/>
        <v>284</v>
      </c>
      <c r="D83" s="10" t="str">
        <f>IFERROR(__xludf.DUMMYFUNCTION("GOOGLETRANSLATE(B83, A83, ""en"")"),"Our top %supplier% car rental company is rated %rating% out of 10 based on reviews from over %rating-count% customers who have rented cars. You'll find the best car rental rate for our top rental options at %city%,%country%(%code%).")</f>
        <v>Our top %supplier% car rental company is rated %rating% out of 10 based on reviews from over %rating-count% customers who have rented cars. You'll find the best car rental rate for our top rental options at %city%,%country%(%code%).</v>
      </c>
    </row>
    <row r="84">
      <c r="A84" s="5" t="s">
        <v>26</v>
      </c>
      <c r="B84" s="4" t="s">
        <v>303</v>
      </c>
      <c r="C84" s="11">
        <f t="shared" si="4"/>
        <v>237</v>
      </c>
      <c r="D84" s="10" t="str">
        <f>IFERROR(__xludf.DUMMYFUNCTION("GOOGLETRANSLATE(B84, A84, ""en"")"),"Car rental in %supplier% is ranked %rating% out of 10 based on reviews from more than %rating-count% customers who have rented a car from us in the past. The best rental price can be found at %city%,country %airport% (%code%).")</f>
        <v>Car rental in %supplier% is ranked %rating% out of 10 based on reviews from more than %rating-count% customers who have rented a car from us in the past. The best rental price can be found at %city%,country %airport% (%code%).</v>
      </c>
    </row>
    <row r="85">
      <c r="A85" s="5" t="s">
        <v>28</v>
      </c>
      <c r="B85" s="4" t="s">
        <v>304</v>
      </c>
      <c r="C85" s="11">
        <f t="shared" si="4"/>
        <v>202</v>
      </c>
      <c r="D85" s="10" t="str">
        <f>IFERROR(__xludf.DUMMYFUNCTION("GOOGLETRANSLATE(B85, A85, ""en"")"),"Car rental %supplier% is rated %rating% out of 10 based on reviews from over %rating-count% customers who have rented a car from %supplier%. Their best rental price is at %city%,%country%%airport% (%code%).")</f>
        <v>Car rental %supplier% is rated %rating% out of 10 based on reviews from over %rating-count% customers who have rented a car from %supplier%. Their best rental price is at %city%,%country%%airport% (%code%).</v>
      </c>
    </row>
    <row r="86">
      <c r="A86" s="5" t="s">
        <v>30</v>
      </c>
      <c r="B86" s="4" t="s">
        <v>305</v>
      </c>
      <c r="C86" s="11">
        <f t="shared" si="4"/>
        <v>206</v>
      </c>
      <c r="D86" s="10" t="str">
        <f>IFERROR(__xludf.DUMMYFUNCTION("GOOGLETRANSLATE(B86, A86, ""en"")"),"Car rental company %supplier% is rated %rating% out of 10 based on reviews from more than %rating-count%. You can find the best %supplier% car rental price in %city%,%country% %airport% (%code%).")</f>
        <v>Car rental company %supplier% is rated %rating% out of 10 based on reviews from more than %rating-count%. You can find the best %supplier% car rental price in %city%,%country% %airport% (%code%).</v>
      </c>
    </row>
    <row r="87">
      <c r="A87" s="5" t="s">
        <v>32</v>
      </c>
      <c r="B87" s="4" t="s">
        <v>306</v>
      </c>
      <c r="C87" s="11">
        <f t="shared" si="4"/>
        <v>242</v>
      </c>
      <c r="D87" s="10" t="str">
        <f>IFERROR(__xludf.DUMMYFUNCTION("GOOGLETRANSLATE(B87, A87, ""en"")"),"Car rental %supplier% is ranked %rating% out of 10 based on reviews from over %rating-count% customers who have rented a car from %supplier%. You can find the best %supplier% car rental price at %city% Airport (%code%).")</f>
        <v>Car rental %supplier% is ranked %rating% out of 10 based on reviews from over %rating-count% customers who have rented a car from %supplier%. You can find the best %supplier% car rental price at %city% Airport (%code%).</v>
      </c>
    </row>
    <row r="88">
      <c r="A88" s="5" t="s">
        <v>34</v>
      </c>
      <c r="B88" s="4" t="s">
        <v>307</v>
      </c>
      <c r="C88" s="11">
        <f t="shared" si="4"/>
        <v>247</v>
      </c>
      <c r="D88" s="10" t="str">
        <f>IFERROR(__xludf.DUMMYFUNCTION("GOOGLETRANSLATE(B88, A88, ""en"")"),"Car rental company %supplier% is rated %rating% out of 10 based on reviews from %rating-count% customers who have rented a car from them. You can find the best car rental prices in %city%,%country% %airport% (%code%).")</f>
        <v>Car rental company %supplier% is rated %rating% out of 10 based on reviews from %rating-count% customers who have rented a car from them. You can find the best car rental prices in %city%,%country% %airport% (%code%).</v>
      </c>
    </row>
    <row r="89">
      <c r="A89" s="6" t="s">
        <v>36</v>
      </c>
      <c r="B89" s="4" t="s">
        <v>308</v>
      </c>
      <c r="C89" s="11">
        <f t="shared" si="4"/>
        <v>222</v>
      </c>
      <c r="D89" s="10" t="str">
        <f>IFERROR(__xludf.DUMMYFUNCTION("GOOGLETRANSLATE(B89, A89, ""en"")"),"Car Rental%supplier% is rated%rating% out of 10, based on more than%rating-count% customer reviews who have rented a car from the car rental company. You can find the cheapest car rental price in % city%,% country%% airport% (% code%).")</f>
        <v>Car Rental%supplier% is rated%rating% out of 10, based on more than%rating-count% customer reviews who have rented a car from the car rental company. You can find the cheapest car rental price in % city%,% country%% airport% (% code%).</v>
      </c>
    </row>
    <row r="90">
      <c r="A90" s="5" t="s">
        <v>38</v>
      </c>
      <c r="B90" s="4" t="s">
        <v>309</v>
      </c>
      <c r="C90" s="11">
        <f t="shared" si="4"/>
        <v>289</v>
      </c>
      <c r="D90" s="10" t="str">
        <f>IFERROR(__xludf.DUMMYFUNCTION("GOOGLETRANSLATE(B90, A90, ""en"")"),"Car rental %supplier% is ranked %rating% out of 10 by more than %rating-count% based on customer reviews who have rented a car from %supplier%. You can find the best price for a rental with our search tool on this page and find their office at ""%city% %a"&amp;"irport""%(%code%).
")</f>
        <v>Car rental %supplier% is ranked %rating% out of 10 by more than %rating-count% based on customer reviews who have rented a car from %supplier%. You can find the best price for a rental with our search tool on this page and find their office at "%city% %airport"%(%code%).
</v>
      </c>
    </row>
    <row r="91">
      <c r="A91" s="5" t="s">
        <v>40</v>
      </c>
      <c r="B91" s="4" t="s">
        <v>310</v>
      </c>
      <c r="C91" s="11">
        <f t="shared" si="4"/>
        <v>151</v>
      </c>
      <c r="D91" s="10" t="str">
        <f>IFERROR(__xludf.DUMMYFUNCTION("GOOGLETRANSLATE(B91, A91, ""en"")"),"Car Rental %supplier% received a %rating out of 10, based on reviews from more than %rating-count% of customers who rented a car from us. Find the best car rental rates at %city%,%country% (%code%) airport.")</f>
        <v>Car Rental %supplier% received a %rating out of 10, based on reviews from more than %rating-count% of customers who rented a car from us. Find the best car rental rates at %city%,%country% (%code%) airport.</v>
      </c>
    </row>
    <row r="92">
      <c r="A92" s="5"/>
      <c r="B92" s="1"/>
      <c r="C92" s="11">
        <f t="shared" si="4"/>
        <v>0</v>
      </c>
      <c r="D92" s="10" t="str">
        <f>IFERROR(__xludf.DUMMYFUNCTION("GOOGLETRANSLATE(B92, A92, ""en"")"),"#VALUE!")</f>
        <v>#VALUE!</v>
      </c>
    </row>
    <row r="93">
      <c r="A93" s="5"/>
      <c r="B93" s="1"/>
    </row>
    <row r="94">
      <c r="A94" s="5"/>
      <c r="B94" s="1"/>
    </row>
    <row r="95">
      <c r="A95" s="5"/>
      <c r="B95" s="1"/>
    </row>
    <row r="96">
      <c r="A96" s="5"/>
      <c r="B96" s="1"/>
    </row>
    <row r="97">
      <c r="A97" s="5"/>
      <c r="B97" s="1"/>
    </row>
    <row r="98">
      <c r="A98" s="5"/>
      <c r="B98" s="1"/>
    </row>
    <row r="99">
      <c r="A99" s="5"/>
      <c r="B99" s="1"/>
    </row>
    <row r="100">
      <c r="A100" s="5"/>
      <c r="B100" s="1"/>
    </row>
    <row r="101">
      <c r="A101" s="5"/>
      <c r="B101" s="1"/>
    </row>
    <row r="102">
      <c r="A102" s="5"/>
      <c r="B102" s="1"/>
    </row>
    <row r="103">
      <c r="A103" s="5"/>
      <c r="B103" s="1"/>
    </row>
    <row r="104">
      <c r="A104" s="5"/>
      <c r="B104" s="1"/>
    </row>
    <row r="105">
      <c r="A105" s="5"/>
      <c r="B105" s="1"/>
    </row>
    <row r="106">
      <c r="A106" s="5"/>
      <c r="B106" s="1"/>
    </row>
    <row r="107">
      <c r="A107" s="5"/>
      <c r="B107" s="1"/>
    </row>
    <row r="108">
      <c r="A108" s="5"/>
      <c r="B108" s="1"/>
    </row>
    <row r="109">
      <c r="A109" s="5"/>
      <c r="B109" s="1"/>
    </row>
    <row r="110">
      <c r="A110" s="5"/>
      <c r="B110" s="1"/>
    </row>
    <row r="111">
      <c r="A111" s="5"/>
      <c r="B111" s="1"/>
    </row>
    <row r="112">
      <c r="A112" s="5"/>
      <c r="B112" s="1"/>
    </row>
    <row r="113">
      <c r="A113" s="5"/>
      <c r="B113" s="1"/>
    </row>
    <row r="114">
      <c r="A114" s="5"/>
      <c r="B114" s="1"/>
    </row>
    <row r="115">
      <c r="A115" s="5"/>
      <c r="B115" s="1"/>
    </row>
    <row r="116">
      <c r="A116" s="5"/>
      <c r="B116" s="1"/>
    </row>
    <row r="117">
      <c r="A117" s="5"/>
      <c r="B117" s="1"/>
    </row>
    <row r="118">
      <c r="A118" s="5"/>
      <c r="B118" s="1"/>
    </row>
    <row r="119">
      <c r="A119" s="5"/>
      <c r="B119" s="1"/>
    </row>
    <row r="120">
      <c r="A120" s="5"/>
      <c r="B120" s="1"/>
    </row>
    <row r="121">
      <c r="A121" s="5"/>
      <c r="B121" s="1"/>
    </row>
    <row r="122">
      <c r="A122" s="5"/>
      <c r="B122" s="1"/>
    </row>
    <row r="123">
      <c r="A123" s="5"/>
      <c r="B123" s="1"/>
    </row>
    <row r="124">
      <c r="A124" s="5"/>
      <c r="B124" s="1"/>
    </row>
    <row r="125">
      <c r="A125" s="5"/>
      <c r="B125" s="1"/>
    </row>
    <row r="126">
      <c r="A126" s="5"/>
      <c r="B126" s="1"/>
    </row>
    <row r="127">
      <c r="A127" s="5"/>
      <c r="B127" s="1"/>
    </row>
    <row r="128">
      <c r="A128" s="5"/>
      <c r="B128" s="1"/>
    </row>
    <row r="129">
      <c r="A129" s="5"/>
      <c r="B129" s="1"/>
    </row>
    <row r="130">
      <c r="A130" s="5"/>
      <c r="B130" s="1"/>
    </row>
    <row r="131">
      <c r="A131" s="5"/>
      <c r="B131" s="1"/>
    </row>
    <row r="132">
      <c r="A132" s="5"/>
      <c r="B132" s="1"/>
    </row>
    <row r="133">
      <c r="A133" s="5"/>
      <c r="B133" s="1"/>
    </row>
    <row r="134">
      <c r="A134" s="5"/>
      <c r="B134" s="1"/>
    </row>
    <row r="135">
      <c r="A135" s="5"/>
      <c r="B135" s="1"/>
    </row>
    <row r="136">
      <c r="A136" s="5"/>
      <c r="B136" s="1"/>
    </row>
    <row r="137">
      <c r="A137" s="5"/>
      <c r="B137" s="1"/>
    </row>
    <row r="138">
      <c r="A138" s="5"/>
      <c r="B138" s="1"/>
    </row>
    <row r="139">
      <c r="A139" s="5"/>
      <c r="B139" s="1"/>
    </row>
    <row r="140">
      <c r="A140" s="5"/>
      <c r="B140" s="1"/>
    </row>
    <row r="141">
      <c r="A141" s="5"/>
      <c r="B141" s="1"/>
    </row>
    <row r="142">
      <c r="A142" s="5"/>
      <c r="B142" s="1"/>
    </row>
    <row r="143">
      <c r="A143" s="5"/>
      <c r="B143" s="1"/>
    </row>
    <row r="144">
      <c r="A144" s="5"/>
      <c r="B144" s="1"/>
    </row>
    <row r="145">
      <c r="A145" s="5"/>
      <c r="B145" s="1"/>
    </row>
    <row r="146">
      <c r="A146" s="5"/>
      <c r="B146" s="1"/>
    </row>
    <row r="147">
      <c r="A147" s="5"/>
      <c r="B147" s="1"/>
    </row>
    <row r="148">
      <c r="A148" s="5"/>
      <c r="B148" s="1"/>
    </row>
    <row r="149">
      <c r="A149" s="5"/>
      <c r="B149" s="1"/>
    </row>
    <row r="150">
      <c r="A150" s="5"/>
      <c r="B150" s="1"/>
    </row>
    <row r="151">
      <c r="A151" s="5"/>
      <c r="B151" s="1"/>
    </row>
    <row r="152">
      <c r="A152" s="5"/>
      <c r="B152" s="1"/>
    </row>
    <row r="153">
      <c r="A153" s="5"/>
      <c r="B153" s="1"/>
    </row>
    <row r="154">
      <c r="A154" s="5"/>
      <c r="B154" s="1"/>
    </row>
    <row r="155">
      <c r="A155" s="5"/>
      <c r="B155" s="1"/>
    </row>
    <row r="156">
      <c r="A156" s="5"/>
      <c r="B156" s="1"/>
    </row>
    <row r="157">
      <c r="A157" s="5"/>
      <c r="B157" s="1"/>
    </row>
    <row r="158">
      <c r="A158" s="5"/>
      <c r="B158" s="1"/>
    </row>
    <row r="159">
      <c r="A159" s="5"/>
      <c r="B159" s="1"/>
    </row>
    <row r="160">
      <c r="A160" s="5"/>
      <c r="B160" s="1"/>
    </row>
    <row r="161">
      <c r="A161" s="5"/>
      <c r="B161" s="1"/>
    </row>
    <row r="162">
      <c r="A162" s="5"/>
      <c r="B162" s="1"/>
    </row>
    <row r="163">
      <c r="A163" s="5"/>
      <c r="B163" s="1"/>
    </row>
    <row r="164">
      <c r="A164" s="5"/>
      <c r="B164" s="1"/>
    </row>
    <row r="165">
      <c r="A165" s="5"/>
      <c r="B165" s="1"/>
    </row>
    <row r="166">
      <c r="A166" s="5"/>
      <c r="B166" s="1"/>
    </row>
    <row r="167">
      <c r="A167" s="5"/>
      <c r="B167" s="1"/>
    </row>
    <row r="168">
      <c r="A168" s="5"/>
      <c r="B168" s="1"/>
    </row>
    <row r="169">
      <c r="A169" s="5"/>
      <c r="B169" s="1"/>
    </row>
    <row r="170">
      <c r="A170" s="5"/>
      <c r="B170" s="1"/>
    </row>
    <row r="171">
      <c r="A171" s="5"/>
      <c r="B171" s="1"/>
    </row>
    <row r="172">
      <c r="A172" s="5"/>
      <c r="B172" s="1"/>
    </row>
    <row r="173">
      <c r="A173" s="5"/>
      <c r="B173" s="1"/>
    </row>
    <row r="174">
      <c r="A174" s="5"/>
      <c r="B174" s="1"/>
    </row>
    <row r="175">
      <c r="A175" s="5"/>
      <c r="B175" s="1"/>
    </row>
    <row r="176">
      <c r="A176" s="5"/>
      <c r="B176" s="1"/>
    </row>
    <row r="177">
      <c r="A177" s="5"/>
      <c r="B177" s="1"/>
    </row>
    <row r="178">
      <c r="A178" s="5"/>
      <c r="B178" s="1"/>
    </row>
    <row r="179">
      <c r="A179" s="5"/>
      <c r="B179" s="1"/>
    </row>
    <row r="180">
      <c r="A180" s="5"/>
      <c r="B180" s="1"/>
    </row>
    <row r="181">
      <c r="A181" s="5"/>
      <c r="B181" s="1"/>
    </row>
    <row r="182">
      <c r="A182" s="5"/>
      <c r="B182" s="1"/>
    </row>
    <row r="183">
      <c r="A183" s="5"/>
      <c r="B183" s="1"/>
    </row>
    <row r="184">
      <c r="A184" s="5"/>
      <c r="B184" s="1"/>
    </row>
    <row r="185">
      <c r="A185" s="5"/>
      <c r="B185" s="1"/>
    </row>
    <row r="186">
      <c r="A186" s="5"/>
      <c r="B186" s="1"/>
    </row>
    <row r="187">
      <c r="A187" s="5"/>
      <c r="B187" s="1"/>
    </row>
    <row r="188">
      <c r="A188" s="5"/>
      <c r="B188" s="1"/>
    </row>
    <row r="189">
      <c r="A189" s="5"/>
      <c r="B189" s="1"/>
    </row>
    <row r="190">
      <c r="A190" s="5"/>
      <c r="B190" s="1"/>
    </row>
    <row r="191">
      <c r="A191" s="5"/>
      <c r="B191" s="1"/>
    </row>
    <row r="192">
      <c r="A192" s="5"/>
      <c r="B192" s="1"/>
    </row>
    <row r="193">
      <c r="A193" s="5"/>
      <c r="B193" s="1"/>
    </row>
    <row r="194">
      <c r="A194" s="5"/>
      <c r="B194" s="1"/>
    </row>
    <row r="195">
      <c r="A195" s="5"/>
      <c r="B195" s="1"/>
    </row>
    <row r="196">
      <c r="A196" s="5"/>
      <c r="B196" s="1"/>
    </row>
    <row r="197">
      <c r="A197" s="5"/>
      <c r="B197" s="1"/>
    </row>
    <row r="198">
      <c r="A198" s="5"/>
      <c r="B198" s="1"/>
    </row>
    <row r="199">
      <c r="A199" s="5"/>
      <c r="B199" s="1"/>
    </row>
    <row r="200">
      <c r="A200" s="5"/>
      <c r="B200" s="1"/>
    </row>
    <row r="201">
      <c r="A201" s="5"/>
      <c r="B201" s="1"/>
    </row>
    <row r="202">
      <c r="A202" s="5"/>
      <c r="B202" s="1"/>
    </row>
    <row r="203">
      <c r="A203" s="5"/>
      <c r="B203" s="1"/>
    </row>
    <row r="204">
      <c r="A204" s="5"/>
      <c r="B204" s="1"/>
    </row>
    <row r="205">
      <c r="A205" s="5"/>
      <c r="B205" s="1"/>
    </row>
    <row r="206">
      <c r="A206" s="5"/>
      <c r="B206" s="1"/>
    </row>
    <row r="207">
      <c r="A207" s="5"/>
      <c r="B207" s="1"/>
    </row>
    <row r="208">
      <c r="A208" s="5"/>
      <c r="B208" s="1"/>
    </row>
    <row r="209">
      <c r="A209" s="5"/>
      <c r="B209" s="1"/>
    </row>
    <row r="210">
      <c r="A210" s="5"/>
      <c r="B210" s="1"/>
    </row>
    <row r="211">
      <c r="A211" s="5"/>
      <c r="B211" s="1"/>
    </row>
    <row r="212">
      <c r="A212" s="5"/>
      <c r="B212" s="1"/>
    </row>
    <row r="213">
      <c r="A213" s="5"/>
      <c r="B213" s="1"/>
    </row>
    <row r="214">
      <c r="A214" s="5"/>
      <c r="B214" s="1"/>
    </row>
    <row r="215">
      <c r="A215" s="5"/>
      <c r="B215" s="1"/>
    </row>
    <row r="216">
      <c r="A216" s="5"/>
      <c r="B216" s="1"/>
    </row>
    <row r="217">
      <c r="A217" s="5"/>
      <c r="B217" s="1"/>
    </row>
    <row r="218">
      <c r="A218" s="5"/>
      <c r="B218" s="1"/>
    </row>
    <row r="219">
      <c r="A219" s="5"/>
      <c r="B219" s="1"/>
    </row>
    <row r="220">
      <c r="A220" s="5"/>
      <c r="B220" s="1"/>
    </row>
    <row r="221">
      <c r="A221" s="5"/>
      <c r="B221" s="1"/>
    </row>
    <row r="222">
      <c r="A222" s="5"/>
      <c r="B222" s="1"/>
    </row>
    <row r="223">
      <c r="A223" s="5"/>
      <c r="B223" s="1"/>
    </row>
    <row r="224">
      <c r="A224" s="5"/>
      <c r="B224" s="1"/>
    </row>
    <row r="225">
      <c r="A225" s="5"/>
      <c r="B225" s="1"/>
    </row>
    <row r="226">
      <c r="A226" s="5"/>
      <c r="B226" s="1"/>
    </row>
    <row r="227">
      <c r="A227" s="5"/>
      <c r="B227" s="1"/>
    </row>
    <row r="228">
      <c r="A228" s="5"/>
      <c r="B228" s="1"/>
    </row>
    <row r="229">
      <c r="A229" s="5"/>
      <c r="B229" s="1"/>
    </row>
    <row r="230">
      <c r="A230" s="5"/>
      <c r="B230" s="1"/>
    </row>
    <row r="231">
      <c r="A231" s="5"/>
      <c r="B231" s="1"/>
    </row>
    <row r="232">
      <c r="A232" s="5"/>
      <c r="B232" s="1"/>
    </row>
    <row r="233">
      <c r="A233" s="5"/>
      <c r="B233" s="1"/>
    </row>
    <row r="234">
      <c r="A234" s="5"/>
      <c r="B234" s="1"/>
    </row>
    <row r="235">
      <c r="A235" s="5"/>
      <c r="B235" s="1"/>
    </row>
    <row r="236">
      <c r="A236" s="5"/>
      <c r="B236" s="1"/>
    </row>
    <row r="237">
      <c r="A237" s="5"/>
      <c r="B237" s="1"/>
    </row>
    <row r="238">
      <c r="A238" s="5"/>
      <c r="B238" s="1"/>
    </row>
    <row r="239">
      <c r="A239" s="5"/>
      <c r="B239" s="1"/>
    </row>
    <row r="240">
      <c r="A240" s="5"/>
      <c r="B240" s="1"/>
    </row>
    <row r="241">
      <c r="A241" s="5"/>
      <c r="B241" s="1"/>
    </row>
    <row r="242">
      <c r="A242" s="5"/>
      <c r="B242" s="1"/>
    </row>
    <row r="243">
      <c r="A243" s="5"/>
      <c r="B243" s="1"/>
    </row>
    <row r="244">
      <c r="A244" s="5"/>
      <c r="B244" s="1"/>
    </row>
    <row r="245">
      <c r="A245" s="5"/>
      <c r="B245" s="1"/>
    </row>
    <row r="246">
      <c r="A246" s="5"/>
      <c r="B246" s="1"/>
    </row>
    <row r="247">
      <c r="A247" s="5"/>
      <c r="B247" s="1"/>
    </row>
    <row r="248">
      <c r="A248" s="5"/>
      <c r="B248" s="1"/>
    </row>
    <row r="249">
      <c r="A249" s="5"/>
      <c r="B249" s="1"/>
    </row>
    <row r="250">
      <c r="A250" s="5"/>
      <c r="B250" s="1"/>
    </row>
    <row r="251">
      <c r="A251" s="5"/>
      <c r="B251" s="1"/>
    </row>
    <row r="252">
      <c r="A252" s="5"/>
      <c r="B252" s="1"/>
    </row>
    <row r="253">
      <c r="A253" s="5"/>
      <c r="B253" s="1"/>
    </row>
    <row r="254">
      <c r="A254" s="5"/>
      <c r="B254" s="1"/>
    </row>
    <row r="255">
      <c r="A255" s="5"/>
      <c r="B255" s="1"/>
    </row>
    <row r="256">
      <c r="A256" s="5"/>
      <c r="B256" s="1"/>
    </row>
    <row r="257">
      <c r="A257" s="5"/>
      <c r="B257" s="1"/>
    </row>
    <row r="258">
      <c r="A258" s="5"/>
      <c r="B258" s="1"/>
    </row>
    <row r="259">
      <c r="A259" s="5"/>
      <c r="B259" s="1"/>
    </row>
    <row r="260">
      <c r="A260" s="5"/>
      <c r="B260" s="1"/>
    </row>
    <row r="261">
      <c r="A261" s="5"/>
      <c r="B261" s="1"/>
    </row>
    <row r="262">
      <c r="A262" s="5"/>
      <c r="B262" s="1"/>
    </row>
    <row r="263">
      <c r="A263" s="5"/>
      <c r="B263" s="1"/>
    </row>
    <row r="264">
      <c r="A264" s="5"/>
      <c r="B264" s="1"/>
    </row>
    <row r="265">
      <c r="A265" s="5"/>
      <c r="B265" s="1"/>
    </row>
    <row r="266">
      <c r="A266" s="5"/>
      <c r="B266" s="1"/>
    </row>
    <row r="267">
      <c r="A267" s="5"/>
      <c r="B267" s="1"/>
    </row>
    <row r="268">
      <c r="A268" s="5"/>
      <c r="B268" s="1"/>
    </row>
    <row r="269">
      <c r="A269" s="5"/>
      <c r="B269" s="1"/>
    </row>
    <row r="270">
      <c r="A270" s="5"/>
      <c r="B270" s="1"/>
    </row>
    <row r="271">
      <c r="A271" s="5"/>
      <c r="B271" s="1"/>
    </row>
    <row r="272">
      <c r="A272" s="5"/>
      <c r="B272" s="1"/>
    </row>
    <row r="273">
      <c r="A273" s="5"/>
      <c r="B273" s="1"/>
    </row>
    <row r="274">
      <c r="A274" s="5"/>
      <c r="B274" s="1"/>
    </row>
    <row r="275">
      <c r="A275" s="5"/>
      <c r="B275" s="1"/>
    </row>
    <row r="276">
      <c r="A276" s="5"/>
      <c r="B276" s="1"/>
    </row>
    <row r="277">
      <c r="A277" s="5"/>
      <c r="B277" s="1"/>
    </row>
    <row r="278">
      <c r="A278" s="5"/>
      <c r="B278" s="1"/>
    </row>
    <row r="279">
      <c r="A279" s="5"/>
      <c r="B279" s="1"/>
    </row>
    <row r="280">
      <c r="A280" s="5"/>
      <c r="B280" s="1"/>
    </row>
    <row r="281">
      <c r="A281" s="5"/>
      <c r="B281" s="1"/>
    </row>
    <row r="282">
      <c r="A282" s="5"/>
      <c r="B282" s="1"/>
    </row>
    <row r="283">
      <c r="A283" s="5"/>
      <c r="B283" s="1"/>
    </row>
    <row r="284">
      <c r="A284" s="5"/>
      <c r="B284" s="1"/>
    </row>
    <row r="285">
      <c r="A285" s="5"/>
      <c r="B285" s="1"/>
    </row>
    <row r="286">
      <c r="A286" s="5"/>
      <c r="B286" s="1"/>
    </row>
    <row r="287">
      <c r="A287" s="5"/>
      <c r="B287" s="1"/>
    </row>
    <row r="288">
      <c r="A288" s="5"/>
      <c r="B288" s="1"/>
    </row>
    <row r="289">
      <c r="A289" s="5"/>
      <c r="B289" s="1"/>
    </row>
    <row r="290">
      <c r="A290" s="5"/>
      <c r="B290" s="1"/>
    </row>
    <row r="291">
      <c r="A291" s="5"/>
      <c r="B291" s="1"/>
    </row>
    <row r="292">
      <c r="A292" s="5"/>
      <c r="B292" s="1"/>
    </row>
    <row r="293">
      <c r="A293" s="5"/>
      <c r="B293" s="1"/>
    </row>
    <row r="294">
      <c r="A294" s="5"/>
      <c r="B294" s="1"/>
    </row>
    <row r="295">
      <c r="A295" s="5"/>
      <c r="B295" s="1"/>
    </row>
    <row r="296">
      <c r="A296" s="5"/>
      <c r="B296" s="1"/>
    </row>
    <row r="297">
      <c r="A297" s="5"/>
      <c r="B297" s="1"/>
    </row>
    <row r="298">
      <c r="A298" s="5"/>
      <c r="B298" s="1"/>
    </row>
    <row r="299">
      <c r="A299" s="5"/>
      <c r="B299" s="1"/>
    </row>
    <row r="300">
      <c r="A300" s="5"/>
      <c r="B300" s="1"/>
    </row>
    <row r="301">
      <c r="A301" s="5"/>
      <c r="B301" s="1"/>
    </row>
    <row r="302">
      <c r="A302" s="5"/>
      <c r="B302" s="1"/>
    </row>
    <row r="303">
      <c r="A303" s="5"/>
      <c r="B303" s="1"/>
    </row>
    <row r="304">
      <c r="A304" s="5"/>
      <c r="B304" s="1"/>
    </row>
    <row r="305">
      <c r="A305" s="5"/>
      <c r="B305" s="1"/>
    </row>
    <row r="306">
      <c r="A306" s="5"/>
      <c r="B306" s="1"/>
    </row>
    <row r="307">
      <c r="A307" s="5"/>
      <c r="B307" s="1"/>
    </row>
    <row r="308">
      <c r="A308" s="5"/>
      <c r="B308" s="1"/>
    </row>
    <row r="309">
      <c r="A309" s="5"/>
      <c r="B309" s="1"/>
    </row>
    <row r="310">
      <c r="A310" s="5"/>
      <c r="B310" s="1"/>
    </row>
    <row r="311">
      <c r="A311" s="5"/>
      <c r="B311" s="1"/>
    </row>
    <row r="312">
      <c r="A312" s="5"/>
      <c r="B312" s="1"/>
    </row>
    <row r="313">
      <c r="A313" s="5"/>
      <c r="B313" s="1"/>
    </row>
    <row r="314">
      <c r="A314" s="5"/>
      <c r="B314" s="1"/>
    </row>
    <row r="315">
      <c r="A315" s="5"/>
      <c r="B315" s="1"/>
    </row>
    <row r="316">
      <c r="A316" s="5"/>
      <c r="B316" s="1"/>
    </row>
    <row r="317">
      <c r="A317" s="5"/>
      <c r="B317" s="1"/>
    </row>
    <row r="318">
      <c r="A318" s="5"/>
      <c r="B318" s="1"/>
    </row>
    <row r="319">
      <c r="A319" s="5"/>
      <c r="B319" s="1"/>
    </row>
    <row r="320">
      <c r="A320" s="5"/>
      <c r="B320" s="1"/>
    </row>
    <row r="321">
      <c r="A321" s="5"/>
      <c r="B321" s="1"/>
    </row>
    <row r="322">
      <c r="A322" s="5"/>
      <c r="B322" s="1"/>
    </row>
    <row r="323">
      <c r="A323" s="5"/>
      <c r="B323" s="1"/>
    </row>
    <row r="324">
      <c r="A324" s="5"/>
      <c r="B324" s="1"/>
    </row>
    <row r="325">
      <c r="A325" s="5"/>
      <c r="B325" s="1"/>
    </row>
    <row r="326">
      <c r="A326" s="5"/>
      <c r="B326" s="1"/>
    </row>
    <row r="327">
      <c r="A327" s="5"/>
      <c r="B327" s="1"/>
    </row>
    <row r="328">
      <c r="A328" s="5"/>
      <c r="B328" s="1"/>
    </row>
    <row r="329">
      <c r="A329" s="5"/>
      <c r="B329" s="1"/>
    </row>
    <row r="330">
      <c r="A330" s="5"/>
      <c r="B330" s="1"/>
    </row>
    <row r="331">
      <c r="A331" s="5"/>
      <c r="B331" s="1"/>
    </row>
    <row r="332">
      <c r="A332" s="5"/>
      <c r="B332" s="1"/>
    </row>
    <row r="333">
      <c r="A333" s="5"/>
      <c r="B333" s="1"/>
    </row>
    <row r="334">
      <c r="A334" s="5"/>
      <c r="B334" s="1"/>
    </row>
    <row r="335">
      <c r="A335" s="5"/>
      <c r="B335" s="1"/>
    </row>
    <row r="336">
      <c r="A336" s="5"/>
      <c r="B336" s="1"/>
    </row>
    <row r="337">
      <c r="A337" s="5"/>
      <c r="B337" s="1"/>
    </row>
    <row r="338">
      <c r="A338" s="5"/>
      <c r="B338" s="1"/>
    </row>
    <row r="339">
      <c r="A339" s="5"/>
      <c r="B339" s="1"/>
    </row>
    <row r="340">
      <c r="A340" s="5"/>
      <c r="B340" s="1"/>
    </row>
    <row r="341">
      <c r="A341" s="5"/>
      <c r="B341" s="1"/>
    </row>
    <row r="342">
      <c r="A342" s="5"/>
      <c r="B342" s="1"/>
    </row>
    <row r="343">
      <c r="A343" s="5"/>
      <c r="B343" s="1"/>
    </row>
    <row r="344">
      <c r="A344" s="5"/>
      <c r="B344" s="1"/>
    </row>
    <row r="345">
      <c r="A345" s="5"/>
      <c r="B345" s="1"/>
    </row>
    <row r="346">
      <c r="A346" s="5"/>
      <c r="B346" s="1"/>
    </row>
    <row r="347">
      <c r="A347" s="5"/>
      <c r="B347" s="1"/>
    </row>
    <row r="348">
      <c r="A348" s="5"/>
      <c r="B348" s="1"/>
    </row>
    <row r="349">
      <c r="A349" s="5"/>
      <c r="B349" s="1"/>
    </row>
    <row r="350">
      <c r="A350" s="5"/>
      <c r="B350" s="1"/>
    </row>
    <row r="351">
      <c r="A351" s="5"/>
      <c r="B351" s="1"/>
    </row>
    <row r="352">
      <c r="A352" s="5"/>
      <c r="B352" s="1"/>
    </row>
    <row r="353">
      <c r="A353" s="5"/>
      <c r="B353" s="1"/>
    </row>
    <row r="354">
      <c r="A354" s="5"/>
      <c r="B354" s="1"/>
    </row>
    <row r="355">
      <c r="A355" s="5"/>
      <c r="B355" s="1"/>
    </row>
    <row r="356">
      <c r="A356" s="5"/>
      <c r="B356" s="1"/>
    </row>
    <row r="357">
      <c r="A357" s="5"/>
      <c r="B357" s="1"/>
    </row>
    <row r="358">
      <c r="A358" s="5"/>
      <c r="B358" s="1"/>
    </row>
    <row r="359">
      <c r="A359" s="5"/>
      <c r="B359" s="1"/>
    </row>
    <row r="360">
      <c r="A360" s="5"/>
      <c r="B360" s="1"/>
    </row>
    <row r="361">
      <c r="A361" s="5"/>
      <c r="B361" s="1"/>
    </row>
    <row r="362">
      <c r="A362" s="5"/>
      <c r="B362" s="1"/>
    </row>
    <row r="363">
      <c r="A363" s="5"/>
      <c r="B363" s="1"/>
    </row>
    <row r="364">
      <c r="A364" s="5"/>
      <c r="B364" s="1"/>
    </row>
    <row r="365">
      <c r="A365" s="5"/>
      <c r="B365" s="1"/>
    </row>
    <row r="366">
      <c r="A366" s="5"/>
      <c r="B366" s="1"/>
    </row>
    <row r="367">
      <c r="A367" s="5"/>
      <c r="B367" s="1"/>
    </row>
    <row r="368">
      <c r="A368" s="5"/>
      <c r="B368" s="1"/>
    </row>
    <row r="369">
      <c r="A369" s="5"/>
      <c r="B369" s="1"/>
    </row>
    <row r="370">
      <c r="A370" s="5"/>
      <c r="B370" s="1"/>
    </row>
    <row r="371">
      <c r="A371" s="5"/>
      <c r="B371" s="1"/>
    </row>
    <row r="372">
      <c r="A372" s="5"/>
      <c r="B372" s="1"/>
    </row>
    <row r="373">
      <c r="A373" s="5"/>
      <c r="B373" s="1"/>
    </row>
    <row r="374">
      <c r="A374" s="5"/>
      <c r="B374" s="1"/>
    </row>
    <row r="375">
      <c r="A375" s="5"/>
      <c r="B375" s="1"/>
    </row>
    <row r="376">
      <c r="A376" s="5"/>
      <c r="B376" s="1"/>
    </row>
    <row r="377">
      <c r="A377" s="5"/>
      <c r="B377" s="1"/>
    </row>
    <row r="378">
      <c r="A378" s="5"/>
      <c r="B378" s="1"/>
    </row>
    <row r="379">
      <c r="A379" s="5"/>
      <c r="B379" s="1"/>
    </row>
    <row r="380">
      <c r="A380" s="5"/>
      <c r="B380" s="1"/>
    </row>
    <row r="381">
      <c r="A381" s="5"/>
      <c r="B381" s="1"/>
    </row>
    <row r="382">
      <c r="A382" s="5"/>
      <c r="B382" s="1"/>
    </row>
    <row r="383">
      <c r="A383" s="5"/>
      <c r="B383" s="1"/>
    </row>
    <row r="384">
      <c r="A384" s="5"/>
      <c r="B384" s="1"/>
    </row>
    <row r="385">
      <c r="A385" s="5"/>
      <c r="B385" s="1"/>
    </row>
    <row r="386">
      <c r="A386" s="5"/>
      <c r="B386" s="1"/>
    </row>
    <row r="387">
      <c r="A387" s="5"/>
      <c r="B387" s="1"/>
    </row>
    <row r="388">
      <c r="A388" s="5"/>
      <c r="B388" s="1"/>
    </row>
    <row r="389">
      <c r="A389" s="5"/>
      <c r="B389" s="1"/>
    </row>
    <row r="390">
      <c r="A390" s="5"/>
      <c r="B390" s="1"/>
    </row>
    <row r="391">
      <c r="A391" s="5"/>
      <c r="B391" s="1"/>
    </row>
    <row r="392">
      <c r="A392" s="5"/>
      <c r="B392" s="1"/>
    </row>
    <row r="393">
      <c r="A393" s="5"/>
      <c r="B393" s="1"/>
    </row>
    <row r="394">
      <c r="A394" s="5"/>
      <c r="B394" s="1"/>
    </row>
    <row r="395">
      <c r="A395" s="5"/>
      <c r="B395" s="1"/>
    </row>
    <row r="396">
      <c r="A396" s="5"/>
      <c r="B396" s="1"/>
    </row>
    <row r="397">
      <c r="A397" s="5"/>
      <c r="B397" s="1"/>
    </row>
    <row r="398">
      <c r="A398" s="5"/>
      <c r="B398" s="1"/>
    </row>
    <row r="399">
      <c r="A399" s="5"/>
      <c r="B399" s="1"/>
    </row>
    <row r="400">
      <c r="A400" s="5"/>
      <c r="B400" s="1"/>
    </row>
    <row r="401">
      <c r="A401" s="5"/>
      <c r="B401" s="1"/>
    </row>
    <row r="402">
      <c r="A402" s="5"/>
      <c r="B402" s="1"/>
    </row>
    <row r="403">
      <c r="A403" s="5"/>
      <c r="B403" s="1"/>
    </row>
    <row r="404">
      <c r="A404" s="5"/>
      <c r="B404" s="1"/>
    </row>
    <row r="405">
      <c r="A405" s="5"/>
      <c r="B405" s="1"/>
    </row>
    <row r="406">
      <c r="A406" s="5"/>
      <c r="B406" s="1"/>
    </row>
    <row r="407">
      <c r="A407" s="5"/>
      <c r="B407" s="1"/>
    </row>
    <row r="408">
      <c r="A408" s="5"/>
      <c r="B408" s="1"/>
    </row>
    <row r="409">
      <c r="A409" s="5"/>
      <c r="B409" s="1"/>
    </row>
    <row r="410">
      <c r="A410" s="5"/>
      <c r="B410" s="1"/>
    </row>
    <row r="411">
      <c r="A411" s="5"/>
      <c r="B411" s="1"/>
    </row>
    <row r="412">
      <c r="A412" s="5"/>
      <c r="B412" s="1"/>
    </row>
    <row r="413">
      <c r="A413" s="5"/>
      <c r="B413" s="1"/>
    </row>
    <row r="414">
      <c r="A414" s="5"/>
      <c r="B414" s="1"/>
    </row>
    <row r="415">
      <c r="A415" s="5"/>
      <c r="B415" s="1"/>
    </row>
    <row r="416">
      <c r="A416" s="5"/>
      <c r="B416" s="1"/>
    </row>
    <row r="417">
      <c r="A417" s="5"/>
      <c r="B417" s="1"/>
    </row>
    <row r="418">
      <c r="A418" s="5"/>
      <c r="B418" s="1"/>
    </row>
    <row r="419">
      <c r="A419" s="5"/>
      <c r="B419" s="1"/>
    </row>
    <row r="420">
      <c r="A420" s="5"/>
      <c r="B420" s="1"/>
    </row>
    <row r="421">
      <c r="A421" s="5"/>
      <c r="B421" s="1"/>
    </row>
    <row r="422">
      <c r="A422" s="5"/>
      <c r="B422" s="1"/>
    </row>
    <row r="423">
      <c r="A423" s="5"/>
      <c r="B423" s="1"/>
    </row>
    <row r="424">
      <c r="A424" s="5"/>
      <c r="B424" s="1"/>
    </row>
    <row r="425">
      <c r="A425" s="5"/>
      <c r="B425" s="1"/>
    </row>
    <row r="426">
      <c r="A426" s="5"/>
      <c r="B426" s="1"/>
    </row>
    <row r="427">
      <c r="A427" s="5"/>
      <c r="B427" s="1"/>
    </row>
    <row r="428">
      <c r="A428" s="5"/>
      <c r="B428" s="1"/>
    </row>
    <row r="429">
      <c r="A429" s="5"/>
      <c r="B429" s="1"/>
    </row>
    <row r="430">
      <c r="A430" s="5"/>
      <c r="B430" s="1"/>
    </row>
    <row r="431">
      <c r="A431" s="5"/>
      <c r="B431" s="1"/>
    </row>
    <row r="432">
      <c r="A432" s="5"/>
      <c r="B432" s="1"/>
    </row>
    <row r="433">
      <c r="A433" s="5"/>
      <c r="B433" s="1"/>
    </row>
    <row r="434">
      <c r="A434" s="5"/>
      <c r="B434" s="1"/>
    </row>
    <row r="435">
      <c r="A435" s="5"/>
      <c r="B435" s="1"/>
    </row>
    <row r="436">
      <c r="A436" s="5"/>
      <c r="B436" s="1"/>
    </row>
    <row r="437">
      <c r="A437" s="5"/>
      <c r="B437" s="1"/>
    </row>
    <row r="438">
      <c r="A438" s="5"/>
      <c r="B438" s="1"/>
    </row>
    <row r="439">
      <c r="A439" s="5"/>
      <c r="B439" s="1"/>
    </row>
    <row r="440">
      <c r="A440" s="5"/>
      <c r="B440" s="1"/>
    </row>
    <row r="441">
      <c r="A441" s="5"/>
      <c r="B441" s="1"/>
    </row>
    <row r="442">
      <c r="A442" s="5"/>
      <c r="B442" s="1"/>
    </row>
    <row r="443">
      <c r="A443" s="5"/>
      <c r="B443" s="1"/>
    </row>
    <row r="444">
      <c r="A444" s="5"/>
      <c r="B444" s="1"/>
    </row>
    <row r="445">
      <c r="A445" s="5"/>
      <c r="B445" s="1"/>
    </row>
    <row r="446">
      <c r="A446" s="5"/>
      <c r="B446" s="1"/>
    </row>
    <row r="447">
      <c r="A447" s="5"/>
      <c r="B447" s="1"/>
    </row>
    <row r="448">
      <c r="A448" s="5"/>
      <c r="B448" s="1"/>
    </row>
    <row r="449">
      <c r="A449" s="5"/>
      <c r="B449" s="1"/>
    </row>
    <row r="450">
      <c r="A450" s="5"/>
      <c r="B450" s="1"/>
    </row>
    <row r="451">
      <c r="A451" s="5"/>
      <c r="B451" s="1"/>
    </row>
    <row r="452">
      <c r="A452" s="5"/>
      <c r="B452" s="1"/>
    </row>
    <row r="453">
      <c r="A453" s="5"/>
      <c r="B453" s="1"/>
    </row>
    <row r="454">
      <c r="A454" s="5"/>
      <c r="B454" s="1"/>
    </row>
    <row r="455">
      <c r="A455" s="5"/>
      <c r="B455" s="1"/>
    </row>
    <row r="456">
      <c r="A456" s="5"/>
      <c r="B456" s="1"/>
    </row>
    <row r="457">
      <c r="A457" s="5"/>
      <c r="B457" s="1"/>
    </row>
    <row r="458">
      <c r="A458" s="5"/>
      <c r="B458" s="1"/>
    </row>
    <row r="459">
      <c r="A459" s="5"/>
      <c r="B459" s="1"/>
    </row>
    <row r="460">
      <c r="A460" s="5"/>
      <c r="B460" s="1"/>
    </row>
    <row r="461">
      <c r="A461" s="5"/>
      <c r="B461" s="1"/>
    </row>
    <row r="462">
      <c r="A462" s="5"/>
      <c r="B462" s="1"/>
    </row>
    <row r="463">
      <c r="A463" s="5"/>
      <c r="B463" s="1"/>
    </row>
    <row r="464">
      <c r="A464" s="5"/>
      <c r="B464" s="1"/>
    </row>
    <row r="465">
      <c r="A465" s="5"/>
      <c r="B465" s="1"/>
    </row>
    <row r="466">
      <c r="A466" s="5"/>
      <c r="B466" s="1"/>
    </row>
    <row r="467">
      <c r="A467" s="5"/>
      <c r="B467" s="1"/>
    </row>
    <row r="468">
      <c r="A468" s="5"/>
      <c r="B468" s="1"/>
    </row>
    <row r="469">
      <c r="A469" s="5"/>
      <c r="B469" s="1"/>
    </row>
    <row r="470">
      <c r="A470" s="5"/>
      <c r="B470" s="1"/>
    </row>
    <row r="471">
      <c r="A471" s="5"/>
      <c r="B471" s="1"/>
    </row>
    <row r="472">
      <c r="A472" s="5"/>
      <c r="B472" s="1"/>
    </row>
    <row r="473">
      <c r="A473" s="5"/>
      <c r="B473" s="1"/>
    </row>
    <row r="474">
      <c r="A474" s="5"/>
      <c r="B474" s="1"/>
    </row>
    <row r="475">
      <c r="A475" s="5"/>
      <c r="B475" s="1"/>
    </row>
    <row r="476">
      <c r="A476" s="5"/>
      <c r="B476" s="1"/>
    </row>
    <row r="477">
      <c r="A477" s="5"/>
      <c r="B477" s="1"/>
    </row>
    <row r="478">
      <c r="A478" s="5"/>
      <c r="B478" s="1"/>
    </row>
    <row r="479">
      <c r="A479" s="5"/>
      <c r="B479" s="1"/>
    </row>
    <row r="480">
      <c r="A480" s="5"/>
      <c r="B480" s="1"/>
    </row>
    <row r="481">
      <c r="A481" s="5"/>
      <c r="B481" s="1"/>
    </row>
    <row r="482">
      <c r="A482" s="5"/>
      <c r="B482" s="1"/>
    </row>
    <row r="483">
      <c r="A483" s="5"/>
      <c r="B483" s="1"/>
    </row>
    <row r="484">
      <c r="A484" s="5"/>
      <c r="B484" s="1"/>
    </row>
    <row r="485">
      <c r="A485" s="5"/>
      <c r="B485" s="1"/>
    </row>
    <row r="486">
      <c r="A486" s="5"/>
      <c r="B486" s="1"/>
    </row>
    <row r="487">
      <c r="A487" s="5"/>
      <c r="B487" s="1"/>
    </row>
    <row r="488">
      <c r="A488" s="5"/>
      <c r="B488" s="1"/>
    </row>
    <row r="489">
      <c r="A489" s="5"/>
      <c r="B489" s="1"/>
    </row>
    <row r="490">
      <c r="A490" s="5"/>
      <c r="B490" s="1"/>
    </row>
    <row r="491">
      <c r="A491" s="5"/>
      <c r="B491" s="1"/>
    </row>
    <row r="492">
      <c r="A492" s="5"/>
      <c r="B492" s="1"/>
    </row>
    <row r="493">
      <c r="A493" s="5"/>
      <c r="B493" s="1"/>
    </row>
    <row r="494">
      <c r="A494" s="5"/>
      <c r="B494" s="1"/>
    </row>
    <row r="495">
      <c r="A495" s="5"/>
      <c r="B495" s="1"/>
    </row>
    <row r="496">
      <c r="A496" s="5"/>
      <c r="B496" s="1"/>
    </row>
    <row r="497">
      <c r="A497" s="5"/>
      <c r="B497" s="1"/>
    </row>
    <row r="498">
      <c r="A498" s="5"/>
      <c r="B498" s="1"/>
    </row>
    <row r="499">
      <c r="A499" s="5"/>
      <c r="B499" s="1"/>
    </row>
    <row r="500">
      <c r="A500" s="5"/>
      <c r="B500" s="1"/>
    </row>
    <row r="501">
      <c r="A501" s="5"/>
      <c r="B501" s="1"/>
    </row>
    <row r="502">
      <c r="A502" s="5"/>
      <c r="B502" s="1"/>
    </row>
    <row r="503">
      <c r="A503" s="5"/>
      <c r="B503" s="1"/>
    </row>
    <row r="504">
      <c r="A504" s="5"/>
      <c r="B504" s="1"/>
    </row>
    <row r="505">
      <c r="A505" s="5"/>
      <c r="B505" s="1"/>
    </row>
    <row r="506">
      <c r="A506" s="5"/>
      <c r="B506" s="1"/>
    </row>
    <row r="507">
      <c r="A507" s="5"/>
      <c r="B507" s="1"/>
    </row>
    <row r="508">
      <c r="A508" s="5"/>
      <c r="B508" s="1"/>
    </row>
    <row r="509">
      <c r="A509" s="5"/>
      <c r="B509" s="1"/>
    </row>
    <row r="510">
      <c r="A510" s="5"/>
      <c r="B510" s="1"/>
    </row>
    <row r="511">
      <c r="A511" s="5"/>
      <c r="B511" s="1"/>
    </row>
    <row r="512">
      <c r="A512" s="5"/>
      <c r="B512" s="1"/>
    </row>
    <row r="513">
      <c r="A513" s="5"/>
      <c r="B513" s="1"/>
    </row>
    <row r="514">
      <c r="A514" s="5"/>
      <c r="B514" s="1"/>
    </row>
    <row r="515">
      <c r="A515" s="5"/>
      <c r="B515" s="1"/>
    </row>
    <row r="516">
      <c r="A516" s="5"/>
      <c r="B516" s="1"/>
    </row>
    <row r="517">
      <c r="A517" s="5"/>
      <c r="B517" s="1"/>
    </row>
    <row r="518">
      <c r="A518" s="5"/>
      <c r="B518" s="1"/>
    </row>
    <row r="519">
      <c r="A519" s="5"/>
      <c r="B519" s="1"/>
    </row>
    <row r="520">
      <c r="A520" s="5"/>
      <c r="B520" s="1"/>
    </row>
    <row r="521">
      <c r="A521" s="5"/>
      <c r="B521" s="1"/>
    </row>
    <row r="522">
      <c r="A522" s="5"/>
      <c r="B522" s="1"/>
    </row>
    <row r="523">
      <c r="A523" s="5"/>
      <c r="B523" s="1"/>
    </row>
    <row r="524">
      <c r="A524" s="5"/>
      <c r="B524" s="1"/>
    </row>
    <row r="525">
      <c r="A525" s="5"/>
      <c r="B525" s="1"/>
    </row>
    <row r="526">
      <c r="A526" s="5"/>
      <c r="B526" s="1"/>
    </row>
    <row r="527">
      <c r="A527" s="5"/>
      <c r="B527" s="1"/>
    </row>
    <row r="528">
      <c r="A528" s="5"/>
      <c r="B528" s="1"/>
    </row>
    <row r="529">
      <c r="A529" s="5"/>
      <c r="B529" s="1"/>
    </row>
    <row r="530">
      <c r="A530" s="5"/>
      <c r="B530" s="1"/>
    </row>
    <row r="531">
      <c r="A531" s="5"/>
      <c r="B531" s="1"/>
    </row>
    <row r="532">
      <c r="A532" s="5"/>
      <c r="B532" s="1"/>
    </row>
    <row r="533">
      <c r="A533" s="5"/>
      <c r="B533" s="1"/>
    </row>
    <row r="534">
      <c r="A534" s="5"/>
      <c r="B534" s="1"/>
    </row>
    <row r="535">
      <c r="A535" s="5"/>
      <c r="B535" s="1"/>
    </row>
    <row r="536">
      <c r="A536" s="5"/>
      <c r="B536" s="1"/>
    </row>
    <row r="537">
      <c r="A537" s="5"/>
      <c r="B537" s="1"/>
    </row>
    <row r="538">
      <c r="A538" s="5"/>
      <c r="B538" s="1"/>
    </row>
    <row r="539">
      <c r="A539" s="5"/>
      <c r="B539" s="1"/>
    </row>
    <row r="540">
      <c r="A540" s="5"/>
      <c r="B540" s="1"/>
    </row>
    <row r="541">
      <c r="A541" s="5"/>
      <c r="B541" s="1"/>
    </row>
    <row r="542">
      <c r="A542" s="5"/>
      <c r="B542" s="1"/>
    </row>
    <row r="543">
      <c r="A543" s="5"/>
      <c r="B543" s="1"/>
    </row>
    <row r="544">
      <c r="A544" s="5"/>
      <c r="B544" s="1"/>
    </row>
    <row r="545">
      <c r="A545" s="5"/>
      <c r="B545" s="1"/>
    </row>
    <row r="546">
      <c r="A546" s="5"/>
      <c r="B546" s="1"/>
    </row>
    <row r="547">
      <c r="A547" s="5"/>
      <c r="B547" s="1"/>
    </row>
    <row r="548">
      <c r="A548" s="5"/>
      <c r="B548" s="1"/>
    </row>
    <row r="549">
      <c r="A549" s="5"/>
      <c r="B549" s="1"/>
    </row>
    <row r="550">
      <c r="A550" s="5"/>
      <c r="B550" s="1"/>
    </row>
    <row r="551">
      <c r="A551" s="5"/>
      <c r="B551" s="1"/>
    </row>
    <row r="552">
      <c r="A552" s="5"/>
      <c r="B552" s="1"/>
    </row>
    <row r="553">
      <c r="A553" s="5"/>
      <c r="B553" s="1"/>
    </row>
    <row r="554">
      <c r="A554" s="5"/>
      <c r="B554" s="1"/>
    </row>
    <row r="555">
      <c r="A555" s="5"/>
      <c r="B555" s="1"/>
    </row>
    <row r="556">
      <c r="A556" s="5"/>
      <c r="B556" s="1"/>
    </row>
    <row r="557">
      <c r="A557" s="5"/>
      <c r="B557" s="1"/>
    </row>
    <row r="558">
      <c r="A558" s="5"/>
      <c r="B558" s="1"/>
    </row>
    <row r="559">
      <c r="A559" s="5"/>
      <c r="B559" s="1"/>
    </row>
    <row r="560">
      <c r="A560" s="5"/>
      <c r="B560" s="1"/>
    </row>
    <row r="561">
      <c r="A561" s="5"/>
      <c r="B561" s="1"/>
    </row>
    <row r="562">
      <c r="A562" s="5"/>
      <c r="B562" s="1"/>
    </row>
    <row r="563">
      <c r="A563" s="5"/>
      <c r="B563" s="1"/>
    </row>
    <row r="564">
      <c r="A564" s="5"/>
      <c r="B564" s="1"/>
    </row>
    <row r="565">
      <c r="A565" s="5"/>
      <c r="B565" s="1"/>
    </row>
    <row r="566">
      <c r="A566" s="5"/>
      <c r="B566" s="1"/>
    </row>
    <row r="567">
      <c r="A567" s="5"/>
      <c r="B567" s="1"/>
    </row>
    <row r="568">
      <c r="A568" s="5"/>
      <c r="B568" s="1"/>
    </row>
    <row r="569">
      <c r="A569" s="5"/>
      <c r="B569" s="1"/>
    </row>
    <row r="570">
      <c r="A570" s="5"/>
      <c r="B570" s="1"/>
    </row>
    <row r="571">
      <c r="A571" s="5"/>
      <c r="B571" s="1"/>
    </row>
    <row r="572">
      <c r="A572" s="5"/>
      <c r="B572" s="1"/>
    </row>
    <row r="573">
      <c r="A573" s="5"/>
      <c r="B573" s="1"/>
    </row>
    <row r="574">
      <c r="A574" s="5"/>
      <c r="B574" s="1"/>
    </row>
    <row r="575">
      <c r="A575" s="5"/>
      <c r="B575" s="1"/>
    </row>
    <row r="576">
      <c r="A576" s="5"/>
      <c r="B576" s="1"/>
    </row>
    <row r="577">
      <c r="A577" s="5"/>
      <c r="B577" s="1"/>
    </row>
    <row r="578">
      <c r="A578" s="5"/>
      <c r="B578" s="1"/>
    </row>
    <row r="579">
      <c r="A579" s="5"/>
      <c r="B579" s="1"/>
    </row>
    <row r="580">
      <c r="A580" s="5"/>
      <c r="B580" s="1"/>
    </row>
    <row r="581">
      <c r="A581" s="5"/>
      <c r="B581" s="1"/>
    </row>
    <row r="582">
      <c r="A582" s="5"/>
      <c r="B582" s="1"/>
    </row>
    <row r="583">
      <c r="A583" s="5"/>
      <c r="B583" s="1"/>
    </row>
    <row r="584">
      <c r="A584" s="5"/>
      <c r="B584" s="1"/>
    </row>
    <row r="585">
      <c r="A585" s="5"/>
      <c r="B585" s="1"/>
    </row>
    <row r="586">
      <c r="A586" s="5"/>
      <c r="B586" s="1"/>
    </row>
    <row r="587">
      <c r="A587" s="5"/>
      <c r="B587" s="1"/>
    </row>
    <row r="588">
      <c r="A588" s="5"/>
      <c r="B588" s="1"/>
    </row>
    <row r="589">
      <c r="A589" s="5"/>
      <c r="B589" s="1"/>
    </row>
    <row r="590">
      <c r="A590" s="5"/>
      <c r="B590" s="1"/>
    </row>
    <row r="591">
      <c r="A591" s="5"/>
      <c r="B591" s="1"/>
    </row>
    <row r="592">
      <c r="A592" s="5"/>
      <c r="B592" s="1"/>
    </row>
    <row r="593">
      <c r="A593" s="5"/>
      <c r="B593" s="1"/>
    </row>
    <row r="594">
      <c r="A594" s="5"/>
      <c r="B594" s="1"/>
    </row>
    <row r="595">
      <c r="A595" s="5"/>
      <c r="B595" s="1"/>
    </row>
    <row r="596">
      <c r="A596" s="5"/>
      <c r="B596" s="1"/>
    </row>
    <row r="597">
      <c r="A597" s="5"/>
      <c r="B597" s="1"/>
    </row>
    <row r="598">
      <c r="A598" s="5"/>
      <c r="B598" s="1"/>
    </row>
    <row r="599">
      <c r="A599" s="5"/>
      <c r="B599" s="1"/>
    </row>
    <row r="600">
      <c r="A600" s="5"/>
      <c r="B600" s="1"/>
    </row>
    <row r="601">
      <c r="A601" s="5"/>
      <c r="B601" s="1"/>
    </row>
    <row r="602">
      <c r="A602" s="5"/>
      <c r="B602" s="1"/>
    </row>
    <row r="603">
      <c r="A603" s="5"/>
      <c r="B603" s="1"/>
    </row>
    <row r="604">
      <c r="A604" s="5"/>
      <c r="B604" s="1"/>
    </row>
    <row r="605">
      <c r="A605" s="5"/>
      <c r="B605" s="1"/>
    </row>
    <row r="606">
      <c r="A606" s="5"/>
      <c r="B606" s="1"/>
    </row>
    <row r="607">
      <c r="A607" s="5"/>
      <c r="B607" s="1"/>
    </row>
    <row r="608">
      <c r="A608" s="5"/>
      <c r="B608" s="1"/>
    </row>
    <row r="609">
      <c r="A609" s="5"/>
      <c r="B609" s="1"/>
    </row>
    <row r="610">
      <c r="A610" s="5"/>
      <c r="B610" s="1"/>
    </row>
    <row r="611">
      <c r="A611" s="5"/>
      <c r="B611" s="1"/>
    </row>
    <row r="612">
      <c r="A612" s="5"/>
      <c r="B612" s="1"/>
    </row>
    <row r="613">
      <c r="A613" s="5"/>
      <c r="B613" s="1"/>
    </row>
    <row r="614">
      <c r="A614" s="5"/>
      <c r="B614" s="1"/>
    </row>
    <row r="615">
      <c r="A615" s="5"/>
      <c r="B615" s="1"/>
    </row>
    <row r="616">
      <c r="A616" s="5"/>
      <c r="B616" s="1"/>
    </row>
    <row r="617">
      <c r="A617" s="5"/>
      <c r="B617" s="1"/>
    </row>
    <row r="618">
      <c r="A618" s="5"/>
      <c r="B618" s="1"/>
    </row>
    <row r="619">
      <c r="A619" s="5"/>
      <c r="B619" s="1"/>
    </row>
    <row r="620">
      <c r="A620" s="5"/>
      <c r="B620" s="1"/>
    </row>
    <row r="621">
      <c r="A621" s="5"/>
      <c r="B621" s="1"/>
    </row>
    <row r="622">
      <c r="A622" s="5"/>
      <c r="B622" s="1"/>
    </row>
    <row r="623">
      <c r="A623" s="5"/>
      <c r="B623" s="1"/>
    </row>
    <row r="624">
      <c r="A624" s="5"/>
      <c r="B624" s="1"/>
    </row>
    <row r="625">
      <c r="A625" s="5"/>
      <c r="B625" s="1"/>
    </row>
    <row r="626">
      <c r="A626" s="5"/>
      <c r="B626" s="1"/>
    </row>
    <row r="627">
      <c r="A627" s="5"/>
      <c r="B627" s="1"/>
    </row>
    <row r="628">
      <c r="A628" s="5"/>
      <c r="B628" s="1"/>
    </row>
    <row r="629">
      <c r="A629" s="5"/>
      <c r="B629" s="1"/>
    </row>
    <row r="630">
      <c r="A630" s="5"/>
      <c r="B630" s="1"/>
    </row>
    <row r="631">
      <c r="A631" s="5"/>
      <c r="B631" s="1"/>
    </row>
    <row r="632">
      <c r="A632" s="5"/>
      <c r="B632" s="1"/>
    </row>
    <row r="633">
      <c r="A633" s="5"/>
      <c r="B633" s="1"/>
    </row>
    <row r="634">
      <c r="A634" s="5"/>
      <c r="B634" s="1"/>
    </row>
    <row r="635">
      <c r="A635" s="5"/>
      <c r="B635" s="1"/>
    </row>
    <row r="636">
      <c r="A636" s="5"/>
      <c r="B636" s="1"/>
    </row>
    <row r="637">
      <c r="A637" s="5"/>
      <c r="B637" s="1"/>
    </row>
    <row r="638">
      <c r="A638" s="5"/>
      <c r="B638" s="1"/>
    </row>
    <row r="639">
      <c r="A639" s="5"/>
      <c r="B639" s="1"/>
    </row>
    <row r="640">
      <c r="A640" s="5"/>
      <c r="B640" s="1"/>
    </row>
    <row r="641">
      <c r="A641" s="5"/>
      <c r="B641" s="1"/>
    </row>
    <row r="642">
      <c r="A642" s="5"/>
      <c r="B642" s="1"/>
    </row>
    <row r="643">
      <c r="A643" s="5"/>
      <c r="B643" s="1"/>
    </row>
    <row r="644">
      <c r="A644" s="5"/>
      <c r="B644" s="1"/>
    </row>
    <row r="645">
      <c r="A645" s="5"/>
      <c r="B645" s="1"/>
    </row>
    <row r="646">
      <c r="A646" s="5"/>
      <c r="B646" s="1"/>
    </row>
    <row r="647">
      <c r="A647" s="5"/>
      <c r="B647" s="1"/>
    </row>
    <row r="648">
      <c r="A648" s="5"/>
      <c r="B648" s="1"/>
    </row>
    <row r="649">
      <c r="A649" s="5"/>
      <c r="B649" s="1"/>
    </row>
    <row r="650">
      <c r="A650" s="5"/>
      <c r="B650" s="1"/>
    </row>
    <row r="651">
      <c r="A651" s="5"/>
      <c r="B651" s="1"/>
    </row>
    <row r="652">
      <c r="A652" s="5"/>
      <c r="B652" s="1"/>
    </row>
    <row r="653">
      <c r="A653" s="5"/>
      <c r="B653" s="1"/>
    </row>
    <row r="654">
      <c r="A654" s="5"/>
      <c r="B654" s="1"/>
    </row>
    <row r="655">
      <c r="A655" s="5"/>
      <c r="B655" s="1"/>
    </row>
    <row r="656">
      <c r="A656" s="5"/>
      <c r="B656" s="1"/>
    </row>
    <row r="657">
      <c r="A657" s="5"/>
      <c r="B657" s="1"/>
    </row>
    <row r="658">
      <c r="A658" s="5"/>
      <c r="B658" s="1"/>
    </row>
    <row r="659">
      <c r="A659" s="5"/>
      <c r="B659" s="1"/>
    </row>
    <row r="660">
      <c r="A660" s="5"/>
      <c r="B660" s="1"/>
    </row>
    <row r="661">
      <c r="A661" s="5"/>
      <c r="B661" s="1"/>
    </row>
    <row r="662">
      <c r="A662" s="5"/>
      <c r="B662" s="1"/>
    </row>
    <row r="663">
      <c r="A663" s="5"/>
      <c r="B663" s="1"/>
    </row>
    <row r="664">
      <c r="A664" s="5"/>
      <c r="B664" s="1"/>
    </row>
    <row r="665">
      <c r="A665" s="5"/>
      <c r="B665" s="1"/>
    </row>
    <row r="666">
      <c r="A666" s="5"/>
      <c r="B666" s="1"/>
    </row>
    <row r="667">
      <c r="A667" s="5"/>
      <c r="B667" s="1"/>
    </row>
    <row r="668">
      <c r="A668" s="5"/>
      <c r="B668" s="1"/>
    </row>
    <row r="669">
      <c r="A669" s="5"/>
      <c r="B669" s="1"/>
    </row>
    <row r="670">
      <c r="A670" s="5"/>
      <c r="B670" s="1"/>
    </row>
    <row r="671">
      <c r="A671" s="5"/>
      <c r="B671" s="1"/>
    </row>
    <row r="672">
      <c r="A672" s="5"/>
      <c r="B672" s="1"/>
    </row>
    <row r="673">
      <c r="A673" s="5"/>
      <c r="B673" s="1"/>
    </row>
    <row r="674">
      <c r="A674" s="5"/>
      <c r="B674" s="1"/>
    </row>
    <row r="675">
      <c r="A675" s="5"/>
      <c r="B675" s="1"/>
    </row>
    <row r="676">
      <c r="A676" s="5"/>
      <c r="B676" s="1"/>
    </row>
    <row r="677">
      <c r="A677" s="5"/>
      <c r="B677" s="1"/>
    </row>
    <row r="678">
      <c r="A678" s="5"/>
      <c r="B678" s="1"/>
    </row>
    <row r="679">
      <c r="A679" s="5"/>
      <c r="B679" s="1"/>
    </row>
    <row r="680">
      <c r="A680" s="5"/>
      <c r="B680" s="1"/>
    </row>
    <row r="681">
      <c r="A681" s="5"/>
      <c r="B681" s="1"/>
    </row>
    <row r="682">
      <c r="A682" s="5"/>
      <c r="B682" s="1"/>
    </row>
    <row r="683">
      <c r="A683" s="5"/>
      <c r="B683" s="1"/>
    </row>
    <row r="684">
      <c r="A684" s="5"/>
      <c r="B684" s="1"/>
    </row>
    <row r="685">
      <c r="A685" s="5"/>
      <c r="B685" s="1"/>
    </row>
    <row r="686">
      <c r="A686" s="5"/>
      <c r="B686" s="1"/>
    </row>
    <row r="687">
      <c r="A687" s="5"/>
      <c r="B687" s="1"/>
    </row>
    <row r="688">
      <c r="A688" s="5"/>
      <c r="B688" s="1"/>
    </row>
    <row r="689">
      <c r="A689" s="5"/>
      <c r="B689" s="1"/>
    </row>
    <row r="690">
      <c r="A690" s="5"/>
      <c r="B690" s="1"/>
    </row>
    <row r="691">
      <c r="A691" s="5"/>
      <c r="B691" s="1"/>
    </row>
    <row r="692">
      <c r="A692" s="5"/>
      <c r="B692" s="1"/>
    </row>
    <row r="693">
      <c r="A693" s="5"/>
      <c r="B693" s="1"/>
    </row>
    <row r="694">
      <c r="A694" s="5"/>
      <c r="B694" s="1"/>
    </row>
    <row r="695">
      <c r="A695" s="5"/>
      <c r="B695" s="1"/>
    </row>
    <row r="696">
      <c r="A696" s="5"/>
      <c r="B696" s="1"/>
    </row>
    <row r="697">
      <c r="A697" s="5"/>
      <c r="B697" s="1"/>
    </row>
    <row r="698">
      <c r="A698" s="5"/>
      <c r="B698" s="1"/>
    </row>
    <row r="699">
      <c r="A699" s="5"/>
      <c r="B699" s="1"/>
    </row>
    <row r="700">
      <c r="A700" s="5"/>
      <c r="B700" s="1"/>
    </row>
    <row r="701">
      <c r="A701" s="5"/>
      <c r="B701" s="1"/>
    </row>
    <row r="702">
      <c r="A702" s="5"/>
      <c r="B702" s="1"/>
    </row>
    <row r="703">
      <c r="A703" s="5"/>
      <c r="B703" s="1"/>
    </row>
    <row r="704">
      <c r="A704" s="5"/>
      <c r="B704" s="1"/>
    </row>
    <row r="705">
      <c r="A705" s="5"/>
      <c r="B705" s="1"/>
    </row>
    <row r="706">
      <c r="A706" s="5"/>
      <c r="B706" s="1"/>
    </row>
    <row r="707">
      <c r="A707" s="5"/>
      <c r="B707" s="1"/>
    </row>
    <row r="708">
      <c r="A708" s="5"/>
      <c r="B708" s="1"/>
    </row>
    <row r="709">
      <c r="A709" s="5"/>
      <c r="B709" s="1"/>
    </row>
    <row r="710">
      <c r="A710" s="5"/>
      <c r="B710" s="1"/>
    </row>
    <row r="711">
      <c r="A711" s="5"/>
      <c r="B711" s="1"/>
    </row>
    <row r="712">
      <c r="A712" s="5"/>
      <c r="B712" s="1"/>
    </row>
    <row r="713">
      <c r="A713" s="5"/>
      <c r="B713" s="1"/>
    </row>
    <row r="714">
      <c r="A714" s="5"/>
      <c r="B714" s="1"/>
    </row>
    <row r="715">
      <c r="A715" s="5"/>
      <c r="B715" s="1"/>
    </row>
    <row r="716">
      <c r="A716" s="5"/>
      <c r="B716" s="1"/>
    </row>
    <row r="717">
      <c r="A717" s="5"/>
      <c r="B717" s="1"/>
    </row>
    <row r="718">
      <c r="A718" s="5"/>
      <c r="B718" s="1"/>
    </row>
    <row r="719">
      <c r="A719" s="5"/>
      <c r="B719" s="1"/>
    </row>
    <row r="720">
      <c r="A720" s="5"/>
      <c r="B720" s="1"/>
    </row>
    <row r="721">
      <c r="A721" s="5"/>
      <c r="B721" s="1"/>
    </row>
    <row r="722">
      <c r="A722" s="5"/>
      <c r="B722" s="1"/>
    </row>
    <row r="723">
      <c r="A723" s="5"/>
      <c r="B723" s="1"/>
    </row>
    <row r="724">
      <c r="A724" s="5"/>
      <c r="B724" s="1"/>
    </row>
    <row r="725">
      <c r="A725" s="5"/>
      <c r="B725" s="1"/>
    </row>
    <row r="726">
      <c r="A726" s="5"/>
      <c r="B726" s="1"/>
    </row>
    <row r="727">
      <c r="A727" s="5"/>
      <c r="B727" s="1"/>
    </row>
    <row r="728">
      <c r="A728" s="5"/>
      <c r="B728" s="1"/>
    </row>
    <row r="729">
      <c r="A729" s="5"/>
      <c r="B729" s="1"/>
    </row>
    <row r="730">
      <c r="A730" s="5"/>
      <c r="B730" s="1"/>
    </row>
    <row r="731">
      <c r="A731" s="5"/>
      <c r="B731" s="1"/>
    </row>
    <row r="732">
      <c r="A732" s="5"/>
      <c r="B732" s="1"/>
    </row>
    <row r="733">
      <c r="A733" s="5"/>
      <c r="B733" s="1"/>
    </row>
    <row r="734">
      <c r="A734" s="5"/>
      <c r="B734" s="1"/>
    </row>
    <row r="735">
      <c r="A735" s="5"/>
      <c r="B735" s="1"/>
    </row>
    <row r="736">
      <c r="A736" s="5"/>
      <c r="B736" s="1"/>
    </row>
    <row r="737">
      <c r="A737" s="5"/>
      <c r="B737" s="1"/>
    </row>
    <row r="738">
      <c r="A738" s="5"/>
      <c r="B738" s="1"/>
    </row>
    <row r="739">
      <c r="A739" s="5"/>
      <c r="B739" s="1"/>
    </row>
    <row r="740">
      <c r="A740" s="5"/>
      <c r="B740" s="1"/>
    </row>
    <row r="741">
      <c r="A741" s="5"/>
      <c r="B741" s="1"/>
    </row>
    <row r="742">
      <c r="A742" s="5"/>
      <c r="B742" s="1"/>
    </row>
    <row r="743">
      <c r="A743" s="5"/>
      <c r="B743" s="1"/>
    </row>
    <row r="744">
      <c r="A744" s="5"/>
      <c r="B744" s="1"/>
    </row>
    <row r="745">
      <c r="A745" s="5"/>
      <c r="B745" s="1"/>
    </row>
    <row r="746">
      <c r="A746" s="5"/>
      <c r="B746" s="1"/>
    </row>
    <row r="747">
      <c r="A747" s="5"/>
      <c r="B747" s="1"/>
    </row>
    <row r="748">
      <c r="A748" s="5"/>
      <c r="B748" s="1"/>
    </row>
    <row r="749">
      <c r="A749" s="5"/>
      <c r="B749" s="1"/>
    </row>
    <row r="750">
      <c r="A750" s="5"/>
      <c r="B750" s="1"/>
    </row>
    <row r="751">
      <c r="A751" s="5"/>
      <c r="B751" s="1"/>
    </row>
    <row r="752">
      <c r="A752" s="5"/>
      <c r="B752" s="1"/>
    </row>
    <row r="753">
      <c r="A753" s="5"/>
      <c r="B753" s="1"/>
    </row>
    <row r="754">
      <c r="A754" s="5"/>
      <c r="B754" s="1"/>
    </row>
    <row r="755">
      <c r="A755" s="5"/>
      <c r="B755" s="1"/>
    </row>
    <row r="756">
      <c r="A756" s="5"/>
      <c r="B756" s="1"/>
    </row>
    <row r="757">
      <c r="A757" s="5"/>
      <c r="B757" s="1"/>
    </row>
    <row r="758">
      <c r="A758" s="5"/>
      <c r="B758" s="1"/>
    </row>
    <row r="759">
      <c r="A759" s="5"/>
      <c r="B759" s="1"/>
    </row>
    <row r="760">
      <c r="A760" s="5"/>
      <c r="B760" s="1"/>
    </row>
    <row r="761">
      <c r="A761" s="5"/>
      <c r="B761" s="1"/>
    </row>
    <row r="762">
      <c r="A762" s="5"/>
      <c r="B762" s="1"/>
    </row>
    <row r="763">
      <c r="A763" s="5"/>
      <c r="B763" s="1"/>
    </row>
    <row r="764">
      <c r="A764" s="5"/>
      <c r="B764" s="1"/>
    </row>
    <row r="765">
      <c r="A765" s="5"/>
      <c r="B765" s="1"/>
    </row>
    <row r="766">
      <c r="A766" s="5"/>
      <c r="B766" s="1"/>
    </row>
    <row r="767">
      <c r="A767" s="5"/>
      <c r="B767" s="1"/>
    </row>
    <row r="768">
      <c r="A768" s="5"/>
      <c r="B768" s="1"/>
    </row>
    <row r="769">
      <c r="A769" s="5"/>
      <c r="B769" s="1"/>
    </row>
    <row r="770">
      <c r="A770" s="5"/>
      <c r="B770" s="1"/>
    </row>
    <row r="771">
      <c r="A771" s="5"/>
      <c r="B771" s="1"/>
    </row>
    <row r="772">
      <c r="A772" s="5"/>
      <c r="B772" s="1"/>
    </row>
    <row r="773">
      <c r="A773" s="5"/>
      <c r="B773" s="1"/>
    </row>
    <row r="774">
      <c r="A774" s="5"/>
      <c r="B774" s="1"/>
    </row>
    <row r="775">
      <c r="A775" s="5"/>
      <c r="B775" s="1"/>
    </row>
    <row r="776">
      <c r="A776" s="5"/>
      <c r="B776" s="1"/>
    </row>
    <row r="777">
      <c r="A777" s="5"/>
      <c r="B777" s="1"/>
    </row>
    <row r="778">
      <c r="A778" s="5"/>
      <c r="B778" s="1"/>
    </row>
    <row r="779">
      <c r="A779" s="5"/>
      <c r="B779" s="1"/>
    </row>
    <row r="780">
      <c r="A780" s="5"/>
      <c r="B780" s="1"/>
    </row>
    <row r="781">
      <c r="A781" s="5"/>
      <c r="B781" s="1"/>
    </row>
    <row r="782">
      <c r="A782" s="5"/>
      <c r="B782" s="1"/>
    </row>
    <row r="783">
      <c r="A783" s="5"/>
      <c r="B783" s="1"/>
    </row>
    <row r="784">
      <c r="A784" s="5"/>
      <c r="B784" s="1"/>
    </row>
    <row r="785">
      <c r="A785" s="5"/>
      <c r="B785" s="1"/>
    </row>
    <row r="786">
      <c r="A786" s="5"/>
      <c r="B786" s="1"/>
    </row>
    <row r="787">
      <c r="A787" s="5"/>
      <c r="B787" s="1"/>
    </row>
    <row r="788">
      <c r="A788" s="5"/>
      <c r="B788" s="1"/>
    </row>
    <row r="789">
      <c r="A789" s="5"/>
      <c r="B789" s="1"/>
    </row>
    <row r="790">
      <c r="A790" s="5"/>
      <c r="B790" s="1"/>
    </row>
    <row r="791">
      <c r="A791" s="5"/>
      <c r="B791" s="1"/>
    </row>
    <row r="792">
      <c r="A792" s="5"/>
      <c r="B792" s="1"/>
    </row>
    <row r="793">
      <c r="A793" s="5"/>
      <c r="B793" s="1"/>
    </row>
    <row r="794">
      <c r="A794" s="5"/>
      <c r="B794" s="1"/>
    </row>
    <row r="795">
      <c r="A795" s="5"/>
      <c r="B795" s="1"/>
    </row>
    <row r="796">
      <c r="A796" s="5"/>
      <c r="B796" s="1"/>
    </row>
    <row r="797">
      <c r="A797" s="5"/>
      <c r="B797" s="1"/>
    </row>
    <row r="798">
      <c r="A798" s="5"/>
      <c r="B798" s="1"/>
    </row>
    <row r="799">
      <c r="A799" s="5"/>
      <c r="B799" s="1"/>
    </row>
    <row r="800">
      <c r="A800" s="5"/>
      <c r="B800" s="1"/>
    </row>
    <row r="801">
      <c r="A801" s="5"/>
      <c r="B801" s="1"/>
    </row>
    <row r="802">
      <c r="A802" s="5"/>
      <c r="B802" s="1"/>
    </row>
    <row r="803">
      <c r="A803" s="5"/>
      <c r="B803" s="1"/>
    </row>
    <row r="804">
      <c r="A804" s="5"/>
      <c r="B804" s="1"/>
    </row>
    <row r="805">
      <c r="A805" s="5"/>
      <c r="B805" s="1"/>
    </row>
    <row r="806">
      <c r="A806" s="5"/>
      <c r="B806" s="1"/>
    </row>
    <row r="807">
      <c r="A807" s="5"/>
      <c r="B807" s="1"/>
    </row>
    <row r="808">
      <c r="A808" s="5"/>
      <c r="B808" s="1"/>
    </row>
    <row r="809">
      <c r="A809" s="5"/>
      <c r="B809" s="1"/>
    </row>
    <row r="810">
      <c r="A810" s="5"/>
      <c r="B810" s="1"/>
    </row>
    <row r="811">
      <c r="A811" s="5"/>
      <c r="B811" s="1"/>
    </row>
    <row r="812">
      <c r="A812" s="5"/>
      <c r="B812" s="1"/>
    </row>
    <row r="813">
      <c r="A813" s="5"/>
      <c r="B813" s="1"/>
    </row>
    <row r="814">
      <c r="A814" s="5"/>
      <c r="B814" s="1"/>
    </row>
    <row r="815">
      <c r="A815" s="5"/>
      <c r="B815" s="1"/>
    </row>
    <row r="816">
      <c r="A816" s="5"/>
      <c r="B816" s="1"/>
    </row>
    <row r="817">
      <c r="A817" s="5"/>
      <c r="B817" s="1"/>
    </row>
    <row r="818">
      <c r="A818" s="5"/>
      <c r="B818" s="1"/>
    </row>
    <row r="819">
      <c r="A819" s="5"/>
      <c r="B819" s="1"/>
    </row>
    <row r="820">
      <c r="A820" s="5"/>
      <c r="B820" s="1"/>
    </row>
    <row r="821">
      <c r="A821" s="5"/>
      <c r="B821" s="1"/>
    </row>
    <row r="822">
      <c r="A822" s="5"/>
      <c r="B822" s="1"/>
    </row>
    <row r="823">
      <c r="A823" s="5"/>
      <c r="B823" s="1"/>
    </row>
    <row r="824">
      <c r="A824" s="5"/>
      <c r="B824" s="1"/>
    </row>
    <row r="825">
      <c r="A825" s="5"/>
      <c r="B825" s="1"/>
    </row>
    <row r="826">
      <c r="A826" s="5"/>
      <c r="B826" s="1"/>
    </row>
    <row r="827">
      <c r="A827" s="5"/>
      <c r="B827" s="1"/>
    </row>
    <row r="828">
      <c r="A828" s="5"/>
      <c r="B828" s="1"/>
    </row>
    <row r="829">
      <c r="A829" s="5"/>
      <c r="B829" s="1"/>
    </row>
    <row r="830">
      <c r="A830" s="5"/>
      <c r="B830" s="1"/>
    </row>
    <row r="831">
      <c r="A831" s="5"/>
      <c r="B831" s="1"/>
    </row>
    <row r="832">
      <c r="A832" s="5"/>
      <c r="B832" s="1"/>
    </row>
    <row r="833">
      <c r="A833" s="5"/>
      <c r="B833" s="1"/>
    </row>
    <row r="834">
      <c r="A834" s="5"/>
      <c r="B834" s="1"/>
    </row>
    <row r="835">
      <c r="A835" s="5"/>
      <c r="B835" s="1"/>
    </row>
    <row r="836">
      <c r="A836" s="5"/>
      <c r="B836" s="1"/>
    </row>
    <row r="837">
      <c r="A837" s="5"/>
      <c r="B837" s="1"/>
    </row>
    <row r="838">
      <c r="A838" s="5"/>
      <c r="B838" s="1"/>
    </row>
    <row r="839">
      <c r="A839" s="5"/>
      <c r="B839" s="1"/>
    </row>
    <row r="840">
      <c r="A840" s="5"/>
      <c r="B840" s="1"/>
    </row>
    <row r="841">
      <c r="A841" s="5"/>
      <c r="B841" s="1"/>
    </row>
    <row r="842">
      <c r="A842" s="5"/>
      <c r="B842" s="1"/>
    </row>
    <row r="843">
      <c r="A843" s="5"/>
      <c r="B843" s="1"/>
    </row>
    <row r="844">
      <c r="A844" s="5"/>
      <c r="B844" s="1"/>
    </row>
    <row r="845">
      <c r="A845" s="5"/>
      <c r="B845" s="1"/>
    </row>
    <row r="846">
      <c r="A846" s="5"/>
      <c r="B846" s="1"/>
    </row>
    <row r="847">
      <c r="A847" s="5"/>
      <c r="B847" s="1"/>
    </row>
    <row r="848">
      <c r="A848" s="5"/>
      <c r="B848" s="1"/>
    </row>
    <row r="849">
      <c r="A849" s="5"/>
      <c r="B849" s="1"/>
    </row>
    <row r="850">
      <c r="A850" s="5"/>
      <c r="B850" s="1"/>
    </row>
    <row r="851">
      <c r="A851" s="5"/>
      <c r="B851" s="1"/>
    </row>
    <row r="852">
      <c r="A852" s="5"/>
      <c r="B852" s="1"/>
    </row>
    <row r="853">
      <c r="A853" s="5"/>
      <c r="B853" s="1"/>
    </row>
    <row r="854">
      <c r="A854" s="5"/>
      <c r="B854" s="1"/>
    </row>
    <row r="855">
      <c r="A855" s="5"/>
      <c r="B855" s="1"/>
    </row>
    <row r="856">
      <c r="A856" s="5"/>
      <c r="B856" s="1"/>
    </row>
    <row r="857">
      <c r="A857" s="5"/>
      <c r="B857" s="1"/>
    </row>
    <row r="858">
      <c r="A858" s="5"/>
      <c r="B858" s="1"/>
    </row>
    <row r="859">
      <c r="A859" s="5"/>
      <c r="B859" s="1"/>
    </row>
    <row r="860">
      <c r="A860" s="5"/>
      <c r="B860" s="1"/>
    </row>
    <row r="861">
      <c r="A861" s="5"/>
      <c r="B861" s="1"/>
    </row>
    <row r="862">
      <c r="A862" s="5"/>
      <c r="B862" s="1"/>
    </row>
    <row r="863">
      <c r="A863" s="5"/>
      <c r="B863" s="1"/>
    </row>
    <row r="864">
      <c r="A864" s="5"/>
      <c r="B864" s="1"/>
    </row>
    <row r="865">
      <c r="A865" s="5"/>
      <c r="B865" s="1"/>
    </row>
    <row r="866">
      <c r="A866" s="5"/>
      <c r="B866" s="1"/>
    </row>
    <row r="867">
      <c r="A867" s="5"/>
      <c r="B867" s="1"/>
    </row>
    <row r="868">
      <c r="A868" s="5"/>
      <c r="B868" s="1"/>
    </row>
    <row r="869">
      <c r="A869" s="5"/>
      <c r="B869" s="1"/>
    </row>
    <row r="870">
      <c r="A870" s="5"/>
      <c r="B870" s="1"/>
    </row>
    <row r="871">
      <c r="A871" s="5"/>
      <c r="B871" s="1"/>
    </row>
    <row r="872">
      <c r="A872" s="5"/>
      <c r="B872" s="1"/>
    </row>
    <row r="873">
      <c r="A873" s="5"/>
      <c r="B873" s="1"/>
    </row>
    <row r="874">
      <c r="A874" s="5"/>
      <c r="B874" s="1"/>
    </row>
    <row r="875">
      <c r="A875" s="5"/>
      <c r="B875" s="1"/>
    </row>
    <row r="876">
      <c r="A876" s="5"/>
      <c r="B876" s="1"/>
    </row>
    <row r="877">
      <c r="A877" s="5"/>
      <c r="B877" s="1"/>
    </row>
    <row r="878">
      <c r="A878" s="5"/>
      <c r="B878" s="1"/>
    </row>
    <row r="879">
      <c r="A879" s="5"/>
      <c r="B879" s="1"/>
    </row>
    <row r="880">
      <c r="A880" s="5"/>
      <c r="B880" s="1"/>
    </row>
    <row r="881">
      <c r="A881" s="5"/>
      <c r="B881" s="1"/>
    </row>
    <row r="882">
      <c r="A882" s="5"/>
      <c r="B882" s="1"/>
    </row>
    <row r="883">
      <c r="A883" s="5"/>
      <c r="B883" s="1"/>
    </row>
    <row r="884">
      <c r="A884" s="5"/>
      <c r="B884" s="1"/>
    </row>
    <row r="885">
      <c r="A885" s="5"/>
      <c r="B885" s="1"/>
    </row>
    <row r="886">
      <c r="A886" s="5"/>
      <c r="B886" s="1"/>
    </row>
    <row r="887">
      <c r="A887" s="5"/>
      <c r="B887" s="1"/>
    </row>
    <row r="888">
      <c r="A888" s="5"/>
      <c r="B888" s="1"/>
    </row>
    <row r="889">
      <c r="A889" s="5"/>
      <c r="B889" s="1"/>
    </row>
    <row r="890">
      <c r="A890" s="5"/>
      <c r="B890" s="1"/>
    </row>
    <row r="891">
      <c r="A891" s="5"/>
      <c r="B891" s="1"/>
    </row>
    <row r="892">
      <c r="A892" s="5"/>
      <c r="B892" s="1"/>
    </row>
    <row r="893">
      <c r="A893" s="5"/>
      <c r="B893" s="1"/>
    </row>
    <row r="894">
      <c r="A894" s="5"/>
      <c r="B894" s="1"/>
    </row>
    <row r="895">
      <c r="A895" s="5"/>
      <c r="B895" s="1"/>
    </row>
    <row r="896">
      <c r="A896" s="5"/>
      <c r="B896" s="1"/>
    </row>
    <row r="897">
      <c r="A897" s="5"/>
      <c r="B897" s="1"/>
    </row>
    <row r="898">
      <c r="A898" s="5"/>
      <c r="B898" s="1"/>
    </row>
    <row r="899">
      <c r="A899" s="5"/>
      <c r="B899" s="1"/>
    </row>
    <row r="900">
      <c r="A900" s="5"/>
      <c r="B900" s="1"/>
    </row>
    <row r="901">
      <c r="A901" s="5"/>
      <c r="B901" s="1"/>
    </row>
    <row r="902">
      <c r="A902" s="5"/>
      <c r="B902" s="1"/>
    </row>
    <row r="903">
      <c r="A903" s="5"/>
      <c r="B903" s="1"/>
    </row>
    <row r="904">
      <c r="A904" s="5"/>
      <c r="B904" s="1"/>
    </row>
    <row r="905">
      <c r="A905" s="5"/>
      <c r="B905" s="1"/>
    </row>
    <row r="906">
      <c r="A906" s="5"/>
      <c r="B906" s="1"/>
    </row>
    <row r="907">
      <c r="A907" s="5"/>
      <c r="B907" s="1"/>
    </row>
    <row r="908">
      <c r="A908" s="5"/>
      <c r="B908" s="1"/>
    </row>
    <row r="909">
      <c r="A909" s="5"/>
      <c r="B909" s="1"/>
    </row>
    <row r="910">
      <c r="A910" s="5"/>
      <c r="B910" s="1"/>
    </row>
    <row r="911">
      <c r="A911" s="5"/>
      <c r="B911" s="1"/>
    </row>
    <row r="912">
      <c r="A912" s="5"/>
      <c r="B912" s="1"/>
    </row>
    <row r="913">
      <c r="A913" s="5"/>
      <c r="B913" s="1"/>
    </row>
    <row r="914">
      <c r="A914" s="5"/>
      <c r="B914" s="1"/>
    </row>
    <row r="915">
      <c r="A915" s="5"/>
      <c r="B915" s="1"/>
    </row>
    <row r="916">
      <c r="A916" s="5"/>
      <c r="B916" s="1"/>
    </row>
    <row r="917">
      <c r="A917" s="5"/>
      <c r="B917" s="1"/>
    </row>
    <row r="918">
      <c r="A918" s="5"/>
      <c r="B918" s="1"/>
    </row>
    <row r="919">
      <c r="A919" s="5"/>
      <c r="B919" s="1"/>
    </row>
    <row r="920">
      <c r="A920" s="5"/>
      <c r="B920" s="1"/>
    </row>
    <row r="921">
      <c r="A921" s="5"/>
      <c r="B921" s="1"/>
    </row>
    <row r="922">
      <c r="A922" s="5"/>
      <c r="B922" s="1"/>
    </row>
    <row r="923">
      <c r="A923" s="5"/>
      <c r="B923" s="1"/>
    </row>
    <row r="924">
      <c r="A924" s="5"/>
      <c r="B924" s="1"/>
    </row>
    <row r="925">
      <c r="A925" s="5"/>
      <c r="B925" s="1"/>
    </row>
    <row r="926">
      <c r="A926" s="5"/>
      <c r="B926" s="1"/>
    </row>
    <row r="927">
      <c r="A927" s="5"/>
      <c r="B927" s="1"/>
    </row>
    <row r="928">
      <c r="A928" s="5"/>
      <c r="B928" s="1"/>
    </row>
    <row r="929">
      <c r="A929" s="5"/>
      <c r="B929" s="1"/>
    </row>
    <row r="930">
      <c r="A930" s="5"/>
      <c r="B930" s="1"/>
    </row>
    <row r="931">
      <c r="A931" s="5"/>
      <c r="B931" s="1"/>
    </row>
    <row r="932">
      <c r="A932" s="5"/>
      <c r="B932" s="1"/>
    </row>
    <row r="933">
      <c r="A933" s="5"/>
      <c r="B933" s="1"/>
    </row>
    <row r="934">
      <c r="A934" s="5"/>
      <c r="B934" s="1"/>
    </row>
    <row r="935">
      <c r="A935" s="5"/>
      <c r="B935" s="1"/>
    </row>
    <row r="936">
      <c r="A936" s="5"/>
      <c r="B936" s="1"/>
    </row>
    <row r="937">
      <c r="A937" s="5"/>
      <c r="B937" s="1"/>
    </row>
    <row r="938">
      <c r="A938" s="5"/>
      <c r="B938" s="1"/>
    </row>
    <row r="939">
      <c r="A939" s="5"/>
      <c r="B939" s="1"/>
    </row>
    <row r="940">
      <c r="A940" s="5"/>
      <c r="B940" s="1"/>
    </row>
    <row r="941">
      <c r="A941" s="5"/>
      <c r="B941" s="1"/>
    </row>
    <row r="942">
      <c r="A942" s="5"/>
      <c r="B942" s="1"/>
    </row>
    <row r="943">
      <c r="A943" s="5"/>
      <c r="B943" s="1"/>
    </row>
    <row r="944">
      <c r="A944" s="5"/>
      <c r="B944" s="1"/>
    </row>
    <row r="945">
      <c r="A945" s="5"/>
      <c r="B945" s="1"/>
    </row>
    <row r="946">
      <c r="A946" s="5"/>
      <c r="B946" s="1"/>
    </row>
    <row r="947">
      <c r="A947" s="5"/>
      <c r="B947" s="1"/>
    </row>
    <row r="948">
      <c r="A948" s="5"/>
      <c r="B948" s="1"/>
    </row>
    <row r="949">
      <c r="A949" s="5"/>
      <c r="B949" s="1"/>
    </row>
    <row r="950">
      <c r="A950" s="5"/>
      <c r="B950" s="1"/>
    </row>
    <row r="951">
      <c r="A951" s="5"/>
      <c r="B951" s="1"/>
    </row>
    <row r="952">
      <c r="A952" s="5"/>
      <c r="B952" s="1"/>
    </row>
    <row r="953">
      <c r="A953" s="5"/>
      <c r="B953" s="1"/>
    </row>
    <row r="954">
      <c r="A954" s="5"/>
      <c r="B954" s="1"/>
    </row>
    <row r="955">
      <c r="A955" s="5"/>
      <c r="B955" s="1"/>
    </row>
    <row r="956">
      <c r="A956" s="5"/>
      <c r="B956" s="1"/>
    </row>
    <row r="957">
      <c r="A957" s="5"/>
      <c r="B957" s="1"/>
    </row>
    <row r="958">
      <c r="A958" s="5"/>
      <c r="B958" s="1"/>
    </row>
    <row r="959">
      <c r="A959" s="5"/>
      <c r="B959" s="1"/>
    </row>
    <row r="960">
      <c r="A960" s="5"/>
      <c r="B960" s="1"/>
    </row>
    <row r="961">
      <c r="A961" s="5"/>
      <c r="B961" s="1"/>
    </row>
    <row r="962">
      <c r="A962" s="5"/>
      <c r="B962" s="1"/>
    </row>
    <row r="963">
      <c r="A963" s="5"/>
      <c r="B963" s="1"/>
    </row>
    <row r="964">
      <c r="A964" s="5"/>
      <c r="B964" s="1"/>
    </row>
    <row r="965">
      <c r="A965" s="5"/>
      <c r="B965" s="1"/>
    </row>
    <row r="966">
      <c r="A966" s="5"/>
      <c r="B966" s="1"/>
    </row>
    <row r="967">
      <c r="A967" s="5"/>
      <c r="B967" s="1"/>
    </row>
    <row r="968">
      <c r="A968" s="5"/>
      <c r="B968" s="1"/>
    </row>
    <row r="969">
      <c r="A969" s="5"/>
      <c r="B969" s="1"/>
    </row>
    <row r="970">
      <c r="A970" s="5"/>
      <c r="B970" s="1"/>
    </row>
    <row r="971">
      <c r="A971" s="5"/>
      <c r="B971" s="1"/>
    </row>
    <row r="972">
      <c r="A972" s="5"/>
      <c r="B972" s="1"/>
    </row>
    <row r="973">
      <c r="A973" s="5"/>
      <c r="B973" s="1"/>
    </row>
    <row r="974">
      <c r="A974" s="5"/>
      <c r="B974" s="1"/>
    </row>
    <row r="975">
      <c r="A975" s="5"/>
      <c r="B975" s="1"/>
    </row>
    <row r="976">
      <c r="A976" s="5"/>
      <c r="B976" s="1"/>
    </row>
    <row r="977">
      <c r="A977" s="5"/>
      <c r="B977" s="1"/>
    </row>
    <row r="978">
      <c r="A978" s="5"/>
      <c r="B978" s="1"/>
    </row>
    <row r="979">
      <c r="A979" s="5"/>
      <c r="B979" s="1"/>
    </row>
    <row r="980">
      <c r="A980" s="5"/>
      <c r="B980" s="1"/>
    </row>
    <row r="981">
      <c r="A981" s="5"/>
      <c r="B981" s="1"/>
    </row>
    <row r="982">
      <c r="A982" s="5"/>
      <c r="B982" s="1"/>
    </row>
    <row r="983">
      <c r="A983" s="5"/>
      <c r="B983" s="1"/>
    </row>
    <row r="984">
      <c r="A984" s="5"/>
      <c r="B984" s="1"/>
    </row>
    <row r="985">
      <c r="A985" s="5"/>
      <c r="B985" s="1"/>
    </row>
    <row r="986">
      <c r="A986" s="5"/>
      <c r="B986" s="1"/>
    </row>
    <row r="987">
      <c r="A987" s="5"/>
      <c r="B987" s="1"/>
    </row>
    <row r="988">
      <c r="A988" s="5"/>
      <c r="B988" s="1"/>
    </row>
    <row r="989">
      <c r="A989" s="5"/>
      <c r="B989" s="1"/>
    </row>
    <row r="990">
      <c r="A990" s="5"/>
      <c r="B990" s="1"/>
    </row>
    <row r="991">
      <c r="A991" s="5"/>
      <c r="B991" s="1"/>
    </row>
    <row r="992">
      <c r="A992" s="5"/>
      <c r="B992" s="1"/>
    </row>
    <row r="993">
      <c r="A993" s="5"/>
      <c r="B993" s="1"/>
    </row>
    <row r="994">
      <c r="A994" s="5"/>
      <c r="B994" s="1"/>
    </row>
    <row r="995">
      <c r="A995" s="5"/>
      <c r="B995" s="1"/>
    </row>
    <row r="996">
      <c r="A996" s="5"/>
      <c r="B996" s="1"/>
    </row>
    <row r="997">
      <c r="A997" s="5"/>
      <c r="B997" s="1"/>
    </row>
    <row r="998">
      <c r="A998" s="5"/>
      <c r="B998" s="1"/>
    </row>
    <row r="999">
      <c r="A999" s="5"/>
      <c r="B999" s="1"/>
    </row>
    <row r="1000">
      <c r="A1000" s="5"/>
      <c r="B1000" s="1"/>
    </row>
    <row r="1001">
      <c r="A1001" s="5"/>
      <c r="B1001" s="1"/>
    </row>
    <row r="1002">
      <c r="A1002" s="5"/>
      <c r="B1002" s="1"/>
    </row>
    <row r="1003">
      <c r="A1003" s="5"/>
      <c r="B1003" s="1"/>
    </row>
    <row r="1004">
      <c r="A1004" s="5"/>
      <c r="B1004" s="1"/>
    </row>
    <row r="1005">
      <c r="A1005" s="5"/>
      <c r="B1005" s="1"/>
    </row>
    <row r="1006">
      <c r="A1006" s="5"/>
      <c r="B1006" s="1"/>
    </row>
  </sheetData>
  <hyperlinks>
    <hyperlink r:id="rId1" ref="B6"/>
    <hyperlink r:id="rId2" ref="B20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5"/>
    <col customWidth="1" min="4" max="4" width="68.75"/>
  </cols>
  <sheetData>
    <row r="1">
      <c r="B1" s="1"/>
    </row>
    <row r="2">
      <c r="A2" s="2" t="s">
        <v>311</v>
      </c>
      <c r="B2" s="1"/>
    </row>
    <row r="3">
      <c r="B3" s="1"/>
    </row>
    <row r="4">
      <c r="A4" s="3" t="s">
        <v>1</v>
      </c>
      <c r="B4" s="4" t="s">
        <v>312</v>
      </c>
    </row>
    <row r="5">
      <c r="B5" s="1"/>
    </row>
    <row r="6">
      <c r="A6" s="6" t="s">
        <v>170</v>
      </c>
      <c r="B6" s="22" t="s">
        <v>313</v>
      </c>
    </row>
    <row r="7">
      <c r="A7" s="5"/>
      <c r="B7" s="1"/>
    </row>
    <row r="8">
      <c r="A8" s="5"/>
      <c r="B8" s="1"/>
    </row>
    <row r="9">
      <c r="A9" s="6" t="s">
        <v>3</v>
      </c>
      <c r="B9" s="17"/>
    </row>
    <row r="10">
      <c r="A10" s="8" t="s">
        <v>5</v>
      </c>
      <c r="B10" s="1"/>
      <c r="C10" s="9" t="s">
        <v>6</v>
      </c>
      <c r="D10" s="10" t="s">
        <v>7</v>
      </c>
    </row>
    <row r="11">
      <c r="A11" s="5" t="s">
        <v>8</v>
      </c>
      <c r="B11" s="17" t="s">
        <v>314</v>
      </c>
      <c r="C11" s="11">
        <f t="shared" ref="C11:C27" si="1">LEN(B11)</f>
        <v>66</v>
      </c>
      <c r="D11" s="10" t="str">
        <f>IFERROR(__xludf.DUMMYFUNCTION("GOOGLETRANSLATE(B11, A11, ""en"")"),"%supplier% Car Rental in %location%, %city% | EconomyBookings.com ")</f>
        <v>%supplier% Car Rental in %location%, %city% | EconomyBookings.com </v>
      </c>
    </row>
    <row r="12">
      <c r="A12" s="5" t="s">
        <v>10</v>
      </c>
      <c r="B12" s="23" t="s">
        <v>315</v>
      </c>
      <c r="C12" s="11">
        <f t="shared" si="1"/>
        <v>66</v>
      </c>
      <c r="D12" s="10" t="str">
        <f>IFERROR(__xludf.DUMMYFUNCTION("GOOGLETRANSLATE(B12, A12, ""en"")"),"%Supplier%car rental in%location%,%CITY%| EConomyBookings.com")</f>
        <v>%Supplier%car rental in%location%,%CITY%| EConomyBookings.com</v>
      </c>
    </row>
    <row r="13">
      <c r="A13" s="5" t="s">
        <v>12</v>
      </c>
      <c r="B13" s="3" t="s">
        <v>316</v>
      </c>
      <c r="C13" s="11">
        <f t="shared" si="1"/>
        <v>68</v>
      </c>
      <c r="D13" s="10" t="str">
        <f>IFERROR(__xludf.DUMMYFUNCTION("GOOGLETRANSLATE(B13, A13, ""en"")"),"%supplier%rent car in%location%,%city%| ECONOMYBOVINGS.com")</f>
        <v>%supplier%rent car in%location%,%city%| ECONOMYBOVINGS.com</v>
      </c>
    </row>
    <row r="14">
      <c r="A14" s="5" t="s">
        <v>14</v>
      </c>
      <c r="B14" s="20" t="s">
        <v>317</v>
      </c>
      <c r="C14" s="11">
        <f t="shared" si="1"/>
        <v>76</v>
      </c>
      <c r="D14" s="10" t="str">
        <f>IFERROR(__xludf.DUMMYFUNCTION("GOOGLETRANSLATE(B14, A14, ""en"")"),"%beg%car rental with%rental%,%city%| Economybooks.com")</f>
        <v>%beg%car rental with%rental%,%city%| Economybooks.com</v>
      </c>
    </row>
    <row r="15">
      <c r="A15" s="5" t="s">
        <v>16</v>
      </c>
      <c r="B15" s="16" t="s">
        <v>318</v>
      </c>
      <c r="C15" s="11">
        <f t="shared" si="1"/>
        <v>73</v>
      </c>
      <c r="D15" s="10" t="str">
        <f>IFERROR(__xludf.DUMMYFUNCTION("GOOGLETRANSLATE(B15, A15, ""en"")"),"%Supplier%car rental in%location%,%city%| Economybookings.com")</f>
        <v>%Supplier%car rental in%location%,%city%| Economybookings.com</v>
      </c>
    </row>
    <row r="16">
      <c r="A16" s="5" t="s">
        <v>18</v>
      </c>
      <c r="B16" s="16" t="s">
        <v>319</v>
      </c>
      <c r="C16" s="11">
        <f t="shared" si="1"/>
        <v>67</v>
      </c>
      <c r="D16" s="10" t="str">
        <f>IFERROR(__xludf.DUMMYFUNCTION("GOOGLETRANSLATE(B16, A16, ""en"")"),"%Supplier%Car rental A%Location%,%City%| Economybookings.com")</f>
        <v>%Supplier%Car rental A%Location%,%City%| Economybookings.com</v>
      </c>
    </row>
    <row r="17">
      <c r="A17" s="5" t="s">
        <v>20</v>
      </c>
      <c r="B17" s="16" t="s">
        <v>320</v>
      </c>
      <c r="C17" s="11">
        <f t="shared" si="1"/>
        <v>64</v>
      </c>
      <c r="D17" s="10" t="str">
        <f>IFERROR(__xludf.DUMMYFUNCTION("GOOGLETRANSLATE(B17, A17, ""en"")"),"%supplier%rental car in%location%,%City%| Economybookings.com")</f>
        <v>%supplier%rental car in%location%,%City%| Economybookings.com</v>
      </c>
    </row>
    <row r="18">
      <c r="A18" s="5" t="s">
        <v>22</v>
      </c>
      <c r="B18" s="16" t="s">
        <v>321</v>
      </c>
      <c r="C18" s="11">
        <f t="shared" si="1"/>
        <v>56</v>
      </c>
      <c r="D18" s="10" t="str">
        <f>IFERROR(__xludf.DUMMYFUNCTION("GOOGLETRANSLATE(B18, A18, ""en"")"),"%supporter%car lease%location%,%city%| economyBookings.com")</f>
        <v>%supporter%car lease%location%,%city%| economyBookings.com</v>
      </c>
    </row>
    <row r="19">
      <c r="A19" s="5" t="s">
        <v>24</v>
      </c>
      <c r="B19" s="16" t="s">
        <v>322</v>
      </c>
      <c r="C19" s="11">
        <f t="shared" si="1"/>
        <v>71</v>
      </c>
      <c r="D19" s="10" t="str">
        <f>IFERROR(__xludf.DUMMYFUNCTION("GOOGLETRANSLATE(B19, A19, ""en"")"),"%Supplier%Car rental in%location%,%city%| EconomyBookings.com")</f>
        <v>%Supplier%Car rental in%location%,%city%| EconomyBookings.com</v>
      </c>
    </row>
    <row r="20">
      <c r="A20" s="5" t="s">
        <v>26</v>
      </c>
      <c r="B20" s="16" t="s">
        <v>323</v>
      </c>
      <c r="C20" s="11">
        <f t="shared" si="1"/>
        <v>65</v>
      </c>
      <c r="D20" s="10" t="str">
        <f>IFERROR(__xludf.DUMMYFUNCTION("GOOGLETRANSLATE(B20, A20, ""en"")"),"%Supplier%Car Rent in%Location%,%City%| Economybookings.com")</f>
        <v>%Supplier%Car Rent in%Location%,%City%| Economybookings.com</v>
      </c>
    </row>
    <row r="21">
      <c r="A21" s="5" t="s">
        <v>28</v>
      </c>
      <c r="B21" s="16" t="s">
        <v>324</v>
      </c>
      <c r="C21" s="11">
        <f t="shared" si="1"/>
        <v>63</v>
      </c>
      <c r="D21" s="10" t="str">
        <f>IFERROR(__xludf.DUMMYFUNCTION("GOOGLETRANSLATE(B21, A21, ""en"")"),"%Supplier%Rent Car in%Location%,%City%| Economybookings.com")</f>
        <v>%Supplier%Rent Car in%Location%,%City%| Economybookings.com</v>
      </c>
    </row>
    <row r="22">
      <c r="A22" s="5" t="s">
        <v>30</v>
      </c>
      <c r="B22" s="16" t="s">
        <v>325</v>
      </c>
      <c r="C22" s="11">
        <f t="shared" si="1"/>
        <v>69</v>
      </c>
      <c r="D22" s="10" t="str">
        <f>IFERROR(__xludf.DUMMYFUNCTION("GOOGLETRANSLATE(B22, A22, ""en"")"),"%Suplier%Car Renting%Location%,%City%| Economybookings.com")</f>
        <v>%Suplier%Car Renting%Location%,%City%| Economybookings.com</v>
      </c>
    </row>
    <row r="23">
      <c r="A23" s="5" t="s">
        <v>32</v>
      </c>
      <c r="B23" s="16" t="s">
        <v>326</v>
      </c>
      <c r="C23" s="11">
        <f t="shared" si="1"/>
        <v>61</v>
      </c>
      <c r="D23" s="10" t="str">
        <f>IFERROR(__xludf.DUMMYFUNCTION("GOOGLETRANSLATE(B23, A23, ""en"")"),"%Supplier%car rental%,%City% Economybookings.com")</f>
        <v>%Supplier%car rental%,%City% Economybookings.com</v>
      </c>
    </row>
    <row r="24">
      <c r="A24" s="5" t="s">
        <v>34</v>
      </c>
      <c r="B24" s="16" t="s">
        <v>327</v>
      </c>
      <c r="C24" s="11">
        <f t="shared" si="1"/>
        <v>65</v>
      </c>
      <c r="D24" s="10" t="str">
        <f>IFERROR(__xludf.DUMMYFUNCTION("GOOGLETRANSLATE(B24, A24, ""en"")"),"%Supplier%Car Rental%Location%,%City%| Economybookings.com")</f>
        <v>%Supplier%Car Rental%Location%,%City%| Economybookings.com</v>
      </c>
    </row>
    <row r="25">
      <c r="A25" s="6" t="s">
        <v>36</v>
      </c>
      <c r="B25" s="16" t="s">
        <v>328</v>
      </c>
      <c r="C25" s="11">
        <f t="shared" si="1"/>
        <v>61</v>
      </c>
      <c r="D25" s="10" t="str">
        <f>IFERROR(__xludf.DUMMYFUNCTION("GOOGLETRANSLATE(B25, A25, ""en"")"),"%Supplier%Auto rental%Location%,%City%| Economybookings.com")</f>
        <v>%Supplier%Auto rental%Location%,%City%| Economybookings.com</v>
      </c>
    </row>
    <row r="26">
      <c r="A26" s="5" t="s">
        <v>38</v>
      </c>
      <c r="B26" s="16" t="s">
        <v>329</v>
      </c>
      <c r="C26" s="11">
        <f t="shared" si="1"/>
        <v>66</v>
      </c>
      <c r="D26" s="10" t="str">
        <f>IFERROR(__xludf.DUMMYFUNCTION("GOOGLETRANSLATE(B26, A26, ""en"")"),"%Supplier%Car Rental%Location%,%City%| Economybookings.com")</f>
        <v>%Supplier%Car Rental%Location%,%City%| Economybookings.com</v>
      </c>
    </row>
    <row r="27">
      <c r="A27" s="5" t="s">
        <v>40</v>
      </c>
      <c r="B27" s="16" t="s">
        <v>330</v>
      </c>
      <c r="C27" s="11">
        <f t="shared" si="1"/>
        <v>58</v>
      </c>
      <c r="D27" s="10" t="str">
        <f>IFERROR(__xludf.DUMMYFUNCTION("GOOGLETRANSLATE(B27, A27, ""en"")"),"%Supplier%Automotive Rental%Location%,%City%| Economybookings.com")</f>
        <v>%Supplier%Automotive Rental%Location%,%City%| Economybookings.com</v>
      </c>
    </row>
    <row r="28">
      <c r="A28" s="5"/>
      <c r="B28" s="1"/>
    </row>
    <row r="29">
      <c r="A29" s="6" t="s">
        <v>42</v>
      </c>
      <c r="B29" s="1"/>
    </row>
    <row r="30">
      <c r="A30" s="8" t="s">
        <v>5</v>
      </c>
      <c r="B30" s="1"/>
    </row>
    <row r="31">
      <c r="A31" s="5" t="s">
        <v>8</v>
      </c>
      <c r="B31" s="4" t="s">
        <v>331</v>
      </c>
      <c r="C31" s="11">
        <f t="shared" ref="C31:C50" si="2">LEN(B31)</f>
        <v>203</v>
      </c>
      <c r="D31" s="10" t="str">
        <f>IFERROR(__xludf.DUMMYFUNCTION("GOOGLETRANSLATE(B31, A31, ""en"")"),"%supplier% Car Rental in  %location%, %city% (%country%). Search for off-airport car rental specials and a wide variety of car rental types including economy, compact, full size, luxury, trucks and vans.")</f>
        <v>%supplier% Car Rental in  %location%, %city% (%country%). Search for off-airport car rental specials and a wide variety of car rental types including economy, compact, full size, luxury, trucks and vans.</v>
      </c>
    </row>
    <row r="32">
      <c r="A32" s="5" t="s">
        <v>10</v>
      </c>
      <c r="B32" s="4" t="s">
        <v>332</v>
      </c>
      <c r="C32" s="11">
        <f t="shared" si="2"/>
        <v>244</v>
      </c>
      <c r="D32" s="10" t="str">
        <f>IFERROR(__xludf.DUMMYFUNCTION("GOOGLETRANSLATE(B32, A32, ""en"")"),"%supplier% Car rental in %airport% (%country%). Search our off-airport car rental specials and browse a wide range of types including economy, compact, full-size, luxury, trucks and vans.")</f>
        <v>%supplier% Car rental in %airport% (%country%). Search our off-airport car rental specials and browse a wide range of types including economy, compact, full-size, luxury, trucks and vans.</v>
      </c>
    </row>
    <row r="33">
      <c r="A33" s="5" t="s">
        <v>12</v>
      </c>
      <c r="B33" s="4" t="s">
        <v>333</v>
      </c>
      <c r="C33" s="11">
        <f t="shared" si="2"/>
        <v>216</v>
      </c>
      <c r="D33" s="10" t="str">
        <f>IFERROR(__xludf.DUMMYFUNCTION("GOOGLETRANSLATE(B33, A33, ""en"")"),"Rent a car from %supplier% in %airport% (%country%). Shop our off-airport car rental deals and a wide range of cars including economy, compact, full-size, luxury, trucks and vans.")</f>
        <v>Rent a car from %supplier% in %airport% (%country%). Shop our off-airport car rental deals and a wide range of cars including economy, compact, full-size, luxury, trucks and vans.</v>
      </c>
    </row>
    <row r="34">
      <c r="A34" s="5" t="s">
        <v>14</v>
      </c>
      <c r="B34" s="4" t="s">
        <v>334</v>
      </c>
      <c r="C34" s="11">
        <f t="shared" si="2"/>
        <v>241</v>
      </c>
      <c r="D34" s="10" t="str">
        <f>IFERROR(__xludf.DUMMYFUNCTION("GOOGLETRANSLATE(B34, A34, ""en"")"),"Car rental at %supplier% at %airport% (%country%). Find our exclusive off-airport rental specials and browse a wide range of types, including economy, compact, full-size, luxury, trucks and vans")</f>
        <v>Car rental at %supplier% at %airport% (%country%). Find our exclusive off-airport rental specials and browse a wide range of types, including economy, compact, full-size, luxury, trucks and vans</v>
      </c>
    </row>
    <row r="35">
      <c r="A35" s="5" t="s">
        <v>16</v>
      </c>
      <c r="B35" s="4" t="s">
        <v>335</v>
      </c>
      <c r="C35" s="11">
        <f t="shared" si="2"/>
        <v>251</v>
      </c>
      <c r="D35" s="10" t="str">
        <f>IFERROR(__xludf.DUMMYFUNCTION("GOOGLETRANSLATE(B35, A35, ""en"")"),"%supplier% Car rental in %airport% (%country%). Find our special off-airport car rental deals and explore a wide range of types, including economy, compact, full-size, luxury, trucks and vans.")</f>
        <v>%supplier% Car rental in %airport% (%country%). Find our special off-airport car rental deals and explore a wide range of types, including economy, compact, full-size, luxury, trucks and vans.</v>
      </c>
    </row>
    <row r="36">
      <c r="A36" s="5" t="s">
        <v>18</v>
      </c>
      <c r="B36" s="4" t="s">
        <v>336</v>
      </c>
      <c r="C36" s="11">
        <f t="shared" si="2"/>
        <v>218</v>
      </c>
      <c r="D36" s="10" t="str">
        <f>IFERROR(__xludf.DUMMYFUNCTION("GOOGLETRANSLATE(B36, A36, ""en"")"),"%supplier% Car rental in %airport% (%country%). Find our off-airport car rental deals and browse a wide range of types including economy, compact, full size, luxury, trucks and vans.")</f>
        <v>%supplier% Car rental in %airport% (%country%). Find our off-airport car rental deals and browse a wide range of types including economy, compact, full size, luxury, trucks and vans.</v>
      </c>
    </row>
    <row r="37">
      <c r="A37" s="5" t="s">
        <v>20</v>
      </c>
      <c r="B37" s="4" t="s">
        <v>337</v>
      </c>
      <c r="C37" s="11">
        <f t="shared" si="2"/>
        <v>257</v>
      </c>
      <c r="D37" s="10" t="str">
        <f>IFERROR(__xludf.DUMMYFUNCTION("GOOGLETRANSLATE(B37, A37, ""en"")"),"%supplier% rental cars in %airport% (%country%). Find our off-airport car rental specials and browse a wide range of types including small cars, compact cars, full-size cars, luxury cars, trucks and vans.")</f>
        <v>%supplier% rental cars in %airport% (%country%). Find our off-airport car rental specials and browse a wide range of types including small cars, compact cars, full-size cars, luxury cars, trucks and vans.</v>
      </c>
    </row>
    <row r="38">
      <c r="A38" s="5" t="s">
        <v>22</v>
      </c>
      <c r="B38" s="4" t="s">
        <v>338</v>
      </c>
      <c r="C38" s="11">
        <f t="shared" si="2"/>
        <v>82</v>
      </c>
      <c r="D38" s="10" t="str">
        <f>IFERROR(__xludf.DUMMYFUNCTION("GOOGLETRANSLATE(B38, A38, ""en"")"),"%SUPPLIER%rent a car at%Airport%(%Country%). Find our special offers from the airport and browse various types, including economy, compact, full size, luxury, trucks and trucks.")</f>
        <v>%SUPPLIER%rent a car at%Airport%(%Country%). Find our special offers from the airport and browse various types, including economy, compact, full size, luxury, trucks and trucks.</v>
      </c>
    </row>
    <row r="39">
      <c r="A39" s="5" t="s">
        <v>24</v>
      </c>
      <c r="B39" s="17" t="s">
        <v>339</v>
      </c>
      <c r="C39" s="11">
        <f t="shared" si="2"/>
        <v>205</v>
      </c>
      <c r="D39" s="10" t="str">
        <f>IFERROR(__xludf.DUMMYFUNCTION("GOOGLETRANSLATE(B39, A39, ""en"")"),"%supplier% Car rental at %airport% (%country%). Save time and hassle by booking your vehicle rental with us! Our instant deals and range of car types make it easy to find your perfect car.")</f>
        <v>%supplier% Car rental at %airport% (%country%). Save time and hassle by booking your vehicle rental with us! Our instant deals and range of car types make it easy to find your perfect car.</v>
      </c>
    </row>
    <row r="40">
      <c r="A40" s="5" t="s">
        <v>26</v>
      </c>
      <c r="B40" s="4" t="s">
        <v>340</v>
      </c>
      <c r="C40" s="11">
        <f t="shared" si="2"/>
        <v>189</v>
      </c>
      <c r="D40" s="10" t="str">
        <f>IFERROR(__xludf.DUMMYFUNCTION("GOOGLETRANSLATE(B40, A40, ""en"")"),"%supplier% Rent a car in %airport% (%country%). Meet your needs and browse a wide range of cars including economy, compact, full-size, luxury, trucks and vans.")</f>
        <v>%supplier% Rent a car in %airport% (%country%). Meet your needs and browse a wide range of cars including economy, compact, full-size, luxury, trucks and vans.</v>
      </c>
    </row>
    <row r="41">
      <c r="A41" s="5" t="s">
        <v>28</v>
      </c>
      <c r="B41" s="4" t="s">
        <v>341</v>
      </c>
      <c r="C41" s="11">
        <f t="shared" si="2"/>
        <v>221</v>
      </c>
      <c r="D41" s="10" t="str">
        <f>IFERROR(__xludf.DUMMYFUNCTION("GOOGLETRANSLATE(B41, A41, ""en"")"),"%supplier% Rent a car in %airport% (%country%). Find our off-airport car rental specials and browse a wide range of types including economy, compact, full-size, luxury, trucks and vans")</f>
        <v>%supplier% Rent a car in %airport% (%country%). Find our off-airport car rental specials and browse a wide range of types including economy, compact, full-size, luxury, trucks and vans</v>
      </c>
    </row>
    <row r="42">
      <c r="A42" s="5" t="s">
        <v>30</v>
      </c>
      <c r="B42" s="4" t="s">
        <v>342</v>
      </c>
      <c r="C42" s="11">
        <f t="shared" si="2"/>
        <v>241</v>
      </c>
      <c r="D42" s="10" t="str">
        <f>IFERROR(__xludf.DUMMYFUNCTION("GOOGLETRANSLATE(B42, A42, ""en"")"),"%supplier% offers cheap car rental at %airport% (%country%), find off-airport specials and book your car type directly from our website. Choose from economy, compact, full size, luxury and more!
")</f>
        <v>%supplier% offers cheap car rental at %airport% (%country%), find off-airport specials and book your car type directly from our website. Choose from economy, compact, full size, luxury and more!
</v>
      </c>
    </row>
    <row r="43">
      <c r="A43" s="5" t="s">
        <v>32</v>
      </c>
      <c r="B43" s="4" t="s">
        <v>343</v>
      </c>
      <c r="C43" s="11">
        <f t="shared" si="2"/>
        <v>224</v>
      </c>
      <c r="D43" s="10" t="str">
        <f>IFERROR(__xludf.DUMMYFUNCTION("GOOGLETRANSLATE(B43, A43, ""en"")"),"%supplier% Car rental %airport% (%country%). Find our off-airport car rental deals and browse a wide variety of types, including economy, compact, full-size, luxury, trucks and vans.")</f>
        <v>%supplier% Car rental %airport% (%country%). Find our off-airport car rental deals and browse a wide variety of types, including economy, compact, full-size, luxury, trucks and vans.</v>
      </c>
    </row>
    <row r="44">
      <c r="A44" s="5" t="s">
        <v>34</v>
      </c>
      <c r="B44" s="4" t="s">
        <v>344</v>
      </c>
      <c r="C44" s="11">
        <f t="shared" si="2"/>
        <v>210</v>
      </c>
      <c r="D44" s="10" t="str">
        <f>IFERROR(__xludf.DUMMYFUNCTION("GOOGLETRANSLATE(B44, A44, ""en"")"),"%supplier% Car Rental %airport% (%country%). Find our off-airport car rental specials and browse a wide variety of types, including economy, compact, full-size, luxury trucks and vans.
")</f>
        <v>%supplier% Car Rental %airport% (%country%). Find our off-airport car rental specials and browse a wide variety of types, including economy, compact, full-size, luxury trucks and vans.
</v>
      </c>
    </row>
    <row r="45">
      <c r="A45" s="5" t="s">
        <v>57</v>
      </c>
      <c r="B45" s="4" t="s">
        <v>345</v>
      </c>
      <c r="C45" s="11">
        <f t="shared" si="2"/>
        <v>222</v>
      </c>
      <c r="D45" s="10" t="str">
        <f>IFERROR(__xludf.DUMMYFUNCTION("GOOGLETRANSLATE(B45, A45, ""en"")"),"#VALUE!")</f>
        <v>#VALUE!</v>
      </c>
    </row>
    <row r="46">
      <c r="A46" s="5" t="s">
        <v>38</v>
      </c>
      <c r="B46" s="4" t="s">
        <v>346</v>
      </c>
      <c r="C46" s="11">
        <f t="shared" si="2"/>
        <v>242</v>
      </c>
      <c r="D46" s="10" t="str">
        <f>IFERROR(__xludf.DUMMYFUNCTION("GOOGLETRANSLATE(B46, A46, ""en"")"),"%supplier% Car rental at %airport% (%country%). Find off-airport rental specials and browse a wide range of car types, including economy, compact, full-size, luxury and trucks and vans.")</f>
        <v>%supplier% Car rental at %airport% (%country%). Find off-airport rental specials and browse a wide range of car types, including economy, compact, full-size, luxury and trucks and vans.</v>
      </c>
    </row>
    <row r="47">
      <c r="A47" s="5" t="s">
        <v>40</v>
      </c>
      <c r="B47" s="4" t="s">
        <v>347</v>
      </c>
      <c r="C47" s="11">
        <f t="shared" si="2"/>
        <v>160</v>
      </c>
      <c r="D47" s="10" t="str">
        <f>IFERROR(__xludf.DUMMYFUNCTION("GOOGLETRANSLATE(B47, A47, ""en"")"),"Our car rental deals are available at nearby airport locations such as %supplier% at %airport% and %country%. View our latest off-airport deals and find the right type of rental car for you, whether you're looking for an economy car, a compact car or a lu"&amp;"xury car. 
")</f>
        <v>Our car rental deals are available at nearby airport locations such as %supplier% at %airport% and %country%. View our latest off-airport deals and find the right type of rental car for you, whether you're looking for an economy car, a compact car or a luxury car. 
</v>
      </c>
    </row>
    <row r="48">
      <c r="A48" s="5"/>
      <c r="B48" s="1"/>
      <c r="C48" s="11">
        <f t="shared" si="2"/>
        <v>0</v>
      </c>
      <c r="D48" s="10" t="str">
        <f>IFERROR(__xludf.DUMMYFUNCTION("GOOGLETRANSLATE(B48, A48, ""en"")"),"#VALUE!")</f>
        <v>#VALUE!</v>
      </c>
    </row>
    <row r="49">
      <c r="A49" s="5"/>
      <c r="B49" s="1"/>
      <c r="C49" s="11">
        <f t="shared" si="2"/>
        <v>0</v>
      </c>
      <c r="D49" s="10" t="str">
        <f>IFERROR(__xludf.DUMMYFUNCTION("GOOGLETRANSLATE(B49, A49, ""en"")"),"#VALUE!")</f>
        <v>#VALUE!</v>
      </c>
    </row>
    <row r="50">
      <c r="A50" s="5"/>
      <c r="B50" s="1"/>
      <c r="C50" s="11">
        <f t="shared" si="2"/>
        <v>0</v>
      </c>
      <c r="D50" s="10" t="str">
        <f>IFERROR(__xludf.DUMMYFUNCTION("GOOGLETRANSLATE(B50, A50, ""en"")"),"#VALUE!")</f>
        <v>#VALUE!</v>
      </c>
    </row>
    <row r="51">
      <c r="A51" s="6" t="s">
        <v>61</v>
      </c>
      <c r="B51" s="1"/>
    </row>
    <row r="52">
      <c r="A52" s="8" t="s">
        <v>5</v>
      </c>
      <c r="B52" s="1"/>
    </row>
    <row r="53">
      <c r="A53" s="5" t="s">
        <v>8</v>
      </c>
      <c r="B53" s="4" t="s">
        <v>348</v>
      </c>
      <c r="C53" s="11">
        <f t="shared" ref="C53:C69" si="3">LEN(B53)</f>
        <v>35</v>
      </c>
      <c r="D53" s="10" t="str">
        <f>IFERROR(__xludf.DUMMYFUNCTION("GOOGLETRANSLATE(B53, A53, ""en"")"),"%supplier% Car Rental in %location%")</f>
        <v>%supplier% Car Rental in %location%</v>
      </c>
    </row>
    <row r="54">
      <c r="A54" s="5" t="s">
        <v>10</v>
      </c>
      <c r="B54" s="4" t="s">
        <v>349</v>
      </c>
      <c r="C54" s="11">
        <f t="shared" si="3"/>
        <v>35</v>
      </c>
      <c r="D54" s="10" t="str">
        <f>IFERROR(__xludf.DUMMYFUNCTION("GOOGLETRANSLATE(B54, A54, ""en"")"),"%supplier% Car rental in %location%")</f>
        <v>%supplier% Car rental in %location%</v>
      </c>
    </row>
    <row r="55">
      <c r="A55" s="5" t="s">
        <v>12</v>
      </c>
      <c r="B55" s="4" t="s">
        <v>350</v>
      </c>
      <c r="C55" s="11">
        <f t="shared" si="3"/>
        <v>37</v>
      </c>
      <c r="D55" s="10" t="str">
        <f>IFERROR(__xludf.DUMMYFUNCTION("GOOGLETRANSLATE(B55, A55, ""en"")"),"%supplier% Rent a car at %location%")</f>
        <v>%supplier% Rent a car at %location%</v>
      </c>
    </row>
    <row r="56">
      <c r="A56" s="5" t="s">
        <v>14</v>
      </c>
      <c r="B56" s="4" t="s">
        <v>351</v>
      </c>
      <c r="C56" s="11">
        <f t="shared" si="3"/>
        <v>44</v>
      </c>
      <c r="D56" s="10" t="str">
        <f>IFERROR(__xludf.DUMMYFUNCTION("GOOGLETRANSLATE(B56, A56, ""en"")"),"%beg%car rental at%rental%")</f>
        <v>%beg%car rental at%rental%</v>
      </c>
    </row>
    <row r="57">
      <c r="A57" s="5" t="s">
        <v>16</v>
      </c>
      <c r="B57" s="4" t="s">
        <v>352</v>
      </c>
      <c r="C57" s="11">
        <f t="shared" si="3"/>
        <v>43</v>
      </c>
      <c r="D57" s="10" t="str">
        <f>IFERROR(__xludf.DUMMYFUNCTION("GOOGLETRANSLATE(B57, A57, ""en"")"),"%Supplier%car rental in%location%")</f>
        <v>%Supplier%car rental in%location%</v>
      </c>
    </row>
    <row r="58">
      <c r="A58" s="5" t="s">
        <v>18</v>
      </c>
      <c r="B58" s="4" t="s">
        <v>353</v>
      </c>
      <c r="C58" s="11">
        <f t="shared" si="3"/>
        <v>37</v>
      </c>
      <c r="D58" s="10" t="str">
        <f>IFERROR(__xludf.DUMMYFUNCTION("GOOGLETRANSLATE(B58, A58, ""en"")"),"%Supplier%car rental at%location%")</f>
        <v>%Supplier%car rental at%location%</v>
      </c>
    </row>
    <row r="59">
      <c r="A59" s="5" t="s">
        <v>20</v>
      </c>
      <c r="B59" s="4" t="s">
        <v>354</v>
      </c>
      <c r="C59" s="11">
        <f t="shared" si="3"/>
        <v>34</v>
      </c>
      <c r="D59" s="10" t="str">
        <f>IFERROR(__xludf.DUMMYFUNCTION("GOOGLETRANSLATE(B59, A59, ""en"")"),"%supplier% rental cars in %location%")</f>
        <v>%supplier% rental cars in %location%</v>
      </c>
    </row>
    <row r="60">
      <c r="A60" s="6" t="s">
        <v>22</v>
      </c>
      <c r="B60" s="3" t="s">
        <v>355</v>
      </c>
      <c r="C60" s="11">
        <f t="shared" si="3"/>
        <v>26</v>
      </c>
      <c r="D60" s="10" t="str">
        <f>IFERROR(__xludf.DUMMYFUNCTION("GOOGLETRANSLATE(B60, A60, ""en"")"),"%supplier% car rental %location%")</f>
        <v>%supplier% car rental %location%</v>
      </c>
    </row>
    <row r="61">
      <c r="A61" s="5" t="s">
        <v>24</v>
      </c>
      <c r="B61" s="4" t="s">
        <v>356</v>
      </c>
      <c r="C61" s="11">
        <f t="shared" si="3"/>
        <v>41</v>
      </c>
      <c r="D61" s="10" t="str">
        <f>IFERROR(__xludf.DUMMYFUNCTION("GOOGLETRANSLATE(B61, A61, ""en"")"),"%Supplyier%Car rental in%location%")</f>
        <v>%Supplyier%Car rental in%location%</v>
      </c>
    </row>
    <row r="62">
      <c r="A62" s="5" t="s">
        <v>26</v>
      </c>
      <c r="B62" s="4" t="s">
        <v>357</v>
      </c>
      <c r="C62" s="11">
        <f t="shared" si="3"/>
        <v>35</v>
      </c>
      <c r="D62" s="10" t="str">
        <f>IFERROR(__xludf.DUMMYFUNCTION("GOOGLETRANSLATE(B62, A62, ""en"")"),"%supplier% Rent a car in %location%")</f>
        <v>%supplier% Rent a car in %location%</v>
      </c>
    </row>
    <row r="63">
      <c r="A63" s="5" t="s">
        <v>28</v>
      </c>
      <c r="B63" s="16" t="s">
        <v>358</v>
      </c>
      <c r="C63" s="11">
        <f t="shared" si="3"/>
        <v>33</v>
      </c>
      <c r="D63" s="10" t="str">
        <f>IFERROR(__xludf.DUMMYFUNCTION("GOOGLETRANSLATE(B63, A63, ""en"")"),"%supplier% Rent a car in %location%")</f>
        <v>%supplier% Rent a car in %location%</v>
      </c>
    </row>
    <row r="64">
      <c r="A64" s="5" t="s">
        <v>30</v>
      </c>
      <c r="B64" s="16" t="s">
        <v>359</v>
      </c>
      <c r="C64" s="11">
        <f t="shared" si="3"/>
        <v>39</v>
      </c>
      <c r="D64" s="10" t="str">
        <f>IFERROR(__xludf.DUMMYFUNCTION("GOOGLETRANSLATE(B64, A64, ""en"")"),"%Suplier%Car Renting%Location%")</f>
        <v>%Suplier%Car Renting%Location%</v>
      </c>
    </row>
    <row r="65">
      <c r="A65" s="5" t="s">
        <v>32</v>
      </c>
      <c r="B65" s="4" t="s">
        <v>360</v>
      </c>
      <c r="C65" s="11">
        <f t="shared" si="3"/>
        <v>32</v>
      </c>
      <c r="D65" s="10" t="str">
        <f>IFERROR(__xludf.DUMMYFUNCTION("GOOGLETRANSLATE(B65, A65, ""en"")"),"%supplier% Car rental %location%")</f>
        <v>%supplier% Car rental %location%</v>
      </c>
    </row>
    <row r="66">
      <c r="A66" s="5" t="s">
        <v>34</v>
      </c>
      <c r="B66" s="4" t="s">
        <v>361</v>
      </c>
      <c r="C66" s="11">
        <f t="shared" si="3"/>
        <v>35</v>
      </c>
      <c r="D66" s="10" t="str">
        <f>IFERROR(__xludf.DUMMYFUNCTION("GOOGLETRANSLATE(B66, A66, ""en"")"),"%supplier% Car Rental %location%")</f>
        <v>%supplier% Car Rental %location%</v>
      </c>
    </row>
    <row r="67">
      <c r="A67" s="5" t="s">
        <v>57</v>
      </c>
      <c r="B67" s="4" t="s">
        <v>362</v>
      </c>
      <c r="C67" s="11">
        <f t="shared" si="3"/>
        <v>31</v>
      </c>
      <c r="D67" s="10" t="str">
        <f>IFERROR(__xludf.DUMMYFUNCTION("GOOGLETRANSLATE(B67, A67, ""en"")"),"#VALUE!")</f>
        <v>#VALUE!</v>
      </c>
    </row>
    <row r="68">
      <c r="A68" s="5" t="s">
        <v>38</v>
      </c>
      <c r="B68" s="4" t="s">
        <v>363</v>
      </c>
      <c r="C68" s="11">
        <f t="shared" si="3"/>
        <v>35</v>
      </c>
      <c r="D68" s="10" t="str">
        <f>IFERROR(__xludf.DUMMYFUNCTION("GOOGLETRANSLATE(B68, A68, ""en"")"),"%supplier% Car rental %location%")</f>
        <v>%supplier% Car rental %location%</v>
      </c>
    </row>
    <row r="69">
      <c r="A69" s="5" t="s">
        <v>40</v>
      </c>
      <c r="B69" s="4" t="s">
        <v>364</v>
      </c>
      <c r="C69" s="11">
        <f t="shared" si="3"/>
        <v>28</v>
      </c>
      <c r="D69" s="10" t="str">
        <f>IFERROR(__xludf.DUMMYFUNCTION("GOOGLETRANSLATE(B69, A69, ""en"")"),"%supplier% Car Rental %location%")</f>
        <v>%supplier% Car Rental %location%</v>
      </c>
    </row>
    <row r="70">
      <c r="A70" s="5"/>
      <c r="B70" s="1"/>
      <c r="D70" s="10"/>
    </row>
    <row r="71">
      <c r="A71" s="5"/>
      <c r="B71" s="1"/>
      <c r="D71" s="10"/>
    </row>
    <row r="72">
      <c r="A72" s="5"/>
      <c r="B72" s="1"/>
      <c r="D72" s="10"/>
    </row>
    <row r="73">
      <c r="A73" s="6" t="s">
        <v>79</v>
      </c>
      <c r="B73" s="1"/>
      <c r="D73" s="10"/>
    </row>
    <row r="74">
      <c r="A74" s="8" t="s">
        <v>5</v>
      </c>
      <c r="B74" s="1"/>
      <c r="D74" s="10"/>
    </row>
    <row r="75">
      <c r="A75" s="5" t="s">
        <v>8</v>
      </c>
      <c r="B75" s="4" t="s">
        <v>365</v>
      </c>
      <c r="C75" s="11">
        <f t="shared" ref="C75:C92" si="4">LEN(B75)</f>
        <v>280</v>
      </c>
      <c r="D75" s="10" t="str">
        <f>IFERROR(__xludf.DUMMYFUNCTION("GOOGLETRANSLATE(B75, A75, ""en"")"),"%supplier% car rental is ranked %rating% out of 10 based on more than %rating-count% reviews from customers who have rented a car from %supplier% in %location%, %country%. Find the best price for %supplier% car rentals in %location% or book a car in other"&amp;" locations around %city%.")</f>
        <v>%supplier% car rental is ranked %rating% out of 10 based on more than %rating-count% reviews from customers who have rented a car from %supplier% in %location%, %country%. Find the best price for %supplier% car rentals in %location% or book a car in other locations around %city%.</v>
      </c>
    </row>
    <row r="76">
      <c r="A76" s="5" t="s">
        <v>10</v>
      </c>
      <c r="B76" s="4" t="s">
        <v>366</v>
      </c>
      <c r="C76" s="11">
        <f t="shared" si="4"/>
        <v>301</v>
      </c>
      <c r="D76" s="10" t="str">
        <f>IFERROR(__xludf.DUMMYFUNCTION("GOOGLETRANSLATE(B76, A76, ""en"")"),"Car Rental %supplier% is ranked %rating% out of 10 based on reviews from more than %rating-count% of customers who have rented a car from %supplier%. You can find the best rental car %supplier% rate in %location%, %country% or book a car in other location"&amp;"s throughout %city% . ")</f>
        <v>Car Rental %supplier% is ranked %rating% out of 10 based on reviews from more than %rating-count% of customers who have rented a car from %supplier%. You can find the best rental car %supplier% rate in %location%, %country% or book a car in other locations throughout %city% . </v>
      </c>
    </row>
    <row r="77">
      <c r="A77" s="5" t="s">
        <v>12</v>
      </c>
      <c r="B77" s="4" t="s">
        <v>367</v>
      </c>
      <c r="C77" s="11">
        <f t="shared" si="4"/>
        <v>235</v>
      </c>
      <c r="D77" s="10" t="str">
        <f>IFERROR(__xludf.DUMMYFUNCTION("GOOGLETRANSLATE(B77, A77, ""en"")"),"%supplier% car rental is rated %rating% out of 10 based on over %rating-count% reviews from customers who rented a car from %supplier% in %location%. or book a car at other locations around %city%.")</f>
        <v>%supplier% car rental is rated %rating% out of 10 based on over %rating-count% reviews from customers who rented a car from %supplier% in %location%. or book a car at other locations around %city%.</v>
      </c>
    </row>
    <row r="78">
      <c r="A78" s="5" t="s">
        <v>14</v>
      </c>
      <c r="B78" s="4" t="s">
        <v>368</v>
      </c>
      <c r="C78" s="11">
        <f t="shared" si="4"/>
        <v>283</v>
      </c>
      <c r="D78" s="10" t="str">
        <f>IFERROR(__xludf.DUMMYFUNCTION("GOOGLETRANSLATE(B78, A78, ""en"")"),"This car rental %provider% has a %rating% out of 10, based on reviews from customers who have rented a car from this company in %location%, %country%. The best price for %supplier% car rentals at %location% or book a car here %city%.")</f>
        <v>This car rental %provider% has a %rating% out of 10, based on reviews from customers who have rented a car from this company in %location%, %country%. The best price for %supplier% car rentals at %location% or book a car here %city%.</v>
      </c>
    </row>
    <row r="79">
      <c r="A79" s="5" t="s">
        <v>16</v>
      </c>
      <c r="B79" s="4" t="s">
        <v>369</v>
      </c>
      <c r="C79" s="11">
        <f t="shared" si="4"/>
        <v>241</v>
      </c>
      <c r="D79" s="10" t="str">
        <f>IFERROR(__xludf.DUMMYFUNCTION("GOOGLETRANSLATE(B79, A79, ""en"")"),"Car rental company %supplier% is rated %rating% out of 10 based on over %rating-count% reviews from customers who have rented cars from %supplier% in %location% or book a car in other locations around %city %.
")</f>
        <v>Car rental company %supplier% is rated %rating% out of 10 based on over %rating-count% reviews from customers who have rented cars from %supplier% in %location% or book a car in other locations around %city %.
</v>
      </c>
    </row>
    <row r="80">
      <c r="A80" s="5" t="s">
        <v>18</v>
      </c>
      <c r="B80" s="4" t="s">
        <v>370</v>
      </c>
      <c r="C80" s="11">
        <f t="shared" si="4"/>
        <v>308</v>
      </c>
      <c r="D80" s="10" t="str">
        <f>IFERROR(__xludf.DUMMYFUNCTION("GOOGLETRANSLATE(B80, A80, ""en"")"),"%supplier% Car Rental is rated %rating% out of 10 based on over %rating-count% reviews from customers who have rented a car from %supplier-location% in %country%. Find the best price for %supplier% car rental in %location% %country% or book a car in other"&amp;" locations around %city%. 
")</f>
        <v>%supplier% Car Rental is rated %rating% out of 10 based on over %rating-count% reviews from customers who have rented a car from %supplier-location% in %country%. Find the best price for %supplier% car rental in %location% %country% or book a car in other locations around %city%. 
</v>
      </c>
    </row>
    <row r="81">
      <c r="A81" s="5" t="s">
        <v>20</v>
      </c>
      <c r="B81" s="4" t="s">
        <v>371</v>
      </c>
      <c r="C81" s="11">
        <f t="shared" si="4"/>
        <v>204</v>
      </c>
      <c r="D81" s="10" t="str">
        <f>IFERROR(__xludf.DUMMYFUNCTION("GOOGLETRANSLATE(B81, A81, ""en"")"),"%supplier% car rentals are rated %rating% out of 10 based on more than %rating-count% reviews from customers who have rented a car from %supplier% in %location%, %country%. ")</f>
        <v>%supplier% car rentals are rated %rating% out of 10 based on more than %rating-count% reviews from customers who have rented a car from %supplier% in %location%, %country%. </v>
      </c>
    </row>
    <row r="82">
      <c r="A82" s="5" t="s">
        <v>22</v>
      </c>
      <c r="B82" s="16" t="s">
        <v>372</v>
      </c>
      <c r="C82" s="11">
        <f t="shared" si="4"/>
        <v>146</v>
      </c>
      <c r="D82" s="10" t="str">
        <f>IFERROR(__xludf.DUMMYFUNCTION("GOOGLETRANSLATE(B82, A82, ""en"")"),"%supplier% Car Rental in %Location%, %country% is ranked %rating% out of 10 by %supplier% car rental customers with over %rating-Count% reviews. Find the best prices on %Supplier% car rentals in %location%,%city%. 
")</f>
        <v>%supplier% Car Rental in %Location%, %country% is ranked %rating% out of 10 by %supplier% car rental customers with over %rating-Count% reviews. Find the best prices on %Supplier% car rentals in %location%,%city%. 
</v>
      </c>
    </row>
    <row r="83">
      <c r="A83" s="5" t="s">
        <v>24</v>
      </c>
      <c r="B83" s="3" t="s">
        <v>373</v>
      </c>
      <c r="C83" s="11">
        <f t="shared" si="4"/>
        <v>272</v>
      </c>
      <c r="D83" s="10" t="str">
        <f>IFERROR(__xludf.DUMMYFUNCTION("GOOGLETRANSLATE(B83, A83, ""en"")"),"%supplier% car rental companies are rated as %rating% with over %rating-count% reviews from customers who have rented a car from %supplier%. Find the best car rental prices at home and abroad at %location%,%country% or book a car at %city%")</f>
        <v>%supplier% car rental companies are rated as %rating% with over %rating-count% reviews from customers who have rented a car from %supplier%. Find the best car rental prices at home and abroad at %location%,%country% or book a car at %city%</v>
      </c>
    </row>
    <row r="84">
      <c r="A84" s="5" t="s">
        <v>26</v>
      </c>
      <c r="B84" s="4" t="s">
        <v>374</v>
      </c>
      <c r="C84" s="11">
        <f t="shared" si="4"/>
        <v>233</v>
      </c>
      <c r="D84" s="10" t="str">
        <f>IFERROR(__xludf.DUMMYFUNCTION("GOOGLETRANSLATE(B84, A84, ""en"")"),"%supplier% car rental reviews receive a %rating% out of 10 based on more than %rating-count% reviews from customers who have rented a car from %supplier% in %location% or are booking a car at other locations around %city%")</f>
        <v>%supplier% car rental reviews receive a %rating% out of 10 based on more than %rating-count% reviews from customers who have rented a car from %supplier% in %location% or are booking a car at other locations around %city%</v>
      </c>
    </row>
    <row r="85">
      <c r="A85" s="5" t="s">
        <v>28</v>
      </c>
      <c r="B85" s="4" t="s">
        <v>375</v>
      </c>
      <c r="C85" s="11">
        <f t="shared" si="4"/>
        <v>198</v>
      </c>
      <c r="D85" s="10" t="str">
        <f>IFERROR(__xludf.DUMMYFUNCTION("GOOGLETRANSLATE(B85, A85, ""en"")")," %supplier% car rental is rated %rating% out of 10 based on more than %rating-count% reviews from customers who have rented a car from %supplier% at %location% or booked a car at other locations around %city%.")</f>
        <v> %supplier% car rental is rated %rating% out of 10 based on more than %rating-count% reviews from customers who have rented a car from %supplier% at %location% or booked a car at other locations around %city%.</v>
      </c>
    </row>
    <row r="86">
      <c r="A86" s="5" t="s">
        <v>30</v>
      </c>
      <c r="B86" s="4" t="s">
        <v>376</v>
      </c>
      <c r="C86" s="11">
        <f t="shared" si="4"/>
        <v>306</v>
      </c>
      <c r="D86" s="10" t="str">
        <f>IFERROR(__xludf.DUMMYFUNCTION("GOOGLETRANSLATE(B86, A86, ""en"")"),"%supplier% car rental is rated %rating% out of 10 based on more than %rating-count% reviews from customers who rented a car at %supplier%, %location%, %country%. Find the best price at %supplier% for car rental at %location% or book a car at other locatio"&amp;"ns around %city%.")</f>
        <v>%supplier% car rental is rated %rating% out of 10 based on more than %rating-count% reviews from customers who rented a car at %supplier%, %location%, %country%. Find the best price at %supplier% for car rental at %location% or book a car at other locations around %city%.</v>
      </c>
    </row>
    <row r="87">
      <c r="A87" s="5" t="s">
        <v>32</v>
      </c>
      <c r="B87" s="4" t="s">
        <v>377</v>
      </c>
      <c r="C87" s="11">
        <f t="shared" si="4"/>
        <v>315</v>
      </c>
      <c r="D87" s="10" t="str">
        <f>IFERROR(__xludf.DUMMYFUNCTION("GOOGLETRANSLATE(B87, A87, ""en"")"),"Car rental %supplier% is ranked %rating% out of 10 based on more than %rating-count% reviews from customers who rented a car from %supplier% in the following location: %location%, %country%. Find the best price for %supplier% car rental at %location% or b"&amp;"ook a car at other locations in %city%.")</f>
        <v>Car rental %supplier% is ranked %rating% out of 10 based on more than %rating-count% reviews from customers who rented a car from %supplier% in the following location: %location%, %country%. Find the best price for %supplier% car rental at %location% or book a car at other locations in %city%.</v>
      </c>
    </row>
    <row r="88">
      <c r="A88" s="5" t="s">
        <v>34</v>
      </c>
      <c r="B88" s="4" t="s">
        <v>378</v>
      </c>
      <c r="C88" s="11">
        <f t="shared" si="4"/>
        <v>335</v>
      </c>
      <c r="D88" s="10" t="str">
        <f>IFERROR(__xludf.DUMMYFUNCTION("GOOGLETRANSLATE(B88, A88, ""en"")"),"%supplier% car rental is ranked %rating% out of 10, based on more than %rating-count% reviews from customers who have rented a car from %supplier% in %location%, %country%. Find the best price for %supplier% car rental in %location% or book a car in other"&amp;" locations around %city%.")</f>
        <v>%supplier% car rental is ranked %rating% out of 10, based on more than %rating-count% reviews from customers who have rented a car from %supplier% in %location%, %country%. Find the best price for %supplier% car rental in %location% or book a car in other locations around %city%.</v>
      </c>
    </row>
    <row r="89">
      <c r="A89" s="6" t="s">
        <v>36</v>
      </c>
      <c r="B89" s="4" t="s">
        <v>379</v>
      </c>
      <c r="C89" s="11">
        <f t="shared" si="4"/>
        <v>315</v>
      </c>
      <c r="D89" s="10" t="str">
        <f>IFERROR(__xludf.DUMMYFUNCTION("GOOGLETRANSLATE(B89, A89, ""en"")"),"Car rental %supplier% is rated %rating% out of 10 based on more than %rating-count% reviews from customers who have rented a car from %supplier% in %location%, %country%. Find the best price for %supplier% car rental in %location% or book a car at other l"&amp;"ocations in %city%.")</f>
        <v>Car rental %supplier% is rated %rating% out of 10 based on more than %rating-count% reviews from customers who have rented a car from %supplier% in %location%, %country%. Find the best price for %supplier% car rental in %location% or book a car at other locations in %city%.</v>
      </c>
    </row>
    <row r="90">
      <c r="A90" s="5" t="s">
        <v>38</v>
      </c>
      <c r="B90" s="4" t="s">
        <v>380</v>
      </c>
      <c r="C90" s="11">
        <f t="shared" si="4"/>
        <v>235</v>
      </c>
      <c r="D90" s="10" t="str">
        <f>IFERROR(__xludf.DUMMYFUNCTION("GOOGLETRANSLATE(B90, A90, ""en"")"),"%supplier% car rental produces more than %rating-count% results out of 10 with %rating%. Reviews come from customers who have rented cars from the supplier %location%, %country% or booked a car from other locations around %city%.")</f>
        <v>%supplier% car rental produces more than %rating-count% results out of 10 with %rating%. Reviews come from customers who have rented cars from the supplier %location%, %country% or booked a car from other locations around %city%.</v>
      </c>
    </row>
    <row r="91">
      <c r="A91" s="5" t="s">
        <v>40</v>
      </c>
      <c r="B91" s="4" t="s">
        <v>381</v>
      </c>
      <c r="C91" s="11">
        <f t="shared" si="4"/>
        <v>170</v>
      </c>
      <c r="D91" s="10" t="str">
        <f>IFERROR(__xludf.DUMMYFUNCTION("GOOGLETRANSLATE(B91, A91, ""en"")"),"%supplier% Car Rental is ranked %rating% out of 10 based on over %rating-count% reviews from customers who have rented a car from %supplier% in %location%, %country%. Get the best prices on cars or book a car for your upcoming trip %city%.")</f>
        <v>%supplier% Car Rental is ranked %rating% out of 10 based on over %rating-count% reviews from customers who have rented a car from %supplier% in %location%, %country%. Get the best prices on cars or book a car for your upcoming trip %city%.</v>
      </c>
    </row>
    <row r="92">
      <c r="A92" s="5"/>
      <c r="B92" s="1"/>
      <c r="C92" s="11">
        <f t="shared" si="4"/>
        <v>0</v>
      </c>
      <c r="D92" s="10" t="str">
        <f>IFERROR(__xludf.DUMMYFUNCTION("GOOGLETRANSLATE(B92, A92, ""en"")"),"#VALUE!")</f>
        <v>#VALUE!</v>
      </c>
    </row>
    <row r="93">
      <c r="A93" s="5"/>
      <c r="B93" s="1"/>
    </row>
    <row r="94">
      <c r="A94" s="5"/>
      <c r="B94" s="1"/>
    </row>
    <row r="95">
      <c r="A95" s="5"/>
      <c r="B95" s="1"/>
    </row>
    <row r="96">
      <c r="A96" s="5"/>
      <c r="B96" s="1"/>
    </row>
    <row r="97">
      <c r="A97" s="5"/>
      <c r="B97" s="1"/>
    </row>
    <row r="98">
      <c r="A98" s="5"/>
      <c r="B98" s="1"/>
    </row>
    <row r="99">
      <c r="A99" s="5"/>
      <c r="B99" s="1"/>
    </row>
    <row r="100">
      <c r="A100" s="5"/>
      <c r="B100" s="1"/>
    </row>
    <row r="101">
      <c r="A101" s="5"/>
      <c r="B101" s="1"/>
    </row>
    <row r="102">
      <c r="A102" s="5"/>
      <c r="B102" s="1"/>
    </row>
    <row r="103">
      <c r="A103" s="5"/>
      <c r="B103" s="1"/>
    </row>
    <row r="104">
      <c r="A104" s="5"/>
      <c r="B104" s="1"/>
    </row>
    <row r="105">
      <c r="A105" s="5"/>
      <c r="B105" s="1"/>
    </row>
    <row r="106">
      <c r="A106" s="5"/>
      <c r="B106" s="1"/>
    </row>
    <row r="107">
      <c r="A107" s="5"/>
      <c r="B107" s="1"/>
    </row>
    <row r="108">
      <c r="A108" s="5"/>
      <c r="B108" s="1"/>
    </row>
    <row r="109">
      <c r="A109" s="5"/>
      <c r="B109" s="1"/>
    </row>
    <row r="110">
      <c r="A110" s="5"/>
      <c r="B110" s="1"/>
    </row>
    <row r="111">
      <c r="A111" s="5"/>
      <c r="B111" s="1"/>
    </row>
    <row r="112">
      <c r="A112" s="5"/>
      <c r="B112" s="1"/>
    </row>
    <row r="113">
      <c r="A113" s="5"/>
      <c r="B113" s="1"/>
    </row>
    <row r="114">
      <c r="A114" s="5"/>
      <c r="B114" s="1"/>
    </row>
    <row r="115">
      <c r="A115" s="5"/>
      <c r="B115" s="1"/>
    </row>
    <row r="116">
      <c r="A116" s="5"/>
      <c r="B116" s="1"/>
    </row>
    <row r="117">
      <c r="A117" s="5"/>
      <c r="B117" s="1"/>
    </row>
    <row r="118">
      <c r="A118" s="5"/>
      <c r="B118" s="1"/>
    </row>
    <row r="119">
      <c r="A119" s="5"/>
      <c r="B119" s="1"/>
    </row>
    <row r="120">
      <c r="A120" s="5"/>
      <c r="B120" s="1"/>
    </row>
    <row r="121">
      <c r="A121" s="5"/>
      <c r="B121" s="1"/>
    </row>
    <row r="122">
      <c r="A122" s="5"/>
      <c r="B122" s="1"/>
    </row>
    <row r="123">
      <c r="A123" s="5"/>
      <c r="B123" s="1"/>
    </row>
    <row r="124">
      <c r="A124" s="5"/>
      <c r="B124" s="1"/>
    </row>
    <row r="125">
      <c r="A125" s="5"/>
      <c r="B125" s="1"/>
    </row>
    <row r="126">
      <c r="A126" s="5"/>
      <c r="B126" s="1"/>
    </row>
    <row r="127">
      <c r="A127" s="5"/>
      <c r="B127" s="1"/>
    </row>
    <row r="128">
      <c r="A128" s="5"/>
      <c r="B128" s="1"/>
    </row>
    <row r="129">
      <c r="A129" s="5"/>
      <c r="B129" s="1"/>
    </row>
    <row r="130">
      <c r="A130" s="5"/>
      <c r="B130" s="1"/>
    </row>
    <row r="131">
      <c r="A131" s="5"/>
      <c r="B131" s="1"/>
    </row>
    <row r="132">
      <c r="A132" s="5"/>
      <c r="B132" s="1"/>
    </row>
    <row r="133">
      <c r="A133" s="5"/>
      <c r="B133" s="1"/>
    </row>
    <row r="134">
      <c r="A134" s="5"/>
      <c r="B134" s="1"/>
    </row>
    <row r="135">
      <c r="A135" s="5"/>
      <c r="B135" s="1"/>
    </row>
    <row r="136">
      <c r="A136" s="5"/>
      <c r="B136" s="1"/>
    </row>
    <row r="137">
      <c r="A137" s="5"/>
      <c r="B137" s="1"/>
    </row>
    <row r="138">
      <c r="A138" s="5"/>
      <c r="B138" s="1"/>
    </row>
    <row r="139">
      <c r="A139" s="5"/>
      <c r="B139" s="1"/>
    </row>
    <row r="140">
      <c r="A140" s="5"/>
      <c r="B140" s="1"/>
    </row>
    <row r="141">
      <c r="A141" s="5"/>
      <c r="B141" s="1"/>
    </row>
    <row r="142">
      <c r="A142" s="5"/>
      <c r="B142" s="1"/>
    </row>
    <row r="143">
      <c r="A143" s="5"/>
      <c r="B143" s="1"/>
    </row>
    <row r="144">
      <c r="A144" s="5"/>
      <c r="B144" s="1"/>
    </row>
    <row r="145">
      <c r="A145" s="5"/>
      <c r="B145" s="1"/>
    </row>
    <row r="146">
      <c r="A146" s="5"/>
      <c r="B146" s="1"/>
    </row>
    <row r="147">
      <c r="A147" s="5"/>
      <c r="B147" s="1"/>
    </row>
    <row r="148">
      <c r="A148" s="5"/>
      <c r="B148" s="1"/>
    </row>
    <row r="149">
      <c r="A149" s="5"/>
      <c r="B149" s="1"/>
    </row>
    <row r="150">
      <c r="A150" s="5"/>
      <c r="B150" s="1"/>
    </row>
    <row r="151">
      <c r="A151" s="5"/>
      <c r="B151" s="1"/>
    </row>
    <row r="152">
      <c r="A152" s="5"/>
      <c r="B152" s="1"/>
    </row>
    <row r="153">
      <c r="A153" s="5"/>
      <c r="B153" s="1"/>
    </row>
    <row r="154">
      <c r="A154" s="5"/>
      <c r="B154" s="1"/>
    </row>
    <row r="155">
      <c r="A155" s="5"/>
      <c r="B155" s="1"/>
    </row>
    <row r="156">
      <c r="A156" s="5"/>
      <c r="B156" s="1"/>
    </row>
    <row r="157">
      <c r="A157" s="5"/>
      <c r="B157" s="1"/>
    </row>
    <row r="158">
      <c r="A158" s="5"/>
      <c r="B158" s="1"/>
    </row>
    <row r="159">
      <c r="A159" s="5"/>
      <c r="B159" s="1"/>
    </row>
    <row r="160">
      <c r="A160" s="5"/>
      <c r="B160" s="1"/>
    </row>
    <row r="161">
      <c r="A161" s="5"/>
      <c r="B161" s="1"/>
    </row>
    <row r="162">
      <c r="A162" s="5"/>
      <c r="B162" s="1"/>
    </row>
    <row r="163">
      <c r="A163" s="5"/>
      <c r="B163" s="1"/>
    </row>
    <row r="164">
      <c r="A164" s="5"/>
      <c r="B164" s="1"/>
    </row>
    <row r="165">
      <c r="A165" s="5"/>
      <c r="B165" s="1"/>
    </row>
    <row r="166">
      <c r="A166" s="5"/>
      <c r="B166" s="1"/>
    </row>
    <row r="167">
      <c r="A167" s="5"/>
      <c r="B167" s="1"/>
    </row>
    <row r="168">
      <c r="A168" s="5"/>
      <c r="B168" s="1"/>
    </row>
    <row r="169">
      <c r="A169" s="5"/>
      <c r="B169" s="1"/>
    </row>
    <row r="170">
      <c r="A170" s="5"/>
      <c r="B170" s="1"/>
    </row>
    <row r="171">
      <c r="A171" s="5"/>
      <c r="B171" s="1"/>
    </row>
    <row r="172">
      <c r="A172" s="5"/>
      <c r="B172" s="1"/>
    </row>
    <row r="173">
      <c r="A173" s="5"/>
      <c r="B173" s="1"/>
    </row>
    <row r="174">
      <c r="A174" s="5"/>
      <c r="B174" s="1"/>
    </row>
    <row r="175">
      <c r="A175" s="5"/>
      <c r="B175" s="1"/>
    </row>
    <row r="176">
      <c r="A176" s="5"/>
      <c r="B176" s="1"/>
    </row>
    <row r="177">
      <c r="A177" s="5"/>
      <c r="B177" s="1"/>
    </row>
    <row r="178">
      <c r="A178" s="5"/>
      <c r="B178" s="1"/>
    </row>
    <row r="179">
      <c r="A179" s="5"/>
      <c r="B179" s="1"/>
    </row>
    <row r="180">
      <c r="A180" s="5"/>
      <c r="B180" s="1"/>
    </row>
    <row r="181">
      <c r="A181" s="5"/>
      <c r="B181" s="1"/>
    </row>
    <row r="182">
      <c r="A182" s="5"/>
      <c r="B182" s="1"/>
    </row>
    <row r="183">
      <c r="A183" s="5"/>
      <c r="B183" s="1"/>
    </row>
    <row r="184">
      <c r="A184" s="5"/>
      <c r="B184" s="1"/>
    </row>
    <row r="185">
      <c r="A185" s="5"/>
      <c r="B185" s="1"/>
    </row>
    <row r="186">
      <c r="A186" s="5"/>
      <c r="B186" s="1"/>
    </row>
    <row r="187">
      <c r="A187" s="5"/>
      <c r="B187" s="1"/>
    </row>
    <row r="188">
      <c r="A188" s="5"/>
      <c r="B188" s="1"/>
    </row>
    <row r="189">
      <c r="A189" s="5"/>
      <c r="B189" s="1"/>
    </row>
    <row r="190">
      <c r="A190" s="5"/>
      <c r="B190" s="1"/>
    </row>
    <row r="191">
      <c r="A191" s="5"/>
      <c r="B191" s="1"/>
    </row>
    <row r="192">
      <c r="A192" s="5"/>
      <c r="B192" s="1"/>
    </row>
    <row r="193">
      <c r="A193" s="5"/>
      <c r="B193" s="1"/>
    </row>
    <row r="194">
      <c r="A194" s="5"/>
      <c r="B194" s="1"/>
    </row>
    <row r="195">
      <c r="A195" s="5"/>
      <c r="B195" s="1"/>
    </row>
    <row r="196">
      <c r="A196" s="5"/>
      <c r="B196" s="1"/>
    </row>
    <row r="197">
      <c r="A197" s="5"/>
      <c r="B197" s="1"/>
    </row>
    <row r="198">
      <c r="A198" s="5"/>
      <c r="B198" s="1"/>
    </row>
    <row r="199">
      <c r="A199" s="5"/>
      <c r="B199" s="1"/>
    </row>
    <row r="200">
      <c r="A200" s="5"/>
      <c r="B200" s="1"/>
    </row>
    <row r="201">
      <c r="A201" s="5"/>
      <c r="B201" s="1"/>
    </row>
    <row r="202">
      <c r="A202" s="5"/>
      <c r="B202" s="1"/>
    </row>
    <row r="203">
      <c r="A203" s="5"/>
      <c r="B203" s="1"/>
    </row>
    <row r="204">
      <c r="A204" s="5"/>
      <c r="B204" s="1"/>
    </row>
    <row r="205">
      <c r="A205" s="5"/>
      <c r="B205" s="1"/>
    </row>
    <row r="206">
      <c r="A206" s="5"/>
      <c r="B206" s="1"/>
    </row>
    <row r="207">
      <c r="A207" s="5"/>
      <c r="B207" s="1"/>
    </row>
    <row r="208">
      <c r="A208" s="5"/>
      <c r="B208" s="1"/>
    </row>
    <row r="209">
      <c r="A209" s="5"/>
      <c r="B209" s="1"/>
    </row>
    <row r="210">
      <c r="A210" s="5"/>
      <c r="B210" s="1"/>
    </row>
    <row r="211">
      <c r="A211" s="5"/>
      <c r="B211" s="1"/>
    </row>
    <row r="212">
      <c r="A212" s="5"/>
      <c r="B212" s="1"/>
    </row>
    <row r="213">
      <c r="A213" s="5"/>
      <c r="B213" s="1"/>
    </row>
    <row r="214">
      <c r="A214" s="5"/>
      <c r="B214" s="1"/>
    </row>
    <row r="215">
      <c r="A215" s="5"/>
      <c r="B215" s="1"/>
    </row>
    <row r="216">
      <c r="A216" s="5"/>
      <c r="B216" s="1"/>
    </row>
    <row r="217">
      <c r="A217" s="5"/>
      <c r="B217" s="1"/>
    </row>
    <row r="218">
      <c r="A218" s="5"/>
      <c r="B218" s="1"/>
    </row>
    <row r="219">
      <c r="A219" s="5"/>
      <c r="B219" s="1"/>
    </row>
    <row r="220">
      <c r="A220" s="5"/>
      <c r="B220" s="1"/>
    </row>
    <row r="221">
      <c r="A221" s="5"/>
      <c r="B221" s="1"/>
    </row>
    <row r="222">
      <c r="A222" s="5"/>
      <c r="B222" s="1"/>
    </row>
    <row r="223">
      <c r="A223" s="5"/>
      <c r="B223" s="1"/>
    </row>
    <row r="224">
      <c r="A224" s="5"/>
      <c r="B224" s="1"/>
    </row>
    <row r="225">
      <c r="A225" s="5"/>
      <c r="B225" s="1"/>
    </row>
    <row r="226">
      <c r="A226" s="5"/>
      <c r="B226" s="1"/>
    </row>
    <row r="227">
      <c r="A227" s="5"/>
      <c r="B227" s="1"/>
    </row>
    <row r="228">
      <c r="A228" s="5"/>
      <c r="B228" s="1"/>
    </row>
    <row r="229">
      <c r="A229" s="5"/>
      <c r="B229" s="1"/>
    </row>
    <row r="230">
      <c r="A230" s="5"/>
      <c r="B230" s="1"/>
    </row>
    <row r="231">
      <c r="A231" s="5"/>
      <c r="B231" s="1"/>
    </row>
    <row r="232">
      <c r="A232" s="5"/>
      <c r="B232" s="1"/>
    </row>
    <row r="233">
      <c r="A233" s="5"/>
      <c r="B233" s="1"/>
    </row>
    <row r="234">
      <c r="A234" s="5"/>
      <c r="B234" s="1"/>
    </row>
    <row r="235">
      <c r="A235" s="5"/>
      <c r="B235" s="1"/>
    </row>
    <row r="236">
      <c r="A236" s="5"/>
      <c r="B236" s="1"/>
    </row>
    <row r="237">
      <c r="A237" s="5"/>
      <c r="B237" s="1"/>
    </row>
    <row r="238">
      <c r="A238" s="5"/>
      <c r="B238" s="1"/>
    </row>
    <row r="239">
      <c r="A239" s="5"/>
      <c r="B239" s="1"/>
    </row>
    <row r="240">
      <c r="A240" s="5"/>
      <c r="B240" s="1"/>
    </row>
    <row r="241">
      <c r="A241" s="5"/>
      <c r="B241" s="1"/>
    </row>
    <row r="242">
      <c r="A242" s="5"/>
      <c r="B242" s="1"/>
    </row>
    <row r="243">
      <c r="A243" s="5"/>
      <c r="B243" s="1"/>
    </row>
    <row r="244">
      <c r="A244" s="5"/>
      <c r="B244" s="1"/>
    </row>
    <row r="245">
      <c r="A245" s="5"/>
      <c r="B245" s="1"/>
    </row>
    <row r="246">
      <c r="A246" s="5"/>
      <c r="B246" s="1"/>
    </row>
    <row r="247">
      <c r="A247" s="5"/>
      <c r="B247" s="1"/>
    </row>
    <row r="248">
      <c r="A248" s="5"/>
      <c r="B248" s="1"/>
    </row>
    <row r="249">
      <c r="A249" s="5"/>
      <c r="B249" s="1"/>
    </row>
    <row r="250">
      <c r="A250" s="5"/>
      <c r="B250" s="1"/>
    </row>
    <row r="251">
      <c r="A251" s="5"/>
      <c r="B251" s="1"/>
    </row>
    <row r="252">
      <c r="A252" s="5"/>
      <c r="B252" s="1"/>
    </row>
    <row r="253">
      <c r="A253" s="5"/>
      <c r="B253" s="1"/>
    </row>
    <row r="254">
      <c r="A254" s="5"/>
      <c r="B254" s="1"/>
    </row>
    <row r="255">
      <c r="A255" s="5"/>
      <c r="B255" s="1"/>
    </row>
    <row r="256">
      <c r="A256" s="5"/>
      <c r="B256" s="1"/>
    </row>
    <row r="257">
      <c r="A257" s="5"/>
      <c r="B257" s="1"/>
    </row>
    <row r="258">
      <c r="A258" s="5"/>
      <c r="B258" s="1"/>
    </row>
    <row r="259">
      <c r="A259" s="5"/>
      <c r="B259" s="1"/>
    </row>
    <row r="260">
      <c r="A260" s="5"/>
      <c r="B260" s="1"/>
    </row>
    <row r="261">
      <c r="A261" s="5"/>
      <c r="B261" s="1"/>
    </row>
    <row r="262">
      <c r="A262" s="5"/>
      <c r="B262" s="1"/>
    </row>
    <row r="263">
      <c r="A263" s="5"/>
      <c r="B263" s="1"/>
    </row>
    <row r="264">
      <c r="A264" s="5"/>
      <c r="B264" s="1"/>
    </row>
    <row r="265">
      <c r="A265" s="5"/>
      <c r="B265" s="1"/>
    </row>
    <row r="266">
      <c r="A266" s="5"/>
      <c r="B266" s="1"/>
    </row>
    <row r="267">
      <c r="A267" s="5"/>
      <c r="B267" s="1"/>
    </row>
    <row r="268">
      <c r="A268" s="5"/>
      <c r="B268" s="1"/>
    </row>
    <row r="269">
      <c r="A269" s="5"/>
      <c r="B269" s="1"/>
    </row>
    <row r="270">
      <c r="A270" s="5"/>
      <c r="B270" s="1"/>
    </row>
    <row r="271">
      <c r="A271" s="5"/>
      <c r="B271" s="1"/>
    </row>
    <row r="272">
      <c r="A272" s="5"/>
      <c r="B272" s="1"/>
    </row>
    <row r="273">
      <c r="A273" s="5"/>
      <c r="B273" s="1"/>
    </row>
    <row r="274">
      <c r="A274" s="5"/>
      <c r="B274" s="1"/>
    </row>
    <row r="275">
      <c r="A275" s="5"/>
      <c r="B275" s="1"/>
    </row>
    <row r="276">
      <c r="A276" s="5"/>
      <c r="B276" s="1"/>
    </row>
    <row r="277">
      <c r="A277" s="5"/>
      <c r="B277" s="1"/>
    </row>
    <row r="278">
      <c r="A278" s="5"/>
      <c r="B278" s="1"/>
    </row>
    <row r="279">
      <c r="A279" s="5"/>
      <c r="B279" s="1"/>
    </row>
    <row r="280">
      <c r="A280" s="5"/>
      <c r="B280" s="1"/>
    </row>
    <row r="281">
      <c r="A281" s="5"/>
      <c r="B281" s="1"/>
    </row>
    <row r="282">
      <c r="A282" s="5"/>
      <c r="B282" s="1"/>
    </row>
    <row r="283">
      <c r="A283" s="5"/>
      <c r="B283" s="1"/>
    </row>
    <row r="284">
      <c r="A284" s="5"/>
      <c r="B284" s="1"/>
    </row>
    <row r="285">
      <c r="A285" s="5"/>
      <c r="B285" s="1"/>
    </row>
    <row r="286">
      <c r="A286" s="5"/>
      <c r="B286" s="1"/>
    </row>
    <row r="287">
      <c r="A287" s="5"/>
      <c r="B287" s="1"/>
    </row>
    <row r="288">
      <c r="A288" s="5"/>
      <c r="B288" s="1"/>
    </row>
    <row r="289">
      <c r="A289" s="5"/>
      <c r="B289" s="1"/>
    </row>
    <row r="290">
      <c r="A290" s="5"/>
      <c r="B290" s="1"/>
    </row>
    <row r="291">
      <c r="A291" s="5"/>
      <c r="B291" s="1"/>
    </row>
    <row r="292">
      <c r="A292" s="5"/>
      <c r="B292" s="1"/>
    </row>
    <row r="293">
      <c r="A293" s="5"/>
      <c r="B293" s="1"/>
    </row>
    <row r="294">
      <c r="A294" s="5"/>
      <c r="B294" s="1"/>
    </row>
    <row r="295">
      <c r="A295" s="5"/>
      <c r="B295" s="1"/>
    </row>
    <row r="296">
      <c r="A296" s="5"/>
      <c r="B296" s="1"/>
    </row>
    <row r="297">
      <c r="A297" s="5"/>
      <c r="B297" s="1"/>
    </row>
    <row r="298">
      <c r="A298" s="5"/>
      <c r="B298" s="1"/>
    </row>
    <row r="299">
      <c r="A299" s="5"/>
      <c r="B299" s="1"/>
    </row>
    <row r="300">
      <c r="A300" s="5"/>
      <c r="B300" s="1"/>
    </row>
    <row r="301">
      <c r="A301" s="5"/>
      <c r="B301" s="1"/>
    </row>
    <row r="302">
      <c r="A302" s="5"/>
      <c r="B302" s="1"/>
    </row>
    <row r="303">
      <c r="A303" s="5"/>
      <c r="B303" s="1"/>
    </row>
    <row r="304">
      <c r="A304" s="5"/>
      <c r="B304" s="1"/>
    </row>
    <row r="305">
      <c r="A305" s="5"/>
      <c r="B305" s="1"/>
    </row>
    <row r="306">
      <c r="A306" s="5"/>
      <c r="B306" s="1"/>
    </row>
    <row r="307">
      <c r="A307" s="5"/>
      <c r="B307" s="1"/>
    </row>
    <row r="308">
      <c r="A308" s="5"/>
      <c r="B308" s="1"/>
    </row>
    <row r="309">
      <c r="A309" s="5"/>
      <c r="B309" s="1"/>
    </row>
    <row r="310">
      <c r="A310" s="5"/>
      <c r="B310" s="1"/>
    </row>
    <row r="311">
      <c r="A311" s="5"/>
      <c r="B311" s="1"/>
    </row>
    <row r="312">
      <c r="A312" s="5"/>
      <c r="B312" s="1"/>
    </row>
    <row r="313">
      <c r="A313" s="5"/>
      <c r="B313" s="1"/>
    </row>
    <row r="314">
      <c r="A314" s="5"/>
      <c r="B314" s="1"/>
    </row>
    <row r="315">
      <c r="A315" s="5"/>
      <c r="B315" s="1"/>
    </row>
    <row r="316">
      <c r="A316" s="5"/>
      <c r="B316" s="1"/>
    </row>
    <row r="317">
      <c r="A317" s="5"/>
      <c r="B317" s="1"/>
    </row>
    <row r="318">
      <c r="A318" s="5"/>
      <c r="B318" s="1"/>
    </row>
    <row r="319">
      <c r="A319" s="5"/>
      <c r="B319" s="1"/>
    </row>
    <row r="320">
      <c r="A320" s="5"/>
      <c r="B320" s="1"/>
    </row>
    <row r="321">
      <c r="A321" s="5"/>
      <c r="B321" s="1"/>
    </row>
    <row r="322">
      <c r="A322" s="5"/>
      <c r="B322" s="1"/>
    </row>
    <row r="323">
      <c r="A323" s="5"/>
      <c r="B323" s="1"/>
    </row>
    <row r="324">
      <c r="A324" s="5"/>
      <c r="B324" s="1"/>
    </row>
    <row r="325">
      <c r="A325" s="5"/>
      <c r="B325" s="1"/>
    </row>
    <row r="326">
      <c r="A326" s="5"/>
      <c r="B326" s="1"/>
    </row>
    <row r="327">
      <c r="A327" s="5"/>
      <c r="B327" s="1"/>
    </row>
    <row r="328">
      <c r="A328" s="5"/>
      <c r="B328" s="1"/>
    </row>
    <row r="329">
      <c r="A329" s="5"/>
      <c r="B329" s="1"/>
    </row>
    <row r="330">
      <c r="A330" s="5"/>
      <c r="B330" s="1"/>
    </row>
    <row r="331">
      <c r="A331" s="5"/>
      <c r="B331" s="1"/>
    </row>
    <row r="332">
      <c r="A332" s="5"/>
      <c r="B332" s="1"/>
    </row>
    <row r="333">
      <c r="A333" s="5"/>
      <c r="B333" s="1"/>
    </row>
    <row r="334">
      <c r="A334" s="5"/>
      <c r="B334" s="1"/>
    </row>
    <row r="335">
      <c r="A335" s="5"/>
      <c r="B335" s="1"/>
    </row>
    <row r="336">
      <c r="A336" s="5"/>
      <c r="B336" s="1"/>
    </row>
    <row r="337">
      <c r="A337" s="5"/>
      <c r="B337" s="1"/>
    </row>
    <row r="338">
      <c r="A338" s="5"/>
      <c r="B338" s="1"/>
    </row>
    <row r="339">
      <c r="A339" s="5"/>
      <c r="B339" s="1"/>
    </row>
    <row r="340">
      <c r="A340" s="5"/>
      <c r="B340" s="1"/>
    </row>
    <row r="341">
      <c r="A341" s="5"/>
      <c r="B341" s="1"/>
    </row>
    <row r="342">
      <c r="A342" s="5"/>
      <c r="B342" s="1"/>
    </row>
    <row r="343">
      <c r="A343" s="5"/>
      <c r="B343" s="1"/>
    </row>
    <row r="344">
      <c r="A344" s="5"/>
      <c r="B344" s="1"/>
    </row>
    <row r="345">
      <c r="A345" s="5"/>
      <c r="B345" s="1"/>
    </row>
    <row r="346">
      <c r="A346" s="5"/>
      <c r="B346" s="1"/>
    </row>
    <row r="347">
      <c r="A347" s="5"/>
      <c r="B347" s="1"/>
    </row>
    <row r="348">
      <c r="A348" s="5"/>
      <c r="B348" s="1"/>
    </row>
    <row r="349">
      <c r="A349" s="5"/>
      <c r="B349" s="1"/>
    </row>
    <row r="350">
      <c r="A350" s="5"/>
      <c r="B350" s="1"/>
    </row>
    <row r="351">
      <c r="A351" s="5"/>
      <c r="B351" s="1"/>
    </row>
    <row r="352">
      <c r="A352" s="5"/>
      <c r="B352" s="1"/>
    </row>
    <row r="353">
      <c r="A353" s="5"/>
      <c r="B353" s="1"/>
    </row>
    <row r="354">
      <c r="A354" s="5"/>
      <c r="B354" s="1"/>
    </row>
    <row r="355">
      <c r="A355" s="5"/>
      <c r="B355" s="1"/>
    </row>
    <row r="356">
      <c r="A356" s="5"/>
      <c r="B356" s="1"/>
    </row>
    <row r="357">
      <c r="A357" s="5"/>
      <c r="B357" s="1"/>
    </row>
    <row r="358">
      <c r="A358" s="5"/>
      <c r="B358" s="1"/>
    </row>
    <row r="359">
      <c r="A359" s="5"/>
      <c r="B359" s="1"/>
    </row>
    <row r="360">
      <c r="A360" s="5"/>
      <c r="B360" s="1"/>
    </row>
    <row r="361">
      <c r="A361" s="5"/>
      <c r="B361" s="1"/>
    </row>
    <row r="362">
      <c r="A362" s="5"/>
      <c r="B362" s="1"/>
    </row>
    <row r="363">
      <c r="A363" s="5"/>
      <c r="B363" s="1"/>
    </row>
    <row r="364">
      <c r="A364" s="5"/>
      <c r="B364" s="1"/>
    </row>
    <row r="365">
      <c r="A365" s="5"/>
      <c r="B365" s="1"/>
    </row>
    <row r="366">
      <c r="A366" s="5"/>
      <c r="B366" s="1"/>
    </row>
    <row r="367">
      <c r="A367" s="5"/>
      <c r="B367" s="1"/>
    </row>
    <row r="368">
      <c r="A368" s="5"/>
      <c r="B368" s="1"/>
    </row>
    <row r="369">
      <c r="A369" s="5"/>
      <c r="B369" s="1"/>
    </row>
    <row r="370">
      <c r="A370" s="5"/>
      <c r="B370" s="1"/>
    </row>
    <row r="371">
      <c r="A371" s="5"/>
      <c r="B371" s="1"/>
    </row>
    <row r="372">
      <c r="A372" s="5"/>
      <c r="B372" s="1"/>
    </row>
    <row r="373">
      <c r="A373" s="5"/>
      <c r="B373" s="1"/>
    </row>
    <row r="374">
      <c r="A374" s="5"/>
      <c r="B374" s="1"/>
    </row>
    <row r="375">
      <c r="A375" s="5"/>
      <c r="B375" s="1"/>
    </row>
    <row r="376">
      <c r="A376" s="5"/>
      <c r="B376" s="1"/>
    </row>
    <row r="377">
      <c r="A377" s="5"/>
      <c r="B377" s="1"/>
    </row>
    <row r="378">
      <c r="A378" s="5"/>
      <c r="B378" s="1"/>
    </row>
    <row r="379">
      <c r="A379" s="5"/>
      <c r="B379" s="1"/>
    </row>
    <row r="380">
      <c r="A380" s="5"/>
      <c r="B380" s="1"/>
    </row>
    <row r="381">
      <c r="A381" s="5"/>
      <c r="B381" s="1"/>
    </row>
    <row r="382">
      <c r="A382" s="5"/>
      <c r="B382" s="1"/>
    </row>
    <row r="383">
      <c r="A383" s="5"/>
      <c r="B383" s="1"/>
    </row>
    <row r="384">
      <c r="A384" s="5"/>
      <c r="B384" s="1"/>
    </row>
    <row r="385">
      <c r="A385" s="5"/>
      <c r="B385" s="1"/>
    </row>
    <row r="386">
      <c r="A386" s="5"/>
      <c r="B386" s="1"/>
    </row>
    <row r="387">
      <c r="A387" s="5"/>
      <c r="B387" s="1"/>
    </row>
    <row r="388">
      <c r="A388" s="5"/>
      <c r="B388" s="1"/>
    </row>
    <row r="389">
      <c r="A389" s="5"/>
      <c r="B389" s="1"/>
    </row>
    <row r="390">
      <c r="A390" s="5"/>
      <c r="B390" s="1"/>
    </row>
    <row r="391">
      <c r="A391" s="5"/>
      <c r="B391" s="1"/>
    </row>
    <row r="392">
      <c r="A392" s="5"/>
      <c r="B392" s="1"/>
    </row>
    <row r="393">
      <c r="A393" s="5"/>
      <c r="B393" s="1"/>
    </row>
    <row r="394">
      <c r="A394" s="5"/>
      <c r="B394" s="1"/>
    </row>
    <row r="395">
      <c r="A395" s="5"/>
      <c r="B395" s="1"/>
    </row>
    <row r="396">
      <c r="A396" s="5"/>
      <c r="B396" s="1"/>
    </row>
    <row r="397">
      <c r="A397" s="5"/>
      <c r="B397" s="1"/>
    </row>
    <row r="398">
      <c r="A398" s="5"/>
      <c r="B398" s="1"/>
    </row>
    <row r="399">
      <c r="A399" s="5"/>
      <c r="B399" s="1"/>
    </row>
    <row r="400">
      <c r="A400" s="5"/>
      <c r="B400" s="1"/>
    </row>
    <row r="401">
      <c r="A401" s="5"/>
      <c r="B401" s="1"/>
    </row>
    <row r="402">
      <c r="A402" s="5"/>
      <c r="B402" s="1"/>
    </row>
    <row r="403">
      <c r="A403" s="5"/>
      <c r="B403" s="1"/>
    </row>
    <row r="404">
      <c r="A404" s="5"/>
      <c r="B404" s="1"/>
    </row>
    <row r="405">
      <c r="A405" s="5"/>
      <c r="B405" s="1"/>
    </row>
    <row r="406">
      <c r="A406" s="5"/>
      <c r="B406" s="1"/>
    </row>
    <row r="407">
      <c r="A407" s="5"/>
      <c r="B407" s="1"/>
    </row>
    <row r="408">
      <c r="A408" s="5"/>
      <c r="B408" s="1"/>
    </row>
    <row r="409">
      <c r="A409" s="5"/>
      <c r="B409" s="1"/>
    </row>
    <row r="410">
      <c r="A410" s="5"/>
      <c r="B410" s="1"/>
    </row>
    <row r="411">
      <c r="A411" s="5"/>
      <c r="B411" s="1"/>
    </row>
    <row r="412">
      <c r="A412" s="5"/>
      <c r="B412" s="1"/>
    </row>
    <row r="413">
      <c r="A413" s="5"/>
      <c r="B413" s="1"/>
    </row>
    <row r="414">
      <c r="A414" s="5"/>
      <c r="B414" s="1"/>
    </row>
    <row r="415">
      <c r="A415" s="5"/>
      <c r="B415" s="1"/>
    </row>
    <row r="416">
      <c r="A416" s="5"/>
      <c r="B416" s="1"/>
    </row>
    <row r="417">
      <c r="A417" s="5"/>
      <c r="B417" s="1"/>
    </row>
    <row r="418">
      <c r="A418" s="5"/>
      <c r="B418" s="1"/>
    </row>
    <row r="419">
      <c r="A419" s="5"/>
      <c r="B419" s="1"/>
    </row>
    <row r="420">
      <c r="A420" s="5"/>
      <c r="B420" s="1"/>
    </row>
    <row r="421">
      <c r="A421" s="5"/>
      <c r="B421" s="1"/>
    </row>
    <row r="422">
      <c r="A422" s="5"/>
      <c r="B422" s="1"/>
    </row>
    <row r="423">
      <c r="A423" s="5"/>
      <c r="B423" s="1"/>
    </row>
    <row r="424">
      <c r="A424" s="5"/>
      <c r="B424" s="1"/>
    </row>
    <row r="425">
      <c r="A425" s="5"/>
      <c r="B425" s="1"/>
    </row>
    <row r="426">
      <c r="A426" s="5"/>
      <c r="B426" s="1"/>
    </row>
    <row r="427">
      <c r="A427" s="5"/>
      <c r="B427" s="1"/>
    </row>
    <row r="428">
      <c r="A428" s="5"/>
      <c r="B428" s="1"/>
    </row>
    <row r="429">
      <c r="A429" s="5"/>
      <c r="B429" s="1"/>
    </row>
    <row r="430">
      <c r="A430" s="5"/>
      <c r="B430" s="1"/>
    </row>
    <row r="431">
      <c r="A431" s="5"/>
      <c r="B431" s="1"/>
    </row>
    <row r="432">
      <c r="A432" s="5"/>
      <c r="B432" s="1"/>
    </row>
    <row r="433">
      <c r="A433" s="5"/>
      <c r="B433" s="1"/>
    </row>
    <row r="434">
      <c r="A434" s="5"/>
      <c r="B434" s="1"/>
    </row>
    <row r="435">
      <c r="A435" s="5"/>
      <c r="B435" s="1"/>
    </row>
    <row r="436">
      <c r="A436" s="5"/>
      <c r="B436" s="1"/>
    </row>
    <row r="437">
      <c r="A437" s="5"/>
      <c r="B437" s="1"/>
    </row>
    <row r="438">
      <c r="A438" s="5"/>
      <c r="B438" s="1"/>
    </row>
    <row r="439">
      <c r="A439" s="5"/>
      <c r="B439" s="1"/>
    </row>
    <row r="440">
      <c r="A440" s="5"/>
      <c r="B440" s="1"/>
    </row>
    <row r="441">
      <c r="A441" s="5"/>
      <c r="B441" s="1"/>
    </row>
    <row r="442">
      <c r="A442" s="5"/>
      <c r="B442" s="1"/>
    </row>
    <row r="443">
      <c r="A443" s="5"/>
      <c r="B443" s="1"/>
    </row>
    <row r="444">
      <c r="A444" s="5"/>
      <c r="B444" s="1"/>
    </row>
    <row r="445">
      <c r="A445" s="5"/>
      <c r="B445" s="1"/>
    </row>
    <row r="446">
      <c r="A446" s="5"/>
      <c r="B446" s="1"/>
    </row>
    <row r="447">
      <c r="A447" s="5"/>
      <c r="B447" s="1"/>
    </row>
    <row r="448">
      <c r="A448" s="5"/>
      <c r="B448" s="1"/>
    </row>
    <row r="449">
      <c r="A449" s="5"/>
      <c r="B449" s="1"/>
    </row>
    <row r="450">
      <c r="A450" s="5"/>
      <c r="B450" s="1"/>
    </row>
    <row r="451">
      <c r="A451" s="5"/>
      <c r="B451" s="1"/>
    </row>
    <row r="452">
      <c r="A452" s="5"/>
      <c r="B452" s="1"/>
    </row>
    <row r="453">
      <c r="A453" s="5"/>
      <c r="B453" s="1"/>
    </row>
    <row r="454">
      <c r="A454" s="5"/>
      <c r="B454" s="1"/>
    </row>
    <row r="455">
      <c r="A455" s="5"/>
      <c r="B455" s="1"/>
    </row>
    <row r="456">
      <c r="A456" s="5"/>
      <c r="B456" s="1"/>
    </row>
    <row r="457">
      <c r="A457" s="5"/>
      <c r="B457" s="1"/>
    </row>
    <row r="458">
      <c r="A458" s="5"/>
      <c r="B458" s="1"/>
    </row>
    <row r="459">
      <c r="A459" s="5"/>
      <c r="B459" s="1"/>
    </row>
    <row r="460">
      <c r="A460" s="5"/>
      <c r="B460" s="1"/>
    </row>
    <row r="461">
      <c r="A461" s="5"/>
      <c r="B461" s="1"/>
    </row>
    <row r="462">
      <c r="A462" s="5"/>
      <c r="B462" s="1"/>
    </row>
    <row r="463">
      <c r="A463" s="5"/>
      <c r="B463" s="1"/>
    </row>
    <row r="464">
      <c r="A464" s="5"/>
      <c r="B464" s="1"/>
    </row>
    <row r="465">
      <c r="A465" s="5"/>
      <c r="B465" s="1"/>
    </row>
    <row r="466">
      <c r="A466" s="5"/>
      <c r="B466" s="1"/>
    </row>
    <row r="467">
      <c r="A467" s="5"/>
      <c r="B467" s="1"/>
    </row>
    <row r="468">
      <c r="A468" s="5"/>
      <c r="B468" s="1"/>
    </row>
    <row r="469">
      <c r="A469" s="5"/>
      <c r="B469" s="1"/>
    </row>
    <row r="470">
      <c r="A470" s="5"/>
      <c r="B470" s="1"/>
    </row>
    <row r="471">
      <c r="A471" s="5"/>
      <c r="B471" s="1"/>
    </row>
    <row r="472">
      <c r="A472" s="5"/>
      <c r="B472" s="1"/>
    </row>
    <row r="473">
      <c r="A473" s="5"/>
      <c r="B473" s="1"/>
    </row>
    <row r="474">
      <c r="A474" s="5"/>
      <c r="B474" s="1"/>
    </row>
    <row r="475">
      <c r="A475" s="5"/>
      <c r="B475" s="1"/>
    </row>
    <row r="476">
      <c r="A476" s="5"/>
      <c r="B476" s="1"/>
    </row>
    <row r="477">
      <c r="A477" s="5"/>
      <c r="B477" s="1"/>
    </row>
    <row r="478">
      <c r="A478" s="5"/>
      <c r="B478" s="1"/>
    </row>
    <row r="479">
      <c r="A479" s="5"/>
      <c r="B479" s="1"/>
    </row>
    <row r="480">
      <c r="A480" s="5"/>
      <c r="B480" s="1"/>
    </row>
    <row r="481">
      <c r="A481" s="5"/>
      <c r="B481" s="1"/>
    </row>
    <row r="482">
      <c r="A482" s="5"/>
      <c r="B482" s="1"/>
    </row>
    <row r="483">
      <c r="A483" s="5"/>
      <c r="B483" s="1"/>
    </row>
    <row r="484">
      <c r="A484" s="5"/>
      <c r="B484" s="1"/>
    </row>
    <row r="485">
      <c r="A485" s="5"/>
      <c r="B485" s="1"/>
    </row>
    <row r="486">
      <c r="A486" s="5"/>
      <c r="B486" s="1"/>
    </row>
    <row r="487">
      <c r="A487" s="5"/>
      <c r="B487" s="1"/>
    </row>
    <row r="488">
      <c r="A488" s="5"/>
      <c r="B488" s="1"/>
    </row>
    <row r="489">
      <c r="A489" s="5"/>
      <c r="B489" s="1"/>
    </row>
    <row r="490">
      <c r="A490" s="5"/>
      <c r="B490" s="1"/>
    </row>
    <row r="491">
      <c r="A491" s="5"/>
      <c r="B491" s="1"/>
    </row>
    <row r="492">
      <c r="A492" s="5"/>
      <c r="B492" s="1"/>
    </row>
    <row r="493">
      <c r="A493" s="5"/>
      <c r="B493" s="1"/>
    </row>
    <row r="494">
      <c r="A494" s="5"/>
      <c r="B494" s="1"/>
    </row>
    <row r="495">
      <c r="A495" s="5"/>
      <c r="B495" s="1"/>
    </row>
    <row r="496">
      <c r="A496" s="5"/>
      <c r="B496" s="1"/>
    </row>
    <row r="497">
      <c r="A497" s="5"/>
      <c r="B497" s="1"/>
    </row>
    <row r="498">
      <c r="A498" s="5"/>
      <c r="B498" s="1"/>
    </row>
    <row r="499">
      <c r="A499" s="5"/>
      <c r="B499" s="1"/>
    </row>
    <row r="500">
      <c r="A500" s="5"/>
      <c r="B500" s="1"/>
    </row>
    <row r="501">
      <c r="A501" s="5"/>
      <c r="B501" s="1"/>
    </row>
    <row r="502">
      <c r="A502" s="5"/>
      <c r="B502" s="1"/>
    </row>
    <row r="503">
      <c r="A503" s="5"/>
      <c r="B503" s="1"/>
    </row>
    <row r="504">
      <c r="A504" s="5"/>
      <c r="B504" s="1"/>
    </row>
    <row r="505">
      <c r="A505" s="5"/>
      <c r="B505" s="1"/>
    </row>
    <row r="506">
      <c r="A506" s="5"/>
      <c r="B506" s="1"/>
    </row>
    <row r="507">
      <c r="A507" s="5"/>
      <c r="B507" s="1"/>
    </row>
    <row r="508">
      <c r="A508" s="5"/>
      <c r="B508" s="1"/>
    </row>
    <row r="509">
      <c r="A509" s="5"/>
      <c r="B509" s="1"/>
    </row>
    <row r="510">
      <c r="A510" s="5"/>
      <c r="B510" s="1"/>
    </row>
    <row r="511">
      <c r="A511" s="5"/>
      <c r="B511" s="1"/>
    </row>
    <row r="512">
      <c r="A512" s="5"/>
      <c r="B512" s="1"/>
    </row>
    <row r="513">
      <c r="A513" s="5"/>
      <c r="B513" s="1"/>
    </row>
    <row r="514">
      <c r="A514" s="5"/>
      <c r="B514" s="1"/>
    </row>
    <row r="515">
      <c r="A515" s="5"/>
      <c r="B515" s="1"/>
    </row>
    <row r="516">
      <c r="A516" s="5"/>
      <c r="B516" s="1"/>
    </row>
    <row r="517">
      <c r="A517" s="5"/>
      <c r="B517" s="1"/>
    </row>
    <row r="518">
      <c r="A518" s="5"/>
      <c r="B518" s="1"/>
    </row>
    <row r="519">
      <c r="A519" s="5"/>
      <c r="B519" s="1"/>
    </row>
    <row r="520">
      <c r="A520" s="5"/>
      <c r="B520" s="1"/>
    </row>
    <row r="521">
      <c r="A521" s="5"/>
      <c r="B521" s="1"/>
    </row>
    <row r="522">
      <c r="A522" s="5"/>
      <c r="B522" s="1"/>
    </row>
    <row r="523">
      <c r="A523" s="5"/>
      <c r="B523" s="1"/>
    </row>
    <row r="524">
      <c r="A524" s="5"/>
      <c r="B524" s="1"/>
    </row>
    <row r="525">
      <c r="A525" s="5"/>
      <c r="B525" s="1"/>
    </row>
    <row r="526">
      <c r="A526" s="5"/>
      <c r="B526" s="1"/>
    </row>
    <row r="527">
      <c r="A527" s="5"/>
      <c r="B527" s="1"/>
    </row>
    <row r="528">
      <c r="A528" s="5"/>
      <c r="B528" s="1"/>
    </row>
    <row r="529">
      <c r="A529" s="5"/>
      <c r="B529" s="1"/>
    </row>
    <row r="530">
      <c r="A530" s="5"/>
      <c r="B530" s="1"/>
    </row>
    <row r="531">
      <c r="A531" s="5"/>
      <c r="B531" s="1"/>
    </row>
    <row r="532">
      <c r="A532" s="5"/>
      <c r="B532" s="1"/>
    </row>
    <row r="533">
      <c r="A533" s="5"/>
      <c r="B533" s="1"/>
    </row>
    <row r="534">
      <c r="A534" s="5"/>
      <c r="B534" s="1"/>
    </row>
    <row r="535">
      <c r="A535" s="5"/>
      <c r="B535" s="1"/>
    </row>
    <row r="536">
      <c r="A536" s="5"/>
      <c r="B536" s="1"/>
    </row>
    <row r="537">
      <c r="A537" s="5"/>
      <c r="B537" s="1"/>
    </row>
    <row r="538">
      <c r="A538" s="5"/>
      <c r="B538" s="1"/>
    </row>
    <row r="539">
      <c r="A539" s="5"/>
      <c r="B539" s="1"/>
    </row>
    <row r="540">
      <c r="A540" s="5"/>
      <c r="B540" s="1"/>
    </row>
    <row r="541">
      <c r="A541" s="5"/>
      <c r="B541" s="1"/>
    </row>
    <row r="542">
      <c r="A542" s="5"/>
      <c r="B542" s="1"/>
    </row>
    <row r="543">
      <c r="A543" s="5"/>
      <c r="B543" s="1"/>
    </row>
    <row r="544">
      <c r="A544" s="5"/>
      <c r="B544" s="1"/>
    </row>
    <row r="545">
      <c r="A545" s="5"/>
      <c r="B545" s="1"/>
    </row>
    <row r="546">
      <c r="A546" s="5"/>
      <c r="B546" s="1"/>
    </row>
    <row r="547">
      <c r="A547" s="5"/>
      <c r="B547" s="1"/>
    </row>
    <row r="548">
      <c r="A548" s="5"/>
      <c r="B548" s="1"/>
    </row>
    <row r="549">
      <c r="A549" s="5"/>
      <c r="B549" s="1"/>
    </row>
    <row r="550">
      <c r="A550" s="5"/>
      <c r="B550" s="1"/>
    </row>
    <row r="551">
      <c r="A551" s="5"/>
      <c r="B551" s="1"/>
    </row>
    <row r="552">
      <c r="A552" s="5"/>
      <c r="B552" s="1"/>
    </row>
    <row r="553">
      <c r="A553" s="5"/>
      <c r="B553" s="1"/>
    </row>
    <row r="554">
      <c r="A554" s="5"/>
      <c r="B554" s="1"/>
    </row>
    <row r="555">
      <c r="A555" s="5"/>
      <c r="B555" s="1"/>
    </row>
    <row r="556">
      <c r="A556" s="5"/>
      <c r="B556" s="1"/>
    </row>
    <row r="557">
      <c r="A557" s="5"/>
      <c r="B557" s="1"/>
    </row>
    <row r="558">
      <c r="A558" s="5"/>
      <c r="B558" s="1"/>
    </row>
    <row r="559">
      <c r="A559" s="5"/>
      <c r="B559" s="1"/>
    </row>
    <row r="560">
      <c r="A560" s="5"/>
      <c r="B560" s="1"/>
    </row>
    <row r="561">
      <c r="A561" s="5"/>
      <c r="B561" s="1"/>
    </row>
    <row r="562">
      <c r="A562" s="5"/>
      <c r="B562" s="1"/>
    </row>
    <row r="563">
      <c r="A563" s="5"/>
      <c r="B563" s="1"/>
    </row>
    <row r="564">
      <c r="A564" s="5"/>
      <c r="B564" s="1"/>
    </row>
    <row r="565">
      <c r="A565" s="5"/>
      <c r="B565" s="1"/>
    </row>
    <row r="566">
      <c r="A566" s="5"/>
      <c r="B566" s="1"/>
    </row>
    <row r="567">
      <c r="A567" s="5"/>
      <c r="B567" s="1"/>
    </row>
    <row r="568">
      <c r="A568" s="5"/>
      <c r="B568" s="1"/>
    </row>
    <row r="569">
      <c r="A569" s="5"/>
      <c r="B569" s="1"/>
    </row>
    <row r="570">
      <c r="A570" s="5"/>
      <c r="B570" s="1"/>
    </row>
    <row r="571">
      <c r="A571" s="5"/>
      <c r="B571" s="1"/>
    </row>
    <row r="572">
      <c r="A572" s="5"/>
      <c r="B572" s="1"/>
    </row>
    <row r="573">
      <c r="A573" s="5"/>
      <c r="B573" s="1"/>
    </row>
    <row r="574">
      <c r="A574" s="5"/>
      <c r="B574" s="1"/>
    </row>
    <row r="575">
      <c r="A575" s="5"/>
      <c r="B575" s="1"/>
    </row>
    <row r="576">
      <c r="A576" s="5"/>
      <c r="B576" s="1"/>
    </row>
    <row r="577">
      <c r="A577" s="5"/>
      <c r="B577" s="1"/>
    </row>
    <row r="578">
      <c r="A578" s="5"/>
      <c r="B578" s="1"/>
    </row>
    <row r="579">
      <c r="A579" s="5"/>
      <c r="B579" s="1"/>
    </row>
    <row r="580">
      <c r="A580" s="5"/>
      <c r="B580" s="1"/>
    </row>
    <row r="581">
      <c r="A581" s="5"/>
      <c r="B581" s="1"/>
    </row>
    <row r="582">
      <c r="A582" s="5"/>
      <c r="B582" s="1"/>
    </row>
    <row r="583">
      <c r="A583" s="5"/>
      <c r="B583" s="1"/>
    </row>
    <row r="584">
      <c r="A584" s="5"/>
      <c r="B584" s="1"/>
    </row>
    <row r="585">
      <c r="A585" s="5"/>
      <c r="B585" s="1"/>
    </row>
    <row r="586">
      <c r="A586" s="5"/>
      <c r="B586" s="1"/>
    </row>
    <row r="587">
      <c r="A587" s="5"/>
      <c r="B587" s="1"/>
    </row>
    <row r="588">
      <c r="A588" s="5"/>
      <c r="B588" s="1"/>
    </row>
    <row r="589">
      <c r="A589" s="5"/>
      <c r="B589" s="1"/>
    </row>
    <row r="590">
      <c r="A590" s="5"/>
      <c r="B590" s="1"/>
    </row>
    <row r="591">
      <c r="A591" s="5"/>
      <c r="B591" s="1"/>
    </row>
    <row r="592">
      <c r="A592" s="5"/>
      <c r="B592" s="1"/>
    </row>
    <row r="593">
      <c r="A593" s="5"/>
      <c r="B593" s="1"/>
    </row>
    <row r="594">
      <c r="A594" s="5"/>
      <c r="B594" s="1"/>
    </row>
    <row r="595">
      <c r="A595" s="5"/>
      <c r="B595" s="1"/>
    </row>
    <row r="596">
      <c r="A596" s="5"/>
      <c r="B596" s="1"/>
    </row>
    <row r="597">
      <c r="A597" s="5"/>
      <c r="B597" s="1"/>
    </row>
    <row r="598">
      <c r="A598" s="5"/>
      <c r="B598" s="1"/>
    </row>
    <row r="599">
      <c r="A599" s="5"/>
      <c r="B599" s="1"/>
    </row>
    <row r="600">
      <c r="A600" s="5"/>
      <c r="B600" s="1"/>
    </row>
    <row r="601">
      <c r="A601" s="5"/>
      <c r="B601" s="1"/>
    </row>
    <row r="602">
      <c r="A602" s="5"/>
      <c r="B602" s="1"/>
    </row>
    <row r="603">
      <c r="A603" s="5"/>
      <c r="B603" s="1"/>
    </row>
    <row r="604">
      <c r="A604" s="5"/>
      <c r="B604" s="1"/>
    </row>
    <row r="605">
      <c r="A605" s="5"/>
      <c r="B605" s="1"/>
    </row>
    <row r="606">
      <c r="A606" s="5"/>
      <c r="B606" s="1"/>
    </row>
    <row r="607">
      <c r="A607" s="5"/>
      <c r="B607" s="1"/>
    </row>
    <row r="608">
      <c r="A608" s="5"/>
      <c r="B608" s="1"/>
    </row>
    <row r="609">
      <c r="A609" s="5"/>
      <c r="B609" s="1"/>
    </row>
    <row r="610">
      <c r="A610" s="5"/>
      <c r="B610" s="1"/>
    </row>
    <row r="611">
      <c r="A611" s="5"/>
      <c r="B611" s="1"/>
    </row>
    <row r="612">
      <c r="A612" s="5"/>
      <c r="B612" s="1"/>
    </row>
    <row r="613">
      <c r="A613" s="5"/>
      <c r="B613" s="1"/>
    </row>
    <row r="614">
      <c r="A614" s="5"/>
      <c r="B614" s="1"/>
    </row>
    <row r="615">
      <c r="A615" s="5"/>
      <c r="B615" s="1"/>
    </row>
    <row r="616">
      <c r="A616" s="5"/>
      <c r="B616" s="1"/>
    </row>
    <row r="617">
      <c r="A617" s="5"/>
      <c r="B617" s="1"/>
    </row>
    <row r="618">
      <c r="A618" s="5"/>
      <c r="B618" s="1"/>
    </row>
    <row r="619">
      <c r="A619" s="5"/>
      <c r="B619" s="1"/>
    </row>
    <row r="620">
      <c r="A620" s="5"/>
      <c r="B620" s="1"/>
    </row>
    <row r="621">
      <c r="A621" s="5"/>
      <c r="B621" s="1"/>
    </row>
    <row r="622">
      <c r="A622" s="5"/>
      <c r="B622" s="1"/>
    </row>
    <row r="623">
      <c r="A623" s="5"/>
      <c r="B623" s="1"/>
    </row>
    <row r="624">
      <c r="A624" s="5"/>
      <c r="B624" s="1"/>
    </row>
    <row r="625">
      <c r="A625" s="5"/>
      <c r="B625" s="1"/>
    </row>
    <row r="626">
      <c r="A626" s="5"/>
      <c r="B626" s="1"/>
    </row>
    <row r="627">
      <c r="A627" s="5"/>
      <c r="B627" s="1"/>
    </row>
    <row r="628">
      <c r="A628" s="5"/>
      <c r="B628" s="1"/>
    </row>
    <row r="629">
      <c r="A629" s="5"/>
      <c r="B629" s="1"/>
    </row>
    <row r="630">
      <c r="A630" s="5"/>
      <c r="B630" s="1"/>
    </row>
    <row r="631">
      <c r="A631" s="5"/>
      <c r="B631" s="1"/>
    </row>
    <row r="632">
      <c r="A632" s="5"/>
      <c r="B632" s="1"/>
    </row>
    <row r="633">
      <c r="A633" s="5"/>
      <c r="B633" s="1"/>
    </row>
    <row r="634">
      <c r="A634" s="5"/>
      <c r="B634" s="1"/>
    </row>
    <row r="635">
      <c r="A635" s="5"/>
      <c r="B635" s="1"/>
    </row>
    <row r="636">
      <c r="A636" s="5"/>
      <c r="B636" s="1"/>
    </row>
    <row r="637">
      <c r="A637" s="5"/>
      <c r="B637" s="1"/>
    </row>
    <row r="638">
      <c r="A638" s="5"/>
      <c r="B638" s="1"/>
    </row>
    <row r="639">
      <c r="A639" s="5"/>
      <c r="B639" s="1"/>
    </row>
    <row r="640">
      <c r="A640" s="5"/>
      <c r="B640" s="1"/>
    </row>
    <row r="641">
      <c r="A641" s="5"/>
      <c r="B641" s="1"/>
    </row>
    <row r="642">
      <c r="A642" s="5"/>
      <c r="B642" s="1"/>
    </row>
    <row r="643">
      <c r="A643" s="5"/>
      <c r="B643" s="1"/>
    </row>
    <row r="644">
      <c r="A644" s="5"/>
      <c r="B644" s="1"/>
    </row>
    <row r="645">
      <c r="A645" s="5"/>
      <c r="B645" s="1"/>
    </row>
    <row r="646">
      <c r="A646" s="5"/>
      <c r="B646" s="1"/>
    </row>
    <row r="647">
      <c r="A647" s="5"/>
      <c r="B647" s="1"/>
    </row>
    <row r="648">
      <c r="A648" s="5"/>
      <c r="B648" s="1"/>
    </row>
    <row r="649">
      <c r="A649" s="5"/>
      <c r="B649" s="1"/>
    </row>
    <row r="650">
      <c r="A650" s="5"/>
      <c r="B650" s="1"/>
    </row>
    <row r="651">
      <c r="A651" s="5"/>
      <c r="B651" s="1"/>
    </row>
    <row r="652">
      <c r="A652" s="5"/>
      <c r="B652" s="1"/>
    </row>
    <row r="653">
      <c r="A653" s="5"/>
      <c r="B653" s="1"/>
    </row>
    <row r="654">
      <c r="A654" s="5"/>
      <c r="B654" s="1"/>
    </row>
    <row r="655">
      <c r="A655" s="5"/>
      <c r="B655" s="1"/>
    </row>
    <row r="656">
      <c r="A656" s="5"/>
      <c r="B656" s="1"/>
    </row>
    <row r="657">
      <c r="A657" s="5"/>
      <c r="B657" s="1"/>
    </row>
    <row r="658">
      <c r="A658" s="5"/>
      <c r="B658" s="1"/>
    </row>
    <row r="659">
      <c r="A659" s="5"/>
      <c r="B659" s="1"/>
    </row>
    <row r="660">
      <c r="A660" s="5"/>
      <c r="B660" s="1"/>
    </row>
    <row r="661">
      <c r="A661" s="5"/>
      <c r="B661" s="1"/>
    </row>
    <row r="662">
      <c r="A662" s="5"/>
      <c r="B662" s="1"/>
    </row>
    <row r="663">
      <c r="A663" s="5"/>
      <c r="B663" s="1"/>
    </row>
    <row r="664">
      <c r="A664" s="5"/>
      <c r="B664" s="1"/>
    </row>
    <row r="665">
      <c r="A665" s="5"/>
      <c r="B665" s="1"/>
    </row>
    <row r="666">
      <c r="A666" s="5"/>
      <c r="B666" s="1"/>
    </row>
    <row r="667">
      <c r="A667" s="5"/>
      <c r="B667" s="1"/>
    </row>
    <row r="668">
      <c r="A668" s="5"/>
      <c r="B668" s="1"/>
    </row>
    <row r="669">
      <c r="A669" s="5"/>
      <c r="B669" s="1"/>
    </row>
    <row r="670">
      <c r="A670" s="5"/>
      <c r="B670" s="1"/>
    </row>
    <row r="671">
      <c r="A671" s="5"/>
      <c r="B671" s="1"/>
    </row>
    <row r="672">
      <c r="A672" s="5"/>
      <c r="B672" s="1"/>
    </row>
    <row r="673">
      <c r="A673" s="5"/>
      <c r="B673" s="1"/>
    </row>
    <row r="674">
      <c r="A674" s="5"/>
      <c r="B674" s="1"/>
    </row>
    <row r="675">
      <c r="A675" s="5"/>
      <c r="B675" s="1"/>
    </row>
    <row r="676">
      <c r="A676" s="5"/>
      <c r="B676" s="1"/>
    </row>
    <row r="677">
      <c r="A677" s="5"/>
      <c r="B677" s="1"/>
    </row>
    <row r="678">
      <c r="A678" s="5"/>
      <c r="B678" s="1"/>
    </row>
    <row r="679">
      <c r="A679" s="5"/>
      <c r="B679" s="1"/>
    </row>
    <row r="680">
      <c r="A680" s="5"/>
      <c r="B680" s="1"/>
    </row>
    <row r="681">
      <c r="A681" s="5"/>
      <c r="B681" s="1"/>
    </row>
    <row r="682">
      <c r="A682" s="5"/>
      <c r="B682" s="1"/>
    </row>
    <row r="683">
      <c r="A683" s="5"/>
      <c r="B683" s="1"/>
    </row>
    <row r="684">
      <c r="A684" s="5"/>
      <c r="B684" s="1"/>
    </row>
    <row r="685">
      <c r="A685" s="5"/>
      <c r="B685" s="1"/>
    </row>
    <row r="686">
      <c r="A686" s="5"/>
      <c r="B686" s="1"/>
    </row>
    <row r="687">
      <c r="A687" s="5"/>
      <c r="B687" s="1"/>
    </row>
    <row r="688">
      <c r="A688" s="5"/>
      <c r="B688" s="1"/>
    </row>
    <row r="689">
      <c r="A689" s="5"/>
      <c r="B689" s="1"/>
    </row>
    <row r="690">
      <c r="A690" s="5"/>
      <c r="B690" s="1"/>
    </row>
    <row r="691">
      <c r="A691" s="5"/>
      <c r="B691" s="1"/>
    </row>
    <row r="692">
      <c r="A692" s="5"/>
      <c r="B692" s="1"/>
    </row>
    <row r="693">
      <c r="A693" s="5"/>
      <c r="B693" s="1"/>
    </row>
    <row r="694">
      <c r="A694" s="5"/>
      <c r="B694" s="1"/>
    </row>
    <row r="695">
      <c r="A695" s="5"/>
      <c r="B695" s="1"/>
    </row>
    <row r="696">
      <c r="A696" s="5"/>
      <c r="B696" s="1"/>
    </row>
    <row r="697">
      <c r="A697" s="5"/>
      <c r="B697" s="1"/>
    </row>
    <row r="698">
      <c r="A698" s="5"/>
      <c r="B698" s="1"/>
    </row>
    <row r="699">
      <c r="A699" s="5"/>
      <c r="B699" s="1"/>
    </row>
    <row r="700">
      <c r="A700" s="5"/>
      <c r="B700" s="1"/>
    </row>
    <row r="701">
      <c r="A701" s="5"/>
      <c r="B701" s="1"/>
    </row>
    <row r="702">
      <c r="A702" s="5"/>
      <c r="B702" s="1"/>
    </row>
    <row r="703">
      <c r="A703" s="5"/>
      <c r="B703" s="1"/>
    </row>
    <row r="704">
      <c r="A704" s="5"/>
      <c r="B704" s="1"/>
    </row>
    <row r="705">
      <c r="A705" s="5"/>
      <c r="B705" s="1"/>
    </row>
    <row r="706">
      <c r="A706" s="5"/>
      <c r="B706" s="1"/>
    </row>
    <row r="707">
      <c r="A707" s="5"/>
      <c r="B707" s="1"/>
    </row>
    <row r="708">
      <c r="A708" s="5"/>
      <c r="B708" s="1"/>
    </row>
    <row r="709">
      <c r="A709" s="5"/>
      <c r="B709" s="1"/>
    </row>
    <row r="710">
      <c r="A710" s="5"/>
      <c r="B710" s="1"/>
    </row>
    <row r="711">
      <c r="A711" s="5"/>
      <c r="B711" s="1"/>
    </row>
    <row r="712">
      <c r="A712" s="5"/>
      <c r="B712" s="1"/>
    </row>
    <row r="713">
      <c r="A713" s="5"/>
      <c r="B713" s="1"/>
    </row>
    <row r="714">
      <c r="A714" s="5"/>
      <c r="B714" s="1"/>
    </row>
    <row r="715">
      <c r="A715" s="5"/>
      <c r="B715" s="1"/>
    </row>
    <row r="716">
      <c r="A716" s="5"/>
      <c r="B716" s="1"/>
    </row>
    <row r="717">
      <c r="A717" s="5"/>
      <c r="B717" s="1"/>
    </row>
    <row r="718">
      <c r="A718" s="5"/>
      <c r="B718" s="1"/>
    </row>
    <row r="719">
      <c r="A719" s="5"/>
      <c r="B719" s="1"/>
    </row>
    <row r="720">
      <c r="A720" s="5"/>
      <c r="B720" s="1"/>
    </row>
    <row r="721">
      <c r="A721" s="5"/>
      <c r="B721" s="1"/>
    </row>
    <row r="722">
      <c r="A722" s="5"/>
      <c r="B722" s="1"/>
    </row>
    <row r="723">
      <c r="A723" s="5"/>
      <c r="B723" s="1"/>
    </row>
    <row r="724">
      <c r="A724" s="5"/>
      <c r="B724" s="1"/>
    </row>
    <row r="725">
      <c r="A725" s="5"/>
      <c r="B725" s="1"/>
    </row>
    <row r="726">
      <c r="A726" s="5"/>
      <c r="B726" s="1"/>
    </row>
    <row r="727">
      <c r="A727" s="5"/>
      <c r="B727" s="1"/>
    </row>
    <row r="728">
      <c r="A728" s="5"/>
      <c r="B728" s="1"/>
    </row>
    <row r="729">
      <c r="A729" s="5"/>
      <c r="B729" s="1"/>
    </row>
    <row r="730">
      <c r="A730" s="5"/>
      <c r="B730" s="1"/>
    </row>
    <row r="731">
      <c r="A731" s="5"/>
      <c r="B731" s="1"/>
    </row>
    <row r="732">
      <c r="A732" s="5"/>
      <c r="B732" s="1"/>
    </row>
    <row r="733">
      <c r="A733" s="5"/>
      <c r="B733" s="1"/>
    </row>
    <row r="734">
      <c r="A734" s="5"/>
      <c r="B734" s="1"/>
    </row>
    <row r="735">
      <c r="A735" s="5"/>
      <c r="B735" s="1"/>
    </row>
    <row r="736">
      <c r="A736" s="5"/>
      <c r="B736" s="1"/>
    </row>
    <row r="737">
      <c r="A737" s="5"/>
      <c r="B737" s="1"/>
    </row>
    <row r="738">
      <c r="A738" s="5"/>
      <c r="B738" s="1"/>
    </row>
    <row r="739">
      <c r="A739" s="5"/>
      <c r="B739" s="1"/>
    </row>
    <row r="740">
      <c r="A740" s="5"/>
      <c r="B740" s="1"/>
    </row>
    <row r="741">
      <c r="A741" s="5"/>
      <c r="B741" s="1"/>
    </row>
    <row r="742">
      <c r="A742" s="5"/>
      <c r="B742" s="1"/>
    </row>
    <row r="743">
      <c r="A743" s="5"/>
      <c r="B743" s="1"/>
    </row>
    <row r="744">
      <c r="A744" s="5"/>
      <c r="B744" s="1"/>
    </row>
    <row r="745">
      <c r="A745" s="5"/>
      <c r="B745" s="1"/>
    </row>
    <row r="746">
      <c r="A746" s="5"/>
      <c r="B746" s="1"/>
    </row>
    <row r="747">
      <c r="A747" s="5"/>
      <c r="B747" s="1"/>
    </row>
    <row r="748">
      <c r="A748" s="5"/>
      <c r="B748" s="1"/>
    </row>
    <row r="749">
      <c r="A749" s="5"/>
      <c r="B749" s="1"/>
    </row>
    <row r="750">
      <c r="A750" s="5"/>
      <c r="B750" s="1"/>
    </row>
    <row r="751">
      <c r="A751" s="5"/>
      <c r="B751" s="1"/>
    </row>
    <row r="752">
      <c r="A752" s="5"/>
      <c r="B752" s="1"/>
    </row>
    <row r="753">
      <c r="A753" s="5"/>
      <c r="B753" s="1"/>
    </row>
    <row r="754">
      <c r="A754" s="5"/>
      <c r="B754" s="1"/>
    </row>
    <row r="755">
      <c r="A755" s="5"/>
      <c r="B755" s="1"/>
    </row>
    <row r="756">
      <c r="A756" s="5"/>
      <c r="B756" s="1"/>
    </row>
    <row r="757">
      <c r="A757" s="5"/>
      <c r="B757" s="1"/>
    </row>
    <row r="758">
      <c r="A758" s="5"/>
      <c r="B758" s="1"/>
    </row>
    <row r="759">
      <c r="A759" s="5"/>
      <c r="B759" s="1"/>
    </row>
    <row r="760">
      <c r="A760" s="5"/>
      <c r="B760" s="1"/>
    </row>
    <row r="761">
      <c r="A761" s="5"/>
      <c r="B761" s="1"/>
    </row>
    <row r="762">
      <c r="A762" s="5"/>
      <c r="B762" s="1"/>
    </row>
    <row r="763">
      <c r="A763" s="5"/>
      <c r="B763" s="1"/>
    </row>
    <row r="764">
      <c r="A764" s="5"/>
      <c r="B764" s="1"/>
    </row>
    <row r="765">
      <c r="A765" s="5"/>
      <c r="B765" s="1"/>
    </row>
    <row r="766">
      <c r="A766" s="5"/>
      <c r="B766" s="1"/>
    </row>
    <row r="767">
      <c r="A767" s="5"/>
      <c r="B767" s="1"/>
    </row>
    <row r="768">
      <c r="A768" s="5"/>
      <c r="B768" s="1"/>
    </row>
    <row r="769">
      <c r="A769" s="5"/>
      <c r="B769" s="1"/>
    </row>
    <row r="770">
      <c r="A770" s="5"/>
      <c r="B770" s="1"/>
    </row>
    <row r="771">
      <c r="A771" s="5"/>
      <c r="B771" s="1"/>
    </row>
    <row r="772">
      <c r="A772" s="5"/>
      <c r="B772" s="1"/>
    </row>
    <row r="773">
      <c r="A773" s="5"/>
      <c r="B773" s="1"/>
    </row>
    <row r="774">
      <c r="A774" s="5"/>
      <c r="B774" s="1"/>
    </row>
    <row r="775">
      <c r="A775" s="5"/>
      <c r="B775" s="1"/>
    </row>
    <row r="776">
      <c r="A776" s="5"/>
      <c r="B776" s="1"/>
    </row>
    <row r="777">
      <c r="A777" s="5"/>
      <c r="B777" s="1"/>
    </row>
    <row r="778">
      <c r="A778" s="5"/>
      <c r="B778" s="1"/>
    </row>
    <row r="779">
      <c r="A779" s="5"/>
      <c r="B779" s="1"/>
    </row>
    <row r="780">
      <c r="A780" s="5"/>
      <c r="B780" s="1"/>
    </row>
    <row r="781">
      <c r="A781" s="5"/>
      <c r="B781" s="1"/>
    </row>
    <row r="782">
      <c r="A782" s="5"/>
      <c r="B782" s="1"/>
    </row>
    <row r="783">
      <c r="A783" s="5"/>
      <c r="B783" s="1"/>
    </row>
    <row r="784">
      <c r="A784" s="5"/>
      <c r="B784" s="1"/>
    </row>
    <row r="785">
      <c r="A785" s="5"/>
      <c r="B785" s="1"/>
    </row>
    <row r="786">
      <c r="A786" s="5"/>
      <c r="B786" s="1"/>
    </row>
    <row r="787">
      <c r="A787" s="5"/>
      <c r="B787" s="1"/>
    </row>
    <row r="788">
      <c r="A788" s="5"/>
      <c r="B788" s="1"/>
    </row>
    <row r="789">
      <c r="A789" s="5"/>
      <c r="B789" s="1"/>
    </row>
    <row r="790">
      <c r="A790" s="5"/>
      <c r="B790" s="1"/>
    </row>
    <row r="791">
      <c r="A791" s="5"/>
      <c r="B791" s="1"/>
    </row>
    <row r="792">
      <c r="A792" s="5"/>
      <c r="B792" s="1"/>
    </row>
    <row r="793">
      <c r="A793" s="5"/>
      <c r="B793" s="1"/>
    </row>
    <row r="794">
      <c r="A794" s="5"/>
      <c r="B794" s="1"/>
    </row>
    <row r="795">
      <c r="A795" s="5"/>
      <c r="B795" s="1"/>
    </row>
    <row r="796">
      <c r="A796" s="5"/>
      <c r="B796" s="1"/>
    </row>
    <row r="797">
      <c r="A797" s="5"/>
      <c r="B797" s="1"/>
    </row>
    <row r="798">
      <c r="A798" s="5"/>
      <c r="B798" s="1"/>
    </row>
    <row r="799">
      <c r="A799" s="5"/>
      <c r="B799" s="1"/>
    </row>
    <row r="800">
      <c r="A800" s="5"/>
      <c r="B800" s="1"/>
    </row>
    <row r="801">
      <c r="A801" s="5"/>
      <c r="B801" s="1"/>
    </row>
    <row r="802">
      <c r="A802" s="5"/>
      <c r="B802" s="1"/>
    </row>
    <row r="803">
      <c r="A803" s="5"/>
      <c r="B803" s="1"/>
    </row>
    <row r="804">
      <c r="A804" s="5"/>
      <c r="B804" s="1"/>
    </row>
    <row r="805">
      <c r="A805" s="5"/>
      <c r="B805" s="1"/>
    </row>
    <row r="806">
      <c r="A806" s="5"/>
      <c r="B806" s="1"/>
    </row>
    <row r="807">
      <c r="A807" s="5"/>
      <c r="B807" s="1"/>
    </row>
    <row r="808">
      <c r="A808" s="5"/>
      <c r="B808" s="1"/>
    </row>
    <row r="809">
      <c r="A809" s="5"/>
      <c r="B809" s="1"/>
    </row>
    <row r="810">
      <c r="A810" s="5"/>
      <c r="B810" s="1"/>
    </row>
    <row r="811">
      <c r="A811" s="5"/>
      <c r="B811" s="1"/>
    </row>
    <row r="812">
      <c r="A812" s="5"/>
      <c r="B812" s="1"/>
    </row>
    <row r="813">
      <c r="A813" s="5"/>
      <c r="B813" s="1"/>
    </row>
    <row r="814">
      <c r="A814" s="5"/>
      <c r="B814" s="1"/>
    </row>
    <row r="815">
      <c r="A815" s="5"/>
      <c r="B815" s="1"/>
    </row>
    <row r="816">
      <c r="A816" s="5"/>
      <c r="B816" s="1"/>
    </row>
    <row r="817">
      <c r="A817" s="5"/>
      <c r="B817" s="1"/>
    </row>
    <row r="818">
      <c r="A818" s="5"/>
      <c r="B818" s="1"/>
    </row>
    <row r="819">
      <c r="A819" s="5"/>
      <c r="B819" s="1"/>
    </row>
    <row r="820">
      <c r="A820" s="5"/>
      <c r="B820" s="1"/>
    </row>
    <row r="821">
      <c r="A821" s="5"/>
      <c r="B821" s="1"/>
    </row>
    <row r="822">
      <c r="A822" s="5"/>
      <c r="B822" s="1"/>
    </row>
    <row r="823">
      <c r="A823" s="5"/>
      <c r="B823" s="1"/>
    </row>
    <row r="824">
      <c r="A824" s="5"/>
      <c r="B824" s="1"/>
    </row>
    <row r="825">
      <c r="A825" s="5"/>
      <c r="B825" s="1"/>
    </row>
    <row r="826">
      <c r="A826" s="5"/>
      <c r="B826" s="1"/>
    </row>
    <row r="827">
      <c r="A827" s="5"/>
      <c r="B827" s="1"/>
    </row>
    <row r="828">
      <c r="A828" s="5"/>
      <c r="B828" s="1"/>
    </row>
    <row r="829">
      <c r="A829" s="5"/>
      <c r="B829" s="1"/>
    </row>
    <row r="830">
      <c r="A830" s="5"/>
      <c r="B830" s="1"/>
    </row>
    <row r="831">
      <c r="A831" s="5"/>
      <c r="B831" s="1"/>
    </row>
    <row r="832">
      <c r="A832" s="5"/>
      <c r="B832" s="1"/>
    </row>
    <row r="833">
      <c r="A833" s="5"/>
      <c r="B833" s="1"/>
    </row>
    <row r="834">
      <c r="A834" s="5"/>
      <c r="B834" s="1"/>
    </row>
    <row r="835">
      <c r="A835" s="5"/>
      <c r="B835" s="1"/>
    </row>
    <row r="836">
      <c r="A836" s="5"/>
      <c r="B836" s="1"/>
    </row>
    <row r="837">
      <c r="A837" s="5"/>
      <c r="B837" s="1"/>
    </row>
    <row r="838">
      <c r="A838" s="5"/>
      <c r="B838" s="1"/>
    </row>
    <row r="839">
      <c r="A839" s="5"/>
      <c r="B839" s="1"/>
    </row>
    <row r="840">
      <c r="A840" s="5"/>
      <c r="B840" s="1"/>
    </row>
    <row r="841">
      <c r="A841" s="5"/>
      <c r="B841" s="1"/>
    </row>
    <row r="842">
      <c r="A842" s="5"/>
      <c r="B842" s="1"/>
    </row>
    <row r="843">
      <c r="A843" s="5"/>
      <c r="B843" s="1"/>
    </row>
    <row r="844">
      <c r="A844" s="5"/>
      <c r="B844" s="1"/>
    </row>
    <row r="845">
      <c r="A845" s="5"/>
      <c r="B845" s="1"/>
    </row>
    <row r="846">
      <c r="A846" s="5"/>
      <c r="B846" s="1"/>
    </row>
    <row r="847">
      <c r="A847" s="5"/>
      <c r="B847" s="1"/>
    </row>
    <row r="848">
      <c r="A848" s="5"/>
      <c r="B848" s="1"/>
    </row>
    <row r="849">
      <c r="A849" s="5"/>
      <c r="B849" s="1"/>
    </row>
    <row r="850">
      <c r="A850" s="5"/>
      <c r="B850" s="1"/>
    </row>
    <row r="851">
      <c r="A851" s="5"/>
      <c r="B851" s="1"/>
    </row>
    <row r="852">
      <c r="A852" s="5"/>
      <c r="B852" s="1"/>
    </row>
    <row r="853">
      <c r="A853" s="5"/>
      <c r="B853" s="1"/>
    </row>
    <row r="854">
      <c r="A854" s="5"/>
      <c r="B854" s="1"/>
    </row>
    <row r="855">
      <c r="A855" s="5"/>
      <c r="B855" s="1"/>
    </row>
    <row r="856">
      <c r="A856" s="5"/>
      <c r="B856" s="1"/>
    </row>
    <row r="857">
      <c r="A857" s="5"/>
      <c r="B857" s="1"/>
    </row>
    <row r="858">
      <c r="A858" s="5"/>
      <c r="B858" s="1"/>
    </row>
    <row r="859">
      <c r="A859" s="5"/>
      <c r="B859" s="1"/>
    </row>
    <row r="860">
      <c r="A860" s="5"/>
      <c r="B860" s="1"/>
    </row>
    <row r="861">
      <c r="A861" s="5"/>
      <c r="B861" s="1"/>
    </row>
    <row r="862">
      <c r="A862" s="5"/>
      <c r="B862" s="1"/>
    </row>
    <row r="863">
      <c r="A863" s="5"/>
      <c r="B863" s="1"/>
    </row>
    <row r="864">
      <c r="A864" s="5"/>
      <c r="B864" s="1"/>
    </row>
    <row r="865">
      <c r="A865" s="5"/>
      <c r="B865" s="1"/>
    </row>
    <row r="866">
      <c r="A866" s="5"/>
      <c r="B866" s="1"/>
    </row>
    <row r="867">
      <c r="A867" s="5"/>
      <c r="B867" s="1"/>
    </row>
    <row r="868">
      <c r="A868" s="5"/>
      <c r="B868" s="1"/>
    </row>
    <row r="869">
      <c r="A869" s="5"/>
      <c r="B869" s="1"/>
    </row>
    <row r="870">
      <c r="A870" s="5"/>
      <c r="B870" s="1"/>
    </row>
    <row r="871">
      <c r="A871" s="5"/>
      <c r="B871" s="1"/>
    </row>
    <row r="872">
      <c r="A872" s="5"/>
      <c r="B872" s="1"/>
    </row>
    <row r="873">
      <c r="A873" s="5"/>
      <c r="B873" s="1"/>
    </row>
    <row r="874">
      <c r="A874" s="5"/>
      <c r="B874" s="1"/>
    </row>
    <row r="875">
      <c r="A875" s="5"/>
      <c r="B875" s="1"/>
    </row>
    <row r="876">
      <c r="A876" s="5"/>
      <c r="B876" s="1"/>
    </row>
    <row r="877">
      <c r="A877" s="5"/>
      <c r="B877" s="1"/>
    </row>
    <row r="878">
      <c r="A878" s="5"/>
      <c r="B878" s="1"/>
    </row>
    <row r="879">
      <c r="A879" s="5"/>
      <c r="B879" s="1"/>
    </row>
    <row r="880">
      <c r="A880" s="5"/>
      <c r="B880" s="1"/>
    </row>
    <row r="881">
      <c r="A881" s="5"/>
      <c r="B881" s="1"/>
    </row>
    <row r="882">
      <c r="A882" s="5"/>
      <c r="B882" s="1"/>
    </row>
    <row r="883">
      <c r="A883" s="5"/>
      <c r="B883" s="1"/>
    </row>
    <row r="884">
      <c r="A884" s="5"/>
      <c r="B884" s="1"/>
    </row>
    <row r="885">
      <c r="A885" s="5"/>
      <c r="B885" s="1"/>
    </row>
    <row r="886">
      <c r="A886" s="5"/>
      <c r="B886" s="1"/>
    </row>
    <row r="887">
      <c r="A887" s="5"/>
      <c r="B887" s="1"/>
    </row>
    <row r="888">
      <c r="A888" s="5"/>
      <c r="B888" s="1"/>
    </row>
    <row r="889">
      <c r="A889" s="5"/>
      <c r="B889" s="1"/>
    </row>
    <row r="890">
      <c r="A890" s="5"/>
      <c r="B890" s="1"/>
    </row>
    <row r="891">
      <c r="A891" s="5"/>
      <c r="B891" s="1"/>
    </row>
    <row r="892">
      <c r="A892" s="5"/>
      <c r="B892" s="1"/>
    </row>
    <row r="893">
      <c r="A893" s="5"/>
      <c r="B893" s="1"/>
    </row>
    <row r="894">
      <c r="A894" s="5"/>
      <c r="B894" s="1"/>
    </row>
    <row r="895">
      <c r="A895" s="5"/>
      <c r="B895" s="1"/>
    </row>
    <row r="896">
      <c r="A896" s="5"/>
      <c r="B896" s="1"/>
    </row>
    <row r="897">
      <c r="A897" s="5"/>
      <c r="B897" s="1"/>
    </row>
    <row r="898">
      <c r="A898" s="5"/>
      <c r="B898" s="1"/>
    </row>
    <row r="899">
      <c r="A899" s="5"/>
      <c r="B899" s="1"/>
    </row>
    <row r="900">
      <c r="A900" s="5"/>
      <c r="B900" s="1"/>
    </row>
    <row r="901">
      <c r="A901" s="5"/>
      <c r="B901" s="1"/>
    </row>
    <row r="902">
      <c r="A902" s="5"/>
      <c r="B902" s="1"/>
    </row>
    <row r="903">
      <c r="A903" s="5"/>
      <c r="B903" s="1"/>
    </row>
    <row r="904">
      <c r="A904" s="5"/>
      <c r="B904" s="1"/>
    </row>
    <row r="905">
      <c r="A905" s="5"/>
      <c r="B905" s="1"/>
    </row>
    <row r="906">
      <c r="A906" s="5"/>
      <c r="B906" s="1"/>
    </row>
    <row r="907">
      <c r="A907" s="5"/>
      <c r="B907" s="1"/>
    </row>
    <row r="908">
      <c r="A908" s="5"/>
      <c r="B908" s="1"/>
    </row>
    <row r="909">
      <c r="A909" s="5"/>
      <c r="B909" s="1"/>
    </row>
    <row r="910">
      <c r="A910" s="5"/>
      <c r="B910" s="1"/>
    </row>
    <row r="911">
      <c r="A911" s="5"/>
      <c r="B911" s="1"/>
    </row>
    <row r="912">
      <c r="A912" s="5"/>
      <c r="B912" s="1"/>
    </row>
    <row r="913">
      <c r="A913" s="5"/>
      <c r="B913" s="1"/>
    </row>
    <row r="914">
      <c r="A914" s="5"/>
      <c r="B914" s="1"/>
    </row>
    <row r="915">
      <c r="A915" s="5"/>
      <c r="B915" s="1"/>
    </row>
    <row r="916">
      <c r="A916" s="5"/>
      <c r="B916" s="1"/>
    </row>
    <row r="917">
      <c r="A917" s="5"/>
      <c r="B917" s="1"/>
    </row>
    <row r="918">
      <c r="A918" s="5"/>
      <c r="B918" s="1"/>
    </row>
    <row r="919">
      <c r="A919" s="5"/>
      <c r="B919" s="1"/>
    </row>
    <row r="920">
      <c r="A920" s="5"/>
      <c r="B920" s="1"/>
    </row>
    <row r="921">
      <c r="A921" s="5"/>
      <c r="B921" s="1"/>
    </row>
    <row r="922">
      <c r="A922" s="5"/>
      <c r="B922" s="1"/>
    </row>
    <row r="923">
      <c r="A923" s="5"/>
      <c r="B923" s="1"/>
    </row>
    <row r="924">
      <c r="A924" s="5"/>
      <c r="B924" s="1"/>
    </row>
    <row r="925">
      <c r="A925" s="5"/>
      <c r="B925" s="1"/>
    </row>
    <row r="926">
      <c r="A926" s="5"/>
      <c r="B926" s="1"/>
    </row>
    <row r="927">
      <c r="A927" s="5"/>
      <c r="B927" s="1"/>
    </row>
    <row r="928">
      <c r="A928" s="5"/>
      <c r="B928" s="1"/>
    </row>
    <row r="929">
      <c r="A929" s="5"/>
      <c r="B929" s="1"/>
    </row>
    <row r="930">
      <c r="A930" s="5"/>
      <c r="B930" s="1"/>
    </row>
    <row r="931">
      <c r="A931" s="5"/>
      <c r="B931" s="1"/>
    </row>
    <row r="932">
      <c r="A932" s="5"/>
      <c r="B932" s="1"/>
    </row>
    <row r="933">
      <c r="A933" s="5"/>
      <c r="B933" s="1"/>
    </row>
    <row r="934">
      <c r="A934" s="5"/>
      <c r="B934" s="1"/>
    </row>
    <row r="935">
      <c r="A935" s="5"/>
      <c r="B935" s="1"/>
    </row>
    <row r="936">
      <c r="A936" s="5"/>
      <c r="B936" s="1"/>
    </row>
    <row r="937">
      <c r="A937" s="5"/>
      <c r="B937" s="1"/>
    </row>
    <row r="938">
      <c r="A938" s="5"/>
      <c r="B938" s="1"/>
    </row>
    <row r="939">
      <c r="A939" s="5"/>
      <c r="B939" s="1"/>
    </row>
    <row r="940">
      <c r="A940" s="5"/>
      <c r="B940" s="1"/>
    </row>
    <row r="941">
      <c r="A941" s="5"/>
      <c r="B941" s="1"/>
    </row>
    <row r="942">
      <c r="A942" s="5"/>
      <c r="B942" s="1"/>
    </row>
    <row r="943">
      <c r="A943" s="5"/>
      <c r="B943" s="1"/>
    </row>
    <row r="944">
      <c r="A944" s="5"/>
      <c r="B944" s="1"/>
    </row>
    <row r="945">
      <c r="A945" s="5"/>
      <c r="B945" s="1"/>
    </row>
    <row r="946">
      <c r="A946" s="5"/>
      <c r="B946" s="1"/>
    </row>
    <row r="947">
      <c r="A947" s="5"/>
      <c r="B947" s="1"/>
    </row>
    <row r="948">
      <c r="A948" s="5"/>
      <c r="B948" s="1"/>
    </row>
    <row r="949">
      <c r="A949" s="5"/>
      <c r="B949" s="1"/>
    </row>
    <row r="950">
      <c r="A950" s="5"/>
      <c r="B950" s="1"/>
    </row>
    <row r="951">
      <c r="A951" s="5"/>
      <c r="B951" s="1"/>
    </row>
    <row r="952">
      <c r="A952" s="5"/>
      <c r="B952" s="1"/>
    </row>
    <row r="953">
      <c r="A953" s="5"/>
      <c r="B953" s="1"/>
    </row>
    <row r="954">
      <c r="A954" s="5"/>
      <c r="B954" s="1"/>
    </row>
    <row r="955">
      <c r="A955" s="5"/>
      <c r="B955" s="1"/>
    </row>
    <row r="956">
      <c r="A956" s="5"/>
      <c r="B956" s="1"/>
    </row>
    <row r="957">
      <c r="A957" s="5"/>
      <c r="B957" s="1"/>
    </row>
    <row r="958">
      <c r="A958" s="5"/>
      <c r="B958" s="1"/>
    </row>
    <row r="959">
      <c r="A959" s="5"/>
      <c r="B959" s="1"/>
    </row>
    <row r="960">
      <c r="A960" s="5"/>
      <c r="B960" s="1"/>
    </row>
    <row r="961">
      <c r="A961" s="5"/>
      <c r="B961" s="1"/>
    </row>
    <row r="962">
      <c r="A962" s="5"/>
      <c r="B962" s="1"/>
    </row>
    <row r="963">
      <c r="A963" s="5"/>
      <c r="B963" s="1"/>
    </row>
    <row r="964">
      <c r="A964" s="5"/>
      <c r="B964" s="1"/>
    </row>
    <row r="965">
      <c r="A965" s="5"/>
      <c r="B965" s="1"/>
    </row>
    <row r="966">
      <c r="A966" s="5"/>
      <c r="B966" s="1"/>
    </row>
    <row r="967">
      <c r="A967" s="5"/>
      <c r="B967" s="1"/>
    </row>
    <row r="968">
      <c r="A968" s="5"/>
      <c r="B968" s="1"/>
    </row>
    <row r="969">
      <c r="A969" s="5"/>
      <c r="B969" s="1"/>
    </row>
    <row r="970">
      <c r="A970" s="5"/>
      <c r="B970" s="1"/>
    </row>
    <row r="971">
      <c r="A971" s="5"/>
      <c r="B971" s="1"/>
    </row>
    <row r="972">
      <c r="A972" s="5"/>
      <c r="B972" s="1"/>
    </row>
    <row r="973">
      <c r="A973" s="5"/>
      <c r="B973" s="1"/>
    </row>
    <row r="974">
      <c r="A974" s="5"/>
      <c r="B974" s="1"/>
    </row>
    <row r="975">
      <c r="A975" s="5"/>
      <c r="B975" s="1"/>
    </row>
    <row r="976">
      <c r="A976" s="5"/>
      <c r="B976" s="1"/>
    </row>
    <row r="977">
      <c r="A977" s="5"/>
      <c r="B977" s="1"/>
    </row>
    <row r="978">
      <c r="A978" s="5"/>
      <c r="B978" s="1"/>
    </row>
    <row r="979">
      <c r="A979" s="5"/>
      <c r="B979" s="1"/>
    </row>
    <row r="980">
      <c r="A980" s="5"/>
      <c r="B980" s="1"/>
    </row>
    <row r="981">
      <c r="A981" s="5"/>
      <c r="B981" s="1"/>
    </row>
    <row r="982">
      <c r="A982" s="5"/>
      <c r="B982" s="1"/>
    </row>
    <row r="983">
      <c r="A983" s="5"/>
      <c r="B983" s="1"/>
    </row>
    <row r="984">
      <c r="A984" s="5"/>
      <c r="B984" s="1"/>
    </row>
    <row r="985">
      <c r="A985" s="5"/>
      <c r="B985" s="1"/>
    </row>
    <row r="986">
      <c r="A986" s="5"/>
      <c r="B986" s="1"/>
    </row>
    <row r="987">
      <c r="A987" s="5"/>
      <c r="B987" s="1"/>
    </row>
    <row r="988">
      <c r="A988" s="5"/>
      <c r="B988" s="1"/>
    </row>
    <row r="989">
      <c r="A989" s="5"/>
      <c r="B989" s="1"/>
    </row>
    <row r="990">
      <c r="A990" s="5"/>
      <c r="B990" s="1"/>
    </row>
    <row r="991">
      <c r="A991" s="5"/>
      <c r="B991" s="1"/>
    </row>
    <row r="992">
      <c r="A992" s="5"/>
      <c r="B992" s="1"/>
    </row>
    <row r="993">
      <c r="A993" s="5"/>
      <c r="B993" s="1"/>
    </row>
    <row r="994">
      <c r="A994" s="5"/>
      <c r="B994" s="1"/>
    </row>
    <row r="995">
      <c r="A995" s="5"/>
      <c r="B995" s="1"/>
    </row>
    <row r="996">
      <c r="A996" s="5"/>
      <c r="B996" s="1"/>
    </row>
    <row r="997">
      <c r="A997" s="5"/>
      <c r="B997" s="1"/>
    </row>
    <row r="998">
      <c r="A998" s="5"/>
      <c r="B998" s="1"/>
    </row>
    <row r="999">
      <c r="A999" s="5"/>
      <c r="B999" s="1"/>
    </row>
    <row r="1000">
      <c r="A1000" s="5"/>
      <c r="B1000" s="1"/>
    </row>
    <row r="1001">
      <c r="A1001" s="5"/>
      <c r="B1001" s="1"/>
    </row>
    <row r="1002">
      <c r="A1002" s="5"/>
      <c r="B1002" s="1"/>
    </row>
    <row r="1003">
      <c r="A1003" s="5"/>
      <c r="B1003" s="1"/>
    </row>
    <row r="1004">
      <c r="A1004" s="5"/>
      <c r="B1004" s="1"/>
    </row>
    <row r="1005">
      <c r="A1005" s="5"/>
      <c r="B1005" s="1"/>
    </row>
    <row r="1006">
      <c r="A1006" s="5"/>
      <c r="B1006" s="1"/>
    </row>
  </sheetData>
  <hyperlinks>
    <hyperlink r:id="rId1" ref="B6"/>
  </hyperlinks>
  <drawing r:id="rId2"/>
</worksheet>
</file>