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Documents\Personal\Land - SE 125th Ct\Plans\New Plans\"/>
    </mc:Choice>
  </mc:AlternateContent>
  <xr:revisionPtr revIDLastSave="0" documentId="13_ncr:1_{2043CA3D-F050-4397-9E56-533C2E0918CC}" xr6:coauthVersionLast="47" xr6:coauthVersionMax="47" xr10:uidLastSave="{00000000-0000-0000-0000-000000000000}"/>
  <bookViews>
    <workbookView xWindow="28680" yWindow="-120" windowWidth="29040" windowHeight="15720" xr2:uid="{40B93108-61F8-47AC-BB41-984037A4227D}"/>
  </bookViews>
  <sheets>
    <sheet name="RLE-Plan" sheetId="1" r:id="rId1"/>
    <sheet name="Plan Notes" sheetId="2" r:id="rId2"/>
    <sheet name="Door Style" sheetId="3" r:id="rId3"/>
    <sheet name="Window Schedule" sheetId="4" r:id="rId4"/>
  </sheets>
  <definedNames>
    <definedName name="_xlnm.Print_Area" localSheetId="0">'RLE-Plan'!$H$5:$CS$55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V26" i="3"/>
  <c r="V19" i="3"/>
  <c r="V28" i="3" s="1"/>
  <c r="V15" i="3"/>
  <c r="V12" i="3"/>
  <c r="CU27" i="1"/>
  <c r="CU26" i="1"/>
  <c r="CU25" i="1"/>
  <c r="CU21" i="1"/>
  <c r="CU20" i="1"/>
  <c r="CU19" i="1"/>
  <c r="CU22" i="1" l="1"/>
</calcChain>
</file>

<file path=xl/sharedStrings.xml><?xml version="1.0" encoding="utf-8"?>
<sst xmlns="http://schemas.openxmlformats.org/spreadsheetml/2006/main" count="175" uniqueCount="142">
  <si>
    <t>Approximate Location of Well</t>
  </si>
  <si>
    <t>1'</t>
  </si>
  <si>
    <t>0'</t>
  </si>
  <si>
    <t>Covered Porch</t>
  </si>
  <si>
    <t>7'</t>
  </si>
  <si>
    <t>Under Air</t>
  </si>
  <si>
    <t>French Door</t>
  </si>
  <si>
    <t>D</t>
  </si>
  <si>
    <t>Slider</t>
  </si>
  <si>
    <t>Slab</t>
  </si>
  <si>
    <t>W</t>
  </si>
  <si>
    <t>9'</t>
  </si>
  <si>
    <t>Porches</t>
  </si>
  <si>
    <t>Master</t>
  </si>
  <si>
    <t>10'</t>
  </si>
  <si>
    <t>Air Handler</t>
  </si>
  <si>
    <t>Garage</t>
  </si>
  <si>
    <t>Bedroom</t>
  </si>
  <si>
    <t>Kitchen</t>
  </si>
  <si>
    <t>Pantry</t>
  </si>
  <si>
    <t>Office</t>
  </si>
  <si>
    <t>House</t>
  </si>
  <si>
    <t>R</t>
  </si>
  <si>
    <t>3'</t>
  </si>
  <si>
    <t>N</t>
  </si>
  <si>
    <t>4'</t>
  </si>
  <si>
    <t>G</t>
  </si>
  <si>
    <t>Island</t>
  </si>
  <si>
    <t>Water Heater</t>
  </si>
  <si>
    <t>8'</t>
  </si>
  <si>
    <t>Roof Area (Approx)</t>
  </si>
  <si>
    <t>RFG</t>
  </si>
  <si>
    <t>9'x6'</t>
  </si>
  <si>
    <t>14'</t>
  </si>
  <si>
    <t>Garage Tub</t>
  </si>
  <si>
    <t>Closet</t>
  </si>
  <si>
    <t>31'</t>
  </si>
  <si>
    <t/>
  </si>
  <si>
    <t>16'</t>
  </si>
  <si>
    <t>Master Bath</t>
  </si>
  <si>
    <t>17'</t>
  </si>
  <si>
    <t>Bedroom 2</t>
  </si>
  <si>
    <t>Utility</t>
  </si>
  <si>
    <t>Room</t>
  </si>
  <si>
    <t>11'</t>
  </si>
  <si>
    <t>69"</t>
  </si>
  <si>
    <t>6'</t>
  </si>
  <si>
    <t>Plan Notes:</t>
  </si>
  <si>
    <t xml:space="preserve">Houseplan Name: </t>
  </si>
  <si>
    <t>RLE Country Ranch</t>
  </si>
  <si>
    <t>Home Type:</t>
  </si>
  <si>
    <t>Ranch</t>
  </si>
  <si>
    <t>Address:</t>
  </si>
  <si>
    <t>SE 125th Ct., Dunnellon, Levy  County, FL 34431</t>
  </si>
  <si>
    <t>Total Under Air:</t>
  </si>
  <si>
    <t>Total Porch Areas:</t>
  </si>
  <si>
    <t>Total Garage Area:</t>
  </si>
  <si>
    <t>Total Floor Slab Area:</t>
  </si>
  <si>
    <t>Foundation Type:</t>
  </si>
  <si>
    <t>Mono-Slab</t>
  </si>
  <si>
    <t>Bathrooms:</t>
  </si>
  <si>
    <t>2 Full</t>
  </si>
  <si>
    <t>Car Garage:</t>
  </si>
  <si>
    <t xml:space="preserve">Exterior Walls (All): </t>
  </si>
  <si>
    <t>2x6</t>
  </si>
  <si>
    <t>1st Floor Wall Height (TOW):</t>
  </si>
  <si>
    <t>9'-1 1/8"</t>
  </si>
  <si>
    <t>Vaulted Ceiling:</t>
  </si>
  <si>
    <t>Kitchen-Family Room</t>
  </si>
  <si>
    <t>Roof Pitch: Main House:</t>
  </si>
  <si>
    <t>4/12</t>
  </si>
  <si>
    <t>Roof Pitch Entry:</t>
  </si>
  <si>
    <t>8/12</t>
  </si>
  <si>
    <t>Stone Veneer Front Elevation:</t>
  </si>
  <si>
    <t>Stone Veneer Front Columns Elevation:</t>
  </si>
  <si>
    <t>Interior Doors:</t>
  </si>
  <si>
    <t>3'-0':x 6'-8"</t>
  </si>
  <si>
    <t>Exterior Doors Fire Rated:</t>
  </si>
  <si>
    <t>Sliding Glass Door Kitchen:</t>
  </si>
  <si>
    <t>6'-0':x 6'-8"</t>
  </si>
  <si>
    <t>French Door Master Bedroom:</t>
  </si>
  <si>
    <t>Front Entry Door:</t>
  </si>
  <si>
    <t>5'-4':x 6'-8"</t>
  </si>
  <si>
    <t>Garage Door:</t>
  </si>
  <si>
    <t>16'-0"x7'-0"</t>
  </si>
  <si>
    <t>8'-0"x7'-0"</t>
  </si>
  <si>
    <t>Notes:</t>
  </si>
  <si>
    <t>Door Openings with no door shown will have a Barn Door (Sliding or Bifold), no trim on those openings.</t>
  </si>
  <si>
    <t>Microwave mounted in cabinet beside frigerator</t>
  </si>
  <si>
    <t>Range Hood above Electric Range</t>
  </si>
  <si>
    <t>See Door Styles attached</t>
  </si>
  <si>
    <t>Electrical Outlet under Kitched Island (1)</t>
  </si>
  <si>
    <t>Qty</t>
  </si>
  <si>
    <t>Door Schedule</t>
  </si>
  <si>
    <t>SARTODOORS Solid Manufactured Wood Paneled Wood Finish | Wayfair</t>
  </si>
  <si>
    <t>Optional</t>
  </si>
  <si>
    <t>Sliding Interior Pocket Doors - Search Images (bing.com)</t>
  </si>
  <si>
    <t>R/O</t>
  </si>
  <si>
    <t>Front Door</t>
  </si>
  <si>
    <t>Krosswood Doors Farmhouse 64 in. x 80 in. 6-Lite Right-Hand/Inswing Clear Glass Baby Grand Stain Fiberglass Prehung Front Door with DSL PHED.FM.436.30.68.134.RH.DSL.BG - The Home Depot</t>
  </si>
  <si>
    <t>69"X82"</t>
  </si>
  <si>
    <t>Fire Rated Exterior Door</t>
  </si>
  <si>
    <t>Masonite 36 in. x 80 in. Fire-Rated Left Hand Inswing 6-Panel Primed Steel Fire Prehung Front Exterior Door with Wood Frame 94245 - The Home Depot</t>
  </si>
  <si>
    <t>ea</t>
  </si>
  <si>
    <t>JELD-WEN 36-in x 80-in Steel Left-Hand Inswing Primed Fire Rated Prehung Single Front Door Insulating Core in the Front Doors department at Lowes.com</t>
  </si>
  <si>
    <t>38"x82.25"</t>
  </si>
  <si>
    <t>Sliding Glass Door</t>
  </si>
  <si>
    <t>(Lowes)</t>
  </si>
  <si>
    <t>United Window &amp; Door 72-in x 80-in 4-9/16-in Low-e Blinds Between The Glass Black Vinyl Sliding Right-Hand Sliding Double Patio Door in the Patio Doors department at Lowes.com</t>
  </si>
  <si>
    <t>72"x80"</t>
  </si>
  <si>
    <t>JELD-WEN FiniShield V-2500 72-in x 80-in 4-9/16-in Low-e Argon Bronze Vinyl Sliding Right-Hand Sliding Double Patio Door Screen Included in the Patio Doors department at Lowes.com</t>
  </si>
  <si>
    <t>Master Bedroom</t>
  </si>
  <si>
    <t>Krosswood Doors 72 in. x 80 in. Knotty Alder Universal/Reversible 10-Lite Clear Glass Red Chestnut Stain Wood Double Prehung French Door PHID.KA.420.60.68.138.AA.RC - The Home Depot</t>
  </si>
  <si>
    <t>74"/82"</t>
  </si>
  <si>
    <t>Garage Doors</t>
  </si>
  <si>
    <t>Clopay Gallery Collection 16 ft. x 7 ft. 6.5 R-Value Insulated Ultra-Grain Medium Garage Door with SQ22 Window GR1LP_MO_SQ22 - The Home Depot</t>
  </si>
  <si>
    <t>16.0"</t>
  </si>
  <si>
    <t>Clopay Gallery Collection 8 ft. x 7 ft. 6.5 R-Value Insulated Ultra-Grain Medium Garage Door with SQ22 Window GR1LP_MO_SQ22 - The Home Depot</t>
  </si>
  <si>
    <t>8.0'</t>
  </si>
  <si>
    <t>Interior Doors</t>
  </si>
  <si>
    <t>32"x82"</t>
  </si>
  <si>
    <t>EightDoors 36-in x 80-in Natural 2-panel Arch Top Solid Core Unfinished Pine Wood Slab Door in the Slab Doors department at Lowes.com</t>
  </si>
  <si>
    <t>Windows - PGT</t>
  </si>
  <si>
    <t>Plan Type</t>
  </si>
  <si>
    <t>Size</t>
  </si>
  <si>
    <t>Type</t>
  </si>
  <si>
    <t>PGT</t>
  </si>
  <si>
    <t>PGT Size Code</t>
  </si>
  <si>
    <t>Home Depot</t>
  </si>
  <si>
    <t>30" x 49 5/8"</t>
  </si>
  <si>
    <t>Double Hung Windows</t>
  </si>
  <si>
    <t>X</t>
  </si>
  <si>
    <t>47 1/2" X 47 1/2"</t>
  </si>
  <si>
    <t>Horizontal Sliding Window</t>
  </si>
  <si>
    <t>43" X 49 5/8"</t>
  </si>
  <si>
    <t>34" X 49 5/8"</t>
  </si>
  <si>
    <t>47 1/2" X 35 1/2"</t>
  </si>
  <si>
    <t>Master shower walls (2) in bathroom 4' height</t>
  </si>
  <si>
    <t>Krosswood Doors 36 in. x 80 in. Knotty Alder 2 Panel Right-Hand Top Rail Arch V-Groove Black Stain Wood Single Prehung Interior Door PHID.KA.121V.30.68.138.RH.BL - The Home Depot</t>
  </si>
  <si>
    <t>COAST SEQUOIA INC Coast Sequoia 48in. X 84in. Embossing Kona Coffee/Smoky Gray Knotty Wood Bi-Fold Barn Door With Sliding Hardware Kit B48+2EK24-KC1 - The Home Depot</t>
  </si>
  <si>
    <t>Barn Doors - Sliding &amp; Bi-Fold</t>
  </si>
  <si>
    <t>240v box outside wall Pantry - Hot Tub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</si>
</sst>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8"/>
      <name val="Times New Roman"/>
      <family val="1"/>
    </font>
    <font>
      <b/>
      <u/>
      <sz val="8"/>
      <color rgb="FF000000"/>
      <name val="Times New Roman"/>
      <family val="1"/>
    </font>
    <font>
      <sz val="8"/>
      <color theme="1"/>
      <name val="Times New Roman"/>
      <family val="1"/>
    </font>
    <font>
      <u/>
      <sz val="8"/>
      <color rgb="FF000000"/>
      <name val="Times New Roman"/>
      <family val="1"/>
    </font>
    <font>
      <sz val="8"/>
      <color theme="0" tint="-0.14999847407452621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Calibri"/>
      <family val="2"/>
    </font>
    <font>
      <u/>
      <sz val="11"/>
      <color theme="1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Aptos Narrow"/>
      <family val="2"/>
      <scheme val="minor"/>
    </font>
    <font>
      <b/>
      <u/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mediumDashed">
        <color auto="1"/>
      </right>
      <top style="mediumDashed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2"/>
    <xf numFmtId="0" fontId="3" fillId="0" borderId="0" xfId="2" applyFont="1"/>
    <xf numFmtId="0" fontId="3" fillId="0" borderId="0" xfId="2" applyFont="1" applyAlignment="1">
      <alignment horizontal="center"/>
    </xf>
    <xf numFmtId="0" fontId="3" fillId="2" borderId="0" xfId="2" applyFont="1" applyFill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4" fillId="0" borderId="0" xfId="2" applyFont="1" applyAlignment="1">
      <alignment vertical="center"/>
    </xf>
    <xf numFmtId="0" fontId="3" fillId="0" borderId="2" xfId="2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0" fontId="3" fillId="0" borderId="5" xfId="2" applyFont="1" applyBorder="1" applyAlignment="1">
      <alignment vertical="center"/>
    </xf>
    <xf numFmtId="0" fontId="3" fillId="2" borderId="6" xfId="2" applyFont="1" applyFill="1" applyBorder="1" applyAlignment="1">
      <alignment vertical="center"/>
    </xf>
    <xf numFmtId="0" fontId="3" fillId="2" borderId="7" xfId="2" applyFont="1" applyFill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2" borderId="8" xfId="2" applyFont="1" applyFill="1" applyBorder="1" applyAlignment="1">
      <alignment vertical="center"/>
    </xf>
    <xf numFmtId="0" fontId="3" fillId="0" borderId="9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4" fillId="0" borderId="0" xfId="2" quotePrefix="1" applyFont="1" applyAlignment="1">
      <alignment vertical="center"/>
    </xf>
    <xf numFmtId="0" fontId="2" fillId="0" borderId="0" xfId="2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164" fontId="4" fillId="0" borderId="0" xfId="1" applyNumberFormat="1" applyFont="1" applyAlignment="1">
      <alignment vertical="center"/>
    </xf>
    <xf numFmtId="0" fontId="3" fillId="2" borderId="9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3" fillId="4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3" fillId="2" borderId="10" xfId="2" applyFont="1" applyFill="1" applyBorder="1" applyAlignment="1">
      <alignment vertical="center"/>
    </xf>
    <xf numFmtId="0" fontId="4" fillId="0" borderId="0" xfId="2" applyFont="1" applyAlignment="1">
      <alignment horizontal="left" vertical="center"/>
    </xf>
    <xf numFmtId="0" fontId="3" fillId="0" borderId="11" xfId="2" applyFont="1" applyBorder="1"/>
    <xf numFmtId="0" fontId="3" fillId="0" borderId="12" xfId="2" applyFont="1" applyBorder="1" applyAlignment="1">
      <alignment vertical="center"/>
    </xf>
    <xf numFmtId="0" fontId="3" fillId="0" borderId="13" xfId="2" applyFont="1" applyBorder="1" applyAlignment="1">
      <alignment horizontal="left" vertical="center"/>
    </xf>
    <xf numFmtId="0" fontId="3" fillId="0" borderId="14" xfId="2" applyFont="1" applyBorder="1" applyAlignment="1">
      <alignment vertical="center"/>
    </xf>
    <xf numFmtId="0" fontId="3" fillId="0" borderId="11" xfId="2" applyFont="1" applyBorder="1" applyAlignment="1">
      <alignment vertical="center"/>
    </xf>
    <xf numFmtId="0" fontId="3" fillId="0" borderId="15" xfId="2" applyFont="1" applyBorder="1" applyAlignment="1">
      <alignment vertical="center"/>
    </xf>
    <xf numFmtId="0" fontId="3" fillId="0" borderId="16" xfId="2" applyFont="1" applyBorder="1" applyAlignment="1">
      <alignment vertical="center"/>
    </xf>
    <xf numFmtId="0" fontId="3" fillId="0" borderId="17" xfId="2" applyFont="1" applyBorder="1" applyAlignment="1">
      <alignment vertical="center"/>
    </xf>
    <xf numFmtId="43" fontId="4" fillId="0" borderId="0" xfId="1" applyFont="1" applyAlignment="1">
      <alignment vertical="center"/>
    </xf>
    <xf numFmtId="0" fontId="6" fillId="0" borderId="0" xfId="3" applyFont="1" applyAlignment="1">
      <alignment horizontal="center" vertical="center"/>
    </xf>
    <xf numFmtId="0" fontId="3" fillId="4" borderId="9" xfId="2" applyFont="1" applyFill="1" applyBorder="1" applyAlignment="1">
      <alignment vertical="center"/>
    </xf>
    <xf numFmtId="0" fontId="3" fillId="0" borderId="18" xfId="2" applyFont="1" applyBorder="1" applyAlignment="1">
      <alignment vertical="center"/>
    </xf>
    <xf numFmtId="0" fontId="3" fillId="0" borderId="19" xfId="2" applyFont="1" applyBorder="1" applyAlignment="1">
      <alignment horizontal="right" vertical="center"/>
    </xf>
    <xf numFmtId="164" fontId="3" fillId="0" borderId="0" xfId="4" applyNumberFormat="1" applyFont="1" applyAlignment="1">
      <alignment vertical="center"/>
    </xf>
    <xf numFmtId="0" fontId="3" fillId="0" borderId="0" xfId="3" applyFont="1" applyAlignment="1">
      <alignment vertical="center"/>
    </xf>
    <xf numFmtId="5" fontId="4" fillId="0" borderId="0" xfId="3" applyNumberFormat="1" applyFont="1" applyAlignment="1">
      <alignment horizontal="center" vertical="center"/>
    </xf>
    <xf numFmtId="0" fontId="3" fillId="0" borderId="0" xfId="2" applyFont="1" applyAlignment="1">
      <alignment horizontal="left" vertical="center"/>
    </xf>
    <xf numFmtId="164" fontId="3" fillId="0" borderId="20" xfId="4" applyNumberFormat="1" applyFont="1" applyBorder="1" applyAlignment="1">
      <alignment vertical="center"/>
    </xf>
    <xf numFmtId="0" fontId="3" fillId="0" borderId="21" xfId="2" applyFont="1" applyBorder="1" applyAlignment="1">
      <alignment horizontal="right" vertical="center"/>
    </xf>
    <xf numFmtId="0" fontId="3" fillId="0" borderId="22" xfId="2" applyFont="1" applyBorder="1" applyAlignment="1">
      <alignment horizontal="right" vertical="center"/>
    </xf>
    <xf numFmtId="0" fontId="3" fillId="0" borderId="14" xfId="2" applyFont="1" applyBorder="1"/>
    <xf numFmtId="164" fontId="4" fillId="0" borderId="0" xfId="4" applyNumberFormat="1" applyFont="1" applyAlignment="1">
      <alignment vertical="center"/>
    </xf>
    <xf numFmtId="5" fontId="4" fillId="0" borderId="0" xfId="3" applyNumberFormat="1" applyFont="1" applyAlignment="1">
      <alignment vertical="center"/>
    </xf>
    <xf numFmtId="0" fontId="3" fillId="0" borderId="11" xfId="2" applyFont="1" applyBorder="1" applyAlignment="1">
      <alignment horizontal="right" vertical="center"/>
    </xf>
    <xf numFmtId="0" fontId="3" fillId="0" borderId="13" xfId="2" applyFont="1" applyBorder="1" applyAlignment="1">
      <alignment vertical="center"/>
    </xf>
    <xf numFmtId="0" fontId="3" fillId="0" borderId="23" xfId="2" applyFont="1" applyBorder="1" applyAlignment="1">
      <alignment vertical="center"/>
    </xf>
    <xf numFmtId="0" fontId="3" fillId="0" borderId="24" xfId="2" applyFont="1" applyBorder="1" applyAlignment="1">
      <alignment vertical="center"/>
    </xf>
    <xf numFmtId="0" fontId="3" fillId="0" borderId="22" xfId="2" applyFont="1" applyBorder="1" applyAlignment="1">
      <alignment vertical="center"/>
    </xf>
    <xf numFmtId="0" fontId="3" fillId="0" borderId="25" xfId="2" applyFont="1" applyBorder="1" applyAlignment="1">
      <alignment vertical="center"/>
    </xf>
    <xf numFmtId="0" fontId="2" fillId="0" borderId="11" xfId="2" applyBorder="1"/>
    <xf numFmtId="0" fontId="3" fillId="0" borderId="26" xfId="2" applyFont="1" applyBorder="1" applyAlignment="1">
      <alignment horizontal="right" vertical="center"/>
    </xf>
    <xf numFmtId="0" fontId="3" fillId="0" borderId="27" xfId="2" applyFont="1" applyBorder="1" applyAlignment="1">
      <alignment vertical="center"/>
    </xf>
    <xf numFmtId="0" fontId="3" fillId="0" borderId="28" xfId="2" applyFont="1" applyBorder="1" applyAlignment="1">
      <alignment vertical="center"/>
    </xf>
    <xf numFmtId="0" fontId="3" fillId="0" borderId="20" xfId="2" applyFont="1" applyBorder="1" applyAlignment="1">
      <alignment vertical="center"/>
    </xf>
    <xf numFmtId="0" fontId="2" fillId="0" borderId="20" xfId="2" applyBorder="1"/>
    <xf numFmtId="164" fontId="4" fillId="0" borderId="0" xfId="4" applyNumberFormat="1" applyFont="1" applyBorder="1" applyAlignment="1">
      <alignment vertical="center"/>
    </xf>
    <xf numFmtId="0" fontId="3" fillId="0" borderId="29" xfId="2" applyFont="1" applyBorder="1" applyAlignment="1">
      <alignment vertical="center"/>
    </xf>
    <xf numFmtId="0" fontId="3" fillId="0" borderId="23" xfId="2" applyFont="1" applyBorder="1"/>
    <xf numFmtId="0" fontId="3" fillId="0" borderId="24" xfId="2" applyFont="1" applyBorder="1"/>
    <xf numFmtId="0" fontId="3" fillId="0" borderId="30" xfId="2" applyFont="1" applyBorder="1" applyAlignment="1">
      <alignment vertical="center"/>
    </xf>
    <xf numFmtId="0" fontId="3" fillId="0" borderId="28" xfId="2" applyFont="1" applyBorder="1"/>
    <xf numFmtId="0" fontId="3" fillId="0" borderId="20" xfId="2" applyFont="1" applyBorder="1"/>
    <xf numFmtId="0" fontId="3" fillId="0" borderId="31" xfId="2" applyFont="1" applyBorder="1"/>
    <xf numFmtId="0" fontId="7" fillId="0" borderId="0" xfId="3" applyFont="1"/>
    <xf numFmtId="43" fontId="3" fillId="0" borderId="12" xfId="1" applyFont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3" fillId="5" borderId="0" xfId="2" applyFont="1" applyFill="1" applyAlignment="1">
      <alignment vertical="center"/>
    </xf>
    <xf numFmtId="164" fontId="3" fillId="0" borderId="3" xfId="4" applyNumberFormat="1" applyFont="1" applyBorder="1" applyAlignment="1">
      <alignment vertical="center"/>
    </xf>
    <xf numFmtId="0" fontId="3" fillId="0" borderId="32" xfId="2" applyFont="1" applyBorder="1" applyAlignment="1">
      <alignment vertical="center"/>
    </xf>
    <xf numFmtId="0" fontId="3" fillId="0" borderId="33" xfId="2" applyFont="1" applyBorder="1" applyAlignment="1">
      <alignment vertical="center"/>
    </xf>
    <xf numFmtId="0" fontId="3" fillId="0" borderId="15" xfId="2" applyFont="1" applyBorder="1"/>
    <xf numFmtId="0" fontId="3" fillId="0" borderId="17" xfId="2" applyFont="1" applyBorder="1"/>
    <xf numFmtId="5" fontId="4" fillId="0" borderId="0" xfId="4" applyNumberFormat="1" applyFont="1" applyAlignment="1">
      <alignment vertical="center"/>
    </xf>
    <xf numFmtId="0" fontId="3" fillId="0" borderId="19" xfId="2" applyFont="1" applyBorder="1" applyAlignment="1">
      <alignment vertical="center"/>
    </xf>
    <xf numFmtId="5" fontId="4" fillId="0" borderId="0" xfId="2" applyNumberFormat="1" applyFont="1" applyAlignment="1">
      <alignment vertical="center"/>
    </xf>
    <xf numFmtId="0" fontId="3" fillId="0" borderId="34" xfId="2" applyFont="1" applyBorder="1" applyAlignment="1">
      <alignment vertical="center"/>
    </xf>
    <xf numFmtId="0" fontId="3" fillId="0" borderId="35" xfId="2" applyFont="1" applyBorder="1" applyAlignment="1">
      <alignment vertical="center"/>
    </xf>
    <xf numFmtId="0" fontId="3" fillId="0" borderId="36" xfId="2" applyFont="1" applyBorder="1" applyAlignment="1">
      <alignment vertical="center"/>
    </xf>
    <xf numFmtId="0" fontId="3" fillId="2" borderId="16" xfId="2" applyFont="1" applyFill="1" applyBorder="1" applyAlignment="1">
      <alignment vertical="center"/>
    </xf>
    <xf numFmtId="0" fontId="3" fillId="0" borderId="31" xfId="2" applyFont="1" applyBorder="1" applyAlignment="1">
      <alignment vertical="center"/>
    </xf>
    <xf numFmtId="0" fontId="8" fillId="0" borderId="3" xfId="2" applyFont="1" applyBorder="1" applyAlignment="1">
      <alignment vertical="center"/>
    </xf>
    <xf numFmtId="0" fontId="3" fillId="0" borderId="37" xfId="2" applyFont="1" applyBorder="1" applyAlignment="1">
      <alignment vertical="center"/>
    </xf>
    <xf numFmtId="164" fontId="3" fillId="0" borderId="0" xfId="2" applyNumberFormat="1" applyFont="1" applyAlignment="1">
      <alignment vertical="center"/>
    </xf>
    <xf numFmtId="0" fontId="2" fillId="0" borderId="0" xfId="2" quotePrefix="1"/>
    <xf numFmtId="0" fontId="9" fillId="4" borderId="9" xfId="2" applyFont="1" applyFill="1" applyBorder="1" applyAlignment="1">
      <alignment vertical="center"/>
    </xf>
    <xf numFmtId="0" fontId="4" fillId="0" borderId="0" xfId="2" applyFont="1" applyAlignment="1">
      <alignment horizontal="right" vertical="center"/>
    </xf>
    <xf numFmtId="0" fontId="4" fillId="0" borderId="11" xfId="2" applyFont="1" applyBorder="1" applyAlignment="1">
      <alignment horizontal="left" vertical="center"/>
    </xf>
    <xf numFmtId="0" fontId="9" fillId="4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5" fillId="4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38" xfId="2" applyFont="1" applyBorder="1" applyAlignment="1">
      <alignment vertical="center"/>
    </xf>
    <xf numFmtId="0" fontId="3" fillId="0" borderId="39" xfId="2" applyFont="1" applyBorder="1" applyAlignment="1">
      <alignment vertical="center"/>
    </xf>
    <xf numFmtId="0" fontId="10" fillId="0" borderId="0" xfId="2" applyFont="1"/>
    <xf numFmtId="43" fontId="11" fillId="0" borderId="0" xfId="1" applyFont="1" applyAlignment="1">
      <alignment horizontal="left" vertical="center"/>
    </xf>
    <xf numFmtId="0" fontId="12" fillId="0" borderId="0" xfId="2" applyFont="1"/>
    <xf numFmtId="43" fontId="12" fillId="0" borderId="0" xfId="1" applyFont="1"/>
    <xf numFmtId="164" fontId="12" fillId="0" borderId="0" xfId="1" applyNumberFormat="1" applyFont="1" applyAlignment="1">
      <alignment horizontal="left" vertical="center"/>
    </xf>
    <xf numFmtId="164" fontId="12" fillId="0" borderId="0" xfId="1" applyNumberFormat="1" applyFont="1"/>
    <xf numFmtId="43" fontId="12" fillId="0" borderId="0" xfId="1" applyFont="1" applyAlignment="1">
      <alignment horizontal="left"/>
    </xf>
    <xf numFmtId="43" fontId="12" fillId="0" borderId="0" xfId="1" applyFont="1" applyAlignment="1">
      <alignment horizontal="right"/>
    </xf>
    <xf numFmtId="43" fontId="12" fillId="0" borderId="0" xfId="1" quotePrefix="1" applyFont="1" applyAlignment="1">
      <alignment horizontal="right"/>
    </xf>
    <xf numFmtId="0" fontId="14" fillId="0" borderId="0" xfId="5" applyFont="1"/>
    <xf numFmtId="43" fontId="15" fillId="0" borderId="0" xfId="1" applyFont="1" applyAlignment="1">
      <alignment horizontal="left" vertical="center"/>
    </xf>
    <xf numFmtId="0" fontId="10" fillId="0" borderId="0" xfId="2" applyFont="1" applyAlignment="1">
      <alignment horizontal="right"/>
    </xf>
    <xf numFmtId="43" fontId="16" fillId="0" borderId="0" xfId="1" applyFont="1" applyAlignment="1">
      <alignment horizontal="left" vertical="center"/>
    </xf>
    <xf numFmtId="0" fontId="10" fillId="0" borderId="0" xfId="3" applyFont="1"/>
    <xf numFmtId="0" fontId="12" fillId="0" borderId="0" xfId="3" applyFont="1"/>
    <xf numFmtId="165" fontId="12" fillId="0" borderId="0" xfId="3" applyNumberFormat="1" applyFont="1"/>
    <xf numFmtId="0" fontId="1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8" fillId="0" borderId="0" xfId="3" applyFont="1"/>
    <xf numFmtId="0" fontId="13" fillId="0" borderId="0" xfId="5"/>
    <xf numFmtId="0" fontId="14" fillId="0" borderId="0" xfId="6" applyFont="1"/>
    <xf numFmtId="165" fontId="10" fillId="0" borderId="0" xfId="3" applyNumberFormat="1" applyFont="1"/>
    <xf numFmtId="165" fontId="10" fillId="0" borderId="40" xfId="3" applyNumberFormat="1" applyFont="1" applyBorder="1"/>
    <xf numFmtId="0" fontId="10" fillId="0" borderId="0" xfId="2" applyFont="1" applyAlignment="1">
      <alignment horizontal="center"/>
    </xf>
    <xf numFmtId="0" fontId="17" fillId="0" borderId="0" xfId="6"/>
    <xf numFmtId="165" fontId="12" fillId="0" borderId="0" xfId="2" applyNumberFormat="1" applyFont="1"/>
    <xf numFmtId="0" fontId="19" fillId="0" borderId="0" xfId="3" applyFont="1"/>
    <xf numFmtId="0" fontId="20" fillId="0" borderId="0" xfId="3" applyFont="1" applyAlignment="1">
      <alignment horizontal="center"/>
    </xf>
    <xf numFmtId="0" fontId="20" fillId="0" borderId="0" xfId="3" applyFont="1"/>
    <xf numFmtId="0" fontId="21" fillId="0" borderId="0" xfId="3" applyFont="1" applyAlignment="1">
      <alignment horizontal="center" vertical="center" wrapText="1"/>
    </xf>
    <xf numFmtId="0" fontId="21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0" fillId="0" borderId="41" xfId="3" applyFont="1" applyBorder="1" applyAlignment="1">
      <alignment horizontal="center"/>
    </xf>
    <xf numFmtId="0" fontId="1" fillId="0" borderId="0" xfId="3"/>
    <xf numFmtId="0" fontId="3" fillId="0" borderId="0" xfId="2" applyFont="1" applyBorder="1" applyAlignment="1">
      <alignment vertical="center"/>
    </xf>
    <xf numFmtId="43" fontId="22" fillId="0" borderId="0" xfId="1" applyFont="1" applyAlignment="1">
      <alignment horizontal="left" vertical="center"/>
    </xf>
    <xf numFmtId="0" fontId="17" fillId="0" borderId="0" xfId="7"/>
    <xf numFmtId="0" fontId="23" fillId="0" borderId="0" xfId="2" applyFont="1"/>
    <xf numFmtId="0" fontId="3" fillId="0" borderId="42" xfId="2" applyFont="1" applyBorder="1" applyAlignment="1">
      <alignment horizontal="center" vertical="center"/>
    </xf>
    <xf numFmtId="0" fontId="3" fillId="4" borderId="0" xfId="2" applyFont="1" applyFill="1" applyBorder="1" applyAlignment="1">
      <alignment vertical="center"/>
    </xf>
  </cellXfs>
  <cellStyles count="8">
    <cellStyle name="Comma" xfId="1" builtinId="3"/>
    <cellStyle name="Comma 2" xfId="4" xr:uid="{2C399547-B13F-4A67-BAEB-D4C9BDBA266E}"/>
    <cellStyle name="Hyperlink" xfId="7" builtinId="8"/>
    <cellStyle name="Hyperlink 2" xfId="5" xr:uid="{92D1D47D-5E65-4333-B2F9-9947621B6A57}"/>
    <cellStyle name="Hyperlink 3" xfId="6" xr:uid="{85FC25FC-3F7D-400B-8354-B6B3175E04AF}"/>
    <cellStyle name="Normal" xfId="0" builtinId="0"/>
    <cellStyle name="Normal 2" xfId="2" xr:uid="{D904F251-09F9-4022-90F9-B1787B62D450}"/>
    <cellStyle name="Normal 3" xfId="3" xr:uid="{0C7F0F53-CE26-438D-837C-FC76A4B21A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57150</xdr:colOff>
      <xdr:row>15</xdr:row>
      <xdr:rowOff>95250</xdr:rowOff>
    </xdr:from>
    <xdr:to>
      <xdr:col>94</xdr:col>
      <xdr:colOff>66675</xdr:colOff>
      <xdr:row>30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7E4AA46A-9B87-42A3-8534-4D51778BEAB3}"/>
            </a:ext>
          </a:extLst>
        </xdr:cNvPr>
        <xdr:cNvCxnSpPr/>
      </xdr:nvCxnSpPr>
      <xdr:spPr>
        <a:xfrm flipH="1" flipV="1">
          <a:off x="10629900" y="1847850"/>
          <a:ext cx="9525" cy="1657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57150</xdr:colOff>
      <xdr:row>32</xdr:row>
      <xdr:rowOff>0</xdr:rowOff>
    </xdr:from>
    <xdr:to>
      <xdr:col>94</xdr:col>
      <xdr:colOff>57150</xdr:colOff>
      <xdr:row>48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8DC5EAA-F751-4F2D-9060-648F45905FE2}"/>
            </a:ext>
          </a:extLst>
        </xdr:cNvPr>
        <xdr:cNvCxnSpPr/>
      </xdr:nvCxnSpPr>
      <xdr:spPr>
        <a:xfrm>
          <a:off x="10629900" y="3638550"/>
          <a:ext cx="0" cy="1771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4</xdr:row>
      <xdr:rowOff>57150</xdr:rowOff>
    </xdr:from>
    <xdr:to>
      <xdr:col>65</xdr:col>
      <xdr:colOff>19050</xdr:colOff>
      <xdr:row>4</xdr:row>
      <xdr:rowOff>66675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C2D78DB-FA33-4014-B41C-62B2F1EF46A0}"/>
            </a:ext>
          </a:extLst>
        </xdr:cNvPr>
        <xdr:cNvCxnSpPr/>
      </xdr:nvCxnSpPr>
      <xdr:spPr>
        <a:xfrm flipV="1">
          <a:off x="4305300" y="552450"/>
          <a:ext cx="3028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85725</xdr:colOff>
      <xdr:row>4</xdr:row>
      <xdr:rowOff>57150</xdr:rowOff>
    </xdr:from>
    <xdr:to>
      <xdr:col>35</xdr:col>
      <xdr:colOff>85725</xdr:colOff>
      <xdr:row>4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C71EF3B-1C0B-4A2B-A18F-0B46E3BB0B92}"/>
            </a:ext>
          </a:extLst>
        </xdr:cNvPr>
        <xdr:cNvCxnSpPr/>
      </xdr:nvCxnSpPr>
      <xdr:spPr>
        <a:xfrm flipH="1">
          <a:off x="1457325" y="552450"/>
          <a:ext cx="2571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9525</xdr:colOff>
      <xdr:row>14</xdr:row>
      <xdr:rowOff>66675</xdr:rowOff>
    </xdr:from>
    <xdr:to>
      <xdr:col>92</xdr:col>
      <xdr:colOff>47625</xdr:colOff>
      <xdr:row>14</xdr:row>
      <xdr:rowOff>66675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A8553BE-9DAF-4211-9C2B-0F5C4160277E}"/>
            </a:ext>
          </a:extLst>
        </xdr:cNvPr>
        <xdr:cNvCxnSpPr/>
      </xdr:nvCxnSpPr>
      <xdr:spPr>
        <a:xfrm>
          <a:off x="8924925" y="1704975"/>
          <a:ext cx="152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19050</xdr:colOff>
      <xdr:row>14</xdr:row>
      <xdr:rowOff>66675</xdr:rowOff>
    </xdr:from>
    <xdr:to>
      <xdr:col>77</xdr:col>
      <xdr:colOff>28575</xdr:colOff>
      <xdr:row>14</xdr:row>
      <xdr:rowOff>66675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FE3479D-55C4-46DB-9113-2DEFA9978288}"/>
            </a:ext>
          </a:extLst>
        </xdr:cNvPr>
        <xdr:cNvCxnSpPr/>
      </xdr:nvCxnSpPr>
      <xdr:spPr>
        <a:xfrm flipH="1">
          <a:off x="7334250" y="1704975"/>
          <a:ext cx="1381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0</xdr:colOff>
      <xdr:row>16</xdr:row>
      <xdr:rowOff>9525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0C65738-0D61-4347-8A91-25B41DE2BA83}"/>
            </a:ext>
          </a:extLst>
        </xdr:cNvPr>
        <xdr:cNvCxnSpPr/>
      </xdr:nvCxnSpPr>
      <xdr:spPr>
        <a:xfrm>
          <a:off x="1257300" y="1295400"/>
          <a:ext cx="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5</xdr:row>
      <xdr:rowOff>104775</xdr:rowOff>
    </xdr:from>
    <xdr:to>
      <xdr:col>11</xdr:col>
      <xdr:colOff>9525</xdr:colOff>
      <xdr:row>10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EBBD216-9833-4635-82A7-D9620FC90D5C}"/>
            </a:ext>
          </a:extLst>
        </xdr:cNvPr>
        <xdr:cNvCxnSpPr/>
      </xdr:nvCxnSpPr>
      <xdr:spPr>
        <a:xfrm flipV="1">
          <a:off x="1266825" y="7143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47</xdr:row>
      <xdr:rowOff>47625</xdr:rowOff>
    </xdr:from>
    <xdr:to>
      <xdr:col>66</xdr:col>
      <xdr:colOff>66675</xdr:colOff>
      <xdr:row>51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3A0BAA-128A-492E-AAB2-3326934FEA18}"/>
            </a:ext>
          </a:extLst>
        </xdr:cNvPr>
        <xdr:cNvCxnSpPr/>
      </xdr:nvCxnSpPr>
      <xdr:spPr>
        <a:xfrm flipV="1">
          <a:off x="7496175" y="5400675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57150</xdr:colOff>
      <xdr:row>51</xdr:row>
      <xdr:rowOff>104775</xdr:rowOff>
    </xdr:from>
    <xdr:to>
      <xdr:col>66</xdr:col>
      <xdr:colOff>57150</xdr:colOff>
      <xdr:row>54</xdr:row>
      <xdr:rowOff>19050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362E507-DD60-4DCF-BF32-67E32A5C0823}"/>
            </a:ext>
          </a:extLst>
        </xdr:cNvPr>
        <xdr:cNvCxnSpPr/>
      </xdr:nvCxnSpPr>
      <xdr:spPr>
        <a:xfrm>
          <a:off x="7486650" y="5857875"/>
          <a:ext cx="0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30</xdr:row>
      <xdr:rowOff>104775</xdr:rowOff>
    </xdr:from>
    <xdr:to>
      <xdr:col>8</xdr:col>
      <xdr:colOff>9525</xdr:colOff>
      <xdr:row>54</xdr:row>
      <xdr:rowOff>9525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10D318F-6EA8-4FCC-8BD1-5ECB89067098}"/>
            </a:ext>
          </a:extLst>
        </xdr:cNvPr>
        <xdr:cNvCxnSpPr/>
      </xdr:nvCxnSpPr>
      <xdr:spPr>
        <a:xfrm>
          <a:off x="914400" y="3514725"/>
          <a:ext cx="9525" cy="259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6</xdr:row>
      <xdr:rowOff>0</xdr:rowOff>
    </xdr:from>
    <xdr:to>
      <xdr:col>8</xdr:col>
      <xdr:colOff>9525</xdr:colOff>
      <xdr:row>29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56B20CA-F160-48B7-9EDE-85E8C136E37F}"/>
            </a:ext>
          </a:extLst>
        </xdr:cNvPr>
        <xdr:cNvCxnSpPr/>
      </xdr:nvCxnSpPr>
      <xdr:spPr>
        <a:xfrm flipV="1">
          <a:off x="904875" y="723900"/>
          <a:ext cx="19050" cy="2676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47625</xdr:colOff>
      <xdr:row>37</xdr:row>
      <xdr:rowOff>28584</xdr:rowOff>
    </xdr:from>
    <xdr:ext cx="304800" cy="318795"/>
    <xdr:pic>
      <xdr:nvPicPr>
        <xdr:cNvPr id="14" name="Graphic 13" descr="Toilet with solid fill">
          <a:extLst>
            <a:ext uri="{FF2B5EF4-FFF2-40B4-BE49-F238E27FC236}">
              <a16:creationId xmlns:a16="http://schemas.microsoft.com/office/drawing/2014/main" id="{CCF21D1C-FED9-4760-97E8-AC420D941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2840977" y="4245632"/>
          <a:ext cx="318795" cy="304800"/>
        </a:xfrm>
        <a:prstGeom prst="rect">
          <a:avLst/>
        </a:prstGeom>
      </xdr:spPr>
    </xdr:pic>
    <xdr:clientData/>
  </xdr:oneCellAnchor>
  <xdr:twoCellAnchor>
    <xdr:from>
      <xdr:col>19</xdr:col>
      <xdr:colOff>38100</xdr:colOff>
      <xdr:row>38</xdr:row>
      <xdr:rowOff>76200</xdr:rowOff>
    </xdr:from>
    <xdr:to>
      <xdr:col>20</xdr:col>
      <xdr:colOff>85726</xdr:colOff>
      <xdr:row>39</xdr:row>
      <xdr:rowOff>66675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D5366CD4-C673-434B-9EA5-5AD3F21A59C3}"/>
            </a:ext>
          </a:extLst>
        </xdr:cNvPr>
        <xdr:cNvSpPr/>
      </xdr:nvSpPr>
      <xdr:spPr>
        <a:xfrm>
          <a:off x="2152650" y="4400550"/>
          <a:ext cx="161926" cy="1047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</xdr:colOff>
      <xdr:row>36</xdr:row>
      <xdr:rowOff>57150</xdr:rowOff>
    </xdr:from>
    <xdr:to>
      <xdr:col>45</xdr:col>
      <xdr:colOff>0</xdr:colOff>
      <xdr:row>36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E05D7568-0934-4AAF-9307-601418A836A6}"/>
            </a:ext>
          </a:extLst>
        </xdr:cNvPr>
        <xdr:cNvCxnSpPr/>
      </xdr:nvCxnSpPr>
      <xdr:spPr>
        <a:xfrm>
          <a:off x="4191000" y="4152900"/>
          <a:ext cx="895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104775</xdr:colOff>
      <xdr:row>36</xdr:row>
      <xdr:rowOff>57150</xdr:rowOff>
    </xdr:from>
    <xdr:to>
      <xdr:col>35</xdr:col>
      <xdr:colOff>0</xdr:colOff>
      <xdr:row>36</xdr:row>
      <xdr:rowOff>57150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B6D0ED1-9119-408E-AA1A-18755AA9D03C}"/>
            </a:ext>
          </a:extLst>
        </xdr:cNvPr>
        <xdr:cNvCxnSpPr/>
      </xdr:nvCxnSpPr>
      <xdr:spPr>
        <a:xfrm flipH="1">
          <a:off x="3133725" y="4152900"/>
          <a:ext cx="8096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26</xdr:row>
      <xdr:rowOff>66675</xdr:rowOff>
    </xdr:from>
    <xdr:to>
      <xdr:col>20</xdr:col>
      <xdr:colOff>9525</xdr:colOff>
      <xdr:row>26</xdr:row>
      <xdr:rowOff>66675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B83F2B1-5683-4B3B-B274-8FA0413FA70E}"/>
            </a:ext>
          </a:extLst>
        </xdr:cNvPr>
        <xdr:cNvCxnSpPr/>
      </xdr:nvCxnSpPr>
      <xdr:spPr>
        <a:xfrm flipH="1">
          <a:off x="1543050" y="30194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26</xdr:row>
      <xdr:rowOff>57150</xdr:rowOff>
    </xdr:from>
    <xdr:to>
      <xdr:col>27</xdr:col>
      <xdr:colOff>104775</xdr:colOff>
      <xdr:row>26</xdr:row>
      <xdr:rowOff>57150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ADE3B5E-BFB6-4670-9637-CBA5DAA86305}"/>
            </a:ext>
          </a:extLst>
        </xdr:cNvPr>
        <xdr:cNvCxnSpPr/>
      </xdr:nvCxnSpPr>
      <xdr:spPr>
        <a:xfrm>
          <a:off x="2438400" y="3009900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9525</xdr:colOff>
      <xdr:row>19</xdr:row>
      <xdr:rowOff>66675</xdr:rowOff>
    </xdr:from>
    <xdr:to>
      <xdr:col>64</xdr:col>
      <xdr:colOff>0</xdr:colOff>
      <xdr:row>19</xdr:row>
      <xdr:rowOff>66675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7C7EFCC-F0F7-4141-97CE-D83AC4A4DAAB}"/>
            </a:ext>
          </a:extLst>
        </xdr:cNvPr>
        <xdr:cNvCxnSpPr/>
      </xdr:nvCxnSpPr>
      <xdr:spPr>
        <a:xfrm>
          <a:off x="6810375" y="2219325"/>
          <a:ext cx="447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19050</xdr:colOff>
      <xdr:row>19</xdr:row>
      <xdr:rowOff>47625</xdr:rowOff>
    </xdr:from>
    <xdr:to>
      <xdr:col>58</xdr:col>
      <xdr:colOff>19050</xdr:colOff>
      <xdr:row>19</xdr:row>
      <xdr:rowOff>47625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C9CAB0A-B64B-4D2B-B4FE-068F220CEE8B}"/>
            </a:ext>
          </a:extLst>
        </xdr:cNvPr>
        <xdr:cNvCxnSpPr/>
      </xdr:nvCxnSpPr>
      <xdr:spPr>
        <a:xfrm flipH="1">
          <a:off x="6134100" y="2200275"/>
          <a:ext cx="457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46682</xdr:colOff>
      <xdr:row>24</xdr:row>
      <xdr:rowOff>56798</xdr:rowOff>
    </xdr:from>
    <xdr:ext cx="325778" cy="225805"/>
    <xdr:pic>
      <xdr:nvPicPr>
        <xdr:cNvPr id="23" name="Graphic 22" descr="Toilet with solid fill">
          <a:extLst>
            <a:ext uri="{FF2B5EF4-FFF2-40B4-BE49-F238E27FC236}">
              <a16:creationId xmlns:a16="http://schemas.microsoft.com/office/drawing/2014/main" id="{94D8047A-8DCE-46BD-9291-0E28FD608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5868818" y="2730962"/>
          <a:ext cx="225805" cy="325778"/>
        </a:xfrm>
        <a:prstGeom prst="rect">
          <a:avLst/>
        </a:prstGeom>
      </xdr:spPr>
    </xdr:pic>
    <xdr:clientData/>
  </xdr:oneCellAnchor>
  <xdr:twoCellAnchor>
    <xdr:from>
      <xdr:col>16</xdr:col>
      <xdr:colOff>19050</xdr:colOff>
      <xdr:row>17</xdr:row>
      <xdr:rowOff>0</xdr:rowOff>
    </xdr:from>
    <xdr:to>
      <xdr:col>16</xdr:col>
      <xdr:colOff>19050</xdr:colOff>
      <xdr:row>23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AE1F8C4-7C4E-4154-8B96-C0333FE14732}"/>
            </a:ext>
          </a:extLst>
        </xdr:cNvPr>
        <xdr:cNvCxnSpPr/>
      </xdr:nvCxnSpPr>
      <xdr:spPr>
        <a:xfrm flipV="1">
          <a:off x="1790700" y="1924050"/>
          <a:ext cx="0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23</xdr:row>
      <xdr:rowOff>104775</xdr:rowOff>
    </xdr:from>
    <xdr:to>
      <xdr:col>16</xdr:col>
      <xdr:colOff>0</xdr:colOff>
      <xdr:row>31</xdr:row>
      <xdr:rowOff>9525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36D074B-C5B9-40BE-816A-89054C44CB20}"/>
            </a:ext>
          </a:extLst>
        </xdr:cNvPr>
        <xdr:cNvCxnSpPr/>
      </xdr:nvCxnSpPr>
      <xdr:spPr>
        <a:xfrm flipH="1">
          <a:off x="1762125" y="2714625"/>
          <a:ext cx="95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66675</xdr:colOff>
      <xdr:row>17</xdr:row>
      <xdr:rowOff>0</xdr:rowOff>
    </xdr:from>
    <xdr:to>
      <xdr:col>41</xdr:col>
      <xdr:colOff>66675</xdr:colOff>
      <xdr:row>20</xdr:row>
      <xdr:rowOff>104775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135631F-9BB8-491E-996F-8DEEC8AF4A9A}"/>
            </a:ext>
          </a:extLst>
        </xdr:cNvPr>
        <xdr:cNvCxnSpPr/>
      </xdr:nvCxnSpPr>
      <xdr:spPr>
        <a:xfrm flipV="1">
          <a:off x="4695825" y="1924050"/>
          <a:ext cx="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47625</xdr:colOff>
      <xdr:row>21</xdr:row>
      <xdr:rowOff>76200</xdr:rowOff>
    </xdr:from>
    <xdr:to>
      <xdr:col>41</xdr:col>
      <xdr:colOff>57150</xdr:colOff>
      <xdr:row>30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C33640E-A336-4E9E-B792-446CC1ED3543}"/>
            </a:ext>
          </a:extLst>
        </xdr:cNvPr>
        <xdr:cNvCxnSpPr/>
      </xdr:nvCxnSpPr>
      <xdr:spPr>
        <a:xfrm>
          <a:off x="4676775" y="2457450"/>
          <a:ext cx="9525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9525</xdr:colOff>
      <xdr:row>26</xdr:row>
      <xdr:rowOff>104775</xdr:rowOff>
    </xdr:from>
    <xdr:to>
      <xdr:col>49</xdr:col>
      <xdr:colOff>19050</xdr:colOff>
      <xdr:row>30</xdr:row>
      <xdr:rowOff>19050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F266B79-47D9-4F8D-9AC8-6D47076DE2DB}"/>
            </a:ext>
          </a:extLst>
        </xdr:cNvPr>
        <xdr:cNvCxnSpPr/>
      </xdr:nvCxnSpPr>
      <xdr:spPr>
        <a:xfrm flipH="1" flipV="1">
          <a:off x="5553075" y="3057525"/>
          <a:ext cx="9525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30</xdr:row>
      <xdr:rowOff>0</xdr:rowOff>
    </xdr:from>
    <xdr:to>
      <xdr:col>27</xdr:col>
      <xdr:colOff>104775</xdr:colOff>
      <xdr:row>30</xdr:row>
      <xdr:rowOff>9525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08F1A77-FDC3-436C-9983-2B8E7842FBD7}"/>
            </a:ext>
          </a:extLst>
        </xdr:cNvPr>
        <xdr:cNvCxnSpPr/>
      </xdr:nvCxnSpPr>
      <xdr:spPr>
        <a:xfrm flipH="1" flipV="1">
          <a:off x="2800350" y="3409950"/>
          <a:ext cx="3333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19050</xdr:colOff>
      <xdr:row>26</xdr:row>
      <xdr:rowOff>104775</xdr:rowOff>
    </xdr:from>
    <xdr:to>
      <xdr:col>55</xdr:col>
      <xdr:colOff>19050</xdr:colOff>
      <xdr:row>30</xdr:row>
      <xdr:rowOff>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E6B93AE-1F90-412B-BBBC-0D02D09D131A}"/>
            </a:ext>
          </a:extLst>
        </xdr:cNvPr>
        <xdr:cNvCxnSpPr/>
      </xdr:nvCxnSpPr>
      <xdr:spPr>
        <a:xfrm flipV="1">
          <a:off x="6248400" y="3057525"/>
          <a:ext cx="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34</xdr:row>
      <xdr:rowOff>0</xdr:rowOff>
    </xdr:from>
    <xdr:to>
      <xdr:col>54</xdr:col>
      <xdr:colOff>0</xdr:colOff>
      <xdr:row>37</xdr:row>
      <xdr:rowOff>9525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1C7C9F8-519F-4FEC-945F-7992C613DFCF}"/>
            </a:ext>
          </a:extLst>
        </xdr:cNvPr>
        <xdr:cNvCxnSpPr/>
      </xdr:nvCxnSpPr>
      <xdr:spPr>
        <a:xfrm flipV="1">
          <a:off x="6115050" y="3867150"/>
          <a:ext cx="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</xdr:colOff>
      <xdr:row>44</xdr:row>
      <xdr:rowOff>38100</xdr:rowOff>
    </xdr:from>
    <xdr:to>
      <xdr:col>42</xdr:col>
      <xdr:colOff>9525</xdr:colOff>
      <xdr:row>47</xdr:row>
      <xdr:rowOff>38100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8151C201-93AC-4E29-9A3A-3ADB3383295F}"/>
            </a:ext>
          </a:extLst>
        </xdr:cNvPr>
        <xdr:cNvCxnSpPr/>
      </xdr:nvCxnSpPr>
      <xdr:spPr>
        <a:xfrm flipV="1">
          <a:off x="4752975" y="5048250"/>
          <a:ext cx="0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1776</xdr:colOff>
      <xdr:row>44</xdr:row>
      <xdr:rowOff>23093</xdr:rowOff>
    </xdr:from>
    <xdr:to>
      <xdr:col>44</xdr:col>
      <xdr:colOff>55371</xdr:colOff>
      <xdr:row>51</xdr:row>
      <xdr:rowOff>100737</xdr:rowOff>
    </xdr:to>
    <xdr:sp macro="" textlink="">
      <xdr:nvSpPr>
        <xdr:cNvPr id="33" name="Arc 32">
          <a:extLst>
            <a:ext uri="{FF2B5EF4-FFF2-40B4-BE49-F238E27FC236}">
              <a16:creationId xmlns:a16="http://schemas.microsoft.com/office/drawing/2014/main" id="{E516226E-B230-41E4-A27D-5A977C99B9B3}"/>
            </a:ext>
          </a:extLst>
        </xdr:cNvPr>
        <xdr:cNvSpPr/>
      </xdr:nvSpPr>
      <xdr:spPr>
        <a:xfrm rot="16819253">
          <a:off x="4304577" y="5130992"/>
          <a:ext cx="820594" cy="625095"/>
        </a:xfrm>
        <a:prstGeom prst="arc">
          <a:avLst>
            <a:gd name="adj1" fmla="val 16200000"/>
            <a:gd name="adj2" fmla="val 2141228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9524</xdr:colOff>
      <xdr:row>27</xdr:row>
      <xdr:rowOff>9524</xdr:rowOff>
    </xdr:from>
    <xdr:to>
      <xdr:col>30</xdr:col>
      <xdr:colOff>85723</xdr:colOff>
      <xdr:row>33</xdr:row>
      <xdr:rowOff>9525</xdr:rowOff>
    </xdr:to>
    <xdr:sp macro="" textlink="">
      <xdr:nvSpPr>
        <xdr:cNvPr id="34" name="Arc 33">
          <a:extLst>
            <a:ext uri="{FF2B5EF4-FFF2-40B4-BE49-F238E27FC236}">
              <a16:creationId xmlns:a16="http://schemas.microsoft.com/office/drawing/2014/main" id="{930C5E91-50FF-4946-AB25-60B91E69299B}"/>
            </a:ext>
          </a:extLst>
        </xdr:cNvPr>
        <xdr:cNvSpPr/>
      </xdr:nvSpPr>
      <xdr:spPr>
        <a:xfrm flipH="1">
          <a:off x="2809874" y="3076574"/>
          <a:ext cx="647699" cy="685801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66674</xdr:colOff>
      <xdr:row>27</xdr:row>
      <xdr:rowOff>1</xdr:rowOff>
    </xdr:from>
    <xdr:to>
      <xdr:col>57</xdr:col>
      <xdr:colOff>114299</xdr:colOff>
      <xdr:row>33</xdr:row>
      <xdr:rowOff>47625</xdr:rowOff>
    </xdr:to>
    <xdr:sp macro="" textlink="">
      <xdr:nvSpPr>
        <xdr:cNvPr id="35" name="Arc 34">
          <a:extLst>
            <a:ext uri="{FF2B5EF4-FFF2-40B4-BE49-F238E27FC236}">
              <a16:creationId xmlns:a16="http://schemas.microsoft.com/office/drawing/2014/main" id="{C4E957D4-5A9D-45BC-BDDD-D64F778E6DB8}"/>
            </a:ext>
          </a:extLst>
        </xdr:cNvPr>
        <xdr:cNvSpPr/>
      </xdr:nvSpPr>
      <xdr:spPr>
        <a:xfrm>
          <a:off x="5953124" y="3067051"/>
          <a:ext cx="619125" cy="733424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104774</xdr:colOff>
      <xdr:row>30</xdr:row>
      <xdr:rowOff>95254</xdr:rowOff>
    </xdr:from>
    <xdr:to>
      <xdr:col>56</xdr:col>
      <xdr:colOff>114299</xdr:colOff>
      <xdr:row>37</xdr:row>
      <xdr:rowOff>9532</xdr:rowOff>
    </xdr:to>
    <xdr:sp macro="" textlink="">
      <xdr:nvSpPr>
        <xdr:cNvPr id="36" name="Arc 35">
          <a:extLst>
            <a:ext uri="{FF2B5EF4-FFF2-40B4-BE49-F238E27FC236}">
              <a16:creationId xmlns:a16="http://schemas.microsoft.com/office/drawing/2014/main" id="{FA9B0A8E-1328-411A-81CD-030D4BE27FB7}"/>
            </a:ext>
          </a:extLst>
        </xdr:cNvPr>
        <xdr:cNvSpPr/>
      </xdr:nvSpPr>
      <xdr:spPr>
        <a:xfrm rot="5400000">
          <a:off x="5753098" y="3514730"/>
          <a:ext cx="714378" cy="69532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102112</xdr:colOff>
      <xdr:row>13</xdr:row>
      <xdr:rowOff>9524</xdr:rowOff>
    </xdr:from>
    <xdr:to>
      <xdr:col>77</xdr:col>
      <xdr:colOff>57150</xdr:colOff>
      <xdr:row>20</xdr:row>
      <xdr:rowOff>9523</xdr:rowOff>
    </xdr:to>
    <xdr:sp macro="" textlink="">
      <xdr:nvSpPr>
        <xdr:cNvPr id="37" name="Arc 36">
          <a:extLst>
            <a:ext uri="{FF2B5EF4-FFF2-40B4-BE49-F238E27FC236}">
              <a16:creationId xmlns:a16="http://schemas.microsoft.com/office/drawing/2014/main" id="{07449EFA-B241-4F8B-9B54-39809826D3F3}"/>
            </a:ext>
          </a:extLst>
        </xdr:cNvPr>
        <xdr:cNvSpPr/>
      </xdr:nvSpPr>
      <xdr:spPr>
        <a:xfrm rot="16200000">
          <a:off x="7994906" y="1527430"/>
          <a:ext cx="742949" cy="755138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80966</xdr:colOff>
      <xdr:row>27</xdr:row>
      <xdr:rowOff>80963</xdr:rowOff>
    </xdr:from>
    <xdr:to>
      <xdr:col>53</xdr:col>
      <xdr:colOff>38105</xdr:colOff>
      <xdr:row>29</xdr:row>
      <xdr:rowOff>28575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EC2F0B76-0511-4E7D-9EA0-5F8142C54A98}"/>
            </a:ext>
          </a:extLst>
        </xdr:cNvPr>
        <xdr:cNvSpPr/>
      </xdr:nvSpPr>
      <xdr:spPr>
        <a:xfrm rot="16200000">
          <a:off x="5915030" y="3200399"/>
          <a:ext cx="176212" cy="7143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104775</xdr:colOff>
      <xdr:row>31</xdr:row>
      <xdr:rowOff>76200</xdr:rowOff>
    </xdr:from>
    <xdr:to>
      <xdr:col>65</xdr:col>
      <xdr:colOff>0</xdr:colOff>
      <xdr:row>33</xdr:row>
      <xdr:rowOff>66675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B74D8DF7-C836-459E-9694-47BE15A33C3B}"/>
            </a:ext>
          </a:extLst>
        </xdr:cNvPr>
        <xdr:cNvCxnSpPr/>
      </xdr:nvCxnSpPr>
      <xdr:spPr>
        <a:xfrm flipH="1" flipV="1">
          <a:off x="7019925" y="3600450"/>
          <a:ext cx="29527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95248</xdr:colOff>
      <xdr:row>30</xdr:row>
      <xdr:rowOff>76199</xdr:rowOff>
    </xdr:from>
    <xdr:to>
      <xdr:col>68</xdr:col>
      <xdr:colOff>28574</xdr:colOff>
      <xdr:row>37</xdr:row>
      <xdr:rowOff>66674</xdr:rowOff>
    </xdr:to>
    <xdr:sp macro="" textlink="">
      <xdr:nvSpPr>
        <xdr:cNvPr id="40" name="Arc 39">
          <a:extLst>
            <a:ext uri="{FF2B5EF4-FFF2-40B4-BE49-F238E27FC236}">
              <a16:creationId xmlns:a16="http://schemas.microsoft.com/office/drawing/2014/main" id="{9972E0A2-AE34-4778-8B6B-EF9E726F3144}"/>
            </a:ext>
          </a:extLst>
        </xdr:cNvPr>
        <xdr:cNvSpPr/>
      </xdr:nvSpPr>
      <xdr:spPr>
        <a:xfrm flipH="1">
          <a:off x="6896098" y="3486149"/>
          <a:ext cx="790576" cy="790575"/>
        </a:xfrm>
        <a:prstGeom prst="arc">
          <a:avLst>
            <a:gd name="adj1" fmla="val 16200000"/>
            <a:gd name="adj2" fmla="val 189409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9526</xdr:colOff>
      <xdr:row>27</xdr:row>
      <xdr:rowOff>0</xdr:rowOff>
    </xdr:from>
    <xdr:to>
      <xdr:col>51</xdr:col>
      <xdr:colOff>95250</xdr:colOff>
      <xdr:row>32</xdr:row>
      <xdr:rowOff>85726</xdr:rowOff>
    </xdr:to>
    <xdr:sp macro="" textlink="">
      <xdr:nvSpPr>
        <xdr:cNvPr id="41" name="Arc 40">
          <a:extLst>
            <a:ext uri="{FF2B5EF4-FFF2-40B4-BE49-F238E27FC236}">
              <a16:creationId xmlns:a16="http://schemas.microsoft.com/office/drawing/2014/main" id="{10244F5A-7D11-46A6-8535-4386AC161348}"/>
            </a:ext>
          </a:extLst>
        </xdr:cNvPr>
        <xdr:cNvSpPr/>
      </xdr:nvSpPr>
      <xdr:spPr>
        <a:xfrm>
          <a:off x="5210176" y="3067050"/>
          <a:ext cx="657224" cy="657226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9525</xdr:colOff>
      <xdr:row>24</xdr:row>
      <xdr:rowOff>0</xdr:rowOff>
    </xdr:from>
    <xdr:to>
      <xdr:col>47</xdr:col>
      <xdr:colOff>95250</xdr:colOff>
      <xdr:row>30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DCD9A9D-FF59-4E51-9BF3-D90B28F37EBD}"/>
            </a:ext>
          </a:extLst>
        </xdr:cNvPr>
        <xdr:cNvCxnSpPr/>
      </xdr:nvCxnSpPr>
      <xdr:spPr>
        <a:xfrm flipH="1">
          <a:off x="5095875" y="2724150"/>
          <a:ext cx="314325" cy="68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9525</xdr:colOff>
      <xdr:row>24</xdr:row>
      <xdr:rowOff>0</xdr:rowOff>
    </xdr:from>
    <xdr:to>
      <xdr:col>48</xdr:col>
      <xdr:colOff>0</xdr:colOff>
      <xdr:row>30</xdr:row>
      <xdr:rowOff>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BE730D12-8DF5-4829-B638-67797A4565EE}"/>
            </a:ext>
          </a:extLst>
        </xdr:cNvPr>
        <xdr:cNvCxnSpPr/>
      </xdr:nvCxnSpPr>
      <xdr:spPr>
        <a:xfrm>
          <a:off x="5095875" y="2724150"/>
          <a:ext cx="333375" cy="68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52</xdr:row>
      <xdr:rowOff>9525</xdr:rowOff>
    </xdr:from>
    <xdr:to>
      <xdr:col>15</xdr:col>
      <xdr:colOff>76199</xdr:colOff>
      <xdr:row>54</xdr:row>
      <xdr:rowOff>9524</xdr:rowOff>
    </xdr:to>
    <xdr:sp macro="" textlink="">
      <xdr:nvSpPr>
        <xdr:cNvPr id="44" name="Frame 43">
          <a:extLst>
            <a:ext uri="{FF2B5EF4-FFF2-40B4-BE49-F238E27FC236}">
              <a16:creationId xmlns:a16="http://schemas.microsoft.com/office/drawing/2014/main" id="{46481F5C-FAB2-44D8-A3E0-54D2FD4BC5C7}"/>
            </a:ext>
          </a:extLst>
        </xdr:cNvPr>
        <xdr:cNvSpPr/>
      </xdr:nvSpPr>
      <xdr:spPr>
        <a:xfrm>
          <a:off x="1485900" y="5876925"/>
          <a:ext cx="247649" cy="228599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95250</xdr:colOff>
      <xdr:row>52</xdr:row>
      <xdr:rowOff>9525</xdr:rowOff>
    </xdr:from>
    <xdr:to>
      <xdr:col>29</xdr:col>
      <xdr:colOff>114299</xdr:colOff>
      <xdr:row>54</xdr:row>
      <xdr:rowOff>9524</xdr:rowOff>
    </xdr:to>
    <xdr:sp macro="" textlink="">
      <xdr:nvSpPr>
        <xdr:cNvPr id="45" name="Frame 44">
          <a:extLst>
            <a:ext uri="{FF2B5EF4-FFF2-40B4-BE49-F238E27FC236}">
              <a16:creationId xmlns:a16="http://schemas.microsoft.com/office/drawing/2014/main" id="{68148128-8ACB-41CD-94C4-4EF233CE0F5F}"/>
            </a:ext>
          </a:extLst>
        </xdr:cNvPr>
        <xdr:cNvSpPr/>
      </xdr:nvSpPr>
      <xdr:spPr>
        <a:xfrm>
          <a:off x="3124200" y="5876925"/>
          <a:ext cx="247649" cy="228599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49</xdr:col>
      <xdr:colOff>38100</xdr:colOff>
      <xdr:row>51</xdr:row>
      <xdr:rowOff>104775</xdr:rowOff>
    </xdr:from>
    <xdr:to>
      <xdr:col>51</xdr:col>
      <xdr:colOff>57149</xdr:colOff>
      <xdr:row>53</xdr:row>
      <xdr:rowOff>104774</xdr:rowOff>
    </xdr:to>
    <xdr:sp macro="" textlink="">
      <xdr:nvSpPr>
        <xdr:cNvPr id="46" name="Frame 45">
          <a:extLst>
            <a:ext uri="{FF2B5EF4-FFF2-40B4-BE49-F238E27FC236}">
              <a16:creationId xmlns:a16="http://schemas.microsoft.com/office/drawing/2014/main" id="{CF0D93FC-02EF-4CE1-9B2F-17E7273471C9}"/>
            </a:ext>
          </a:extLst>
        </xdr:cNvPr>
        <xdr:cNvSpPr/>
      </xdr:nvSpPr>
      <xdr:spPr>
        <a:xfrm>
          <a:off x="5581650" y="5857875"/>
          <a:ext cx="247649" cy="228599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``</a:t>
          </a:r>
        </a:p>
      </xdr:txBody>
    </xdr:sp>
    <xdr:clientData/>
  </xdr:twoCellAnchor>
  <xdr:twoCellAnchor>
    <xdr:from>
      <xdr:col>62</xdr:col>
      <xdr:colOff>47625</xdr:colOff>
      <xdr:row>52</xdr:row>
      <xdr:rowOff>0</xdr:rowOff>
    </xdr:from>
    <xdr:to>
      <xdr:col>65</xdr:col>
      <xdr:colOff>9524</xdr:colOff>
      <xdr:row>53</xdr:row>
      <xdr:rowOff>114299</xdr:rowOff>
    </xdr:to>
    <xdr:sp macro="" textlink="">
      <xdr:nvSpPr>
        <xdr:cNvPr id="47" name="Frame 46">
          <a:extLst>
            <a:ext uri="{FF2B5EF4-FFF2-40B4-BE49-F238E27FC236}">
              <a16:creationId xmlns:a16="http://schemas.microsoft.com/office/drawing/2014/main" id="{8E09092A-7848-4213-BE74-FBAAEC0F4F01}"/>
            </a:ext>
          </a:extLst>
        </xdr:cNvPr>
        <xdr:cNvSpPr/>
      </xdr:nvSpPr>
      <xdr:spPr>
        <a:xfrm>
          <a:off x="7077075" y="5867400"/>
          <a:ext cx="247649" cy="228599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74</xdr:col>
      <xdr:colOff>9525</xdr:colOff>
      <xdr:row>13</xdr:row>
      <xdr:rowOff>0</xdr:rowOff>
    </xdr:from>
    <xdr:to>
      <xdr:col>74</xdr:col>
      <xdr:colOff>9525</xdr:colOff>
      <xdr:row>15</xdr:row>
      <xdr:rowOff>104775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B4BBBB82-A614-4519-8031-20E0CC85C221}"/>
            </a:ext>
          </a:extLst>
        </xdr:cNvPr>
        <xdr:cNvCxnSpPr/>
      </xdr:nvCxnSpPr>
      <xdr:spPr>
        <a:xfrm flipV="1">
          <a:off x="8353425" y="1524000"/>
          <a:ext cx="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76200</xdr:colOff>
      <xdr:row>17</xdr:row>
      <xdr:rowOff>19050</xdr:rowOff>
    </xdr:from>
    <xdr:to>
      <xdr:col>68</xdr:col>
      <xdr:colOff>85725</xdr:colOff>
      <xdr:row>47</xdr:row>
      <xdr:rowOff>19050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7B09B6A-4D1F-433C-9988-5761E045C0A2}"/>
            </a:ext>
          </a:extLst>
        </xdr:cNvPr>
        <xdr:cNvCxnSpPr/>
      </xdr:nvCxnSpPr>
      <xdr:spPr>
        <a:xfrm flipH="1">
          <a:off x="7734300" y="1943100"/>
          <a:ext cx="9525" cy="3429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19050</xdr:colOff>
      <xdr:row>42</xdr:row>
      <xdr:rowOff>66675</xdr:rowOff>
    </xdr:from>
    <xdr:to>
      <xdr:col>58</xdr:col>
      <xdr:colOff>9525</xdr:colOff>
      <xdr:row>42</xdr:row>
      <xdr:rowOff>66675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341E38D0-5939-4994-8342-9FA29C30FC0C}"/>
            </a:ext>
          </a:extLst>
        </xdr:cNvPr>
        <xdr:cNvCxnSpPr/>
      </xdr:nvCxnSpPr>
      <xdr:spPr>
        <a:xfrm flipH="1">
          <a:off x="6019800" y="4848225"/>
          <a:ext cx="561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95250</xdr:colOff>
      <xdr:row>42</xdr:row>
      <xdr:rowOff>57150</xdr:rowOff>
    </xdr:from>
    <xdr:to>
      <xdr:col>64</xdr:col>
      <xdr:colOff>0</xdr:colOff>
      <xdr:row>42</xdr:row>
      <xdr:rowOff>57150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C9C48F0-E412-40E3-8237-37EFCDB6B59C}"/>
            </a:ext>
          </a:extLst>
        </xdr:cNvPr>
        <xdr:cNvCxnSpPr/>
      </xdr:nvCxnSpPr>
      <xdr:spPr>
        <a:xfrm>
          <a:off x="6781800" y="483870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34</xdr:row>
      <xdr:rowOff>0</xdr:rowOff>
    </xdr:from>
    <xdr:to>
      <xdr:col>44</xdr:col>
      <xdr:colOff>9525</xdr:colOff>
      <xdr:row>39</xdr:row>
      <xdr:rowOff>9525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9FEC559-ACDD-42E0-B074-8F83A9ED2669}"/>
            </a:ext>
          </a:extLst>
        </xdr:cNvPr>
        <xdr:cNvCxnSpPr/>
      </xdr:nvCxnSpPr>
      <xdr:spPr>
        <a:xfrm flipV="1">
          <a:off x="4981575" y="3867150"/>
          <a:ext cx="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40</xdr:row>
      <xdr:rowOff>76200</xdr:rowOff>
    </xdr:from>
    <xdr:to>
      <xdr:col>44</xdr:col>
      <xdr:colOff>9525</xdr:colOff>
      <xdr:row>47</xdr:row>
      <xdr:rowOff>9525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DEBA7580-154F-4CE1-9947-59A34A6AB431}"/>
            </a:ext>
          </a:extLst>
        </xdr:cNvPr>
        <xdr:cNvCxnSpPr/>
      </xdr:nvCxnSpPr>
      <xdr:spPr>
        <a:xfrm>
          <a:off x="4972050" y="4629150"/>
          <a:ext cx="9525" cy="733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9525</xdr:colOff>
      <xdr:row>38</xdr:row>
      <xdr:rowOff>9525</xdr:rowOff>
    </xdr:from>
    <xdr:to>
      <xdr:col>53</xdr:col>
      <xdr:colOff>9525</xdr:colOff>
      <xdr:row>38</xdr:row>
      <xdr:rowOff>9525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370CDC41-8409-469A-B2E2-4276ED6EB109}"/>
            </a:ext>
          </a:extLst>
        </xdr:cNvPr>
        <xdr:cNvCxnSpPr/>
      </xdr:nvCxnSpPr>
      <xdr:spPr>
        <a:xfrm>
          <a:off x="5667375" y="4333875"/>
          <a:ext cx="342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104775</xdr:colOff>
      <xdr:row>38</xdr:row>
      <xdr:rowOff>9525</xdr:rowOff>
    </xdr:from>
    <xdr:to>
      <xdr:col>47</xdr:col>
      <xdr:colOff>104775</xdr:colOff>
      <xdr:row>38</xdr:row>
      <xdr:rowOff>9525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CDA46260-CF66-4F55-AA16-2DD12FB2EEFD}"/>
            </a:ext>
          </a:extLst>
        </xdr:cNvPr>
        <xdr:cNvCxnSpPr/>
      </xdr:nvCxnSpPr>
      <xdr:spPr>
        <a:xfrm flipH="1">
          <a:off x="5076825" y="4333875"/>
          <a:ext cx="342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40</xdr:row>
      <xdr:rowOff>9525</xdr:rowOff>
    </xdr:from>
    <xdr:to>
      <xdr:col>15</xdr:col>
      <xdr:colOff>76200</xdr:colOff>
      <xdr:row>43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5914337B-6BC7-40D6-99FF-EF20E0B42F52}"/>
            </a:ext>
          </a:extLst>
        </xdr:cNvPr>
        <xdr:cNvCxnSpPr/>
      </xdr:nvCxnSpPr>
      <xdr:spPr>
        <a:xfrm flipV="1">
          <a:off x="1724025" y="4562475"/>
          <a:ext cx="952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44</xdr:row>
      <xdr:rowOff>9525</xdr:rowOff>
    </xdr:from>
    <xdr:to>
      <xdr:col>15</xdr:col>
      <xdr:colOff>66675</xdr:colOff>
      <xdr:row>47</xdr:row>
      <xdr:rowOff>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C23E275-EF3A-4F21-B216-8D333CD753DE}"/>
            </a:ext>
          </a:extLst>
        </xdr:cNvPr>
        <xdr:cNvCxnSpPr/>
      </xdr:nvCxnSpPr>
      <xdr:spPr>
        <a:xfrm>
          <a:off x="1724025" y="5019675"/>
          <a:ext cx="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28575</xdr:colOff>
      <xdr:row>19</xdr:row>
      <xdr:rowOff>47625</xdr:rowOff>
    </xdr:from>
    <xdr:to>
      <xdr:col>30</xdr:col>
      <xdr:colOff>28575</xdr:colOff>
      <xdr:row>26</xdr:row>
      <xdr:rowOff>57150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D941438D-DD55-415B-A379-FE1ABCF2CAF1}"/>
            </a:ext>
          </a:extLst>
        </xdr:cNvPr>
        <xdr:cNvCxnSpPr/>
      </xdr:nvCxnSpPr>
      <xdr:spPr>
        <a:xfrm flipV="1">
          <a:off x="3400425" y="2200275"/>
          <a:ext cx="0" cy="809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19</xdr:row>
      <xdr:rowOff>28575</xdr:rowOff>
    </xdr:from>
    <xdr:to>
      <xdr:col>37</xdr:col>
      <xdr:colOff>19050</xdr:colOff>
      <xdr:row>19</xdr:row>
      <xdr:rowOff>38100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3652DEDC-072F-4B64-8633-B1DD3EB8C02D}"/>
            </a:ext>
          </a:extLst>
        </xdr:cNvPr>
        <xdr:cNvCxnSpPr/>
      </xdr:nvCxnSpPr>
      <xdr:spPr>
        <a:xfrm>
          <a:off x="3390900" y="2181225"/>
          <a:ext cx="800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28575</xdr:colOff>
      <xdr:row>17</xdr:row>
      <xdr:rowOff>0</xdr:rowOff>
    </xdr:from>
    <xdr:to>
      <xdr:col>37</xdr:col>
      <xdr:colOff>28575</xdr:colOff>
      <xdr:row>19</xdr:row>
      <xdr:rowOff>28575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E1D99447-D94C-4C31-98D6-B78F3669B71C}"/>
            </a:ext>
          </a:extLst>
        </xdr:cNvPr>
        <xdr:cNvCxnSpPr/>
      </xdr:nvCxnSpPr>
      <xdr:spPr>
        <a:xfrm flipV="1">
          <a:off x="4200525" y="1924050"/>
          <a:ext cx="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38101</xdr:colOff>
      <xdr:row>33</xdr:row>
      <xdr:rowOff>57150</xdr:rowOff>
    </xdr:from>
    <xdr:to>
      <xdr:col>26</xdr:col>
      <xdr:colOff>57151</xdr:colOff>
      <xdr:row>34</xdr:row>
      <xdr:rowOff>76200</xdr:rowOff>
    </xdr:to>
    <xdr:sp macro="" textlink="">
      <xdr:nvSpPr>
        <xdr:cNvPr id="61" name="Circle: Hollow 60">
          <a:extLst>
            <a:ext uri="{FF2B5EF4-FFF2-40B4-BE49-F238E27FC236}">
              <a16:creationId xmlns:a16="http://schemas.microsoft.com/office/drawing/2014/main" id="{16454AAE-8678-4C2D-84CF-B1CE44329069}"/>
            </a:ext>
          </a:extLst>
        </xdr:cNvPr>
        <xdr:cNvSpPr/>
      </xdr:nvSpPr>
      <xdr:spPr>
        <a:xfrm>
          <a:off x="2838451" y="3810000"/>
          <a:ext cx="133350" cy="133350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45</xdr:col>
      <xdr:colOff>95251</xdr:colOff>
      <xdr:row>26</xdr:row>
      <xdr:rowOff>38100</xdr:rowOff>
    </xdr:from>
    <xdr:to>
      <xdr:col>47</xdr:col>
      <xdr:colOff>19051</xdr:colOff>
      <xdr:row>27</xdr:row>
      <xdr:rowOff>47625</xdr:rowOff>
    </xdr:to>
    <xdr:sp macro="" textlink="">
      <xdr:nvSpPr>
        <xdr:cNvPr id="62" name="Circle: Hollow 61">
          <a:extLst>
            <a:ext uri="{FF2B5EF4-FFF2-40B4-BE49-F238E27FC236}">
              <a16:creationId xmlns:a16="http://schemas.microsoft.com/office/drawing/2014/main" id="{D9680695-FEC1-41F7-805B-EFAFB93557F0}"/>
            </a:ext>
          </a:extLst>
        </xdr:cNvPr>
        <xdr:cNvSpPr/>
      </xdr:nvSpPr>
      <xdr:spPr>
        <a:xfrm rot="20725463">
          <a:off x="5181601" y="2990850"/>
          <a:ext cx="152400" cy="123825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66676</xdr:colOff>
      <xdr:row>31</xdr:row>
      <xdr:rowOff>57150</xdr:rowOff>
    </xdr:from>
    <xdr:to>
      <xdr:col>19</xdr:col>
      <xdr:colOff>47625</xdr:colOff>
      <xdr:row>34</xdr:row>
      <xdr:rowOff>38102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3FC4FB9C-B136-4F79-ADC5-2F122210C13C}"/>
            </a:ext>
          </a:extLst>
        </xdr:cNvPr>
        <xdr:cNvSpPr/>
      </xdr:nvSpPr>
      <xdr:spPr>
        <a:xfrm rot="5400000">
          <a:off x="1724025" y="3467101"/>
          <a:ext cx="323852" cy="55244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95250</xdr:colOff>
      <xdr:row>31</xdr:row>
      <xdr:rowOff>19050</xdr:rowOff>
    </xdr:from>
    <xdr:to>
      <xdr:col>24</xdr:col>
      <xdr:colOff>26669</xdr:colOff>
      <xdr:row>34</xdr:row>
      <xdr:rowOff>9525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CFFE3BD7-344F-4A0C-AC3A-BAAC0B2A747C}"/>
            </a:ext>
          </a:extLst>
        </xdr:cNvPr>
        <xdr:cNvSpPr/>
      </xdr:nvSpPr>
      <xdr:spPr>
        <a:xfrm>
          <a:off x="2667000" y="3543300"/>
          <a:ext cx="45719" cy="3333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64</xdr:col>
      <xdr:colOff>9525</xdr:colOff>
      <xdr:row>33</xdr:row>
      <xdr:rowOff>57150</xdr:rowOff>
    </xdr:from>
    <xdr:to>
      <xdr:col>64</xdr:col>
      <xdr:colOff>55244</xdr:colOff>
      <xdr:row>34</xdr:row>
      <xdr:rowOff>9525</xdr:rowOff>
    </xdr:to>
    <xdr:sp macro="" textlink="">
      <xdr:nvSpPr>
        <xdr:cNvPr id="65" name="Frame 64">
          <a:extLst>
            <a:ext uri="{FF2B5EF4-FFF2-40B4-BE49-F238E27FC236}">
              <a16:creationId xmlns:a16="http://schemas.microsoft.com/office/drawing/2014/main" id="{5D37C4E7-834D-493C-A379-6879F8709B8F}"/>
            </a:ext>
          </a:extLst>
        </xdr:cNvPr>
        <xdr:cNvSpPr/>
      </xdr:nvSpPr>
      <xdr:spPr>
        <a:xfrm>
          <a:off x="7267575" y="3810000"/>
          <a:ext cx="45719" cy="66675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64</xdr:col>
      <xdr:colOff>0</xdr:colOff>
      <xdr:row>30</xdr:row>
      <xdr:rowOff>0</xdr:rowOff>
    </xdr:from>
    <xdr:to>
      <xdr:col>64</xdr:col>
      <xdr:colOff>45719</xdr:colOff>
      <xdr:row>30</xdr:row>
      <xdr:rowOff>66675</xdr:rowOff>
    </xdr:to>
    <xdr:sp macro="" textlink="">
      <xdr:nvSpPr>
        <xdr:cNvPr id="66" name="Frame 65">
          <a:extLst>
            <a:ext uri="{FF2B5EF4-FFF2-40B4-BE49-F238E27FC236}">
              <a16:creationId xmlns:a16="http://schemas.microsoft.com/office/drawing/2014/main" id="{6EF71E33-652B-4E1B-BDC0-F8687DD7BE4A}"/>
            </a:ext>
          </a:extLst>
        </xdr:cNvPr>
        <xdr:cNvSpPr/>
      </xdr:nvSpPr>
      <xdr:spPr>
        <a:xfrm>
          <a:off x="7258050" y="3409950"/>
          <a:ext cx="45719" cy="66675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0</xdr:colOff>
      <xdr:row>31</xdr:row>
      <xdr:rowOff>9525</xdr:rowOff>
    </xdr:from>
    <xdr:to>
      <xdr:col>22</xdr:col>
      <xdr:colOff>9525</xdr:colOff>
      <xdr:row>35</xdr:row>
      <xdr:rowOff>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C9B8D656-B74B-436F-A9C7-E0156CF6CFDF}"/>
            </a:ext>
          </a:extLst>
        </xdr:cNvPr>
        <xdr:cNvCxnSpPr/>
      </xdr:nvCxnSpPr>
      <xdr:spPr>
        <a:xfrm flipV="1">
          <a:off x="2457450" y="3533775"/>
          <a:ext cx="952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36</xdr:row>
      <xdr:rowOff>0</xdr:rowOff>
    </xdr:from>
    <xdr:to>
      <xdr:col>22</xdr:col>
      <xdr:colOff>9525</xdr:colOff>
      <xdr:row>40</xdr:row>
      <xdr:rowOff>19050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807B4667-1591-44EE-A6BE-E7B13792CF5E}"/>
            </a:ext>
          </a:extLst>
        </xdr:cNvPr>
        <xdr:cNvCxnSpPr/>
      </xdr:nvCxnSpPr>
      <xdr:spPr>
        <a:xfrm>
          <a:off x="2457450" y="4095750"/>
          <a:ext cx="9525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27</xdr:col>
      <xdr:colOff>104775</xdr:colOff>
      <xdr:row>36</xdr:row>
      <xdr:rowOff>104775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CB38AF66-D006-41F9-BB39-B1D258B6D2D0}"/>
            </a:ext>
          </a:extLst>
        </xdr:cNvPr>
        <xdr:cNvCxnSpPr/>
      </xdr:nvCxnSpPr>
      <xdr:spPr>
        <a:xfrm flipH="1">
          <a:off x="2686050" y="3524250"/>
          <a:ext cx="447675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</xdr:colOff>
      <xdr:row>31</xdr:row>
      <xdr:rowOff>19050</xdr:rowOff>
    </xdr:from>
    <xdr:to>
      <xdr:col>27</xdr:col>
      <xdr:colOff>76200</xdr:colOff>
      <xdr:row>36</xdr:row>
      <xdr:rowOff>104775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A84843D-C006-417E-8453-826A6221C239}"/>
            </a:ext>
          </a:extLst>
        </xdr:cNvPr>
        <xdr:cNvCxnSpPr>
          <a:endCxn id="64" idx="0"/>
        </xdr:cNvCxnSpPr>
      </xdr:nvCxnSpPr>
      <xdr:spPr>
        <a:xfrm flipH="1" flipV="1">
          <a:off x="2689860" y="3543300"/>
          <a:ext cx="415290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26</xdr:row>
      <xdr:rowOff>57150</xdr:rowOff>
    </xdr:from>
    <xdr:to>
      <xdr:col>30</xdr:col>
      <xdr:colOff>28575</xdr:colOff>
      <xdr:row>26</xdr:row>
      <xdr:rowOff>57150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DC0990CC-A025-4C48-8691-B7BB82AA767F}"/>
            </a:ext>
          </a:extLst>
        </xdr:cNvPr>
        <xdr:cNvCxnSpPr/>
      </xdr:nvCxnSpPr>
      <xdr:spPr>
        <a:xfrm>
          <a:off x="3143250" y="300990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85725</xdr:colOff>
      <xdr:row>27</xdr:row>
      <xdr:rowOff>9525</xdr:rowOff>
    </xdr:from>
    <xdr:to>
      <xdr:col>42</xdr:col>
      <xdr:colOff>85725</xdr:colOff>
      <xdr:row>30</xdr:row>
      <xdr:rowOff>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36F6FA7C-83A1-4A46-8947-1F0FD4C05DA6}"/>
            </a:ext>
          </a:extLst>
        </xdr:cNvPr>
        <xdr:cNvCxnSpPr/>
      </xdr:nvCxnSpPr>
      <xdr:spPr>
        <a:xfrm>
          <a:off x="4829175" y="3076575"/>
          <a:ext cx="0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85725</xdr:colOff>
      <xdr:row>30</xdr:row>
      <xdr:rowOff>0</xdr:rowOff>
    </xdr:from>
    <xdr:to>
      <xdr:col>45</xdr:col>
      <xdr:colOff>0</xdr:colOff>
      <xdr:row>30</xdr:row>
      <xdr:rowOff>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3300D05-7474-484C-A1BC-31DE15149FCF}"/>
            </a:ext>
          </a:extLst>
        </xdr:cNvPr>
        <xdr:cNvCxnSpPr/>
      </xdr:nvCxnSpPr>
      <xdr:spPr>
        <a:xfrm flipH="1">
          <a:off x="4829175" y="3409950"/>
          <a:ext cx="257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28575</xdr:colOff>
      <xdr:row>8</xdr:row>
      <xdr:rowOff>66675</xdr:rowOff>
    </xdr:from>
    <xdr:to>
      <xdr:col>24</xdr:col>
      <xdr:colOff>28575</xdr:colOff>
      <xdr:row>12</xdr:row>
      <xdr:rowOff>67170</xdr:rowOff>
    </xdr:to>
    <xdr:pic>
      <xdr:nvPicPr>
        <xdr:cNvPr id="74" name="Picture 73" descr="Image result for Architectural Drawing Fan Image">
          <a:extLst>
            <a:ext uri="{FF2B5EF4-FFF2-40B4-BE49-F238E27FC236}">
              <a16:creationId xmlns:a16="http://schemas.microsoft.com/office/drawing/2014/main" id="{D074BECB-1B48-4704-BCA3-11FA39258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019175"/>
          <a:ext cx="571500" cy="457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38100</xdr:colOff>
      <xdr:row>8</xdr:row>
      <xdr:rowOff>85725</xdr:rowOff>
    </xdr:from>
    <xdr:to>
      <xdr:col>57</xdr:col>
      <xdr:colOff>38100</xdr:colOff>
      <xdr:row>12</xdr:row>
      <xdr:rowOff>86220</xdr:rowOff>
    </xdr:to>
    <xdr:pic>
      <xdr:nvPicPr>
        <xdr:cNvPr id="75" name="Picture 74" descr="Image result for Architectural Drawing Fan Image">
          <a:extLst>
            <a:ext uri="{FF2B5EF4-FFF2-40B4-BE49-F238E27FC236}">
              <a16:creationId xmlns:a16="http://schemas.microsoft.com/office/drawing/2014/main" id="{E586913F-D6D8-4C03-B24A-2973BBAC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038225"/>
          <a:ext cx="571500" cy="457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57150</xdr:colOff>
      <xdr:row>8</xdr:row>
      <xdr:rowOff>66675</xdr:rowOff>
    </xdr:from>
    <xdr:to>
      <xdr:col>40</xdr:col>
      <xdr:colOff>57150</xdr:colOff>
      <xdr:row>12</xdr:row>
      <xdr:rowOff>67170</xdr:rowOff>
    </xdr:to>
    <xdr:pic>
      <xdr:nvPicPr>
        <xdr:cNvPr id="76" name="Picture 75" descr="Image result for Architectural Drawing Fan Image">
          <a:extLst>
            <a:ext uri="{FF2B5EF4-FFF2-40B4-BE49-F238E27FC236}">
              <a16:creationId xmlns:a16="http://schemas.microsoft.com/office/drawing/2014/main" id="{38129E5E-B981-46E9-AE4B-60BD8D18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019175"/>
          <a:ext cx="571500" cy="457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76200</xdr:colOff>
      <xdr:row>21</xdr:row>
      <xdr:rowOff>57150</xdr:rowOff>
    </xdr:from>
    <xdr:to>
      <xdr:col>23</xdr:col>
      <xdr:colOff>76200</xdr:colOff>
      <xdr:row>25</xdr:row>
      <xdr:rowOff>57645</xdr:rowOff>
    </xdr:to>
    <xdr:pic>
      <xdr:nvPicPr>
        <xdr:cNvPr id="77" name="Picture 76" descr="Image result for Architectural Drawing Fan Image">
          <a:extLst>
            <a:ext uri="{FF2B5EF4-FFF2-40B4-BE49-F238E27FC236}">
              <a16:creationId xmlns:a16="http://schemas.microsoft.com/office/drawing/2014/main" id="{F2638116-576F-413D-AE2D-4F5252B3C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438400"/>
          <a:ext cx="571500" cy="457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38</xdr:row>
      <xdr:rowOff>38101</xdr:rowOff>
    </xdr:from>
    <xdr:to>
      <xdr:col>60</xdr:col>
      <xdr:colOff>9525</xdr:colOff>
      <xdr:row>41</xdr:row>
      <xdr:rowOff>68985</xdr:rowOff>
    </xdr:to>
    <xdr:pic>
      <xdr:nvPicPr>
        <xdr:cNvPr id="78" name="Picture 77" descr="Image result for Architectural Drawing Fan Image">
          <a:extLst>
            <a:ext uri="{FF2B5EF4-FFF2-40B4-BE49-F238E27FC236}">
              <a16:creationId xmlns:a16="http://schemas.microsoft.com/office/drawing/2014/main" id="{E1E2377D-2235-45A6-99A1-4C2C146E7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4362451"/>
          <a:ext cx="466725" cy="3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95250</xdr:colOff>
      <xdr:row>21</xdr:row>
      <xdr:rowOff>66675</xdr:rowOff>
    </xdr:from>
    <xdr:to>
      <xdr:col>60</xdr:col>
      <xdr:colOff>104775</xdr:colOff>
      <xdr:row>24</xdr:row>
      <xdr:rowOff>97559</xdr:rowOff>
    </xdr:to>
    <xdr:pic>
      <xdr:nvPicPr>
        <xdr:cNvPr id="79" name="Picture 78" descr="Image result for Architectural Drawing Fan Image">
          <a:extLst>
            <a:ext uri="{FF2B5EF4-FFF2-40B4-BE49-F238E27FC236}">
              <a16:creationId xmlns:a16="http://schemas.microsoft.com/office/drawing/2014/main" id="{8AD9BEBE-6FFA-4892-A470-7E6D96CB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447925"/>
          <a:ext cx="466725" cy="37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19050</xdr:colOff>
      <xdr:row>38</xdr:row>
      <xdr:rowOff>66675</xdr:rowOff>
    </xdr:from>
    <xdr:to>
      <xdr:col>38</xdr:col>
      <xdr:colOff>19050</xdr:colOff>
      <xdr:row>42</xdr:row>
      <xdr:rowOff>67170</xdr:rowOff>
    </xdr:to>
    <xdr:pic>
      <xdr:nvPicPr>
        <xdr:cNvPr id="80" name="Picture 79" descr="Image result for Architectural Drawing Fan Image">
          <a:extLst>
            <a:ext uri="{FF2B5EF4-FFF2-40B4-BE49-F238E27FC236}">
              <a16:creationId xmlns:a16="http://schemas.microsoft.com/office/drawing/2014/main" id="{DF01CAA4-0AB6-452D-9439-A36B6C1A5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4391025"/>
          <a:ext cx="571500" cy="457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38100</xdr:colOff>
      <xdr:row>18</xdr:row>
      <xdr:rowOff>66675</xdr:rowOff>
    </xdr:from>
    <xdr:to>
      <xdr:col>54</xdr:col>
      <xdr:colOff>0</xdr:colOff>
      <xdr:row>18</xdr:row>
      <xdr:rowOff>66675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A537DFE8-D8E8-47A7-B334-EFC30451CC85}"/>
            </a:ext>
          </a:extLst>
        </xdr:cNvPr>
        <xdr:cNvCxnSpPr/>
      </xdr:nvCxnSpPr>
      <xdr:spPr>
        <a:xfrm>
          <a:off x="5695950" y="210502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18</xdr:row>
      <xdr:rowOff>66675</xdr:rowOff>
    </xdr:from>
    <xdr:to>
      <xdr:col>48</xdr:col>
      <xdr:colOff>104775</xdr:colOff>
      <xdr:row>18</xdr:row>
      <xdr:rowOff>66675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7F3C72D-AFEB-4AA3-B92A-67153D0D2CDC}"/>
            </a:ext>
          </a:extLst>
        </xdr:cNvPr>
        <xdr:cNvCxnSpPr/>
      </xdr:nvCxnSpPr>
      <xdr:spPr>
        <a:xfrm flipH="1">
          <a:off x="5067300" y="21050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</xdr:colOff>
      <xdr:row>16</xdr:row>
      <xdr:rowOff>38100</xdr:rowOff>
    </xdr:from>
    <xdr:to>
      <xdr:col>46</xdr:col>
      <xdr:colOff>47625</xdr:colOff>
      <xdr:row>19</xdr:row>
      <xdr:rowOff>85725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3C1C789B-10B7-47F2-A222-4BF00DF0E66D}"/>
            </a:ext>
          </a:extLst>
        </xdr:cNvPr>
        <xdr:cNvCxnSpPr/>
      </xdr:nvCxnSpPr>
      <xdr:spPr>
        <a:xfrm flipH="1" flipV="1">
          <a:off x="5238750" y="1905000"/>
          <a:ext cx="952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47625</xdr:colOff>
      <xdr:row>20</xdr:row>
      <xdr:rowOff>95250</xdr:rowOff>
    </xdr:from>
    <xdr:to>
      <xdr:col>46</xdr:col>
      <xdr:colOff>47625</xdr:colOff>
      <xdr:row>23</xdr:row>
      <xdr:rowOff>85725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A87C806D-EB5C-4EE6-9880-9EF3C6E64E24}"/>
            </a:ext>
          </a:extLst>
        </xdr:cNvPr>
        <xdr:cNvCxnSpPr/>
      </xdr:nvCxnSpPr>
      <xdr:spPr>
        <a:xfrm>
          <a:off x="5248275" y="2362200"/>
          <a:ext cx="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102</xdr:col>
      <xdr:colOff>8790</xdr:colOff>
      <xdr:row>6</xdr:row>
      <xdr:rowOff>94515</xdr:rowOff>
    </xdr:from>
    <xdr:to>
      <xdr:col>109</xdr:col>
      <xdr:colOff>93351</xdr:colOff>
      <xdr:row>14</xdr:row>
      <xdr:rowOff>66679</xdr:rowOff>
    </xdr:to>
    <xdr:pic>
      <xdr:nvPicPr>
        <xdr:cNvPr id="85" name="Picture 84" descr="ruelen Metal Nautical Compass Wall Art Decoration Pirate&amp;#39;s Wall Home Decor&amp;amp;Gifts for Bedroom Living Room Garden Farmhouse Decor Indoor Outdoor Sculpture">
          <a:extLst>
            <a:ext uri="{FF2B5EF4-FFF2-40B4-BE49-F238E27FC236}">
              <a16:creationId xmlns:a16="http://schemas.microsoft.com/office/drawing/2014/main" id="{3AF1394A-FCC8-499A-B2A7-15EEFE085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2695139" y="819366"/>
          <a:ext cx="886564" cy="88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65</xdr:col>
      <xdr:colOff>9525</xdr:colOff>
      <xdr:row>17</xdr:row>
      <xdr:rowOff>76200</xdr:rowOff>
    </xdr:from>
    <xdr:ext cx="314324" cy="32385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BF7ACB8D-FCC3-4A91-95B3-F6CA01A2F484}"/>
            </a:ext>
          </a:extLst>
        </xdr:cNvPr>
        <xdr:cNvSpPr txBox="1"/>
      </xdr:nvSpPr>
      <xdr:spPr>
        <a:xfrm>
          <a:off x="7324725" y="2000250"/>
          <a:ext cx="314324" cy="32385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US" sz="600">
              <a:latin typeface="Times New Roman" panose="02020603050405020304" pitchFamily="18" charset="0"/>
              <a:cs typeface="Times New Roman" panose="02020603050405020304" pitchFamily="18" charset="0"/>
            </a:rPr>
            <a:t>AC</a:t>
          </a:r>
        </a:p>
      </xdr:txBody>
    </xdr:sp>
    <xdr:clientData/>
  </xdr:oneCellAnchor>
  <xdr:twoCellAnchor>
    <xdr:from>
      <xdr:col>65</xdr:col>
      <xdr:colOff>57149</xdr:colOff>
      <xdr:row>22</xdr:row>
      <xdr:rowOff>0</xdr:rowOff>
    </xdr:from>
    <xdr:to>
      <xdr:col>67</xdr:col>
      <xdr:colOff>38100</xdr:colOff>
      <xdr:row>24</xdr:row>
      <xdr:rowOff>28575</xdr:rowOff>
    </xdr:to>
    <xdr:sp macro="" textlink="">
      <xdr:nvSpPr>
        <xdr:cNvPr id="87" name="Circle: Hollow 86">
          <a:extLst>
            <a:ext uri="{FF2B5EF4-FFF2-40B4-BE49-F238E27FC236}">
              <a16:creationId xmlns:a16="http://schemas.microsoft.com/office/drawing/2014/main" id="{30A7E939-AAC8-40FE-8F6A-281682F8FEC4}"/>
            </a:ext>
          </a:extLst>
        </xdr:cNvPr>
        <xdr:cNvSpPr/>
      </xdr:nvSpPr>
      <xdr:spPr>
        <a:xfrm>
          <a:off x="7372349" y="2495550"/>
          <a:ext cx="209551" cy="257175"/>
        </a:xfrm>
        <a:prstGeom prst="donu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65</xdr:col>
      <xdr:colOff>9525</xdr:colOff>
      <xdr:row>21</xdr:row>
      <xdr:rowOff>57150</xdr:rowOff>
    </xdr:from>
    <xdr:to>
      <xdr:col>68</xdr:col>
      <xdr:colOff>0</xdr:colOff>
      <xdr:row>21</xdr:row>
      <xdr:rowOff>57150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50DC8764-2D02-4B3C-9038-F92A4D6F16C7}"/>
            </a:ext>
          </a:extLst>
        </xdr:cNvPr>
        <xdr:cNvCxnSpPr/>
      </xdr:nvCxnSpPr>
      <xdr:spPr>
        <a:xfrm>
          <a:off x="7324725" y="2438400"/>
          <a:ext cx="333375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28574</xdr:colOff>
      <xdr:row>23</xdr:row>
      <xdr:rowOff>52388</xdr:rowOff>
    </xdr:from>
    <xdr:to>
      <xdr:col>71</xdr:col>
      <xdr:colOff>57150</xdr:colOff>
      <xdr:row>23</xdr:row>
      <xdr:rowOff>57150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96BD08C1-6D5E-464F-B14A-FEA04528C5CD}"/>
            </a:ext>
          </a:extLst>
        </xdr:cNvPr>
        <xdr:cNvCxnSpPr/>
      </xdr:nvCxnSpPr>
      <xdr:spPr>
        <a:xfrm flipH="1" flipV="1">
          <a:off x="7572374" y="2662238"/>
          <a:ext cx="485776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104775</xdr:colOff>
      <xdr:row>19</xdr:row>
      <xdr:rowOff>47625</xdr:rowOff>
    </xdr:from>
    <xdr:to>
      <xdr:col>71</xdr:col>
      <xdr:colOff>104775</xdr:colOff>
      <xdr:row>19</xdr:row>
      <xdr:rowOff>47625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947504D-2420-4381-AA5B-2693D4EE3C62}"/>
            </a:ext>
          </a:extLst>
        </xdr:cNvPr>
        <xdr:cNvCxnSpPr/>
      </xdr:nvCxnSpPr>
      <xdr:spPr>
        <a:xfrm flipH="1">
          <a:off x="7648575" y="2200275"/>
          <a:ext cx="457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85725</xdr:colOff>
      <xdr:row>33</xdr:row>
      <xdr:rowOff>95250</xdr:rowOff>
    </xdr:from>
    <xdr:to>
      <xdr:col>57</xdr:col>
      <xdr:colOff>85725</xdr:colOff>
      <xdr:row>36</xdr:row>
      <xdr:rowOff>57150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DD7CFE63-A904-41C9-9E16-9A4EFFBD5C0B}"/>
            </a:ext>
          </a:extLst>
        </xdr:cNvPr>
        <xdr:cNvCxnSpPr/>
      </xdr:nvCxnSpPr>
      <xdr:spPr>
        <a:xfrm>
          <a:off x="6543675" y="3848100"/>
          <a:ext cx="0" cy="30480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76200</xdr:colOff>
      <xdr:row>36</xdr:row>
      <xdr:rowOff>57150</xdr:rowOff>
    </xdr:from>
    <xdr:to>
      <xdr:col>59</xdr:col>
      <xdr:colOff>0</xdr:colOff>
      <xdr:row>36</xdr:row>
      <xdr:rowOff>57150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91CD9DE3-D5FF-421F-8E49-8B928C376FA1}"/>
            </a:ext>
          </a:extLst>
        </xdr:cNvPr>
        <xdr:cNvCxnSpPr/>
      </xdr:nvCxnSpPr>
      <xdr:spPr>
        <a:xfrm flipH="1">
          <a:off x="6534150" y="4152900"/>
          <a:ext cx="152400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66675</xdr:colOff>
      <xdr:row>36</xdr:row>
      <xdr:rowOff>57150</xdr:rowOff>
    </xdr:from>
    <xdr:to>
      <xdr:col>63</xdr:col>
      <xdr:colOff>104775</xdr:colOff>
      <xdr:row>36</xdr:row>
      <xdr:rowOff>57150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EEB0DA0D-2649-4CE3-B412-9FDF8C6DAE70}"/>
            </a:ext>
          </a:extLst>
        </xdr:cNvPr>
        <xdr:cNvCxnSpPr/>
      </xdr:nvCxnSpPr>
      <xdr:spPr>
        <a:xfrm>
          <a:off x="7096125" y="4152900"/>
          <a:ext cx="152400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</xdr:colOff>
      <xdr:row>27</xdr:row>
      <xdr:rowOff>66675</xdr:rowOff>
    </xdr:from>
    <xdr:to>
      <xdr:col>59</xdr:col>
      <xdr:colOff>19050</xdr:colOff>
      <xdr:row>29</xdr:row>
      <xdr:rowOff>104775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0EE5BFA7-EBA1-4060-9B8A-52FBEECCC408}"/>
            </a:ext>
          </a:extLst>
        </xdr:cNvPr>
        <xdr:cNvCxnSpPr/>
      </xdr:nvCxnSpPr>
      <xdr:spPr>
        <a:xfrm>
          <a:off x="6696075" y="3133725"/>
          <a:ext cx="9525" cy="26670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76200</xdr:colOff>
      <xdr:row>27</xdr:row>
      <xdr:rowOff>57150</xdr:rowOff>
    </xdr:from>
    <xdr:to>
      <xdr:col>64</xdr:col>
      <xdr:colOff>0</xdr:colOff>
      <xdr:row>27</xdr:row>
      <xdr:rowOff>57150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5E029C62-21BD-4799-9687-0F8218C91D5B}"/>
            </a:ext>
          </a:extLst>
        </xdr:cNvPr>
        <xdr:cNvCxnSpPr/>
      </xdr:nvCxnSpPr>
      <xdr:spPr>
        <a:xfrm>
          <a:off x="7105650" y="3124200"/>
          <a:ext cx="152400" cy="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28</xdr:row>
      <xdr:rowOff>104775</xdr:rowOff>
    </xdr:from>
    <xdr:to>
      <xdr:col>90</xdr:col>
      <xdr:colOff>9525</xdr:colOff>
      <xdr:row>35</xdr:row>
      <xdr:rowOff>76200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87879876-68C0-445A-A97F-78AFA1D65942}"/>
            </a:ext>
          </a:extLst>
        </xdr:cNvPr>
        <xdr:cNvCxnSpPr/>
      </xdr:nvCxnSpPr>
      <xdr:spPr>
        <a:xfrm flipH="1" flipV="1">
          <a:off x="10172700" y="3286125"/>
          <a:ext cx="9525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104775</xdr:colOff>
      <xdr:row>37</xdr:row>
      <xdr:rowOff>0</xdr:rowOff>
    </xdr:from>
    <xdr:to>
      <xdr:col>90</xdr:col>
      <xdr:colOff>9525</xdr:colOff>
      <xdr:row>45</xdr:row>
      <xdr:rowOff>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BEF1E8AF-8298-4596-91D6-C84813FF1AD5}"/>
            </a:ext>
          </a:extLst>
        </xdr:cNvPr>
        <xdr:cNvCxnSpPr/>
      </xdr:nvCxnSpPr>
      <xdr:spPr>
        <a:xfrm>
          <a:off x="10163175" y="4210050"/>
          <a:ext cx="190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104775</xdr:colOff>
      <xdr:row>18</xdr:row>
      <xdr:rowOff>104775</xdr:rowOff>
    </xdr:from>
    <xdr:to>
      <xdr:col>90</xdr:col>
      <xdr:colOff>0</xdr:colOff>
      <xdr:row>22</xdr:row>
      <xdr:rowOff>57150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F2ABD1B-28CC-4DDB-9AE8-A8FBADD61545}"/>
            </a:ext>
          </a:extLst>
        </xdr:cNvPr>
        <xdr:cNvCxnSpPr/>
      </xdr:nvCxnSpPr>
      <xdr:spPr>
        <a:xfrm flipH="1" flipV="1">
          <a:off x="10163175" y="2143125"/>
          <a:ext cx="9525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9525</xdr:colOff>
      <xdr:row>24</xdr:row>
      <xdr:rowOff>95250</xdr:rowOff>
    </xdr:from>
    <xdr:to>
      <xdr:col>90</xdr:col>
      <xdr:colOff>19050</xdr:colOff>
      <xdr:row>26</xdr:row>
      <xdr:rowOff>104775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771996CC-4D26-4FAA-AAA6-384D85417249}"/>
            </a:ext>
          </a:extLst>
        </xdr:cNvPr>
        <xdr:cNvCxnSpPr/>
      </xdr:nvCxnSpPr>
      <xdr:spPr>
        <a:xfrm>
          <a:off x="10182225" y="2819400"/>
          <a:ext cx="95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38099</xdr:colOff>
      <xdr:row>17</xdr:row>
      <xdr:rowOff>57150</xdr:rowOff>
    </xdr:from>
    <xdr:to>
      <xdr:col>34</xdr:col>
      <xdr:colOff>47624</xdr:colOff>
      <xdr:row>18</xdr:row>
      <xdr:rowOff>95250</xdr:rowOff>
    </xdr:to>
    <xdr:sp macro="" textlink="">
      <xdr:nvSpPr>
        <xdr:cNvPr id="100" name="Frame 99">
          <a:extLst>
            <a:ext uri="{FF2B5EF4-FFF2-40B4-BE49-F238E27FC236}">
              <a16:creationId xmlns:a16="http://schemas.microsoft.com/office/drawing/2014/main" id="{AA83636F-A3CE-4743-9D1C-A418ACE4DD0B}"/>
            </a:ext>
          </a:extLst>
        </xdr:cNvPr>
        <xdr:cNvSpPr/>
      </xdr:nvSpPr>
      <xdr:spPr>
        <a:xfrm>
          <a:off x="3524249" y="1981200"/>
          <a:ext cx="352425" cy="152400"/>
        </a:xfrm>
        <a:prstGeom prst="frame">
          <a:avLst/>
        </a:prstGeom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47625</xdr:colOff>
      <xdr:row>31</xdr:row>
      <xdr:rowOff>0</xdr:rowOff>
    </xdr:from>
    <xdr:to>
      <xdr:col>28</xdr:col>
      <xdr:colOff>0</xdr:colOff>
      <xdr:row>31</xdr:row>
      <xdr:rowOff>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1F16CB78-9B75-4033-B2FA-4DC64B119FE5}"/>
            </a:ext>
          </a:extLst>
        </xdr:cNvPr>
        <xdr:cNvCxnSpPr/>
      </xdr:nvCxnSpPr>
      <xdr:spPr>
        <a:xfrm flipH="1">
          <a:off x="2619375" y="3524250"/>
          <a:ext cx="5238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31</xdr:row>
      <xdr:rowOff>0</xdr:rowOff>
    </xdr:from>
    <xdr:to>
      <xdr:col>20</xdr:col>
      <xdr:colOff>66675</xdr:colOff>
      <xdr:row>31</xdr:row>
      <xdr:rowOff>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F19BC3C6-8294-40E5-B14C-F1E22D6D5F3B}"/>
            </a:ext>
          </a:extLst>
        </xdr:cNvPr>
        <xdr:cNvCxnSpPr/>
      </xdr:nvCxnSpPr>
      <xdr:spPr>
        <a:xfrm flipH="1">
          <a:off x="1543050" y="3524250"/>
          <a:ext cx="752475" cy="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95250</xdr:colOff>
      <xdr:row>24</xdr:row>
      <xdr:rowOff>76200</xdr:rowOff>
    </xdr:from>
    <xdr:to>
      <xdr:col>36</xdr:col>
      <xdr:colOff>26669</xdr:colOff>
      <xdr:row>25</xdr:row>
      <xdr:rowOff>38100</xdr:rowOff>
    </xdr:to>
    <xdr:sp macro="" textlink="">
      <xdr:nvSpPr>
        <xdr:cNvPr id="103" name="Flowchart: Connector 102">
          <a:extLst>
            <a:ext uri="{FF2B5EF4-FFF2-40B4-BE49-F238E27FC236}">
              <a16:creationId xmlns:a16="http://schemas.microsoft.com/office/drawing/2014/main" id="{57346312-D12B-47D4-A81D-45CED811724B}"/>
            </a:ext>
          </a:extLst>
        </xdr:cNvPr>
        <xdr:cNvSpPr/>
      </xdr:nvSpPr>
      <xdr:spPr>
        <a:xfrm>
          <a:off x="4038600" y="2800350"/>
          <a:ext cx="45719" cy="76200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104775</xdr:colOff>
      <xdr:row>48</xdr:row>
      <xdr:rowOff>57150</xdr:rowOff>
    </xdr:from>
    <xdr:to>
      <xdr:col>39</xdr:col>
      <xdr:colOff>104775</xdr:colOff>
      <xdr:row>48</xdr:row>
      <xdr:rowOff>57150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52E86231-7F2E-4260-9141-B4E98F9DD6CE}"/>
            </a:ext>
          </a:extLst>
        </xdr:cNvPr>
        <xdr:cNvCxnSpPr/>
      </xdr:nvCxnSpPr>
      <xdr:spPr>
        <a:xfrm flipH="1">
          <a:off x="4276725" y="5467350"/>
          <a:ext cx="228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104775</xdr:colOff>
      <xdr:row>48</xdr:row>
      <xdr:rowOff>57150</xdr:rowOff>
    </xdr:from>
    <xdr:to>
      <xdr:col>43</xdr:col>
      <xdr:colOff>9525</xdr:colOff>
      <xdr:row>48</xdr:row>
      <xdr:rowOff>57150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A08237F2-00C6-4DAD-9693-1B988D3C27BA}"/>
            </a:ext>
          </a:extLst>
        </xdr:cNvPr>
        <xdr:cNvCxnSpPr/>
      </xdr:nvCxnSpPr>
      <xdr:spPr>
        <a:xfrm>
          <a:off x="4619625" y="5467350"/>
          <a:ext cx="247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76200</xdr:colOff>
      <xdr:row>33</xdr:row>
      <xdr:rowOff>104775</xdr:rowOff>
    </xdr:from>
    <xdr:to>
      <xdr:col>50</xdr:col>
      <xdr:colOff>76200</xdr:colOff>
      <xdr:row>46</xdr:row>
      <xdr:rowOff>104775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903D8301-1672-4633-8A65-E4AD8559C743}"/>
            </a:ext>
          </a:extLst>
        </xdr:cNvPr>
        <xdr:cNvCxnSpPr/>
      </xdr:nvCxnSpPr>
      <xdr:spPr>
        <a:xfrm>
          <a:off x="5734050" y="3857625"/>
          <a:ext cx="0" cy="1485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23813</xdr:colOff>
      <xdr:row>41</xdr:row>
      <xdr:rowOff>80966</xdr:rowOff>
    </xdr:from>
    <xdr:to>
      <xdr:col>52</xdr:col>
      <xdr:colOff>61913</xdr:colOff>
      <xdr:row>44</xdr:row>
      <xdr:rowOff>90491</xdr:rowOff>
    </xdr:to>
    <xdr:sp macro="" textlink="">
      <xdr:nvSpPr>
        <xdr:cNvPr id="107" name="Frame 106">
          <a:extLst>
            <a:ext uri="{FF2B5EF4-FFF2-40B4-BE49-F238E27FC236}">
              <a16:creationId xmlns:a16="http://schemas.microsoft.com/office/drawing/2014/main" id="{F56DD897-E38D-4BD1-83CE-14E008FE161F}"/>
            </a:ext>
          </a:extLst>
        </xdr:cNvPr>
        <xdr:cNvSpPr/>
      </xdr:nvSpPr>
      <xdr:spPr>
        <a:xfrm rot="5400000">
          <a:off x="5695950" y="4848229"/>
          <a:ext cx="352425" cy="152400"/>
        </a:xfrm>
        <a:prstGeom prst="frame">
          <a:avLst/>
        </a:prstGeom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65</xdr:col>
      <xdr:colOff>9524</xdr:colOff>
      <xdr:row>26</xdr:row>
      <xdr:rowOff>1</xdr:rowOff>
    </xdr:from>
    <xdr:to>
      <xdr:col>66</xdr:col>
      <xdr:colOff>95250</xdr:colOff>
      <xdr:row>28</xdr:row>
      <xdr:rowOff>104775</xdr:rowOff>
    </xdr:to>
    <xdr:sp macro="" textlink="">
      <xdr:nvSpPr>
        <xdr:cNvPr id="108" name="Frame 107">
          <a:extLst>
            <a:ext uri="{FF2B5EF4-FFF2-40B4-BE49-F238E27FC236}">
              <a16:creationId xmlns:a16="http://schemas.microsoft.com/office/drawing/2014/main" id="{E079107C-473B-4662-B0A9-367189177348}"/>
            </a:ext>
          </a:extLst>
        </xdr:cNvPr>
        <xdr:cNvSpPr/>
      </xdr:nvSpPr>
      <xdr:spPr>
        <a:xfrm rot="5400000">
          <a:off x="7258050" y="3019425"/>
          <a:ext cx="333374" cy="200026"/>
        </a:xfrm>
        <a:prstGeom prst="frame">
          <a:avLst/>
        </a:prstGeom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67</xdr:col>
      <xdr:colOff>19050</xdr:colOff>
      <xdr:row>27</xdr:row>
      <xdr:rowOff>66675</xdr:rowOff>
    </xdr:from>
    <xdr:to>
      <xdr:col>71</xdr:col>
      <xdr:colOff>47626</xdr:colOff>
      <xdr:row>27</xdr:row>
      <xdr:rowOff>71437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2DB40B26-066D-47C7-9C61-3900F7403FBC}"/>
            </a:ext>
          </a:extLst>
        </xdr:cNvPr>
        <xdr:cNvCxnSpPr/>
      </xdr:nvCxnSpPr>
      <xdr:spPr>
        <a:xfrm flipH="1" flipV="1">
          <a:off x="7562850" y="3133725"/>
          <a:ext cx="485776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38</xdr:row>
      <xdr:rowOff>66675</xdr:rowOff>
    </xdr:from>
    <xdr:to>
      <xdr:col>15</xdr:col>
      <xdr:colOff>104776</xdr:colOff>
      <xdr:row>39</xdr:row>
      <xdr:rowOff>57150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2C797A78-3495-4427-BF9D-FF197D53CB54}"/>
            </a:ext>
          </a:extLst>
        </xdr:cNvPr>
        <xdr:cNvSpPr/>
      </xdr:nvSpPr>
      <xdr:spPr>
        <a:xfrm>
          <a:off x="1600200" y="4391025"/>
          <a:ext cx="161926" cy="1047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Krosswood-Doors-Farmhouse-64-in-x-80-in-6-Lite-Right-Hand-Inswing-Clear-Glass-Baby-Grand-Stain-Fiberglass-Prehung-Front-Door-with-DSL-PHED-FM-436-30-68-134-RH-DSL-BG/329565345" TargetMode="External"/><Relationship Id="rId13" Type="http://schemas.openxmlformats.org/officeDocument/2006/relationships/hyperlink" Target="https://www.homedepot.com/p/COAST-SEQUOIA-INC-Coast-Sequoia-48in-X-84in-Embossing-Kona-Coffee-Smoky-Gray-Knotty-Wood-Bi-Fold-Barn-Door-With-Sliding-Hardware-Kit-B48-2EK24-KC1/327599113" TargetMode="External"/><Relationship Id="rId3" Type="http://schemas.openxmlformats.org/officeDocument/2006/relationships/hyperlink" Target="https://www.lowes.com/pd/EightDoors-Knotty-Pine-Door-2P-Arch-Top-V-Groove-80-in-x-36-in-x-1-3-8-in-Unfinished/1002827934" TargetMode="External"/><Relationship Id="rId7" Type="http://schemas.openxmlformats.org/officeDocument/2006/relationships/hyperlink" Target="https://www.homedepot.com/p/Clopay-Gallery-Collection-16-ft-x-7-ft-6-5-R-Value-Insulated-Ultra-Grain-Medium-Garage-Door-with-SQ22-Window-GR1LP-MO-SQ22/204598537" TargetMode="External"/><Relationship Id="rId12" Type="http://schemas.openxmlformats.org/officeDocument/2006/relationships/hyperlink" Target="https://www.homedepot.com/p/Krosswood-Doors-36-in-x-80-in-Knotty-Alder-2-Panel-Right-Hand-Top-Rail-Arch-V-Groove-Black-Stain-Wood-Single-Prehung-Interior-Door-PHID-KA-121V-30-68-138-RH-BL/326593267" TargetMode="External"/><Relationship Id="rId2" Type="http://schemas.openxmlformats.org/officeDocument/2006/relationships/hyperlink" Target="https://www.bing.com/images/search?q=Sliding+Interior+Pocket+Doors&amp;mmreqh=JJkf8CJGu7MjAnZ8G%2b%2fYqUc5%2brPMXTDjOYJSDY1G7dA%3d&amp;first=1&amp;cw=1857&amp;ch=924" TargetMode="External"/><Relationship Id="rId1" Type="http://schemas.openxmlformats.org/officeDocument/2006/relationships/hyperlink" Target="https://www.wayfair.com/SARTODOORS--Solid-Manufactured-Wood-Paneled-Wood-Finish-PLANUM0017PD-L6477-K~SRTD2561.html?refid=MX78890166025438-SRTD2561_93667907_93667940&amp;device=c&amp;ptid=4582489652386857&amp;targetid=pla-4582489652386857:aud-817130302&amp;channel=BingPLA&amp;network=o&amp;PiID%5B%5D=93667907&amp;PiID%5B%5D=93667940&amp;query=Sliding%20Interior%20Pocket%20Doors&amp;msclkid=15737fe479c1180ab4f919c40def9723&amp;utm_source=bing&amp;utm_medium=cpc&amp;utm_campaign=WF.P.US.G.Hardware%20(SCA)&amp;utm_term=4582489652386857&amp;utm_content=49_6477_12~Doors" TargetMode="External"/><Relationship Id="rId6" Type="http://schemas.openxmlformats.org/officeDocument/2006/relationships/hyperlink" Target="https://www.lowes.com/pd/United-Window-Door-72-in-x-80-in-Low-e-Blinds-Between-The-Glass-Black-Vinyl-Sliding-Right-Hand-Sliding-Double-Patio-Door/5013374007?slpfid=1" TargetMode="External"/><Relationship Id="rId11" Type="http://schemas.openxmlformats.org/officeDocument/2006/relationships/hyperlink" Target="https://www.lowes.com/pd/JELD-WEN-FiniShield-V-2500-Clear-Glass-Bronze-Vinyl-Right-hand-Double-Door-Sliding-Patio-Door-with-Screen-Common-72-in-x-80-in-Actual-71-5-in-x-79-5-in/1002661708" TargetMode="External"/><Relationship Id="rId5" Type="http://schemas.openxmlformats.org/officeDocument/2006/relationships/hyperlink" Target="https://www.lowes.com/pd/JELD-WEN-Left-Hand-Inswing-Primed-Steel-Prehung-Entry-Door-with-Insulating-Core-Common-36-in-x-80-in-Actual-37-4375-in-x-81-75-in/1000489171" TargetMode="External"/><Relationship Id="rId10" Type="http://schemas.openxmlformats.org/officeDocument/2006/relationships/hyperlink" Target="https://www.homedepot.com/p/Clopay-Gallery-Collection-8-ft-x-7-ft-6-5-R-Value-Insulated-Ultra-Grain-Medium-Garage-Door-with-SQ22-Window-GR1LP-MO-SQ22/204598535" TargetMode="External"/><Relationship Id="rId4" Type="http://schemas.openxmlformats.org/officeDocument/2006/relationships/hyperlink" Target="https://www.homedepot.com/p/Masonite-36-in-x-80-in-Fire-Rated-Left-Hand-Inswing-6-Panel-Primed-Steel-Fire-Prehung-Front-Exterior-Door-with-Wood-Frame-94245/202530350" TargetMode="External"/><Relationship Id="rId9" Type="http://schemas.openxmlformats.org/officeDocument/2006/relationships/hyperlink" Target="https://www.homedepot.com/p/Krosswood-Doors-72-in-x-80-in-Knotty-Alder-Universal-Reversible-10-Lite-Clear-Glass-Red-Chestnut-Stain-Wood-Double-Prehung-French-Door-PHID-KA-420-60-68-138-AA-RC/321292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20FA-30D5-45DB-9967-5C3568C3ADBD}">
  <dimension ref="A2:DW59"/>
  <sheetViews>
    <sheetView tabSelected="1" workbookViewId="0">
      <selection activeCell="AG49" sqref="AG49"/>
    </sheetView>
  </sheetViews>
  <sheetFormatPr defaultColWidth="1.7109375" defaultRowHeight="9" customHeight="1" x14ac:dyDescent="0.25"/>
  <cols>
    <col min="1" max="7" width="1.7109375" style="1"/>
    <col min="8" max="12" width="1.7109375" style="2"/>
    <col min="13" max="13" width="1.7109375" style="3"/>
    <col min="14" max="14" width="0.85546875" style="2" customWidth="1"/>
    <col min="15" max="20" width="1.7109375" style="2"/>
    <col min="21" max="25" width="1.7109375" style="2" customWidth="1"/>
    <col min="26" max="64" width="1.7109375" style="2"/>
    <col min="65" max="65" width="0.85546875" style="2" customWidth="1"/>
    <col min="66" max="87" width="1.7109375" style="2"/>
    <col min="88" max="90" width="1.7109375" style="2" customWidth="1"/>
    <col min="91" max="92" width="1.7109375" style="2"/>
    <col min="93" max="93" width="0.85546875" style="2" customWidth="1"/>
    <col min="94" max="97" width="1.7109375" style="2"/>
    <col min="98" max="98" width="1.7109375" style="2" customWidth="1"/>
    <col min="99" max="100" width="7.7109375" style="2" customWidth="1"/>
    <col min="101" max="101" width="7.7109375" style="5" customWidth="1"/>
    <col min="102" max="104" width="1.7109375" style="2"/>
    <col min="105" max="16384" width="1.7109375" style="1"/>
  </cols>
  <sheetData>
    <row r="2" spans="7:127" ht="9" customHeight="1" x14ac:dyDescent="0.25">
      <c r="BY2" s="4"/>
      <c r="CA2" s="5" t="s">
        <v>0</v>
      </c>
    </row>
    <row r="4" spans="7:127" ht="12" customHeight="1" x14ac:dyDescent="0.25">
      <c r="G4" s="5"/>
      <c r="H4" s="5"/>
      <c r="I4" s="5"/>
      <c r="J4" s="5"/>
      <c r="K4" s="5"/>
      <c r="L4" s="5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</row>
    <row r="5" spans="7:127" ht="9" customHeight="1" x14ac:dyDescent="0.25">
      <c r="G5" s="5"/>
      <c r="H5" s="5"/>
      <c r="I5" s="5"/>
      <c r="K5" s="5"/>
      <c r="L5" s="5"/>
      <c r="M5" s="6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8">
        <v>5</v>
      </c>
      <c r="AL5" s="8" t="s">
        <v>1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9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</row>
    <row r="6" spans="7:127" ht="9" customHeight="1" thickBot="1" x14ac:dyDescent="0.3">
      <c r="G6" s="5"/>
      <c r="H6" s="10"/>
      <c r="I6" s="10"/>
      <c r="K6" s="10"/>
      <c r="L6" s="5"/>
      <c r="M6" s="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11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</row>
    <row r="7" spans="7:127" ht="9" customHeight="1" thickTop="1" x14ac:dyDescent="0.25">
      <c r="G7" s="5"/>
      <c r="H7" s="5"/>
      <c r="I7" s="5"/>
      <c r="K7" s="5"/>
      <c r="L7" s="12"/>
      <c r="M7" s="6"/>
      <c r="N7" s="13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4"/>
      <c r="AD7" s="15"/>
      <c r="AF7" s="15"/>
      <c r="AG7" s="15"/>
      <c r="AH7" s="15"/>
      <c r="AI7" s="15"/>
      <c r="AJ7" s="15"/>
      <c r="AK7" s="15"/>
      <c r="AL7" s="15"/>
      <c r="AM7" s="15"/>
      <c r="AN7" s="14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4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4"/>
      <c r="BM7" s="16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1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</row>
    <row r="8" spans="7:127" ht="9" customHeight="1" x14ac:dyDescent="0.25">
      <c r="G8" s="5"/>
      <c r="H8" s="5"/>
      <c r="I8" s="5"/>
      <c r="K8" s="5"/>
      <c r="L8" s="5"/>
      <c r="M8" s="6"/>
      <c r="N8" s="17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18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</row>
    <row r="9" spans="7:127" ht="9" customHeight="1" x14ac:dyDescent="0.25">
      <c r="G9" s="5"/>
      <c r="H9" s="5"/>
      <c r="I9" s="5"/>
      <c r="K9" s="5"/>
      <c r="L9" s="5"/>
      <c r="M9" s="6"/>
      <c r="N9" s="17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18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</row>
    <row r="10" spans="7:127" ht="9" customHeight="1" x14ac:dyDescent="0.25">
      <c r="G10" s="5"/>
      <c r="H10" s="5"/>
      <c r="I10" s="5"/>
      <c r="K10" s="5"/>
      <c r="L10" s="5"/>
      <c r="M10" s="6"/>
      <c r="N10" s="17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18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</row>
    <row r="11" spans="7:127" ht="9" customHeight="1" x14ac:dyDescent="0.25">
      <c r="G11" s="5"/>
      <c r="H11" s="5"/>
      <c r="I11" s="5"/>
      <c r="K11" s="8">
        <v>1</v>
      </c>
      <c r="L11" s="8" t="s">
        <v>2</v>
      </c>
      <c r="M11" s="6"/>
      <c r="N11" s="17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8" t="s">
        <v>3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8" t="s">
        <v>3</v>
      </c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18"/>
      <c r="BN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</row>
    <row r="12" spans="7:127" ht="9" customHeight="1" x14ac:dyDescent="0.25">
      <c r="G12" s="5"/>
      <c r="H12" s="5"/>
      <c r="I12" s="5"/>
      <c r="K12" s="5"/>
      <c r="L12" s="5"/>
      <c r="M12" s="6"/>
      <c r="N12" s="1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18"/>
      <c r="BN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1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</row>
    <row r="13" spans="7:127" ht="9" customHeight="1" x14ac:dyDescent="0.25">
      <c r="G13" s="5"/>
      <c r="H13" s="5"/>
      <c r="I13" s="5"/>
      <c r="K13" s="5"/>
      <c r="L13" s="5"/>
      <c r="M13" s="6"/>
      <c r="N13" s="1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8"/>
      <c r="BI13" s="5"/>
      <c r="BJ13" s="5"/>
      <c r="BK13" s="5"/>
      <c r="BL13" s="5"/>
      <c r="BM13" s="18"/>
      <c r="BN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</row>
    <row r="14" spans="7:127" ht="9" customHeight="1" x14ac:dyDescent="0.25">
      <c r="G14" s="5"/>
      <c r="H14" s="5"/>
      <c r="I14" s="5"/>
      <c r="K14" s="5"/>
      <c r="L14" s="5"/>
      <c r="M14" s="6"/>
      <c r="N14" s="1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18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</row>
    <row r="15" spans="7:127" ht="9" customHeight="1" x14ac:dyDescent="0.25">
      <c r="G15" s="5"/>
      <c r="H15" s="5"/>
      <c r="I15" s="5"/>
      <c r="K15" s="5"/>
      <c r="L15" s="5"/>
      <c r="M15" s="6"/>
      <c r="N15" s="17"/>
      <c r="O15" s="5"/>
      <c r="P15" s="5"/>
      <c r="Q15" s="5"/>
      <c r="R15" s="5"/>
      <c r="S15" s="5"/>
      <c r="U15" s="8"/>
      <c r="V15" s="8"/>
      <c r="W15" s="8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8"/>
      <c r="AK15" s="19"/>
      <c r="AL15" s="5"/>
      <c r="AM15" s="5"/>
      <c r="AN15" s="5"/>
      <c r="AO15" s="5"/>
      <c r="AP15" s="5"/>
      <c r="AQ15" s="5"/>
      <c r="AR15" s="5"/>
      <c r="AU15" s="5"/>
      <c r="AV15" s="5"/>
      <c r="AW15" s="5"/>
      <c r="AX15" s="8"/>
      <c r="AY15" s="5"/>
      <c r="AZ15" s="5"/>
      <c r="BA15" s="5"/>
      <c r="BB15" s="5"/>
      <c r="BC15" s="5"/>
      <c r="BD15" s="5"/>
      <c r="BE15" s="5"/>
      <c r="BF15" s="5"/>
      <c r="BG15" s="8"/>
      <c r="BH15" s="8"/>
      <c r="BI15" s="5"/>
      <c r="BJ15" s="5"/>
      <c r="BK15" s="5"/>
      <c r="BL15" s="5"/>
      <c r="BM15" s="18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8">
        <v>2</v>
      </c>
      <c r="CA15" s="8" t="s">
        <v>4</v>
      </c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9"/>
      <c r="CP15" s="5"/>
      <c r="CQ15" s="5"/>
      <c r="CR15" s="5"/>
      <c r="CS15" s="5"/>
      <c r="CT15" s="5"/>
      <c r="CU15" s="5"/>
      <c r="CV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</row>
    <row r="16" spans="7:127" s="20" customFormat="1" ht="9" customHeight="1" x14ac:dyDescent="0.25">
      <c r="G16" s="6"/>
      <c r="H16" s="6"/>
      <c r="I16" s="6"/>
      <c r="J16" s="6"/>
      <c r="K16" s="21"/>
      <c r="L16" s="6"/>
      <c r="M16" s="6"/>
      <c r="N16" s="2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45">
        <v>5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145">
        <v>1</v>
      </c>
      <c r="AX16" s="6"/>
      <c r="AY16" s="6"/>
      <c r="AZ16" s="6"/>
      <c r="BA16" s="6"/>
      <c r="BB16" s="6"/>
      <c r="BC16" s="6"/>
      <c r="BD16" s="6"/>
      <c r="BE16" s="6"/>
      <c r="BF16" s="6"/>
      <c r="BG16" s="145">
        <v>4</v>
      </c>
      <c r="BH16" s="6"/>
      <c r="BI16" s="6"/>
      <c r="BJ16" s="6"/>
      <c r="BK16" s="6"/>
      <c r="BL16" s="6"/>
      <c r="BM16" s="23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145">
        <v>4</v>
      </c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24">
        <v>1500</v>
      </c>
      <c r="CV16" s="5" t="s">
        <v>5</v>
      </c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</row>
    <row r="17" spans="7:127" ht="4.5" customHeight="1" thickBot="1" x14ac:dyDescent="0.3">
      <c r="G17" s="5"/>
      <c r="H17" s="5"/>
      <c r="I17" s="5"/>
      <c r="K17" s="5"/>
      <c r="L17" s="12"/>
      <c r="M17" s="6"/>
      <c r="N17" s="25"/>
      <c r="O17" s="26"/>
      <c r="P17" s="26"/>
      <c r="Q17" s="26"/>
      <c r="R17" s="26"/>
      <c r="S17" s="27"/>
      <c r="T17" s="27"/>
      <c r="U17" s="27"/>
      <c r="V17" s="27"/>
      <c r="W17" s="27"/>
      <c r="X17" s="27"/>
      <c r="Y17" s="26"/>
      <c r="Z17" s="26"/>
      <c r="AA17" s="26"/>
      <c r="AB17" s="26"/>
      <c r="AC17" s="26"/>
      <c r="AD17" s="26"/>
      <c r="AE17" s="26"/>
      <c r="AF17" s="28"/>
      <c r="AG17" s="28"/>
      <c r="AH17" s="28"/>
      <c r="AI17" s="28"/>
      <c r="AJ17" s="26"/>
      <c r="AK17" s="26"/>
      <c r="AL17" s="26"/>
      <c r="AM17" s="27"/>
      <c r="AN17" s="27"/>
      <c r="AO17" s="29"/>
      <c r="AP17" s="27"/>
      <c r="AQ17" s="27"/>
      <c r="AR17" s="27"/>
      <c r="AS17" s="26"/>
      <c r="AT17" s="26"/>
      <c r="AU17" s="26"/>
      <c r="AV17" s="26"/>
      <c r="AW17" s="28"/>
      <c r="AX17" s="28"/>
      <c r="AY17" s="26"/>
      <c r="AZ17" s="26"/>
      <c r="BA17" s="26"/>
      <c r="BB17" s="26"/>
      <c r="BC17" s="26"/>
      <c r="BD17" s="26"/>
      <c r="BE17" s="26"/>
      <c r="BF17" s="28"/>
      <c r="BG17" s="28"/>
      <c r="BH17" s="28"/>
      <c r="BI17" s="26"/>
      <c r="BJ17" s="26"/>
      <c r="BK17" s="26"/>
      <c r="BL17" s="26"/>
      <c r="BM17" s="30"/>
      <c r="BN17" s="25"/>
      <c r="BO17" s="26"/>
      <c r="BP17" s="26"/>
      <c r="BQ17" s="26"/>
      <c r="BR17" s="26"/>
      <c r="BS17" s="26"/>
      <c r="BT17" s="27"/>
      <c r="BU17" s="27"/>
      <c r="BV17" s="27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8"/>
      <c r="CH17" s="28"/>
      <c r="CI17" s="28"/>
      <c r="CJ17" s="26"/>
      <c r="CK17" s="26"/>
      <c r="CL17" s="26"/>
      <c r="CM17" s="26"/>
      <c r="CN17" s="26"/>
      <c r="CO17" s="26"/>
      <c r="CP17" s="5"/>
      <c r="CQ17" s="12"/>
      <c r="CR17" s="5"/>
      <c r="CS17" s="5"/>
      <c r="CT17" s="5"/>
      <c r="CU17" s="5"/>
      <c r="CV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</row>
    <row r="18" spans="7:127" ht="9" customHeight="1" x14ac:dyDescent="0.25">
      <c r="G18" s="5"/>
      <c r="H18" s="5"/>
      <c r="I18" s="5"/>
      <c r="K18" s="5"/>
      <c r="L18" s="5"/>
      <c r="M18" s="6"/>
      <c r="N18" s="25"/>
      <c r="O18" s="5"/>
      <c r="P18" s="5"/>
      <c r="Q18" s="5"/>
      <c r="R18" s="5"/>
      <c r="S18" s="31" t="s">
        <v>6</v>
      </c>
      <c r="U18" s="5"/>
      <c r="V18" s="5"/>
      <c r="W18" s="5"/>
      <c r="X18" s="5"/>
      <c r="Y18" s="5"/>
      <c r="Z18" s="5"/>
      <c r="AA18" s="5"/>
      <c r="AC18" s="32"/>
      <c r="AD18" s="5"/>
      <c r="AE18" s="5"/>
      <c r="AF18" s="5"/>
      <c r="AG18" s="5"/>
      <c r="AH18" s="5"/>
      <c r="AI18" s="5"/>
      <c r="AJ18" s="33" t="s">
        <v>7</v>
      </c>
      <c r="AK18" s="34"/>
      <c r="AL18" s="5"/>
      <c r="AM18" s="8" t="s">
        <v>8</v>
      </c>
      <c r="AO18" s="5"/>
      <c r="AP18" s="5"/>
      <c r="AQ18" s="5"/>
      <c r="AR18" s="5"/>
      <c r="AS18" s="35"/>
      <c r="AT18" s="5"/>
      <c r="AU18" s="5"/>
      <c r="AV18" s="5"/>
      <c r="AW18" s="5"/>
      <c r="AX18" s="5"/>
      <c r="AY18" s="5"/>
      <c r="AZ18" s="5"/>
      <c r="BA18" s="1"/>
      <c r="BB18" s="35"/>
      <c r="BC18" s="36"/>
      <c r="BD18" s="5"/>
      <c r="BE18" s="5"/>
      <c r="BF18" s="5"/>
      <c r="BG18" s="5"/>
      <c r="BH18" s="5"/>
      <c r="BI18" s="5"/>
      <c r="BJ18" s="5"/>
      <c r="BK18" s="5"/>
      <c r="BL18" s="5"/>
      <c r="BM18" s="26"/>
      <c r="BN18" s="37"/>
      <c r="BO18" s="38"/>
      <c r="BP18" s="39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N18" s="5"/>
      <c r="CO18" s="26"/>
      <c r="CP18" s="5"/>
      <c r="CQ18" s="5"/>
      <c r="CR18" s="5"/>
      <c r="CS18" s="5"/>
      <c r="CT18" s="5"/>
      <c r="CU18" s="40" t="s">
        <v>9</v>
      </c>
      <c r="CV18" s="5"/>
      <c r="CW18" s="41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</row>
    <row r="19" spans="7:127" ht="9" customHeight="1" thickBot="1" x14ac:dyDescent="0.3">
      <c r="G19" s="5"/>
      <c r="H19" s="5"/>
      <c r="I19" s="5"/>
      <c r="K19" s="5"/>
      <c r="L19" s="5"/>
      <c r="M19" s="6"/>
      <c r="N19" s="4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C19" s="32"/>
      <c r="AD19" s="5"/>
      <c r="AE19" s="5"/>
      <c r="AF19" s="5"/>
      <c r="AG19" s="5"/>
      <c r="AH19" s="5"/>
      <c r="AI19" s="5"/>
      <c r="AJ19" s="43"/>
      <c r="AK19" s="44" t="s">
        <v>10</v>
      </c>
      <c r="AL19" s="5"/>
      <c r="AM19" s="5"/>
      <c r="AN19" s="5"/>
      <c r="AO19" s="5"/>
      <c r="AP19" s="5"/>
      <c r="AQ19" s="5"/>
      <c r="AR19" s="5"/>
      <c r="AS19" s="5"/>
      <c r="AT19" s="36"/>
      <c r="AU19" s="5"/>
      <c r="AV19" s="5"/>
      <c r="AW19" s="5"/>
      <c r="AX19" s="8" t="s">
        <v>11</v>
      </c>
      <c r="AY19" s="5"/>
      <c r="AZ19" s="5"/>
      <c r="BA19" s="1"/>
      <c r="BB19" s="5"/>
      <c r="BC19" s="36"/>
      <c r="BD19" s="5"/>
      <c r="BE19" s="5"/>
      <c r="BF19" s="5"/>
      <c r="BG19" s="5"/>
      <c r="BH19" s="5"/>
      <c r="BI19" s="5"/>
      <c r="BJ19" s="5"/>
      <c r="BK19" s="5"/>
      <c r="BL19" s="5"/>
      <c r="BM19" s="26"/>
      <c r="BN19" s="36"/>
      <c r="BO19" s="5"/>
      <c r="BP19" s="3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10"/>
      <c r="CM19" s="10"/>
      <c r="CN19" s="5"/>
      <c r="CO19" s="26"/>
      <c r="CP19" s="5"/>
      <c r="CQ19" s="5"/>
      <c r="CR19" s="5"/>
      <c r="CS19" s="5"/>
      <c r="CT19" s="5"/>
      <c r="CU19" s="45">
        <f>(51*10)+(51*6)</f>
        <v>816</v>
      </c>
      <c r="CV19" s="46" t="s">
        <v>12</v>
      </c>
      <c r="CW19" s="47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</row>
    <row r="20" spans="7:127" ht="9" customHeight="1" thickTop="1" x14ac:dyDescent="0.25">
      <c r="G20" s="5"/>
      <c r="H20" s="5"/>
      <c r="I20" s="5"/>
      <c r="K20" s="5"/>
      <c r="M20" s="145">
        <v>1</v>
      </c>
      <c r="N20" s="146"/>
      <c r="O20" s="5"/>
      <c r="P20" s="5"/>
      <c r="Q20" s="5"/>
      <c r="R20" s="5"/>
      <c r="S20" s="5"/>
      <c r="T20" s="8" t="s">
        <v>13</v>
      </c>
      <c r="U20" s="5"/>
      <c r="V20" s="5"/>
      <c r="W20" s="5"/>
      <c r="X20" s="5"/>
      <c r="Y20" s="5"/>
      <c r="Z20" s="5"/>
      <c r="AA20" s="5"/>
      <c r="AC20" s="32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36"/>
      <c r="AU20" s="5"/>
      <c r="AV20" s="5"/>
      <c r="AW20" s="5"/>
      <c r="AX20" s="5"/>
      <c r="AY20" s="5"/>
      <c r="AZ20" s="5"/>
      <c r="BA20" s="1"/>
      <c r="BB20" s="5"/>
      <c r="BC20" s="36"/>
      <c r="BD20" s="5"/>
      <c r="BE20" s="5"/>
      <c r="BF20" s="5"/>
      <c r="BG20" s="48" t="s">
        <v>14</v>
      </c>
      <c r="BH20" s="5"/>
      <c r="BI20" s="5"/>
      <c r="BJ20" s="5"/>
      <c r="BK20" s="5"/>
      <c r="BL20" s="5"/>
      <c r="BM20" s="26"/>
      <c r="BN20" s="32"/>
      <c r="BO20" s="5"/>
      <c r="BP20" s="35"/>
      <c r="BQ20" s="5"/>
      <c r="BR20" s="5"/>
      <c r="BS20" s="5"/>
      <c r="BT20" s="5"/>
      <c r="BU20" s="5" t="s">
        <v>15</v>
      </c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27"/>
      <c r="CP20" s="5"/>
      <c r="CQ20" s="5"/>
      <c r="CR20" s="5"/>
      <c r="CS20" s="5"/>
      <c r="CT20" s="5"/>
      <c r="CU20" s="45">
        <f>27*31</f>
        <v>837</v>
      </c>
      <c r="CV20" s="46" t="s">
        <v>16</v>
      </c>
      <c r="CW20" s="46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</row>
    <row r="21" spans="7:127" ht="9" customHeight="1" thickBot="1" x14ac:dyDescent="0.3">
      <c r="G21" s="5"/>
      <c r="H21" s="5"/>
      <c r="I21" s="5"/>
      <c r="K21" s="5"/>
      <c r="L21" s="5"/>
      <c r="M21" s="6"/>
      <c r="N21" s="25"/>
      <c r="O21" s="5"/>
      <c r="P21" s="5"/>
      <c r="Q21" s="5"/>
      <c r="R21" s="5"/>
      <c r="S21" s="5"/>
      <c r="T21" s="8" t="s">
        <v>17</v>
      </c>
      <c r="U21" s="5"/>
      <c r="V21" s="5"/>
      <c r="W21" s="5"/>
      <c r="X21" s="5"/>
      <c r="Y21" s="5"/>
      <c r="Z21" s="5"/>
      <c r="AA21" s="5"/>
      <c r="AC21" s="32"/>
      <c r="AD21" s="5"/>
      <c r="AE21" s="5"/>
      <c r="AF21" s="8" t="s">
        <v>18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8" t="s">
        <v>4</v>
      </c>
      <c r="AV21" s="5"/>
      <c r="AW21" s="5" t="s">
        <v>19</v>
      </c>
      <c r="AX21" s="5"/>
      <c r="AY21" s="5"/>
      <c r="AZ21" s="5"/>
      <c r="BA21" s="1"/>
      <c r="BB21" s="5"/>
      <c r="BC21" s="36"/>
      <c r="BD21" s="5"/>
      <c r="BE21" s="5"/>
      <c r="BF21" s="8" t="s">
        <v>20</v>
      </c>
      <c r="BG21" s="5"/>
      <c r="BH21" s="5"/>
      <c r="BI21" s="5"/>
      <c r="BJ21" s="5"/>
      <c r="BK21" s="5"/>
      <c r="BL21" s="5"/>
      <c r="BM21" s="26"/>
      <c r="BN21" s="36"/>
      <c r="BO21" s="5"/>
      <c r="BP21" s="3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27"/>
      <c r="CP21" s="5"/>
      <c r="CQ21" s="5"/>
      <c r="CR21" s="5"/>
      <c r="CS21" s="5"/>
      <c r="CT21" s="5"/>
      <c r="CU21" s="49">
        <f>51*31</f>
        <v>1581</v>
      </c>
      <c r="CV21" s="46" t="s">
        <v>21</v>
      </c>
      <c r="CW21" s="46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</row>
    <row r="22" spans="7:127" ht="9" customHeight="1" thickTop="1" thickBot="1" x14ac:dyDescent="0.3">
      <c r="G22" s="5"/>
      <c r="H22" s="5"/>
      <c r="I22" s="5"/>
      <c r="K22" s="5"/>
      <c r="L22" s="5"/>
      <c r="M22" s="6"/>
      <c r="N22" s="25"/>
      <c r="O22" s="5"/>
      <c r="P22" s="5"/>
      <c r="Q22" s="5"/>
      <c r="R22" s="5"/>
      <c r="S22" s="8"/>
      <c r="U22" s="8"/>
      <c r="V22" s="8"/>
      <c r="W22" s="8"/>
      <c r="X22" s="8"/>
      <c r="Y22" s="5"/>
      <c r="Z22" s="5"/>
      <c r="AA22" s="5"/>
      <c r="AC22" s="50" t="s">
        <v>22</v>
      </c>
      <c r="AD22" s="51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8">
        <v>1</v>
      </c>
      <c r="AP22" s="8" t="s">
        <v>23</v>
      </c>
      <c r="AR22" s="5"/>
      <c r="AS22" s="5"/>
      <c r="AT22" s="5"/>
      <c r="AU22" s="5"/>
      <c r="AV22" s="8"/>
      <c r="AW22" s="1"/>
      <c r="AX22" s="8"/>
      <c r="AY22" s="5"/>
      <c r="AZ22" s="5"/>
      <c r="BA22" s="1"/>
      <c r="BC22" s="36"/>
      <c r="BD22" s="5"/>
      <c r="BE22" s="5"/>
      <c r="BF22" s="5"/>
      <c r="BG22" s="5"/>
      <c r="BH22" s="5"/>
      <c r="BI22" s="5"/>
      <c r="BJ22" s="5"/>
      <c r="BK22" s="5"/>
      <c r="BL22" s="5"/>
      <c r="BM22" s="26"/>
      <c r="BN22" s="32"/>
      <c r="BP22" s="52"/>
      <c r="CO22" s="27"/>
      <c r="CP22" s="5"/>
      <c r="CQ22" s="5"/>
      <c r="CR22" s="5"/>
      <c r="CS22" s="5"/>
      <c r="CT22" s="5"/>
      <c r="CU22" s="53">
        <f>SUM(CU19:CU21)</f>
        <v>3234</v>
      </c>
      <c r="CV22" s="54"/>
      <c r="CW22" s="46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</row>
    <row r="23" spans="7:127" ht="9" customHeight="1" thickTop="1" x14ac:dyDescent="0.25">
      <c r="G23" s="5"/>
      <c r="H23" s="5"/>
      <c r="I23" s="5"/>
      <c r="K23" s="5"/>
      <c r="L23" s="5"/>
      <c r="M23" s="6"/>
      <c r="N23" s="25"/>
      <c r="O23" s="5"/>
      <c r="P23" s="5"/>
      <c r="Q23" s="5"/>
      <c r="R23" s="5"/>
      <c r="S23" s="8"/>
      <c r="U23" s="8"/>
      <c r="V23" s="8"/>
      <c r="W23" s="8"/>
      <c r="X23" s="8"/>
      <c r="Y23" s="5"/>
      <c r="Z23" s="5"/>
      <c r="AA23" s="5"/>
      <c r="AC23" s="55" t="s">
        <v>24</v>
      </c>
      <c r="AD23" s="56"/>
      <c r="AE23" s="5"/>
      <c r="AF23" s="5"/>
      <c r="AG23" s="5"/>
      <c r="AH23" s="5"/>
      <c r="AI23" s="57"/>
      <c r="AJ23" s="58"/>
      <c r="AK23" s="59"/>
      <c r="AL23" s="60"/>
      <c r="AM23" s="5"/>
      <c r="AO23" s="5"/>
      <c r="AP23" s="5"/>
      <c r="AQ23" s="5"/>
      <c r="AR23" s="5"/>
      <c r="AS23" s="5"/>
      <c r="AT23" s="5"/>
      <c r="AU23" s="5"/>
      <c r="AV23" s="5"/>
      <c r="AW23" s="5"/>
      <c r="AY23" s="5"/>
      <c r="AZ23" s="5"/>
      <c r="BA23" s="1"/>
      <c r="BB23" s="1"/>
      <c r="BC23" s="61"/>
      <c r="BD23" s="5"/>
      <c r="BE23" s="5"/>
      <c r="BF23" s="5"/>
      <c r="BG23" s="5"/>
      <c r="BH23" s="5"/>
      <c r="BI23" s="5"/>
      <c r="BJ23" s="5"/>
      <c r="BK23" s="5"/>
      <c r="BL23" s="5"/>
      <c r="BM23" s="26"/>
      <c r="BP23" s="52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M23" s="5"/>
      <c r="CN23" s="5"/>
      <c r="CO23" s="27"/>
      <c r="CP23" s="5"/>
      <c r="CQ23" s="5"/>
      <c r="CR23" s="5"/>
      <c r="CS23" s="5"/>
      <c r="CT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</row>
    <row r="24" spans="7:127" ht="9" customHeight="1" thickBot="1" x14ac:dyDescent="0.3">
      <c r="G24" s="5"/>
      <c r="H24" s="5"/>
      <c r="I24" s="5"/>
      <c r="K24" s="5"/>
      <c r="L24" s="5"/>
      <c r="M24" s="6"/>
      <c r="N24" s="25"/>
      <c r="O24" s="5"/>
      <c r="P24" s="8">
        <v>1</v>
      </c>
      <c r="Q24" s="8" t="s">
        <v>25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C24" s="62" t="s">
        <v>26</v>
      </c>
      <c r="AD24" s="44"/>
      <c r="AE24" s="5"/>
      <c r="AF24" s="5"/>
      <c r="AG24" s="5"/>
      <c r="AH24" s="5"/>
      <c r="AI24" s="33" t="s">
        <v>27</v>
      </c>
      <c r="AJ24" s="5"/>
      <c r="AK24" s="56"/>
      <c r="AL24" s="63"/>
      <c r="AM24" s="5"/>
      <c r="AO24" s="5"/>
      <c r="AT24" s="64"/>
      <c r="AU24" s="65"/>
      <c r="AV24" s="65"/>
      <c r="AW24" s="66"/>
      <c r="AX24" s="66"/>
      <c r="AY24" s="66"/>
      <c r="AZ24" s="66"/>
      <c r="BA24" s="66"/>
      <c r="BB24" s="66"/>
      <c r="BC24" s="61"/>
      <c r="BD24" s="5"/>
      <c r="BE24" s="5"/>
      <c r="BG24" s="5"/>
      <c r="BH24" s="5"/>
      <c r="BI24" s="5"/>
      <c r="BJ24" s="5"/>
      <c r="BK24" s="5"/>
      <c r="BL24" s="5"/>
      <c r="BM24" s="26"/>
      <c r="BP24" s="52"/>
      <c r="BQ24" s="5"/>
      <c r="BR24" s="5"/>
      <c r="BS24" s="5"/>
      <c r="BT24" s="5"/>
      <c r="BU24" s="5" t="s">
        <v>28</v>
      </c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48" t="s">
        <v>29</v>
      </c>
      <c r="CM24" s="5"/>
      <c r="CN24" s="5"/>
      <c r="CO24" s="27"/>
      <c r="CP24" s="5"/>
      <c r="CQ24" s="5"/>
      <c r="CR24" s="5"/>
      <c r="CS24" s="5"/>
      <c r="CT24" s="5"/>
      <c r="CU24" s="67" t="s">
        <v>30</v>
      </c>
      <c r="CV24" s="46"/>
      <c r="CW24" s="46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</row>
    <row r="25" spans="7:127" ht="9" customHeight="1" thickTop="1" thickBot="1" x14ac:dyDescent="0.3">
      <c r="G25" s="5"/>
      <c r="H25" s="5"/>
      <c r="I25" s="5"/>
      <c r="K25" s="5"/>
      <c r="L25" s="5"/>
      <c r="M25" s="6"/>
      <c r="N25" s="2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C25" s="32"/>
      <c r="AD25" s="5"/>
      <c r="AE25" s="5"/>
      <c r="AF25" s="5"/>
      <c r="AG25" s="5"/>
      <c r="AH25" s="5"/>
      <c r="AI25" s="33"/>
      <c r="AJ25" s="68"/>
      <c r="AK25" s="56"/>
      <c r="AL25" s="63"/>
      <c r="AM25" s="5"/>
      <c r="AO25" s="5"/>
      <c r="AP25" s="5"/>
      <c r="AQ25" s="69"/>
      <c r="AR25" s="70"/>
      <c r="AS25" s="71"/>
      <c r="AT25" s="36"/>
      <c r="AU25" s="5"/>
      <c r="AV25" s="5"/>
      <c r="AW25" s="5"/>
      <c r="AX25" s="5"/>
      <c r="AY25" s="5"/>
      <c r="AZ25" s="5"/>
      <c r="BA25" s="5"/>
      <c r="BB25" s="5"/>
      <c r="BC25" s="36"/>
      <c r="BD25" s="5"/>
      <c r="BE25" s="5"/>
      <c r="BF25" s="5"/>
      <c r="BG25" s="5"/>
      <c r="BH25" s="5"/>
      <c r="BI25" s="5"/>
      <c r="BJ25" s="5"/>
      <c r="BK25" s="5"/>
      <c r="BL25" s="5"/>
      <c r="BM25" s="26"/>
      <c r="BN25" s="72"/>
      <c r="BO25" s="73"/>
      <c r="BP25" s="74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27"/>
      <c r="CP25" s="5"/>
      <c r="CQ25" s="5"/>
      <c r="CR25" s="5"/>
      <c r="CS25" s="5"/>
      <c r="CT25" s="5"/>
      <c r="CU25" s="45">
        <f>50*54</f>
        <v>2700</v>
      </c>
      <c r="CV25" s="7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</row>
    <row r="26" spans="7:127" ht="9" customHeight="1" thickTop="1" thickBot="1" x14ac:dyDescent="0.3">
      <c r="G26" s="5"/>
      <c r="H26" s="5"/>
      <c r="I26" s="5"/>
      <c r="K26" s="5"/>
      <c r="L26" s="5"/>
      <c r="M26" s="6"/>
      <c r="N26" s="2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2"/>
      <c r="AD26" s="5"/>
      <c r="AE26" s="5"/>
      <c r="AF26" s="5"/>
      <c r="AG26" s="5"/>
      <c r="AH26" s="5"/>
      <c r="AI26" s="33"/>
      <c r="AJ26" s="5"/>
      <c r="AK26" s="56"/>
      <c r="AL26" s="63"/>
      <c r="AM26" s="5"/>
      <c r="AN26" s="5"/>
      <c r="AO26" s="5"/>
      <c r="AP26" s="5"/>
      <c r="AQ26" s="76" t="s">
        <v>31</v>
      </c>
      <c r="AR26" s="5"/>
      <c r="AS26" s="35"/>
      <c r="AT26" s="36"/>
      <c r="AU26" s="5"/>
      <c r="AV26" s="5"/>
      <c r="AW26" s="1"/>
      <c r="AX26" s="77" t="s">
        <v>32</v>
      </c>
      <c r="AY26" s="8"/>
      <c r="AZ26" s="5"/>
      <c r="BA26" s="5"/>
      <c r="BB26" s="5"/>
      <c r="BC26" s="36"/>
      <c r="BD26" s="5"/>
      <c r="BE26" s="5"/>
      <c r="BF26" s="5"/>
      <c r="BG26" s="5"/>
      <c r="BH26" s="5"/>
      <c r="BI26" s="5"/>
      <c r="BJ26" s="5"/>
      <c r="BK26" s="5"/>
      <c r="BL26" s="5"/>
      <c r="BM26" s="26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78"/>
      <c r="CP26" s="5"/>
      <c r="CQ26" s="5"/>
      <c r="CR26" s="5"/>
      <c r="CS26" s="5"/>
      <c r="CT26" s="5"/>
      <c r="CU26" s="79">
        <f>28.5*34</f>
        <v>969</v>
      </c>
      <c r="CV26" s="46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</row>
    <row r="27" spans="7:127" ht="9" customHeight="1" thickBot="1" x14ac:dyDescent="0.3">
      <c r="G27" s="5"/>
      <c r="H27" s="5"/>
      <c r="I27" s="5"/>
      <c r="K27" s="5"/>
      <c r="L27" s="5"/>
      <c r="M27" s="6"/>
      <c r="N27" s="25"/>
      <c r="O27" s="5"/>
      <c r="P27" s="5"/>
      <c r="Q27" s="5"/>
      <c r="R27" s="5"/>
      <c r="S27" s="5"/>
      <c r="T27" s="5"/>
      <c r="U27" s="48" t="s">
        <v>33</v>
      </c>
      <c r="V27" s="5"/>
      <c r="W27" s="5"/>
      <c r="X27" s="5"/>
      <c r="Y27" s="5"/>
      <c r="Z27" s="5"/>
      <c r="AA27" s="5"/>
      <c r="AC27" s="32"/>
      <c r="AD27" s="5"/>
      <c r="AE27" s="5"/>
      <c r="AF27" s="5"/>
      <c r="AG27" s="5"/>
      <c r="AH27" s="5"/>
      <c r="AI27" s="33"/>
      <c r="AK27" s="56"/>
      <c r="AL27" s="63"/>
      <c r="AM27" s="5"/>
      <c r="AN27" s="5"/>
      <c r="AO27" s="5"/>
      <c r="AP27" s="5"/>
      <c r="AQ27" s="43"/>
      <c r="AR27" s="68"/>
      <c r="AS27" s="80"/>
      <c r="AT27" s="36"/>
      <c r="AU27" s="5"/>
      <c r="AV27" s="81"/>
      <c r="AW27" s="5"/>
      <c r="AX27" s="5"/>
      <c r="AY27" s="5"/>
      <c r="AZ27" s="5"/>
      <c r="BA27" s="5"/>
      <c r="BB27" s="5"/>
      <c r="BC27" s="36"/>
      <c r="BD27" s="5"/>
      <c r="BE27" s="5"/>
      <c r="BF27" s="5"/>
      <c r="BG27" s="5"/>
      <c r="BH27" s="5"/>
      <c r="BI27" s="5"/>
      <c r="BJ27" s="5"/>
      <c r="BK27" s="5"/>
      <c r="BL27" s="5"/>
      <c r="BM27" s="26"/>
      <c r="BN27" s="82"/>
      <c r="BO27" s="83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10"/>
      <c r="CM27" s="10"/>
      <c r="CN27" s="5"/>
      <c r="CO27" s="27"/>
      <c r="CP27" s="5"/>
      <c r="CQ27" s="5"/>
      <c r="CR27" s="5"/>
      <c r="CS27" s="5"/>
      <c r="CT27" s="5"/>
      <c r="CU27" s="53">
        <f>SUM(CU25:CU26)</f>
        <v>3669</v>
      </c>
      <c r="CV27" s="84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</row>
    <row r="28" spans="7:127" ht="9" customHeight="1" thickTop="1" thickBot="1" x14ac:dyDescent="0.3">
      <c r="G28" s="5"/>
      <c r="H28" s="5"/>
      <c r="I28" s="5"/>
      <c r="K28" s="5"/>
      <c r="L28" s="5"/>
      <c r="M28" s="6"/>
      <c r="N28" s="2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D28" s="5"/>
      <c r="AE28" s="5"/>
      <c r="AF28" s="5"/>
      <c r="AG28" s="5"/>
      <c r="AH28" s="5"/>
      <c r="AI28" s="43"/>
      <c r="AJ28" s="68"/>
      <c r="AK28" s="85"/>
      <c r="AL28" s="63"/>
      <c r="AM28" s="5"/>
      <c r="AN28" s="5"/>
      <c r="AO28" s="5"/>
      <c r="AP28" s="5"/>
      <c r="AQ28" s="5"/>
      <c r="AR28" s="5"/>
      <c r="AS28" s="35"/>
      <c r="AT28" s="5"/>
      <c r="AU28" s="5"/>
      <c r="AV28" s="81"/>
      <c r="AW28" s="5"/>
      <c r="AX28" s="5"/>
      <c r="AY28" s="5"/>
      <c r="AZ28" s="5"/>
      <c r="BA28" s="37"/>
      <c r="BB28" s="39"/>
      <c r="BC28" s="36"/>
      <c r="BD28" s="5"/>
      <c r="BE28" s="5"/>
      <c r="BF28" s="5"/>
      <c r="BG28" s="5"/>
      <c r="BH28" s="5"/>
      <c r="BI28" s="5"/>
      <c r="BJ28" s="5"/>
      <c r="BK28" s="5"/>
      <c r="BL28" s="5"/>
      <c r="BM28" s="26"/>
      <c r="BN28" s="32"/>
      <c r="BO28" s="52"/>
      <c r="BP28" s="5"/>
      <c r="BQ28" s="5"/>
      <c r="BR28" s="5"/>
      <c r="BS28" s="5"/>
      <c r="BT28" s="5"/>
      <c r="BU28" s="5" t="s">
        <v>34</v>
      </c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N28" s="5"/>
      <c r="CO28" s="26"/>
      <c r="CP28" s="5"/>
      <c r="CQ28" s="5"/>
      <c r="CR28" s="5"/>
      <c r="CS28" s="5"/>
      <c r="CT28" s="5"/>
      <c r="CU28" s="45"/>
      <c r="CV28" s="86"/>
      <c r="CW28" s="46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</row>
    <row r="29" spans="7:127" ht="9" customHeight="1" thickTop="1" thickBot="1" x14ac:dyDescent="0.3">
      <c r="G29" s="5"/>
      <c r="H29" s="5"/>
      <c r="I29" s="5"/>
      <c r="K29" s="5"/>
      <c r="M29" s="145">
        <v>1</v>
      </c>
      <c r="N29" s="14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D29" s="5"/>
      <c r="AE29" s="5"/>
      <c r="AF29" s="5"/>
      <c r="AG29" s="5"/>
      <c r="AH29" s="5"/>
      <c r="AI29" s="87"/>
      <c r="AJ29" s="88"/>
      <c r="AK29" s="88"/>
      <c r="AL29" s="89"/>
      <c r="AM29" s="5"/>
      <c r="AN29" s="5"/>
      <c r="AO29" s="5"/>
      <c r="AP29" s="5"/>
      <c r="AQ29" s="5"/>
      <c r="AR29" s="5"/>
      <c r="AS29" s="35"/>
      <c r="AT29" s="5"/>
      <c r="AU29" s="5"/>
      <c r="AV29" s="81"/>
      <c r="AW29" s="5"/>
      <c r="AX29" s="5"/>
      <c r="AY29" s="5"/>
      <c r="AZ29" s="5"/>
      <c r="BA29" s="36"/>
      <c r="BB29" s="35"/>
      <c r="BC29" s="36"/>
      <c r="BD29" s="5"/>
      <c r="BE29" s="5"/>
      <c r="BF29" s="5"/>
      <c r="BG29" s="5"/>
      <c r="BH29" s="5"/>
      <c r="BI29" s="5" t="s">
        <v>35</v>
      </c>
      <c r="BJ29" s="5"/>
      <c r="BK29" s="5"/>
      <c r="BL29" s="5"/>
      <c r="BM29" s="90"/>
      <c r="BN29" s="64"/>
      <c r="BO29" s="91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92"/>
      <c r="CM29" s="92"/>
      <c r="CN29" s="5"/>
      <c r="CO29" s="26"/>
      <c r="CP29" s="5"/>
      <c r="CQ29" s="5"/>
      <c r="CR29" s="5"/>
      <c r="CS29" s="5"/>
      <c r="CT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</row>
    <row r="30" spans="7:127" ht="9" customHeight="1" thickBot="1" x14ac:dyDescent="0.3">
      <c r="G30" s="5"/>
      <c r="H30" s="5"/>
      <c r="I30" s="5"/>
      <c r="K30" s="5"/>
      <c r="L30" s="5"/>
      <c r="M30" s="6"/>
      <c r="N30" s="42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10"/>
      <c r="AQ30" s="5"/>
      <c r="AR30" s="5"/>
      <c r="AS30" s="35"/>
      <c r="AT30" s="64"/>
      <c r="AU30" s="65"/>
      <c r="AV30" s="93"/>
      <c r="AW30" s="65"/>
      <c r="AX30" s="5"/>
      <c r="AY30" s="5"/>
      <c r="AZ30" s="5"/>
      <c r="BA30" s="64"/>
      <c r="BB30" s="91"/>
      <c r="BC30" s="64"/>
      <c r="BD30" s="5"/>
      <c r="BE30" s="5"/>
      <c r="BF30" s="5"/>
      <c r="BG30" s="65"/>
      <c r="BH30" s="65"/>
      <c r="BI30" s="65"/>
      <c r="BJ30" s="65"/>
      <c r="BK30" s="65"/>
      <c r="BL30" s="65"/>
      <c r="BM30" s="26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27"/>
      <c r="CP30" s="5"/>
      <c r="CQ30" s="5"/>
      <c r="CR30" s="5"/>
      <c r="CS30" s="5"/>
      <c r="CT30" s="5"/>
      <c r="CU30" s="5"/>
      <c r="CV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</row>
    <row r="31" spans="7:127" ht="9" customHeight="1" x14ac:dyDescent="0.25">
      <c r="G31" s="5"/>
      <c r="H31" s="8">
        <v>4</v>
      </c>
      <c r="I31" s="8" t="s">
        <v>4</v>
      </c>
      <c r="K31" s="5"/>
      <c r="L31" s="5"/>
      <c r="M31" s="6"/>
      <c r="N31" s="2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35"/>
      <c r="AC31" s="32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48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27"/>
      <c r="CP31" s="5"/>
      <c r="CQ31" s="5"/>
      <c r="CR31" s="5"/>
      <c r="CS31" s="5"/>
      <c r="CT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</row>
    <row r="32" spans="7:127" ht="9" customHeight="1" x14ac:dyDescent="0.25">
      <c r="G32" s="5"/>
      <c r="H32" s="5"/>
      <c r="I32" s="5"/>
      <c r="K32" s="5"/>
      <c r="L32" s="5"/>
      <c r="M32" s="6"/>
      <c r="N32" s="25"/>
      <c r="O32" s="5"/>
      <c r="P32" s="5"/>
      <c r="Q32" s="5"/>
      <c r="R32" s="5"/>
      <c r="T32" s="35"/>
      <c r="U32" s="5"/>
      <c r="V32" s="5"/>
      <c r="W32" s="5"/>
      <c r="X32" s="5"/>
      <c r="Y32" s="5"/>
      <c r="Z32" s="5"/>
      <c r="AA32" s="5"/>
      <c r="AB32" s="35"/>
      <c r="AC32" s="32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1"/>
      <c r="BW32" s="8"/>
      <c r="BX32" s="8"/>
      <c r="BY32" s="1"/>
      <c r="BZ32" s="8"/>
      <c r="CA32" s="8" t="s">
        <v>16</v>
      </c>
      <c r="CB32" s="8"/>
      <c r="CC32" s="8"/>
      <c r="CD32" s="8"/>
      <c r="CE32" s="8"/>
      <c r="CF32" s="8"/>
      <c r="CG32" s="5"/>
      <c r="CH32" s="5"/>
      <c r="CI32" s="5"/>
      <c r="CJ32" s="5"/>
      <c r="CK32" s="5"/>
      <c r="CL32" s="5"/>
      <c r="CM32" s="5"/>
      <c r="CN32" s="5"/>
      <c r="CO32" s="27"/>
      <c r="CP32" s="5"/>
      <c r="CQ32" s="8" t="s">
        <v>36</v>
      </c>
      <c r="CR32" s="8"/>
      <c r="CS32" s="5"/>
      <c r="CT32" s="5"/>
      <c r="CU32" s="94"/>
      <c r="CV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</row>
    <row r="33" spans="1:127" ht="9" customHeight="1" x14ac:dyDescent="0.25">
      <c r="G33" s="5"/>
      <c r="H33" s="5"/>
      <c r="I33" s="5"/>
      <c r="K33" s="5"/>
      <c r="L33" s="5"/>
      <c r="M33" s="6"/>
      <c r="N33" s="25"/>
      <c r="O33" s="5"/>
      <c r="T33" s="35"/>
      <c r="U33" s="5"/>
      <c r="V33" s="5"/>
      <c r="W33" s="5"/>
      <c r="X33" s="5"/>
      <c r="Y33" s="5"/>
      <c r="Z33" s="5"/>
      <c r="AA33" s="5"/>
      <c r="AB33" s="35"/>
      <c r="AC33" s="32"/>
      <c r="AD33" s="5"/>
      <c r="AE33" s="5"/>
      <c r="AF33" s="5"/>
      <c r="AG33" s="5"/>
      <c r="AH33" s="5"/>
      <c r="AI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27"/>
      <c r="CP33" s="5"/>
      <c r="CQ33" s="5"/>
      <c r="CR33" s="5"/>
      <c r="CS33" s="5"/>
      <c r="CT33" s="5"/>
      <c r="CU33" s="5"/>
      <c r="CV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</row>
    <row r="34" spans="1:127" ht="9" customHeight="1" thickBot="1" x14ac:dyDescent="0.3">
      <c r="G34" s="5"/>
      <c r="H34" s="5"/>
      <c r="I34" s="5"/>
      <c r="K34" s="5"/>
      <c r="L34" s="5"/>
      <c r="M34" s="6"/>
      <c r="N34" s="42"/>
      <c r="O34" s="5"/>
      <c r="P34" s="5"/>
      <c r="Q34" s="5"/>
      <c r="R34" s="5"/>
      <c r="T34" s="35"/>
      <c r="U34" s="5"/>
      <c r="V34" s="5"/>
      <c r="W34" s="5"/>
      <c r="X34" s="5"/>
      <c r="Y34" s="5"/>
      <c r="Z34" s="5"/>
      <c r="AA34" s="5"/>
      <c r="AB34" s="35"/>
      <c r="AC34" s="32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R34" s="92"/>
      <c r="AS34" s="10"/>
      <c r="AT34" s="5"/>
      <c r="AU34" s="5"/>
      <c r="AV34" s="5"/>
      <c r="AW34" s="5"/>
      <c r="AX34" s="73"/>
      <c r="AY34" s="5"/>
      <c r="AZ34" s="5"/>
      <c r="BA34" s="5"/>
      <c r="BB34" s="6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27"/>
      <c r="CP34" s="5"/>
      <c r="CQ34" s="5"/>
      <c r="CR34" s="5"/>
      <c r="CS34" s="5"/>
      <c r="CT34" s="5"/>
      <c r="CU34" s="5"/>
      <c r="CV34" s="94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</row>
    <row r="35" spans="1:127" ht="9" customHeight="1" thickBot="1" x14ac:dyDescent="0.3">
      <c r="G35" s="5"/>
      <c r="H35" s="5"/>
      <c r="I35" s="5"/>
      <c r="K35" s="5"/>
      <c r="L35" s="5"/>
      <c r="M35" s="145">
        <v>2</v>
      </c>
      <c r="N35" s="28"/>
      <c r="O35" s="65"/>
      <c r="P35" s="65"/>
      <c r="Q35" s="73"/>
      <c r="R35" s="73"/>
      <c r="S35" s="73"/>
      <c r="T35" s="74"/>
      <c r="U35" s="5"/>
      <c r="V35" s="5"/>
      <c r="W35" s="5"/>
      <c r="Y35" s="36"/>
      <c r="Z35" s="5"/>
      <c r="AA35" s="5"/>
      <c r="AB35" s="35"/>
      <c r="AC35" s="32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37"/>
      <c r="AU35" s="5"/>
      <c r="AV35" s="5"/>
      <c r="AW35" s="5"/>
      <c r="AY35" s="38"/>
      <c r="AZ35" s="38"/>
      <c r="BA35" s="38"/>
      <c r="BB35" s="36"/>
      <c r="BC35" s="5"/>
      <c r="BD35" s="5"/>
      <c r="BE35" s="5"/>
      <c r="BF35" s="38"/>
      <c r="BG35" s="38"/>
      <c r="BH35" s="38"/>
      <c r="BI35" s="38"/>
      <c r="BJ35" s="38"/>
      <c r="BK35" s="38"/>
      <c r="BL35" s="38"/>
      <c r="BM35" s="26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O35" s="27"/>
      <c r="CP35" s="5"/>
      <c r="CQ35" s="5"/>
      <c r="CR35" s="5"/>
      <c r="CS35" s="5"/>
      <c r="CT35" s="5"/>
      <c r="CU35" s="5"/>
      <c r="CV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</row>
    <row r="36" spans="1:127" ht="9" customHeight="1" thickBot="1" x14ac:dyDescent="0.3">
      <c r="A36" s="95" t="s">
        <v>37</v>
      </c>
      <c r="G36" s="5"/>
      <c r="H36" s="5"/>
      <c r="I36" s="5"/>
      <c r="K36" s="5"/>
      <c r="L36" s="5"/>
      <c r="M36" s="6"/>
      <c r="N36" s="96"/>
      <c r="O36" s="5"/>
      <c r="P36" s="5"/>
      <c r="Q36" s="5"/>
      <c r="R36" s="5"/>
      <c r="T36" s="38"/>
      <c r="U36" s="5"/>
      <c r="V36" s="5" t="s">
        <v>11</v>
      </c>
      <c r="W36" s="8"/>
      <c r="Y36" s="36"/>
      <c r="Z36" s="5"/>
      <c r="AA36" s="5"/>
      <c r="AB36" s="35"/>
      <c r="AC36" s="32"/>
      <c r="AD36" s="5"/>
      <c r="AG36" s="5"/>
      <c r="AH36" s="5"/>
      <c r="AI36" s="5"/>
      <c r="AJ36" s="5"/>
      <c r="AL36" s="5"/>
      <c r="AM36" s="5"/>
      <c r="AN36" s="5"/>
      <c r="AO36" s="5"/>
      <c r="AP36" s="5"/>
      <c r="AQ36" s="5"/>
      <c r="AR36" s="5"/>
      <c r="AS36" s="5"/>
      <c r="AT36" s="36"/>
      <c r="AU36" s="5"/>
      <c r="AV36" s="5"/>
      <c r="AW36" s="5"/>
      <c r="AY36" s="5"/>
      <c r="AZ36" s="5"/>
      <c r="BA36" s="68"/>
      <c r="BB36" s="36"/>
      <c r="BC36" s="5"/>
      <c r="BD36" s="5"/>
      <c r="BE36" s="5"/>
      <c r="BF36" s="5"/>
      <c r="BG36" s="5"/>
      <c r="BH36" s="5" t="s">
        <v>35</v>
      </c>
      <c r="BI36" s="5"/>
      <c r="BJ36" s="5"/>
      <c r="BK36" s="5"/>
      <c r="BL36" s="5"/>
      <c r="BM36" s="26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48" t="s">
        <v>38</v>
      </c>
      <c r="CO36" s="27"/>
      <c r="CP36" s="5"/>
      <c r="CQ36" s="5"/>
      <c r="CR36" s="5"/>
      <c r="CS36" s="5"/>
      <c r="CT36" s="5"/>
      <c r="CU36" s="5"/>
      <c r="CV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</row>
    <row r="37" spans="1:127" ht="9" customHeight="1" thickTop="1" thickBot="1" x14ac:dyDescent="0.3">
      <c r="G37" s="5"/>
      <c r="H37" s="5"/>
      <c r="I37" s="5"/>
      <c r="K37" s="5"/>
      <c r="L37" s="5"/>
      <c r="M37" s="6"/>
      <c r="N37" s="42"/>
      <c r="O37" s="5"/>
      <c r="P37" s="8" t="s">
        <v>39</v>
      </c>
      <c r="Q37" s="5"/>
      <c r="R37" s="5"/>
      <c r="S37" s="5"/>
      <c r="T37" s="5"/>
      <c r="U37" s="5"/>
      <c r="V37" s="5"/>
      <c r="W37" s="5"/>
      <c r="X37" s="5"/>
      <c r="Y37" s="64"/>
      <c r="Z37" s="65"/>
      <c r="AA37" s="65"/>
      <c r="AB37" s="91"/>
      <c r="AC37" s="32"/>
      <c r="AD37" s="5"/>
      <c r="AG37" s="5"/>
      <c r="AH37" s="5"/>
      <c r="AI37" s="5"/>
      <c r="AJ37" s="31" t="s">
        <v>40</v>
      </c>
      <c r="AK37" s="5"/>
      <c r="AL37" s="5"/>
      <c r="AM37" s="5"/>
      <c r="AN37" s="5"/>
      <c r="AO37" s="5"/>
      <c r="AP37" s="5"/>
      <c r="AQ37" s="5"/>
      <c r="AR37" s="5"/>
      <c r="AS37" s="5"/>
      <c r="AT37" s="32"/>
      <c r="AY37" s="57"/>
      <c r="AZ37" s="58"/>
      <c r="BA37" s="58"/>
      <c r="BB37" s="32"/>
      <c r="BF37" s="5"/>
      <c r="BM37" s="26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27"/>
      <c r="CP37" s="5"/>
      <c r="CQ37" s="5"/>
      <c r="CR37" s="5"/>
      <c r="CS37" s="5"/>
      <c r="CT37" s="5"/>
      <c r="CU37" s="5"/>
      <c r="CV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</row>
    <row r="38" spans="1:127" ht="9" customHeight="1" thickBot="1" x14ac:dyDescent="0.3">
      <c r="G38" s="5"/>
      <c r="H38" s="5"/>
      <c r="I38" s="5"/>
      <c r="K38" s="5"/>
      <c r="L38" s="5"/>
      <c r="M38" s="6"/>
      <c r="N38" s="2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35"/>
      <c r="AC38" s="32"/>
      <c r="AD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36"/>
      <c r="AU38" s="5"/>
      <c r="AV38" s="5"/>
      <c r="AW38" s="8" t="s">
        <v>29</v>
      </c>
      <c r="AY38" s="33"/>
      <c r="AZ38" s="5" t="s">
        <v>10</v>
      </c>
      <c r="BA38" s="5"/>
      <c r="BB38" s="36"/>
      <c r="BD38" s="5"/>
      <c r="BE38" s="8" t="s">
        <v>41</v>
      </c>
      <c r="BF38" s="5"/>
      <c r="BG38" s="5"/>
      <c r="BH38" s="5"/>
      <c r="BI38" s="5"/>
      <c r="BJ38" s="5"/>
      <c r="BK38" s="5"/>
      <c r="BL38" s="5"/>
      <c r="BM38" s="26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27"/>
      <c r="CP38" s="5"/>
      <c r="CQ38" s="5"/>
      <c r="CR38" s="5"/>
      <c r="CS38" s="5"/>
      <c r="CT38" s="5"/>
      <c r="CU38" s="5"/>
      <c r="CV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</row>
    <row r="39" spans="1:127" ht="9" customHeight="1" x14ac:dyDescent="0.25">
      <c r="G39" s="5"/>
      <c r="H39" s="5"/>
      <c r="I39" s="5"/>
      <c r="K39" s="5"/>
      <c r="L39" s="5"/>
      <c r="M39" s="6"/>
      <c r="N39" s="25"/>
      <c r="O39" s="38"/>
      <c r="P39" s="38"/>
      <c r="Q39" s="38"/>
      <c r="R39" s="38"/>
      <c r="S39" s="38"/>
      <c r="T39" s="38"/>
      <c r="U39" s="83"/>
      <c r="W39" s="5"/>
      <c r="X39" s="5"/>
      <c r="Y39" s="5"/>
      <c r="Z39" s="5"/>
      <c r="AA39" s="5"/>
      <c r="AB39" s="5"/>
      <c r="AC39" s="32"/>
      <c r="AD39" s="5"/>
      <c r="AE39" s="5"/>
      <c r="AF39" s="5"/>
      <c r="AG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36"/>
      <c r="AU39" s="5"/>
      <c r="AV39" s="5"/>
      <c r="AW39" s="5"/>
      <c r="AY39" s="33"/>
      <c r="AZ39" s="5"/>
      <c r="BA39" s="5"/>
      <c r="BB39" s="36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26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27"/>
      <c r="CP39" s="5"/>
      <c r="CQ39" s="5"/>
      <c r="CR39" s="5"/>
      <c r="CS39" s="5"/>
      <c r="CT39" s="5"/>
      <c r="CU39" s="5"/>
      <c r="CV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</row>
    <row r="40" spans="1:127" ht="9" customHeight="1" thickBot="1" x14ac:dyDescent="0.3">
      <c r="G40" s="5"/>
      <c r="H40" s="5"/>
      <c r="I40" s="5"/>
      <c r="K40" s="5"/>
      <c r="L40" s="5"/>
      <c r="M40" s="6"/>
      <c r="N40" s="25"/>
      <c r="O40" s="65"/>
      <c r="P40" s="65"/>
      <c r="Q40" s="65"/>
      <c r="R40" s="65"/>
      <c r="S40" s="65"/>
      <c r="T40" s="65"/>
      <c r="U40" s="74"/>
      <c r="V40" s="73"/>
      <c r="W40" s="5"/>
      <c r="X40" s="5"/>
      <c r="Y40" s="141"/>
      <c r="Z40" s="65"/>
      <c r="AA40" s="65"/>
      <c r="AB40" s="91"/>
      <c r="AC40" s="32"/>
      <c r="AD40" s="5"/>
      <c r="AE40" s="5"/>
      <c r="AF40" s="5"/>
      <c r="AG40" s="5"/>
      <c r="AI40" s="5"/>
      <c r="AJ40" s="5"/>
      <c r="AK40" s="5"/>
      <c r="AL40" s="5"/>
      <c r="AM40" s="5"/>
      <c r="AN40" s="5"/>
      <c r="AO40" s="5"/>
      <c r="AP40" s="5"/>
      <c r="AR40" s="8">
        <v>1</v>
      </c>
      <c r="AS40" s="97" t="s">
        <v>23</v>
      </c>
      <c r="AT40" s="98" t="s">
        <v>42</v>
      </c>
      <c r="AV40" s="5"/>
      <c r="AW40" s="5"/>
      <c r="AY40" s="33"/>
      <c r="AZ40" s="5" t="s">
        <v>7</v>
      </c>
      <c r="BA40" s="5"/>
      <c r="BB40" s="36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26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27"/>
      <c r="CP40" s="5"/>
      <c r="CQ40" s="5"/>
      <c r="CR40" s="5"/>
      <c r="CS40" s="5"/>
      <c r="CT40" s="5"/>
      <c r="CU40" s="5"/>
      <c r="CV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</row>
    <row r="41" spans="1:127" ht="9" customHeight="1" thickBot="1" x14ac:dyDescent="0.3">
      <c r="G41" s="5"/>
      <c r="H41" s="5"/>
      <c r="I41" s="5"/>
      <c r="K41" s="5"/>
      <c r="L41" s="5"/>
      <c r="M41" s="6"/>
      <c r="N41" s="25"/>
      <c r="AC41" s="32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98" t="s">
        <v>43</v>
      </c>
      <c r="AW41" s="5"/>
      <c r="AY41" s="43"/>
      <c r="AZ41" s="68"/>
      <c r="BA41" s="68"/>
      <c r="BB41" s="36"/>
      <c r="BC41" s="5"/>
      <c r="BD41" s="5"/>
      <c r="BG41" s="5"/>
      <c r="BH41" s="5"/>
      <c r="BI41" s="5"/>
      <c r="BJ41" s="5"/>
      <c r="BK41" s="5"/>
      <c r="BL41" s="5"/>
      <c r="BM41" s="26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8"/>
      <c r="CN41" s="8"/>
      <c r="CO41" s="27"/>
      <c r="CP41" s="5"/>
      <c r="CQ41" s="5"/>
      <c r="CR41" s="5"/>
      <c r="CS41" s="5"/>
      <c r="CT41" s="5"/>
      <c r="CU41" s="5"/>
      <c r="CV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J41" s="5"/>
      <c r="DK41" s="5"/>
      <c r="DL41" s="5"/>
      <c r="DM41" s="5"/>
      <c r="DN41" s="5"/>
      <c r="DO41" s="5"/>
      <c r="DQ41" s="5"/>
      <c r="DR41" s="5"/>
      <c r="DS41" s="5"/>
      <c r="DT41" s="5"/>
      <c r="DU41" s="5"/>
      <c r="DV41" s="5"/>
      <c r="DW41" s="5"/>
    </row>
    <row r="42" spans="1:127" ht="9" customHeight="1" thickTop="1" x14ac:dyDescent="0.25">
      <c r="G42" s="5"/>
      <c r="H42" s="5"/>
      <c r="I42" s="5"/>
      <c r="K42" s="5"/>
      <c r="L42" s="5"/>
      <c r="M42" s="6"/>
      <c r="N42" s="25"/>
      <c r="O42" s="5"/>
      <c r="P42" s="5"/>
      <c r="Q42" s="5"/>
      <c r="R42" s="5"/>
      <c r="T42" s="5"/>
      <c r="U42" s="5"/>
      <c r="V42" s="5"/>
      <c r="W42" s="5"/>
      <c r="X42" s="5"/>
      <c r="Y42" s="5"/>
      <c r="Z42" s="5"/>
      <c r="AA42" s="5"/>
      <c r="AB42" s="5"/>
      <c r="AC42" s="32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36"/>
      <c r="AU42" s="5"/>
      <c r="AV42" s="5"/>
      <c r="AW42" s="5"/>
      <c r="BB42" s="36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26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27"/>
      <c r="CP42" s="5"/>
      <c r="CQ42" s="5"/>
      <c r="CR42" s="5"/>
      <c r="CS42" s="5"/>
      <c r="CT42" s="5"/>
      <c r="CU42" s="5"/>
      <c r="CV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</row>
    <row r="43" spans="1:127" ht="9" customHeight="1" x14ac:dyDescent="0.25">
      <c r="G43" s="5"/>
      <c r="H43" s="5"/>
      <c r="I43" s="5"/>
      <c r="K43" s="5"/>
      <c r="L43" s="5"/>
      <c r="M43" s="6"/>
      <c r="N43" s="25"/>
      <c r="O43" s="5"/>
      <c r="P43" s="5"/>
      <c r="Q43" s="5"/>
      <c r="R43" s="5"/>
      <c r="S43" s="8" t="s">
        <v>13</v>
      </c>
      <c r="T43" s="5"/>
      <c r="U43" s="5"/>
      <c r="V43" s="5"/>
      <c r="W43" s="5"/>
      <c r="X43" s="5"/>
      <c r="Y43" s="5"/>
      <c r="Z43" s="5"/>
      <c r="AA43" s="5"/>
      <c r="AB43" s="5"/>
      <c r="AC43" s="32"/>
      <c r="AD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36"/>
      <c r="AU43" s="5"/>
      <c r="AV43" s="5"/>
      <c r="BB43" s="36"/>
      <c r="BC43" s="5"/>
      <c r="BD43" s="5"/>
      <c r="BE43" s="5"/>
      <c r="BF43" s="8"/>
      <c r="BG43" s="31" t="s">
        <v>44</v>
      </c>
      <c r="BH43" s="5"/>
      <c r="BI43" s="5"/>
      <c r="BJ43" s="5"/>
      <c r="BK43" s="5"/>
      <c r="BL43" s="5"/>
      <c r="BM43" s="26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27"/>
      <c r="CP43" s="5"/>
      <c r="CQ43" s="5"/>
      <c r="CR43" s="5"/>
      <c r="CS43" s="5"/>
      <c r="CT43" s="5"/>
      <c r="CU43" s="5"/>
      <c r="CV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</row>
    <row r="44" spans="1:127" ht="9" customHeight="1" x14ac:dyDescent="0.25">
      <c r="G44" s="5"/>
      <c r="H44" s="5"/>
      <c r="I44" s="5"/>
      <c r="K44" s="5"/>
      <c r="L44" s="5"/>
      <c r="M44" s="6"/>
      <c r="N44" s="25"/>
      <c r="O44" s="5"/>
      <c r="P44" s="8" t="s">
        <v>4</v>
      </c>
      <c r="Q44" s="5"/>
      <c r="R44" s="5"/>
      <c r="S44" s="8" t="s">
        <v>35</v>
      </c>
      <c r="T44" s="5"/>
      <c r="U44" s="5"/>
      <c r="V44" s="5"/>
      <c r="W44" s="5"/>
      <c r="X44" s="5"/>
      <c r="Y44" s="5"/>
      <c r="Z44" s="5"/>
      <c r="AA44" s="5"/>
      <c r="AB44" s="5"/>
      <c r="AC44" s="32"/>
      <c r="AD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36"/>
      <c r="AU44" s="5"/>
      <c r="AV44" s="5"/>
      <c r="AW44" s="5"/>
      <c r="AY44" s="5"/>
      <c r="AZ44" s="5"/>
      <c r="BA44" s="5"/>
      <c r="BB44" s="36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26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N44" s="5"/>
      <c r="CO44" s="27"/>
      <c r="CP44" s="5"/>
      <c r="CQ44" s="5"/>
      <c r="CR44" s="5"/>
      <c r="CS44" s="5"/>
      <c r="CT44" s="5"/>
      <c r="CU44" s="5"/>
      <c r="CV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</row>
    <row r="45" spans="1:127" ht="9" customHeight="1" x14ac:dyDescent="0.25">
      <c r="G45" s="5"/>
      <c r="H45" s="5"/>
      <c r="I45" s="5"/>
      <c r="K45" s="5"/>
      <c r="L45" s="5"/>
      <c r="M45" s="6"/>
      <c r="N45" s="2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32"/>
      <c r="AD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36"/>
      <c r="AV45" s="5"/>
      <c r="AW45" s="5"/>
      <c r="AY45" s="5"/>
      <c r="AZ45" s="5"/>
      <c r="BA45" s="5"/>
      <c r="BB45" s="36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26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10"/>
      <c r="CM45" s="10"/>
      <c r="CN45" s="5"/>
      <c r="CO45" s="27"/>
      <c r="CP45" s="5"/>
      <c r="CQ45" s="5"/>
      <c r="CR45" s="5"/>
      <c r="CS45" s="5"/>
      <c r="CT45" s="5"/>
      <c r="CU45" s="5"/>
      <c r="CV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</row>
    <row r="46" spans="1:127" ht="9" customHeight="1" x14ac:dyDescent="0.25">
      <c r="G46" s="5"/>
      <c r="H46" s="5"/>
      <c r="I46" s="5"/>
      <c r="K46" s="5"/>
      <c r="L46" s="5"/>
      <c r="M46" s="6"/>
      <c r="N46" s="2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32"/>
      <c r="AD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T46" s="36"/>
      <c r="AU46" s="5"/>
      <c r="AV46" s="5"/>
      <c r="AW46" s="5"/>
      <c r="AY46" s="5"/>
      <c r="AZ46" s="5"/>
      <c r="BA46" s="5"/>
      <c r="BB46" s="36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26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26"/>
      <c r="CP46" s="5"/>
      <c r="CQ46" s="5"/>
      <c r="CR46" s="5"/>
      <c r="CS46" s="5"/>
      <c r="CT46" s="5"/>
      <c r="CU46" s="5"/>
      <c r="CV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</row>
    <row r="47" spans="1:127" ht="9" customHeight="1" x14ac:dyDescent="0.25">
      <c r="G47" s="5"/>
      <c r="H47" s="5"/>
      <c r="I47" s="5"/>
      <c r="K47" s="5"/>
      <c r="L47" s="5"/>
      <c r="M47" s="6"/>
      <c r="N47" s="2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32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36"/>
      <c r="AU47" s="5"/>
      <c r="AV47" s="5"/>
      <c r="AW47" s="5"/>
      <c r="AY47" s="5"/>
      <c r="AZ47" s="5"/>
      <c r="BA47" s="5"/>
      <c r="BB47" s="36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26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O47" s="26"/>
      <c r="CP47" s="5"/>
      <c r="CQ47" s="5"/>
      <c r="CR47" s="5"/>
      <c r="CS47" s="5"/>
      <c r="CT47" s="5"/>
      <c r="CU47" s="5"/>
      <c r="CV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</row>
    <row r="48" spans="1:127" ht="4.5" customHeight="1" x14ac:dyDescent="0.25">
      <c r="G48" s="5"/>
      <c r="H48" s="5"/>
      <c r="I48" s="5"/>
      <c r="K48" s="5"/>
      <c r="L48" s="5"/>
      <c r="M48" s="6"/>
      <c r="N48" s="26"/>
      <c r="O48" s="26"/>
      <c r="P48" s="26"/>
      <c r="Q48" s="26"/>
      <c r="R48" s="26"/>
      <c r="S48" s="26"/>
      <c r="T48" s="28"/>
      <c r="U48" s="28"/>
      <c r="V48" s="28"/>
      <c r="W48" s="26"/>
      <c r="X48" s="26"/>
      <c r="Y48" s="26"/>
      <c r="Z48" s="26"/>
      <c r="AA48" s="26"/>
      <c r="AB48" s="26"/>
      <c r="AC48" s="26"/>
      <c r="AD48" s="26"/>
      <c r="AE48" s="26"/>
      <c r="AF48" s="99"/>
      <c r="AG48" s="99"/>
      <c r="AH48" s="99"/>
      <c r="AI48" s="26"/>
      <c r="AJ48" s="26"/>
      <c r="AK48" s="26"/>
      <c r="AL48" s="4"/>
      <c r="AM48" s="99"/>
      <c r="AN48" s="100"/>
      <c r="AO48" s="100"/>
      <c r="AP48" s="100"/>
      <c r="AQ48" s="101"/>
      <c r="AR48" s="102"/>
      <c r="AS48" s="26"/>
      <c r="AT48" s="26"/>
      <c r="AU48" s="26"/>
      <c r="AV48" s="28"/>
      <c r="AW48" s="28"/>
      <c r="AX48" s="28"/>
      <c r="AY48" s="26"/>
      <c r="AZ48" s="26"/>
      <c r="BA48" s="26"/>
      <c r="BB48" s="26"/>
      <c r="BC48" s="26"/>
      <c r="BD48" s="26"/>
      <c r="BE48" s="26"/>
      <c r="BF48" s="28"/>
      <c r="BG48" s="28"/>
      <c r="BH48" s="28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8"/>
      <c r="BT48" s="28"/>
      <c r="BU48" s="28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8"/>
      <c r="CH48" s="28"/>
      <c r="CI48" s="28"/>
      <c r="CJ48" s="26"/>
      <c r="CK48" s="26"/>
      <c r="CL48" s="26"/>
      <c r="CM48" s="26"/>
      <c r="CN48" s="26"/>
      <c r="CO48" s="26"/>
      <c r="CP48" s="5"/>
      <c r="CQ48" s="10"/>
      <c r="CR48" s="5"/>
      <c r="CS48" s="5"/>
      <c r="CT48" s="5"/>
      <c r="CU48" s="5"/>
      <c r="CV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</row>
    <row r="49" spans="7:127" s="20" customFormat="1" ht="9" customHeight="1" x14ac:dyDescent="0.25">
      <c r="G49" s="6"/>
      <c r="H49" s="6"/>
      <c r="I49" s="6"/>
      <c r="J49" s="6"/>
      <c r="K49" s="6"/>
      <c r="L49" s="6"/>
      <c r="M49" s="6"/>
      <c r="N49" s="22"/>
      <c r="O49" s="6"/>
      <c r="P49" s="6"/>
      <c r="Q49" s="6"/>
      <c r="R49" s="6"/>
      <c r="S49" s="6"/>
      <c r="T49" s="6"/>
      <c r="U49" s="145">
        <v>3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145">
        <v>4</v>
      </c>
      <c r="AH49" s="6"/>
      <c r="AI49" s="6"/>
      <c r="AJ49" s="6"/>
      <c r="AL49" s="103"/>
      <c r="AM49" s="6"/>
      <c r="AO49" s="6" t="s">
        <v>45</v>
      </c>
      <c r="AQ49" s="103"/>
      <c r="AR49" s="6"/>
      <c r="AS49" s="6"/>
      <c r="AT49" s="6"/>
      <c r="AU49" s="6"/>
      <c r="AV49" s="6"/>
      <c r="AW49" s="145">
        <v>4</v>
      </c>
      <c r="AX49" s="6"/>
      <c r="AY49" s="6"/>
      <c r="AZ49" s="6"/>
      <c r="BA49" s="6"/>
      <c r="BB49" s="6"/>
      <c r="BC49" s="6"/>
      <c r="BD49" s="6"/>
      <c r="BE49" s="6"/>
      <c r="BF49" s="145">
        <v>3</v>
      </c>
      <c r="BG49" s="6"/>
      <c r="BH49" s="6"/>
      <c r="BI49" s="6"/>
      <c r="BJ49" s="6"/>
      <c r="BK49" s="6"/>
      <c r="BL49" s="6"/>
      <c r="BM49" s="23"/>
      <c r="BN49" s="6"/>
      <c r="BO49" s="6"/>
      <c r="BP49" s="6"/>
      <c r="BQ49" s="6"/>
      <c r="BR49" s="6"/>
      <c r="BS49" s="6"/>
      <c r="BT49" s="145">
        <v>4</v>
      </c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145">
        <v>4</v>
      </c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</row>
    <row r="50" spans="7:127" ht="9" customHeight="1" x14ac:dyDescent="0.25">
      <c r="G50" s="5"/>
      <c r="H50" s="5"/>
      <c r="I50" s="5"/>
      <c r="K50" s="5"/>
      <c r="L50" s="5"/>
      <c r="M50" s="6"/>
      <c r="N50" s="17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18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</row>
    <row r="51" spans="7:127" ht="9" customHeight="1" x14ac:dyDescent="0.25">
      <c r="G51" s="5"/>
      <c r="H51" s="5"/>
      <c r="I51" s="5"/>
      <c r="K51" s="5"/>
      <c r="L51" s="5"/>
      <c r="M51" s="6"/>
      <c r="N51" s="17"/>
      <c r="O51" s="5"/>
      <c r="P51" s="5"/>
      <c r="Q51" s="5"/>
      <c r="R51" s="5"/>
      <c r="S51" s="8" t="s">
        <v>3</v>
      </c>
      <c r="T51" s="5"/>
      <c r="U51" s="5"/>
      <c r="V51" s="5"/>
      <c r="W51" s="5"/>
      <c r="X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V51" s="5"/>
      <c r="AW51" s="5"/>
      <c r="AX51" s="5"/>
      <c r="AY51" s="5"/>
      <c r="AZ51" s="8" t="s">
        <v>3</v>
      </c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18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</row>
    <row r="52" spans="7:127" ht="9" customHeight="1" x14ac:dyDescent="0.25">
      <c r="G52" s="5"/>
      <c r="H52" s="5"/>
      <c r="I52" s="5"/>
      <c r="K52" s="5"/>
      <c r="L52" s="5"/>
      <c r="M52" s="6"/>
      <c r="N52" s="17"/>
      <c r="O52" s="5"/>
      <c r="P52" s="5"/>
      <c r="Q52" s="5"/>
      <c r="R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18"/>
      <c r="BN52" s="5"/>
      <c r="BO52" s="8" t="s">
        <v>46</v>
      </c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</row>
    <row r="53" spans="7:127" ht="9" customHeight="1" x14ac:dyDescent="0.25">
      <c r="G53" s="5"/>
      <c r="H53" s="5"/>
      <c r="I53" s="5"/>
      <c r="K53" s="5"/>
      <c r="L53" s="5"/>
      <c r="M53" s="6"/>
      <c r="N53" s="17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18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</row>
    <row r="54" spans="7:127" ht="9" customHeight="1" thickBot="1" x14ac:dyDescent="0.3">
      <c r="G54" s="5"/>
      <c r="H54" s="10"/>
      <c r="I54" s="10"/>
      <c r="K54" s="5"/>
      <c r="L54" s="5"/>
      <c r="M54" s="6"/>
      <c r="N54" s="104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05"/>
      <c r="BN54" s="5"/>
      <c r="BO54" s="10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</row>
    <row r="55" spans="7:127" ht="9" customHeight="1" thickTop="1" x14ac:dyDescent="0.25">
      <c r="G55" s="5"/>
      <c r="H55" s="5"/>
      <c r="I55" s="5"/>
      <c r="J55" s="5"/>
      <c r="K55" s="5"/>
      <c r="L55" s="5"/>
      <c r="M55" s="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</row>
    <row r="56" spans="7:127" ht="9" customHeight="1" x14ac:dyDescent="0.25">
      <c r="G56" s="5"/>
      <c r="H56" s="5"/>
      <c r="I56" s="5"/>
      <c r="J56" s="5"/>
      <c r="K56" s="5"/>
      <c r="L56" s="5"/>
      <c r="M56" s="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</row>
    <row r="57" spans="7:127" ht="9" customHeight="1" x14ac:dyDescent="0.25">
      <c r="G57" s="5"/>
      <c r="H57" s="5"/>
      <c r="I57" s="5"/>
      <c r="J57" s="5"/>
      <c r="K57" s="5"/>
      <c r="L57" s="5"/>
      <c r="M57" s="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</row>
    <row r="58" spans="7:127" ht="9" customHeight="1" x14ac:dyDescent="0.25">
      <c r="G58" s="5"/>
      <c r="H58" s="5"/>
      <c r="I58" s="5"/>
      <c r="J58" s="5"/>
      <c r="K58" s="5"/>
      <c r="L58" s="5"/>
      <c r="M58" s="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</row>
    <row r="59" spans="7:127" ht="9" customHeight="1" x14ac:dyDescent="0.25">
      <c r="G59" s="5"/>
      <c r="H59" s="5"/>
      <c r="I59" s="5"/>
      <c r="J59" s="5"/>
      <c r="K59" s="5"/>
      <c r="L59" s="5"/>
      <c r="M59" s="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</row>
  </sheetData>
  <pageMargins left="0.25" right="0.25" top="0.75" bottom="0.75" header="0.3" footer="0.3"/>
  <pageSetup scale="9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FE24-D248-4B01-AC96-171AA48D2F32}">
  <dimension ref="A2:L36"/>
  <sheetViews>
    <sheetView topLeftCell="A5" workbookViewId="0">
      <selection activeCell="B32" sqref="B32"/>
    </sheetView>
  </sheetViews>
  <sheetFormatPr defaultRowHeight="15.75" x14ac:dyDescent="0.25"/>
  <cols>
    <col min="1" max="1" width="9.140625" style="106"/>
    <col min="2" max="2" width="39.140625" style="118" customWidth="1"/>
    <col min="3" max="3" width="2.42578125" style="108" customWidth="1"/>
    <col min="4" max="4" width="12.28515625" style="108" customWidth="1"/>
    <col min="5" max="12" width="9.140625" style="108"/>
    <col min="13" max="16384" width="9.140625" style="1"/>
  </cols>
  <sheetData>
    <row r="2" spans="2:4" x14ac:dyDescent="0.25">
      <c r="B2" s="107" t="s">
        <v>47</v>
      </c>
    </row>
    <row r="4" spans="2:4" x14ac:dyDescent="0.25">
      <c r="B4" s="107" t="s">
        <v>48</v>
      </c>
      <c r="D4" s="109" t="s">
        <v>49</v>
      </c>
    </row>
    <row r="5" spans="2:4" x14ac:dyDescent="0.25">
      <c r="B5" s="107" t="s">
        <v>50</v>
      </c>
      <c r="D5" s="109" t="s">
        <v>51</v>
      </c>
    </row>
    <row r="6" spans="2:4" x14ac:dyDescent="0.25">
      <c r="B6" s="107" t="s">
        <v>52</v>
      </c>
      <c r="D6" s="109" t="s">
        <v>53</v>
      </c>
    </row>
    <row r="7" spans="2:4" x14ac:dyDescent="0.25">
      <c r="B7" s="107" t="s">
        <v>54</v>
      </c>
      <c r="D7" s="110">
        <v>1500</v>
      </c>
    </row>
    <row r="8" spans="2:4" x14ac:dyDescent="0.25">
      <c r="B8" s="107" t="s">
        <v>55</v>
      </c>
      <c r="D8" s="111">
        <v>816</v>
      </c>
    </row>
    <row r="9" spans="2:4" x14ac:dyDescent="0.25">
      <c r="B9" s="107" t="s">
        <v>56</v>
      </c>
      <c r="D9" s="111">
        <v>795</v>
      </c>
    </row>
    <row r="10" spans="2:4" x14ac:dyDescent="0.25">
      <c r="B10" s="107" t="s">
        <v>57</v>
      </c>
      <c r="D10" s="111">
        <v>3234</v>
      </c>
    </row>
    <row r="11" spans="2:4" x14ac:dyDescent="0.25">
      <c r="B11" s="107" t="s">
        <v>58</v>
      </c>
      <c r="D11" s="112" t="s">
        <v>59</v>
      </c>
    </row>
    <row r="12" spans="2:4" x14ac:dyDescent="0.25">
      <c r="B12" s="107" t="s">
        <v>60</v>
      </c>
      <c r="D12" s="112" t="s">
        <v>61</v>
      </c>
    </row>
    <row r="13" spans="2:4" x14ac:dyDescent="0.25">
      <c r="B13" s="107" t="s">
        <v>62</v>
      </c>
      <c r="D13" s="111">
        <v>3</v>
      </c>
    </row>
    <row r="14" spans="2:4" x14ac:dyDescent="0.25">
      <c r="B14" s="107" t="s">
        <v>63</v>
      </c>
      <c r="D14" s="113" t="s">
        <v>64</v>
      </c>
    </row>
    <row r="15" spans="2:4" x14ac:dyDescent="0.25">
      <c r="B15" s="107" t="s">
        <v>65</v>
      </c>
      <c r="D15" s="113" t="s">
        <v>66</v>
      </c>
    </row>
    <row r="16" spans="2:4" x14ac:dyDescent="0.25">
      <c r="B16" s="107" t="s">
        <v>67</v>
      </c>
      <c r="D16" s="109" t="s">
        <v>68</v>
      </c>
    </row>
    <row r="17" spans="1:5" x14ac:dyDescent="0.25">
      <c r="B17" s="107" t="s">
        <v>69</v>
      </c>
      <c r="D17" s="114" t="s">
        <v>70</v>
      </c>
    </row>
    <row r="18" spans="1:5" x14ac:dyDescent="0.25">
      <c r="B18" s="107" t="s">
        <v>71</v>
      </c>
      <c r="D18" s="114" t="s">
        <v>72</v>
      </c>
    </row>
    <row r="19" spans="1:5" x14ac:dyDescent="0.25">
      <c r="B19" s="107" t="s">
        <v>73</v>
      </c>
      <c r="D19" s="113" t="s">
        <v>23</v>
      </c>
    </row>
    <row r="20" spans="1:5" x14ac:dyDescent="0.25">
      <c r="B20" s="107" t="s">
        <v>74</v>
      </c>
      <c r="D20" s="113" t="s">
        <v>23</v>
      </c>
    </row>
    <row r="21" spans="1:5" x14ac:dyDescent="0.25">
      <c r="B21" s="107" t="s">
        <v>75</v>
      </c>
      <c r="C21" s="108">
        <v>5</v>
      </c>
      <c r="D21" s="112" t="s">
        <v>76</v>
      </c>
    </row>
    <row r="22" spans="1:5" x14ac:dyDescent="0.25">
      <c r="B22" s="107" t="s">
        <v>77</v>
      </c>
      <c r="C22" s="108">
        <v>2</v>
      </c>
      <c r="D22" s="112" t="s">
        <v>76</v>
      </c>
    </row>
    <row r="23" spans="1:5" x14ac:dyDescent="0.25">
      <c r="B23" s="107" t="s">
        <v>78</v>
      </c>
      <c r="C23" s="108">
        <v>1</v>
      </c>
      <c r="D23" s="112" t="s">
        <v>79</v>
      </c>
    </row>
    <row r="24" spans="1:5" x14ac:dyDescent="0.25">
      <c r="B24" s="107" t="s">
        <v>80</v>
      </c>
      <c r="C24" s="108">
        <v>1</v>
      </c>
      <c r="D24" s="112" t="s">
        <v>79</v>
      </c>
    </row>
    <row r="25" spans="1:5" x14ac:dyDescent="0.25">
      <c r="B25" s="107" t="s">
        <v>81</v>
      </c>
      <c r="C25" s="108">
        <v>1</v>
      </c>
      <c r="D25" s="112" t="s">
        <v>82</v>
      </c>
      <c r="E25" s="115"/>
    </row>
    <row r="26" spans="1:5" x14ac:dyDescent="0.25">
      <c r="B26" s="107" t="s">
        <v>83</v>
      </c>
      <c r="C26" s="108">
        <v>1</v>
      </c>
      <c r="D26" s="112" t="s">
        <v>84</v>
      </c>
      <c r="E26" s="115"/>
    </row>
    <row r="27" spans="1:5" x14ac:dyDescent="0.25">
      <c r="B27" s="107" t="s">
        <v>83</v>
      </c>
      <c r="C27" s="108">
        <v>1</v>
      </c>
      <c r="D27" s="112" t="s">
        <v>85</v>
      </c>
      <c r="E27" s="115"/>
    </row>
    <row r="29" spans="1:5" x14ac:dyDescent="0.25">
      <c r="B29" s="116" t="s">
        <v>86</v>
      </c>
    </row>
    <row r="30" spans="1:5" x14ac:dyDescent="0.25">
      <c r="A30" s="117">
        <v>1</v>
      </c>
      <c r="B30" s="142" t="s">
        <v>87</v>
      </c>
    </row>
    <row r="31" spans="1:5" x14ac:dyDescent="0.25">
      <c r="A31" s="106">
        <v>2</v>
      </c>
      <c r="B31" s="142" t="s">
        <v>88</v>
      </c>
    </row>
    <row r="32" spans="1:5" x14ac:dyDescent="0.25">
      <c r="A32" s="106">
        <v>3</v>
      </c>
      <c r="B32" s="142" t="s">
        <v>89</v>
      </c>
    </row>
    <row r="33" spans="1:2" x14ac:dyDescent="0.25">
      <c r="A33" s="106">
        <v>4</v>
      </c>
      <c r="B33" s="142" t="s">
        <v>90</v>
      </c>
    </row>
    <row r="34" spans="1:2" x14ac:dyDescent="0.25">
      <c r="A34" s="106">
        <v>5</v>
      </c>
      <c r="B34" s="142" t="s">
        <v>91</v>
      </c>
    </row>
    <row r="35" spans="1:2" x14ac:dyDescent="0.25">
      <c r="A35" s="106">
        <v>6</v>
      </c>
      <c r="B35" s="118" t="s">
        <v>137</v>
      </c>
    </row>
    <row r="36" spans="1:2" x14ac:dyDescent="0.25">
      <c r="A36" s="106">
        <v>7</v>
      </c>
      <c r="B36" s="118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C8D7-4C73-4ED2-AFCB-5BB148B9D58B}">
  <dimension ref="A1:AC32"/>
  <sheetViews>
    <sheetView topLeftCell="A5" workbookViewId="0">
      <selection activeCell="D32" sqref="D32"/>
    </sheetView>
  </sheetViews>
  <sheetFormatPr defaultRowHeight="15" x14ac:dyDescent="0.25"/>
  <cols>
    <col min="1" max="1" width="9.140625" style="106"/>
    <col min="2" max="2" width="9.140625" style="108" customWidth="1"/>
    <col min="3" max="21" width="9.140625" style="108"/>
    <col min="22" max="22" width="12.42578125" style="131" customWidth="1"/>
    <col min="23" max="23" width="9.140625" style="108"/>
    <col min="24" max="24" width="12.7109375" style="129" customWidth="1"/>
    <col min="25" max="29" width="9.140625" style="108"/>
    <col min="30" max="16384" width="9.140625" style="1"/>
  </cols>
  <sheetData>
    <row r="1" spans="1:25" x14ac:dyDescent="0.25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1"/>
      <c r="W1" s="120"/>
      <c r="X1" s="122"/>
      <c r="Y1" s="120"/>
    </row>
    <row r="2" spans="1:25" x14ac:dyDescent="0.25">
      <c r="A2" s="123" t="s">
        <v>92</v>
      </c>
      <c r="B2" s="124" t="s">
        <v>93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1"/>
      <c r="W2" s="120"/>
      <c r="X2" s="122"/>
      <c r="Y2" s="120"/>
    </row>
    <row r="3" spans="1:25" x14ac:dyDescent="0.25">
      <c r="A3" s="119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1"/>
      <c r="W3" s="120"/>
      <c r="X3" s="122"/>
      <c r="Y3" s="120"/>
    </row>
    <row r="4" spans="1:25" x14ac:dyDescent="0.25">
      <c r="A4" s="119">
        <v>1</v>
      </c>
      <c r="B4" s="115" t="s">
        <v>94</v>
      </c>
      <c r="C4" s="120"/>
      <c r="D4" s="120"/>
      <c r="E4" s="120"/>
      <c r="F4" s="120"/>
      <c r="G4" s="120"/>
      <c r="H4" s="120"/>
      <c r="I4" s="120"/>
      <c r="J4" s="120" t="s">
        <v>95</v>
      </c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1"/>
      <c r="W4" s="120"/>
      <c r="X4" s="122"/>
      <c r="Y4" s="120"/>
    </row>
    <row r="5" spans="1:25" x14ac:dyDescent="0.25">
      <c r="A5" s="119"/>
      <c r="B5" s="115" t="s">
        <v>96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1"/>
      <c r="W5" s="120"/>
      <c r="X5" s="122"/>
      <c r="Y5" s="120"/>
    </row>
    <row r="6" spans="1:25" x14ac:dyDescent="0.25">
      <c r="A6" s="119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1"/>
      <c r="W6" s="120"/>
      <c r="X6" s="123" t="s">
        <v>97</v>
      </c>
      <c r="Y6" s="120"/>
    </row>
    <row r="7" spans="1:25" x14ac:dyDescent="0.25">
      <c r="A7" s="119">
        <v>1</v>
      </c>
      <c r="B7" s="119" t="s">
        <v>98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1"/>
      <c r="W7" s="120"/>
      <c r="X7" s="122"/>
      <c r="Y7" s="120"/>
    </row>
    <row r="8" spans="1:25" x14ac:dyDescent="0.25">
      <c r="A8" s="119"/>
      <c r="B8" s="125" t="s">
        <v>99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1">
        <v>3048</v>
      </c>
      <c r="W8" s="120"/>
      <c r="X8" s="122" t="s">
        <v>100</v>
      </c>
      <c r="Y8" s="120"/>
    </row>
    <row r="9" spans="1:25" x14ac:dyDescent="0.25">
      <c r="A9" s="119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1"/>
      <c r="W9" s="120"/>
      <c r="X9" s="122"/>
      <c r="Y9" s="120"/>
    </row>
    <row r="10" spans="1:25" x14ac:dyDescent="0.25">
      <c r="A10" s="119">
        <v>2</v>
      </c>
      <c r="B10" s="119" t="s">
        <v>101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1"/>
      <c r="W10" s="120"/>
      <c r="X10" s="122"/>
      <c r="Y10" s="120"/>
    </row>
    <row r="11" spans="1:25" x14ac:dyDescent="0.25">
      <c r="A11" s="119"/>
      <c r="B11" s="115" t="s">
        <v>102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1">
        <v>369</v>
      </c>
      <c r="T11" s="120" t="s">
        <v>103</v>
      </c>
      <c r="U11" s="120"/>
      <c r="V11" s="121"/>
      <c r="W11" s="120"/>
      <c r="X11" s="122"/>
      <c r="Y11" s="120"/>
    </row>
    <row r="12" spans="1:25" x14ac:dyDescent="0.25">
      <c r="A12" s="119"/>
      <c r="B12" s="115" t="s">
        <v>104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1">
        <v>379</v>
      </c>
      <c r="T12" s="120" t="s">
        <v>103</v>
      </c>
      <c r="U12" s="120"/>
      <c r="V12" s="121">
        <f>S12*A10</f>
        <v>758</v>
      </c>
      <c r="W12" s="120"/>
      <c r="X12" s="122" t="s">
        <v>105</v>
      </c>
      <c r="Y12" s="120"/>
    </row>
    <row r="13" spans="1:25" x14ac:dyDescent="0.25">
      <c r="A13" s="119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0"/>
      <c r="X13" s="122"/>
      <c r="Y13" s="120"/>
    </row>
    <row r="14" spans="1:25" x14ac:dyDescent="0.25">
      <c r="A14" s="119">
        <v>1</v>
      </c>
      <c r="B14" s="119" t="s">
        <v>106</v>
      </c>
      <c r="C14" s="120"/>
      <c r="D14" s="120" t="s">
        <v>107</v>
      </c>
      <c r="E14" s="120" t="s">
        <v>18</v>
      </c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1"/>
      <c r="W14" s="120"/>
      <c r="X14" s="122"/>
      <c r="Y14" s="120"/>
    </row>
    <row r="15" spans="1:25" x14ac:dyDescent="0.25">
      <c r="A15" s="119"/>
      <c r="B15" s="115" t="s">
        <v>108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1">
        <v>1398</v>
      </c>
      <c r="V15" s="121">
        <f>U15*A14</f>
        <v>1398</v>
      </c>
      <c r="W15" s="120"/>
      <c r="X15" s="122" t="s">
        <v>109</v>
      </c>
      <c r="Y15" s="120"/>
    </row>
    <row r="16" spans="1:25" x14ac:dyDescent="0.25">
      <c r="A16" s="119"/>
      <c r="B16" s="125" t="s">
        <v>110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1">
        <v>1373.65</v>
      </c>
      <c r="V16" s="121"/>
      <c r="W16" s="120"/>
      <c r="X16" s="122"/>
      <c r="Y16" s="120"/>
    </row>
    <row r="17" spans="1:25" x14ac:dyDescent="0.25">
      <c r="A17" s="119"/>
      <c r="B17" s="125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1"/>
      <c r="W17" s="120"/>
      <c r="X17" s="122"/>
      <c r="Y17" s="120"/>
    </row>
    <row r="18" spans="1:25" x14ac:dyDescent="0.25">
      <c r="A18" s="119">
        <v>1</v>
      </c>
      <c r="B18" s="119" t="s">
        <v>6</v>
      </c>
      <c r="C18" s="120"/>
      <c r="D18" s="120"/>
      <c r="E18" s="120" t="s">
        <v>111</v>
      </c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1"/>
      <c r="W18" s="120"/>
      <c r="X18" s="122"/>
      <c r="Y18" s="120"/>
    </row>
    <row r="19" spans="1:25" x14ac:dyDescent="0.25">
      <c r="A19" s="119"/>
      <c r="B19" s="125" t="s">
        <v>112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1">
        <v>1350.4</v>
      </c>
      <c r="V19" s="121">
        <f>U19*A18</f>
        <v>1350.4</v>
      </c>
      <c r="W19" s="120"/>
      <c r="X19" s="122" t="s">
        <v>113</v>
      </c>
      <c r="Y19" s="120"/>
    </row>
    <row r="20" spans="1:25" x14ac:dyDescent="0.25">
      <c r="A20" s="119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1"/>
      <c r="W20" s="120"/>
      <c r="X20" s="122"/>
      <c r="Y20" s="120"/>
    </row>
    <row r="21" spans="1:25" x14ac:dyDescent="0.25">
      <c r="A21" s="119">
        <v>2</v>
      </c>
      <c r="B21" s="119" t="s">
        <v>114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1"/>
      <c r="W21" s="120"/>
      <c r="X21" s="122"/>
      <c r="Y21" s="120"/>
    </row>
    <row r="22" spans="1:25" x14ac:dyDescent="0.25">
      <c r="A22" s="119"/>
      <c r="B22" s="126" t="s">
        <v>115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 t="s">
        <v>116</v>
      </c>
      <c r="U22" s="121">
        <v>2759.44</v>
      </c>
      <c r="V22" s="121">
        <v>2759.44</v>
      </c>
      <c r="W22" s="120"/>
      <c r="X22" s="122"/>
      <c r="Y22" s="120"/>
    </row>
    <row r="23" spans="1:25" x14ac:dyDescent="0.25">
      <c r="A23" s="119"/>
      <c r="B23" s="125" t="s">
        <v>117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 t="s">
        <v>118</v>
      </c>
      <c r="U23" s="121">
        <v>1876</v>
      </c>
      <c r="V23" s="121">
        <v>1876</v>
      </c>
      <c r="W23" s="121"/>
      <c r="X23" s="122"/>
      <c r="Y23" s="120"/>
    </row>
    <row r="24" spans="1:25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1"/>
      <c r="V24" s="121"/>
      <c r="W24" s="121"/>
      <c r="X24" s="122"/>
      <c r="Y24" s="120"/>
    </row>
    <row r="25" spans="1:25" x14ac:dyDescent="0.25">
      <c r="A25" s="119">
        <v>5</v>
      </c>
      <c r="B25" s="119" t="s">
        <v>119</v>
      </c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1"/>
      <c r="W25" s="120"/>
      <c r="X25" s="122"/>
      <c r="Y25" s="120"/>
    </row>
    <row r="26" spans="1:25" x14ac:dyDescent="0.25">
      <c r="A26" s="119"/>
      <c r="B26" s="143" t="s">
        <v>138</v>
      </c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7">
        <v>974</v>
      </c>
      <c r="T26" s="120" t="s">
        <v>103</v>
      </c>
      <c r="U26" s="120"/>
      <c r="V26" s="121">
        <f>S26*A25</f>
        <v>4870</v>
      </c>
      <c r="W26" s="120"/>
      <c r="X26" s="122" t="s">
        <v>120</v>
      </c>
      <c r="Y26" s="120"/>
    </row>
    <row r="27" spans="1:25" ht="15.75" thickBot="1" x14ac:dyDescent="0.3">
      <c r="A27" s="119"/>
      <c r="B27" s="115" t="s">
        <v>121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1">
        <v>258</v>
      </c>
      <c r="T27" s="120" t="s">
        <v>103</v>
      </c>
      <c r="U27" s="120"/>
      <c r="V27" s="121"/>
      <c r="W27" s="120"/>
      <c r="X27" s="122"/>
      <c r="Y27" s="120"/>
    </row>
    <row r="28" spans="1:25" ht="15.75" thickBot="1" x14ac:dyDescent="0.3">
      <c r="V28" s="128">
        <f>SUM(V9:V27)</f>
        <v>13011.84</v>
      </c>
    </row>
    <row r="29" spans="1:25" ht="15.75" thickTop="1" x14ac:dyDescent="0.25">
      <c r="A29" s="119">
        <v>6</v>
      </c>
      <c r="B29" s="144" t="s">
        <v>140</v>
      </c>
      <c r="C29" s="1"/>
      <c r="D29" s="1"/>
      <c r="E29" s="1"/>
      <c r="F29" s="1"/>
      <c r="G29" s="1"/>
      <c r="H29" s="1"/>
      <c r="I29" s="1"/>
      <c r="J29" s="1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"/>
      <c r="W29" s="120"/>
      <c r="X29" s="122"/>
      <c r="Y29" s="120"/>
    </row>
    <row r="30" spans="1:25" x14ac:dyDescent="0.25">
      <c r="A30" s="119"/>
      <c r="B30" s="143" t="s">
        <v>139</v>
      </c>
      <c r="C30" s="1"/>
      <c r="D30" s="1"/>
      <c r="E30" s="1"/>
      <c r="F30" s="1"/>
      <c r="G30" s="1"/>
      <c r="H30" s="1"/>
      <c r="I30" s="1"/>
      <c r="J30" s="1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"/>
      <c r="W30" s="120"/>
      <c r="X30" s="122"/>
      <c r="Y30" s="120"/>
    </row>
    <row r="31" spans="1:25" x14ac:dyDescent="0.25">
      <c r="A31" s="119"/>
      <c r="B31" s="119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1"/>
      <c r="W31" s="120"/>
      <c r="X31" s="122"/>
      <c r="Y31" s="120"/>
    </row>
    <row r="32" spans="1:25" x14ac:dyDescent="0.25">
      <c r="B32" s="130"/>
      <c r="C32" s="120"/>
      <c r="D32" s="120"/>
      <c r="E32" s="120"/>
      <c r="F32" s="120"/>
      <c r="G32" s="120"/>
      <c r="H32" s="120"/>
      <c r="I32" s="120"/>
      <c r="J32" s="120"/>
    </row>
  </sheetData>
  <hyperlinks>
    <hyperlink ref="B4" r:id="rId1" display="https://www.wayfair.com/SARTODOORS--Solid-Manufactured-Wood-Paneled-Wood-Finish-PLANUM0017PD-L6477-K~SRTD2561.html?refid=MX78890166025438-SRTD2561_93667907_93667940&amp;device=c&amp;ptid=4582489652386857&amp;targetid=pla-4582489652386857:aud-817130302&amp;channel=BingPLA&amp;network=o&amp;PiID%5B%5D=93667907&amp;PiID%5B%5D=93667940&amp;query=Sliding%20Interior%20Pocket%20Doors&amp;msclkid=15737fe479c1180ab4f919c40def9723&amp;utm_source=bing&amp;utm_medium=cpc&amp;utm_campaign=WF.P.US.G.Hardware%20(SCA)&amp;utm_term=4582489652386857&amp;utm_content=49_6477_12~Doors" xr:uid="{2B1F5D30-6656-4E7D-806D-2EB1C0102C46}"/>
    <hyperlink ref="B5" r:id="rId2" display="https://www.bing.com/images/search?q=Sliding+Interior+Pocket+Doors&amp;mmreqh=JJkf8CJGu7MjAnZ8G%2b%2fYqUc5%2brPMXTDjOYJSDY1G7dA%3d&amp;first=1&amp;cw=1857&amp;ch=924" xr:uid="{D41A23FA-449C-434C-9DAC-3FB374023714}"/>
    <hyperlink ref="B27" r:id="rId3" display="https://www.lowes.com/pd/EightDoors-Knotty-Pine-Door-2P-Arch-Top-V-Groove-80-in-x-36-in-x-1-3-8-in-Unfinished/1002827934" xr:uid="{79458EFD-EB20-4315-8C92-5DB605542A21}"/>
    <hyperlink ref="B11" r:id="rId4" display="https://www.homedepot.com/p/Masonite-36-in-x-80-in-Fire-Rated-Left-Hand-Inswing-6-Panel-Primed-Steel-Fire-Prehung-Front-Exterior-Door-with-Wood-Frame-94245/202530350" xr:uid="{DFB4AEA8-83D8-4A92-B034-0A030FDB5C07}"/>
    <hyperlink ref="B12" r:id="rId5" display="https://www.lowes.com/pd/JELD-WEN-Left-Hand-Inswing-Primed-Steel-Prehung-Entry-Door-with-Insulating-Core-Common-36-in-x-80-in-Actual-37-4375-in-x-81-75-in/1000489171" xr:uid="{85F0FD37-BB68-4084-8D86-4C43A3DE7428}"/>
    <hyperlink ref="B15" r:id="rId6" display="https://www.lowes.com/pd/United-Window-Door-72-in-x-80-in-Low-e-Blinds-Between-The-Glass-Black-Vinyl-Sliding-Right-Hand-Sliding-Double-Patio-Door/5013374007?slpfid=1" xr:uid="{647938F9-1729-430F-8665-39F421FD7B96}"/>
    <hyperlink ref="B22" r:id="rId7" display="https://www.homedepot.com/p/Clopay-Gallery-Collection-16-ft-x-7-ft-6-5-R-Value-Insulated-Ultra-Grain-Medium-Garage-Door-with-SQ22-Window-GR1LP-MO-SQ22/204598537" xr:uid="{E761DAE5-C073-464C-898C-E77503196883}"/>
    <hyperlink ref="B8" r:id="rId8" display="https://www.homedepot.com/p/Krosswood-Doors-Farmhouse-64-in-x-80-in-6-Lite-Right-Hand-Inswing-Clear-Glass-Baby-Grand-Stain-Fiberglass-Prehung-Front-Door-with-DSL-PHED-FM-436-30-68-134-RH-DSL-BG/329565345" xr:uid="{EEBCD98F-E325-4F06-9F12-9D367425A3D5}"/>
    <hyperlink ref="B19" r:id="rId9" display="https://www.homedepot.com/p/Krosswood-Doors-72-in-x-80-in-Knotty-Alder-Universal-Reversible-10-Lite-Clear-Glass-Red-Chestnut-Stain-Wood-Double-Prehung-French-Door-PHID-KA-420-60-68-138-AA-RC/321292059" xr:uid="{4F609394-A40F-4603-BB2E-B8BB36B9AEDB}"/>
    <hyperlink ref="B23" r:id="rId10" display="https://www.homedepot.com/p/Clopay-Gallery-Collection-8-ft-x-7-ft-6-5-R-Value-Insulated-Ultra-Grain-Medium-Garage-Door-with-SQ22-Window-GR1LP-MO-SQ22/204598535" xr:uid="{B52311D6-A826-4512-9789-50089A93A9CB}"/>
    <hyperlink ref="B16" r:id="rId11" display="https://www.lowes.com/pd/JELD-WEN-FiniShield-V-2500-Clear-Glass-Bronze-Vinyl-Right-hand-Double-Door-Sliding-Patio-Door-with-Screen-Common-72-in-x-80-in-Actual-71-5-in-x-79-5-in/1002661708" xr:uid="{33CEE126-6E3D-4C9B-8FF5-B0CB9FB57E4F}"/>
    <hyperlink ref="B26" r:id="rId12" display="https://www.homedepot.com/p/Krosswood-Doors-36-in-x-80-in-Knotty-Alder-2-Panel-Right-Hand-Top-Rail-Arch-V-Groove-Black-Stain-Wood-Single-Prehung-Interior-Door-PHID-KA-121V-30-68-138-RH-BL/326593267" xr:uid="{31BE8C66-5FDF-4046-864F-C60DBCEC7445}"/>
    <hyperlink ref="B30" r:id="rId13" display="https://www.homedepot.com/p/COAST-SEQUOIA-INC-Coast-Sequoia-48in-X-84in-Embossing-Kona-Coffee-Smoky-Gray-Knotty-Wood-Bi-Fold-Barn-Door-With-Sliding-Hardware-Kit-B48-2EK24-KC1/327599113" xr:uid="{E88B8C6B-9EC8-4E54-96EF-874081F24BD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4A3A-E7B8-4FD4-BC97-0AE49257BA22}">
  <dimension ref="A2:K11"/>
  <sheetViews>
    <sheetView topLeftCell="A4" workbookViewId="0">
      <selection activeCell="B4" sqref="B4"/>
    </sheetView>
  </sheetViews>
  <sheetFormatPr defaultRowHeight="15.75" x14ac:dyDescent="0.25"/>
  <cols>
    <col min="1" max="1" width="9.140625" style="134"/>
    <col min="2" max="2" width="5.7109375" style="133" customWidth="1"/>
    <col min="3" max="3" width="9.140625" style="133"/>
    <col min="4" max="4" width="18.7109375" style="133" customWidth="1"/>
    <col min="5" max="5" width="25.5703125" style="134" customWidth="1"/>
    <col min="6" max="6" width="9.140625" style="134"/>
    <col min="7" max="7" width="10.28515625" style="133" customWidth="1"/>
    <col min="8" max="8" width="9.140625" style="134"/>
    <col min="9" max="9" width="9.140625" style="1"/>
    <col min="10" max="11" width="9.140625" style="134"/>
    <col min="12" max="16384" width="9.140625" style="140"/>
  </cols>
  <sheetData>
    <row r="2" spans="2:8" x14ac:dyDescent="0.25">
      <c r="B2" s="132" t="s">
        <v>122</v>
      </c>
    </row>
    <row r="3" spans="2:8" x14ac:dyDescent="0.25">
      <c r="B3" s="134"/>
    </row>
    <row r="4" spans="2:8" ht="47.25" x14ac:dyDescent="0.25">
      <c r="B4" s="135" t="s">
        <v>123</v>
      </c>
      <c r="C4" s="136" t="s">
        <v>92</v>
      </c>
      <c r="D4" s="136" t="s">
        <v>124</v>
      </c>
      <c r="E4" s="136" t="s">
        <v>125</v>
      </c>
      <c r="F4" s="136" t="s">
        <v>126</v>
      </c>
      <c r="G4" s="135" t="s">
        <v>127</v>
      </c>
      <c r="H4" s="135" t="s">
        <v>128</v>
      </c>
    </row>
    <row r="5" spans="2:8" x14ac:dyDescent="0.25">
      <c r="B5" s="133">
        <v>1</v>
      </c>
      <c r="C5" s="133">
        <v>3</v>
      </c>
      <c r="D5" s="133" t="s">
        <v>129</v>
      </c>
      <c r="E5" s="134" t="s">
        <v>130</v>
      </c>
      <c r="F5" s="137" t="s">
        <v>131</v>
      </c>
      <c r="G5" s="133">
        <v>2743</v>
      </c>
      <c r="H5" s="137"/>
    </row>
    <row r="6" spans="2:8" x14ac:dyDescent="0.25">
      <c r="B6" s="133">
        <v>2</v>
      </c>
      <c r="C6" s="138">
        <v>1</v>
      </c>
      <c r="D6" s="133" t="s">
        <v>132</v>
      </c>
      <c r="E6" s="134" t="s">
        <v>133</v>
      </c>
      <c r="F6" s="137"/>
      <c r="H6" s="137" t="s">
        <v>131</v>
      </c>
    </row>
    <row r="7" spans="2:8" x14ac:dyDescent="0.25">
      <c r="B7" s="133">
        <v>3</v>
      </c>
      <c r="C7" s="133">
        <v>2</v>
      </c>
      <c r="D7" s="138" t="s">
        <v>134</v>
      </c>
      <c r="E7" s="134" t="s">
        <v>130</v>
      </c>
      <c r="F7" s="137" t="s">
        <v>131</v>
      </c>
      <c r="G7" s="133">
        <v>3843</v>
      </c>
      <c r="H7" s="137"/>
    </row>
    <row r="8" spans="2:8" x14ac:dyDescent="0.25">
      <c r="B8" s="133">
        <v>4</v>
      </c>
      <c r="C8" s="133">
        <v>6</v>
      </c>
      <c r="D8" s="133" t="s">
        <v>135</v>
      </c>
      <c r="E8" s="134" t="s">
        <v>130</v>
      </c>
      <c r="F8" s="137" t="s">
        <v>131</v>
      </c>
      <c r="G8" s="133">
        <v>21143</v>
      </c>
      <c r="H8" s="137"/>
    </row>
    <row r="9" spans="2:8" x14ac:dyDescent="0.25">
      <c r="B9" s="133">
        <v>5</v>
      </c>
      <c r="C9" s="133">
        <v>1</v>
      </c>
      <c r="D9" s="133" t="s">
        <v>136</v>
      </c>
      <c r="E9" s="134" t="s">
        <v>133</v>
      </c>
      <c r="H9" s="137" t="s">
        <v>131</v>
      </c>
    </row>
    <row r="10" spans="2:8" ht="16.5" thickBot="1" x14ac:dyDescent="0.3">
      <c r="C10" s="139">
        <f>SUM(C5:C9)</f>
        <v>13</v>
      </c>
    </row>
    <row r="11" spans="2:8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RLE-Plan</vt:lpstr>
      <vt:lpstr>Plan Notes</vt:lpstr>
      <vt:lpstr>Door Style</vt:lpstr>
      <vt:lpstr>Window Schedule</vt:lpstr>
      <vt:lpstr>'RLE-Plan'!Print_Area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Jenkins</dc:creator>
  <cp:lastModifiedBy>Jim Jenkins</cp:lastModifiedBy>
  <dcterms:created xsi:type="dcterms:W3CDTF">2024-04-23T15:50:38Z</dcterms:created>
  <dcterms:modified xsi:type="dcterms:W3CDTF">2024-04-25T15:06:15Z</dcterms:modified>
</cp:coreProperties>
</file>