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<sst xmlns="http://schemas.openxmlformats.org/spreadsheetml/2006/main" count="62" uniqueCount="38">
  <si>
    <t>Padrão</t>
  </si>
  <si>
    <t>Fila</t>
  </si>
  <si>
    <t>Cli. Entrada (Li)</t>
  </si>
  <si>
    <t>Taxa de Visita (Vi)</t>
  </si>
  <si>
    <t>Vazão (Di)</t>
  </si>
  <si>
    <t>T de Seviço (Si)</t>
  </si>
  <si>
    <t>Utilização (Ui)</t>
  </si>
  <si>
    <t>T. de Resposta (Wi)</t>
  </si>
  <si>
    <t>População (Ni)</t>
  </si>
  <si>
    <t>Calc Taxa Visita</t>
  </si>
  <si>
    <t>VX</t>
  </si>
  <si>
    <t>V1</t>
  </si>
  <si>
    <t>0.7*Vx + 0.2*V6</t>
  </si>
  <si>
    <t>0.7 + 0.2*(0.3 + 0.8*V1)</t>
  </si>
  <si>
    <t>0.76 + 0.16*V1</t>
  </si>
  <si>
    <t>V2</t>
  </si>
  <si>
    <t>0.6*V1</t>
  </si>
  <si>
    <t>V3</t>
  </si>
  <si>
    <t>0.3*V1</t>
  </si>
  <si>
    <t>V4</t>
  </si>
  <si>
    <t>0.1*V1 + 0.7*V2 + V3</t>
  </si>
  <si>
    <t>0.82*V1</t>
  </si>
  <si>
    <t>V5</t>
  </si>
  <si>
    <t>0.3*V2 + V4</t>
  </si>
  <si>
    <t>0.3*(0.6*V1) + (0.1*V1 + 0.7*(0.6*V1) + 0.3*V1)</t>
  </si>
  <si>
    <t>0.18*V1 + 0.82*V1</t>
  </si>
  <si>
    <t>V6</t>
  </si>
  <si>
    <t>0.3* Vx + 0.8*V5</t>
  </si>
  <si>
    <t>0.3 + 0.8*V5</t>
  </si>
  <si>
    <t>0.3 + 0.8*V1</t>
  </si>
  <si>
    <t>Melhorada</t>
  </si>
  <si>
    <t>0.7 + 0.2*(0.3 + 0.728*V1)</t>
  </si>
  <si>
    <t>0.76 + 0.1456*V1</t>
  </si>
  <si>
    <t>0.5*V1</t>
  </si>
  <si>
    <t>0.4*V1</t>
  </si>
  <si>
    <t>0.3*(0.5*V1) + (0.1*V1 + 0.7*(0.5*V1) + 0.4*V1)</t>
  </si>
  <si>
    <t>0.91*V1</t>
  </si>
  <si>
    <t>0.3 + 0.728*V1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</si>
</sst>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color theme="1"/>
      <name val="Arial"/>
    </font>
    <font/>
    <font>
      <sz val="11.0"/>
      <color rgb="FF000000"/>
      <name val="Inconsolata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2" numFmtId="0" xfId="0" applyFont="1"/>
    <xf borderId="0" fillId="2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20.0"/>
    <col customWidth="1" min="3" max="3" width="23.29"/>
    <col customWidth="1" min="4" max="15" width="18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>
      <c r="A3" s="2">
        <v>1.0</v>
      </c>
      <c r="B3" s="3">
        <v>7.0</v>
      </c>
      <c r="C3" s="4">
        <v>0.9047619047619048</v>
      </c>
      <c r="D3" s="5">
        <f>PRODUCT(B9,C3)</f>
        <v>9.047619048</v>
      </c>
      <c r="E3" s="3">
        <v>0.1</v>
      </c>
      <c r="F3" s="5">
        <f t="shared" ref="F3:F8" si="1">MULTIPLY(D3,E3)</f>
        <v>0.9047619048</v>
      </c>
      <c r="G3" s="5">
        <f t="shared" ref="G3:G8" si="2">DIVIDE(E3,SUM(1,-F3))</f>
        <v>1.05</v>
      </c>
      <c r="H3" s="5">
        <f t="shared" ref="H3:H8" si="3">MULTIPLY(G3,D3)</f>
        <v>9.5</v>
      </c>
    </row>
    <row r="4">
      <c r="A4" s="2">
        <v>2.0</v>
      </c>
      <c r="B4" s="3">
        <v>0.0</v>
      </c>
      <c r="C4">
        <v>0.5428571428571428</v>
      </c>
      <c r="D4" s="5">
        <f>PRODUCT(B9,C4)</f>
        <v>5.428571429</v>
      </c>
      <c r="E4" s="3">
        <v>0.1667</v>
      </c>
      <c r="F4" s="5">
        <f t="shared" si="1"/>
        <v>0.9049428571</v>
      </c>
      <c r="G4" s="5">
        <f t="shared" si="2"/>
        <v>1.753681996</v>
      </c>
      <c r="H4" s="5">
        <f t="shared" si="3"/>
        <v>9.519987977</v>
      </c>
    </row>
    <row r="5">
      <c r="A5" s="2">
        <v>3.0</v>
      </c>
      <c r="B5" s="3">
        <v>0.0</v>
      </c>
      <c r="C5" s="6">
        <v>0.2714285714285714</v>
      </c>
      <c r="D5" s="5">
        <f>PRODUCT(B9,C5)</f>
        <v>2.714285714</v>
      </c>
      <c r="E5" s="3">
        <v>0.1667</v>
      </c>
      <c r="F5" s="5">
        <f t="shared" si="1"/>
        <v>0.4524714286</v>
      </c>
      <c r="G5" s="5">
        <f t="shared" si="2"/>
        <v>0.3044589976</v>
      </c>
      <c r="H5" s="5">
        <f t="shared" si="3"/>
        <v>0.8263887077</v>
      </c>
    </row>
    <row r="6">
      <c r="A6" s="2">
        <v>4.0</v>
      </c>
      <c r="B6" s="3">
        <v>0.0</v>
      </c>
      <c r="C6" s="6">
        <v>0.7419047619047618</v>
      </c>
      <c r="D6" s="5">
        <f>PRODUCT(B9,C6)</f>
        <v>7.419047619</v>
      </c>
      <c r="E6" s="3">
        <v>0.125</v>
      </c>
      <c r="F6" s="5">
        <f t="shared" si="1"/>
        <v>0.9273809524</v>
      </c>
      <c r="G6" s="5">
        <f t="shared" si="2"/>
        <v>1.721311475</v>
      </c>
      <c r="H6" s="5">
        <f t="shared" si="3"/>
        <v>12.7704918</v>
      </c>
    </row>
    <row r="7">
      <c r="A7" s="2">
        <v>5.0</v>
      </c>
      <c r="B7" s="3">
        <v>0.0</v>
      </c>
      <c r="C7" s="6">
        <v>0.9047619047619047</v>
      </c>
      <c r="D7" s="5">
        <f>PRODUCT(B9,C7)</f>
        <v>9.047619048</v>
      </c>
      <c r="E7" s="3">
        <v>0.1</v>
      </c>
      <c r="F7" s="5">
        <f t="shared" si="1"/>
        <v>0.9047619048</v>
      </c>
      <c r="G7" s="5">
        <f t="shared" si="2"/>
        <v>1.05</v>
      </c>
      <c r="H7" s="5">
        <f t="shared" si="3"/>
        <v>9.5</v>
      </c>
    </row>
    <row r="8">
      <c r="A8" s="2">
        <v>6.0</v>
      </c>
      <c r="B8" s="3">
        <v>3.0</v>
      </c>
      <c r="C8">
        <v>1.0238095238095237</v>
      </c>
      <c r="D8" s="5">
        <f>PRODUCT(B9,C8)</f>
        <v>10.23809524</v>
      </c>
      <c r="E8" s="3">
        <v>0.0909</v>
      </c>
      <c r="F8" s="5">
        <f t="shared" si="1"/>
        <v>0.9306428571</v>
      </c>
      <c r="G8" s="5">
        <f t="shared" si="2"/>
        <v>1.310607621</v>
      </c>
      <c r="H8" s="5">
        <f t="shared" si="3"/>
        <v>13.41812564</v>
      </c>
    </row>
    <row r="9">
      <c r="A9" s="7"/>
      <c r="B9" s="7">
        <f>SUM(B3:B8)</f>
        <v>10</v>
      </c>
      <c r="C9" s="7"/>
      <c r="D9" s="7"/>
      <c r="E9" s="7"/>
      <c r="F9" s="7"/>
      <c r="G9" s="7"/>
      <c r="H9" s="7"/>
    </row>
    <row r="11">
      <c r="A11" s="8" t="s">
        <v>9</v>
      </c>
    </row>
    <row r="12">
      <c r="A12" s="2" t="s">
        <v>1</v>
      </c>
      <c r="B12" s="7"/>
      <c r="C12" s="7"/>
      <c r="D12" s="7"/>
      <c r="E12" s="7"/>
      <c r="F12" s="7"/>
    </row>
    <row r="13">
      <c r="A13" s="9" t="s">
        <v>10</v>
      </c>
      <c r="B13" s="10">
        <v>1.0</v>
      </c>
      <c r="E13" s="3">
        <v>1.0</v>
      </c>
    </row>
    <row r="14">
      <c r="A14" s="2" t="s">
        <v>11</v>
      </c>
      <c r="B14" s="3" t="s">
        <v>12</v>
      </c>
      <c r="C14" s="3" t="s">
        <v>13</v>
      </c>
      <c r="D14" s="3" t="s">
        <v>14</v>
      </c>
      <c r="E14" s="11">
        <f>DIVIDE(0.76,0.84)</f>
        <v>0.9047619048</v>
      </c>
    </row>
    <row r="15">
      <c r="A15" s="2" t="s">
        <v>15</v>
      </c>
      <c r="B15" s="3" t="s">
        <v>16</v>
      </c>
      <c r="E15" s="5">
        <f>MULTIPLY(0.6,E14)</f>
        <v>0.5428571429</v>
      </c>
    </row>
    <row r="16">
      <c r="A16" s="2" t="s">
        <v>17</v>
      </c>
      <c r="B16" s="3" t="s">
        <v>18</v>
      </c>
      <c r="E16" s="12">
        <f>MULTIPLY(0.3,E14)</f>
        <v>0.2714285714</v>
      </c>
    </row>
    <row r="17">
      <c r="A17" s="2" t="s">
        <v>19</v>
      </c>
      <c r="B17" s="3" t="s">
        <v>20</v>
      </c>
      <c r="C17" s="3" t="s">
        <v>21</v>
      </c>
      <c r="E17" s="11">
        <f>SUM(MULTIPLY(0.1,E14),MULTIPLY(0.7,E15),E16)</f>
        <v>0.7419047619</v>
      </c>
    </row>
    <row r="18">
      <c r="A18" s="2" t="s">
        <v>22</v>
      </c>
      <c r="B18" s="3" t="s">
        <v>23</v>
      </c>
      <c r="C18" s="3" t="s">
        <v>24</v>
      </c>
      <c r="D18" s="13" t="s">
        <v>25</v>
      </c>
      <c r="E18" s="11">
        <f>SUM(MULTIPLY(0.3,E15),E17)</f>
        <v>0.9047619048</v>
      </c>
    </row>
    <row r="19">
      <c r="A19" s="2" t="s">
        <v>26</v>
      </c>
      <c r="B19" s="3" t="s">
        <v>27</v>
      </c>
      <c r="C19" s="3" t="s">
        <v>28</v>
      </c>
      <c r="D19" s="3" t="s">
        <v>29</v>
      </c>
      <c r="E19" s="5">
        <f>SUM(0.3,MULTIPLY(0.8,E18))</f>
        <v>1.023809524</v>
      </c>
    </row>
    <row r="23">
      <c r="A23" s="1" t="s">
        <v>30</v>
      </c>
    </row>
    <row r="24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</row>
    <row r="25">
      <c r="A25" s="2">
        <v>1.0</v>
      </c>
      <c r="B25" s="3">
        <v>7.0</v>
      </c>
      <c r="C25" s="4">
        <v>0.8895131086142322</v>
      </c>
      <c r="D25" s="5">
        <f>PRODUCT(B31,C25)</f>
        <v>8.895131086</v>
      </c>
      <c r="E25" s="14">
        <v>0.06</v>
      </c>
      <c r="F25" s="5">
        <f t="shared" ref="F25:F30" si="4">MULTIPLY(D25,E25)</f>
        <v>0.5337078652</v>
      </c>
      <c r="G25" s="5">
        <f t="shared" ref="G25:G30" si="5">DIVIDE(E25,SUM(1,-F25))</f>
        <v>0.1286746988</v>
      </c>
      <c r="H25" s="5">
        <f t="shared" ref="H25:H30" si="6">MULTIPLY(G25,D25)</f>
        <v>1.144578313</v>
      </c>
    </row>
    <row r="26">
      <c r="A26" s="2">
        <v>2.0</v>
      </c>
      <c r="B26" s="3">
        <v>0.0</v>
      </c>
      <c r="C26">
        <v>0.4447565543071161</v>
      </c>
      <c r="D26" s="5">
        <f>PRODUCT(B31,C26)</f>
        <v>4.447565543</v>
      </c>
      <c r="E26" s="3">
        <v>0.1667</v>
      </c>
      <c r="F26" s="5">
        <f t="shared" si="4"/>
        <v>0.741409176</v>
      </c>
      <c r="G26" s="5">
        <f t="shared" si="5"/>
        <v>0.6446477777</v>
      </c>
      <c r="H26" s="5">
        <f t="shared" si="6"/>
        <v>2.867113243</v>
      </c>
    </row>
    <row r="27">
      <c r="A27" s="2">
        <v>3.0</v>
      </c>
      <c r="B27" s="3">
        <v>0.0</v>
      </c>
      <c r="C27" s="6">
        <v>0.35580524344569286</v>
      </c>
      <c r="D27" s="5">
        <f>PRODUCT(B31,C27)</f>
        <v>3.558052434</v>
      </c>
      <c r="E27" s="3">
        <v>0.1667</v>
      </c>
      <c r="F27" s="5">
        <f t="shared" si="4"/>
        <v>0.5931273408</v>
      </c>
      <c r="G27" s="5">
        <f t="shared" si="5"/>
        <v>0.4097104985</v>
      </c>
      <c r="H27" s="5">
        <f t="shared" si="6"/>
        <v>1.457771436</v>
      </c>
    </row>
    <row r="28">
      <c r="A28" s="2">
        <v>4.0</v>
      </c>
      <c r="B28" s="3">
        <v>0.0</v>
      </c>
      <c r="C28" s="6">
        <v>0.7560861423220973</v>
      </c>
      <c r="D28" s="5">
        <f>PRODUCT(B31,C28)</f>
        <v>7.560861423</v>
      </c>
      <c r="E28" s="3">
        <v>0.125</v>
      </c>
      <c r="F28" s="5">
        <f t="shared" si="4"/>
        <v>0.9451076779</v>
      </c>
      <c r="G28" s="5">
        <f t="shared" si="5"/>
        <v>2.277185501</v>
      </c>
      <c r="H28" s="5">
        <f t="shared" si="6"/>
        <v>17.21748401</v>
      </c>
    </row>
    <row r="29">
      <c r="A29" s="2">
        <v>5.0</v>
      </c>
      <c r="B29" s="3">
        <v>0.0</v>
      </c>
      <c r="C29" s="6">
        <v>0.889513108614232</v>
      </c>
      <c r="D29" s="5">
        <f>PRODUCT(B31,C29)</f>
        <v>8.895131086</v>
      </c>
      <c r="E29" s="3">
        <v>0.1</v>
      </c>
      <c r="F29" s="5">
        <f t="shared" si="4"/>
        <v>0.8895131086</v>
      </c>
      <c r="G29" s="5">
        <f t="shared" si="5"/>
        <v>0.9050847458</v>
      </c>
      <c r="H29" s="5">
        <f t="shared" si="6"/>
        <v>8.050847458</v>
      </c>
    </row>
    <row r="30">
      <c r="A30" s="2">
        <v>6.0</v>
      </c>
      <c r="B30" s="3">
        <v>3.0</v>
      </c>
      <c r="C30">
        <v>1.0116104868913858</v>
      </c>
      <c r="D30" s="5">
        <f>PRODUCT(B31,C30)</f>
        <v>10.11610487</v>
      </c>
      <c r="E30" s="3">
        <v>0.0909</v>
      </c>
      <c r="F30" s="5">
        <f t="shared" si="4"/>
        <v>0.9195539326</v>
      </c>
      <c r="G30" s="5">
        <f t="shared" si="5"/>
        <v>1.129949579</v>
      </c>
      <c r="H30" s="5">
        <f t="shared" si="6"/>
        <v>11.43068844</v>
      </c>
    </row>
    <row r="31">
      <c r="A31" s="7"/>
      <c r="B31" s="7">
        <f>SUM(B25:B30)</f>
        <v>10</v>
      </c>
      <c r="C31" s="7"/>
      <c r="D31" s="7"/>
      <c r="E31" s="7"/>
      <c r="F31" s="7"/>
      <c r="G31" s="7"/>
      <c r="H31" s="7"/>
    </row>
    <row r="33">
      <c r="A33" s="8" t="s">
        <v>9</v>
      </c>
    </row>
    <row r="34">
      <c r="A34" s="2" t="s">
        <v>1</v>
      </c>
      <c r="B34" s="7"/>
      <c r="C34" s="7"/>
      <c r="D34" s="7"/>
      <c r="E34" s="7"/>
      <c r="F34" s="7"/>
    </row>
    <row r="35">
      <c r="A35" s="9" t="s">
        <v>10</v>
      </c>
      <c r="B35" s="10">
        <v>1.0</v>
      </c>
      <c r="E35" s="3">
        <v>1.0</v>
      </c>
    </row>
    <row r="36">
      <c r="A36" s="2" t="s">
        <v>11</v>
      </c>
      <c r="B36" s="3" t="s">
        <v>12</v>
      </c>
      <c r="C36" s="14" t="s">
        <v>31</v>
      </c>
      <c r="D36" s="14" t="s">
        <v>32</v>
      </c>
      <c r="E36" s="11">
        <f>DIVIDE(0.76,0.8544)</f>
        <v>0.8895131086</v>
      </c>
    </row>
    <row r="37">
      <c r="A37" s="2" t="s">
        <v>15</v>
      </c>
      <c r="B37" s="14" t="s">
        <v>33</v>
      </c>
      <c r="E37" s="5">
        <f>MULTIPLY(0.5,E36)</f>
        <v>0.4447565543</v>
      </c>
    </row>
    <row r="38">
      <c r="A38" s="2" t="s">
        <v>17</v>
      </c>
      <c r="B38" s="14" t="s">
        <v>34</v>
      </c>
      <c r="E38" s="12">
        <f>MULTIPLY(0.4,E36)</f>
        <v>0.3558052434</v>
      </c>
    </row>
    <row r="39">
      <c r="A39" s="2" t="s">
        <v>19</v>
      </c>
      <c r="B39" s="3" t="s">
        <v>20</v>
      </c>
      <c r="C39" s="3" t="s">
        <v>21</v>
      </c>
      <c r="E39" s="11">
        <f>SUM(MULTIPLY(0.1,E36),MULTIPLY(0.7,E37),E38)</f>
        <v>0.7560861423</v>
      </c>
    </row>
    <row r="40">
      <c r="A40" s="2" t="s">
        <v>22</v>
      </c>
      <c r="B40" s="3" t="s">
        <v>23</v>
      </c>
      <c r="C40" s="14" t="s">
        <v>35</v>
      </c>
      <c r="D40" s="13" t="s">
        <v>36</v>
      </c>
      <c r="E40" s="11">
        <f>SUM(MULTIPLY(0.3,E37),E39)</f>
        <v>0.8895131086</v>
      </c>
    </row>
    <row r="41">
      <c r="A41" s="2" t="s">
        <v>26</v>
      </c>
      <c r="B41" s="3" t="s">
        <v>27</v>
      </c>
      <c r="C41" s="3" t="s">
        <v>28</v>
      </c>
      <c r="D41" s="14" t="s">
        <v>37</v>
      </c>
      <c r="E41" s="5">
        <f>SUM(0.3,MULTIPLY(0.8,E40))</f>
        <v>1.011610487</v>
      </c>
    </row>
  </sheetData>
  <drawing r:id="rId1"/>
</worksheet>
</file>