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\programming\Projects\Excel\Financial Statement\"/>
    </mc:Choice>
  </mc:AlternateContent>
  <xr:revisionPtr revIDLastSave="0" documentId="13_ncr:1_{00FE2E80-5E5E-4D91-B9BA-F07A3C01328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ransactions" sheetId="1" r:id="rId1"/>
    <sheet name="P&amp;L statement" sheetId="2" r:id="rId2"/>
    <sheet name="Balance Sheet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3" l="1"/>
  <c r="E52" i="3"/>
  <c r="E44" i="3"/>
  <c r="E42" i="3"/>
  <c r="E36" i="3"/>
  <c r="E26" i="3"/>
  <c r="E24" i="3"/>
  <c r="E16" i="3"/>
  <c r="E10" i="3"/>
  <c r="E20" i="2"/>
  <c r="P25" i="2"/>
  <c r="O25" i="2"/>
  <c r="N25" i="2"/>
  <c r="M25" i="2"/>
  <c r="L25" i="2"/>
  <c r="K25" i="2"/>
  <c r="J25" i="2"/>
  <c r="I25" i="2"/>
  <c r="H25" i="2"/>
  <c r="G25" i="2"/>
  <c r="F25" i="2"/>
  <c r="E25" i="2"/>
  <c r="P24" i="2"/>
  <c r="O24" i="2"/>
  <c r="N24" i="2"/>
  <c r="M24" i="2"/>
  <c r="L24" i="2"/>
  <c r="K24" i="2"/>
  <c r="J24" i="2"/>
  <c r="I24" i="2"/>
  <c r="H24" i="2"/>
  <c r="G24" i="2"/>
  <c r="F24" i="2"/>
  <c r="E24" i="2"/>
  <c r="P23" i="2"/>
  <c r="O23" i="2"/>
  <c r="N23" i="2"/>
  <c r="M23" i="2"/>
  <c r="L23" i="2"/>
  <c r="K23" i="2"/>
  <c r="J23" i="2"/>
  <c r="I23" i="2"/>
  <c r="H23" i="2"/>
  <c r="G23" i="2"/>
  <c r="F23" i="2"/>
  <c r="E23" i="2"/>
  <c r="P22" i="2"/>
  <c r="O22" i="2"/>
  <c r="N22" i="2"/>
  <c r="M22" i="2"/>
  <c r="L22" i="2"/>
  <c r="K22" i="2"/>
  <c r="J22" i="2"/>
  <c r="I22" i="2"/>
  <c r="H22" i="2"/>
  <c r="G22" i="2"/>
  <c r="F22" i="2"/>
  <c r="E22" i="2"/>
  <c r="P21" i="2"/>
  <c r="O21" i="2"/>
  <c r="N21" i="2"/>
  <c r="M21" i="2"/>
  <c r="L21" i="2"/>
  <c r="K21" i="2"/>
  <c r="J21" i="2"/>
  <c r="I21" i="2"/>
  <c r="H21" i="2"/>
  <c r="G21" i="2"/>
  <c r="F21" i="2"/>
  <c r="E21" i="2"/>
  <c r="P20" i="2"/>
  <c r="O20" i="2"/>
  <c r="N20" i="2"/>
  <c r="M20" i="2"/>
  <c r="L20" i="2"/>
  <c r="K20" i="2"/>
  <c r="J20" i="2"/>
  <c r="I20" i="2"/>
  <c r="H20" i="2"/>
  <c r="G20" i="2"/>
  <c r="F20" i="2"/>
  <c r="P19" i="2"/>
  <c r="O19" i="2"/>
  <c r="N19" i="2"/>
  <c r="M19" i="2"/>
  <c r="L19" i="2"/>
  <c r="K19" i="2"/>
  <c r="J19" i="2"/>
  <c r="I19" i="2"/>
  <c r="H19" i="2"/>
  <c r="G19" i="2"/>
  <c r="F19" i="2"/>
  <c r="E19" i="2"/>
  <c r="P18" i="2"/>
  <c r="P26" i="2" s="1"/>
  <c r="O18" i="2"/>
  <c r="O26" i="2" s="1"/>
  <c r="N18" i="2"/>
  <c r="N26" i="2" s="1"/>
  <c r="M18" i="2"/>
  <c r="M26" i="2" s="1"/>
  <c r="L18" i="2"/>
  <c r="L26" i="2" s="1"/>
  <c r="K18" i="2"/>
  <c r="K26" i="2" s="1"/>
  <c r="J18" i="2"/>
  <c r="J26" i="2" s="1"/>
  <c r="I18" i="2"/>
  <c r="I26" i="2" s="1"/>
  <c r="H18" i="2"/>
  <c r="H26" i="2" s="1"/>
  <c r="G18" i="2"/>
  <c r="G26" i="2" s="1"/>
  <c r="F18" i="2"/>
  <c r="F26" i="2" s="1"/>
  <c r="E18" i="2"/>
  <c r="E26" i="2" s="1"/>
  <c r="P11" i="2"/>
  <c r="O11" i="2"/>
  <c r="N11" i="2"/>
  <c r="M11" i="2"/>
  <c r="L11" i="2"/>
  <c r="K11" i="2"/>
  <c r="J11" i="2"/>
  <c r="I11" i="2"/>
  <c r="H11" i="2"/>
  <c r="G11" i="2"/>
  <c r="F11" i="2"/>
  <c r="E11" i="2"/>
  <c r="P10" i="2"/>
  <c r="P12" i="2" s="1"/>
  <c r="O10" i="2"/>
  <c r="O12" i="2" s="1"/>
  <c r="N10" i="2"/>
  <c r="N12" i="2" s="1"/>
  <c r="M10" i="2"/>
  <c r="M12" i="2" s="1"/>
  <c r="L10" i="2"/>
  <c r="L12" i="2" s="1"/>
  <c r="K10" i="2"/>
  <c r="K12" i="2" s="1"/>
  <c r="J10" i="2"/>
  <c r="J12" i="2" s="1"/>
  <c r="I10" i="2"/>
  <c r="I12" i="2" s="1"/>
  <c r="H10" i="2"/>
  <c r="H12" i="2" s="1"/>
  <c r="G10" i="2"/>
  <c r="G12" i="2" s="1"/>
  <c r="F10" i="2"/>
  <c r="F12" i="2" s="1"/>
  <c r="E10" i="2"/>
  <c r="E12" i="2" s="1"/>
  <c r="F5" i="2"/>
  <c r="G5" i="2"/>
  <c r="H5" i="2"/>
  <c r="I5" i="2"/>
  <c r="J5" i="2"/>
  <c r="K5" i="2"/>
  <c r="L5" i="2"/>
  <c r="M5" i="2"/>
  <c r="N5" i="2"/>
  <c r="O5" i="2"/>
  <c r="P5" i="2"/>
  <c r="F6" i="2"/>
  <c r="G6" i="2"/>
  <c r="H6" i="2"/>
  <c r="I6" i="2"/>
  <c r="J6" i="2"/>
  <c r="K6" i="2"/>
  <c r="L6" i="2"/>
  <c r="M6" i="2"/>
  <c r="N6" i="2"/>
  <c r="O6" i="2"/>
  <c r="P6" i="2"/>
  <c r="E5" i="2"/>
  <c r="E6" i="2"/>
  <c r="F4" i="2"/>
  <c r="F7" i="2" s="1"/>
  <c r="F14" i="2" s="1"/>
  <c r="F28" i="2" s="1"/>
  <c r="G4" i="2"/>
  <c r="G7" i="2" s="1"/>
  <c r="G14" i="2" s="1"/>
  <c r="G28" i="2" s="1"/>
  <c r="H4" i="2"/>
  <c r="H7" i="2" s="1"/>
  <c r="H14" i="2" s="1"/>
  <c r="H28" i="2" s="1"/>
  <c r="I4" i="2"/>
  <c r="I7" i="2" s="1"/>
  <c r="I14" i="2" s="1"/>
  <c r="I28" i="2" s="1"/>
  <c r="J4" i="2"/>
  <c r="J7" i="2" s="1"/>
  <c r="J14" i="2" s="1"/>
  <c r="J28" i="2" s="1"/>
  <c r="K4" i="2"/>
  <c r="K7" i="2" s="1"/>
  <c r="K14" i="2" s="1"/>
  <c r="K28" i="2" s="1"/>
  <c r="L4" i="2"/>
  <c r="L7" i="2" s="1"/>
  <c r="L14" i="2" s="1"/>
  <c r="L28" i="2" s="1"/>
  <c r="M4" i="2"/>
  <c r="M7" i="2" s="1"/>
  <c r="M14" i="2" s="1"/>
  <c r="M28" i="2" s="1"/>
  <c r="N4" i="2"/>
  <c r="N7" i="2" s="1"/>
  <c r="N14" i="2" s="1"/>
  <c r="N28" i="2" s="1"/>
  <c r="O4" i="2"/>
  <c r="O7" i="2" s="1"/>
  <c r="O14" i="2" s="1"/>
  <c r="O28" i="2" s="1"/>
  <c r="P4" i="2"/>
  <c r="P7" i="2" s="1"/>
  <c r="P14" i="2" s="1"/>
  <c r="P28" i="2" s="1"/>
  <c r="E4" i="2"/>
  <c r="E7" i="2" s="1"/>
  <c r="E14" i="2" s="1"/>
  <c r="E28" i="2" l="1"/>
</calcChain>
</file>

<file path=xl/sharedStrings.xml><?xml version="1.0" encoding="utf-8"?>
<sst xmlns="http://schemas.openxmlformats.org/spreadsheetml/2006/main" count="112" uniqueCount="91">
  <si>
    <t>Transactions</t>
  </si>
  <si>
    <t>Category</t>
  </si>
  <si>
    <t>Date</t>
  </si>
  <si>
    <t>Month</t>
  </si>
  <si>
    <t>Amount</t>
  </si>
  <si>
    <t>Description</t>
  </si>
  <si>
    <t>Purachase Eqiupment</t>
  </si>
  <si>
    <t>Jan</t>
  </si>
  <si>
    <t>Purcahse of one lawnmower</t>
  </si>
  <si>
    <t>Vehicle</t>
  </si>
  <si>
    <t>1/15/2021</t>
  </si>
  <si>
    <t>Purchase of a conpany van with a loan</t>
  </si>
  <si>
    <t>Services</t>
  </si>
  <si>
    <t>1/31/2021</t>
  </si>
  <si>
    <t>Income from gardening services</t>
  </si>
  <si>
    <t>Salaries</t>
  </si>
  <si>
    <t>Employee salaries (Jan)</t>
  </si>
  <si>
    <t>Feb</t>
  </si>
  <si>
    <t>Purchase of additional lawnmowers</t>
  </si>
  <si>
    <t>2/28/2021</t>
  </si>
  <si>
    <t>Income from gardening services (Feb)</t>
  </si>
  <si>
    <t>Employee salaries (Feb)</t>
  </si>
  <si>
    <t>3/31/2021</t>
  </si>
  <si>
    <t>Mar</t>
  </si>
  <si>
    <t>Income from gardening services (Jan)</t>
  </si>
  <si>
    <t>Employee salaries (Mar)</t>
  </si>
  <si>
    <t>Profit &amp; Loss</t>
  </si>
  <si>
    <t xml:space="preserve">Income 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</si>
  <si>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</si>
  <si>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</si>
  <si>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</si>
  <si>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</si>
  <si>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</si>
  <si>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</si>
  <si>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</si>
  <si>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</si>
  <si>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</si>
  <si>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Revenue</t>
  </si>
  <si>
    <t>Custome Sales 1</t>
  </si>
  <si>
    <t>Custome Sales 2</t>
  </si>
  <si>
    <t>Total Sales</t>
  </si>
  <si>
    <t>Cost of Sales</t>
  </si>
  <si>
    <t>Cost of Goods Sold 1</t>
  </si>
  <si>
    <t>Cost of Goods Sold 2</t>
  </si>
  <si>
    <t>Total Cost of Sales</t>
  </si>
  <si>
    <t>Net Income</t>
  </si>
  <si>
    <t>Expenses</t>
  </si>
  <si>
    <t>Advertising</t>
  </si>
  <si>
    <t>Office Supplies</t>
  </si>
  <si>
    <t>Repairs</t>
  </si>
  <si>
    <t>Utilities</t>
  </si>
  <si>
    <t>Rent</t>
  </si>
  <si>
    <t>Total Expenses</t>
  </si>
  <si>
    <t>Total Profit (Loss)</t>
  </si>
  <si>
    <t>Balance Sheet</t>
  </si>
  <si>
    <t>Assets</t>
  </si>
  <si>
    <t>Cash and Cash Equivakents</t>
  </si>
  <si>
    <t>Checking Accounts</t>
  </si>
  <si>
    <t>Saving Accounts</t>
  </si>
  <si>
    <t>Total Cash</t>
  </si>
  <si>
    <t>Current Assets</t>
  </si>
  <si>
    <t>Accounts Receivable</t>
  </si>
  <si>
    <t>Inventory</t>
  </si>
  <si>
    <t>Prepayments</t>
  </si>
  <si>
    <t>Total Current Assets</t>
  </si>
  <si>
    <t>Property, Plant and Equipment</t>
  </si>
  <si>
    <t>Vehicles</t>
  </si>
  <si>
    <t>Furniture &amp; Fixtures</t>
  </si>
  <si>
    <t>Equipment</t>
  </si>
  <si>
    <t>Buildings</t>
  </si>
  <si>
    <t>Land</t>
  </si>
  <si>
    <t>Total Property, Plant and Equipment</t>
  </si>
  <si>
    <t>Total Assets</t>
  </si>
  <si>
    <t>Liabilities and Owner's Equity</t>
  </si>
  <si>
    <t>Current Liabilities</t>
  </si>
  <si>
    <t>Accounts payable</t>
  </si>
  <si>
    <t>Notes payable</t>
  </si>
  <si>
    <t>Other Current Liabilities</t>
  </si>
  <si>
    <t>Total Current Liabilities</t>
  </si>
  <si>
    <t>Non-Current Liabilities</t>
  </si>
  <si>
    <t>Long-term Notes Payable</t>
  </si>
  <si>
    <t>Loans</t>
  </si>
  <si>
    <t>Other Non-Current Liabilities</t>
  </si>
  <si>
    <t>Total Non-Current Liabilities</t>
  </si>
  <si>
    <t>Total Liabilities</t>
  </si>
  <si>
    <t>Owners' equity</t>
  </si>
  <si>
    <t>Capital Stock</t>
  </si>
  <si>
    <t>Retained Earnings</t>
  </si>
  <si>
    <t>Other</t>
  </si>
  <si>
    <t>Total owners' equity</t>
  </si>
  <si>
    <t>Balance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</si>
</sst>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Arial"/>
    </font>
    <font>
      <b/>
      <sz val="16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b/>
      <sz val="16"/>
      <color theme="1"/>
      <name val="Arial"/>
    </font>
    <font>
      <b/>
      <sz val="9"/>
      <color rgb="FF000000"/>
      <name val="Arial"/>
    </font>
    <font>
      <b/>
      <sz val="12"/>
      <color rgb="FF000000"/>
      <name val="Arial"/>
    </font>
    <font>
      <b/>
      <sz val="11"/>
      <color theme="1"/>
      <name val="Arial"/>
    </font>
    <font>
      <b/>
      <sz val="11"/>
      <color theme="0"/>
      <name val="Arial"/>
    </font>
    <font>
      <b/>
      <sz val="11"/>
      <color rgb="FF000000"/>
      <name val="Arial"/>
    </font>
    <font>
      <b/>
      <sz val="14"/>
      <color rgb="FF000000"/>
      <name val="Arial"/>
    </font>
    <font>
      <b/>
      <sz val="14"/>
      <color theme="0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/>
    <xf numFmtId="164" fontId="1" fillId="2" borderId="0" xfId="0" applyNumberFormat="1" applyFont="1" applyFill="1"/>
    <xf numFmtId="164" fontId="3" fillId="3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/>
    <xf numFmtId="14" fontId="1" fillId="4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4" fillId="2" borderId="2" xfId="0" applyFont="1" applyFill="1" applyBorder="1"/>
    <xf numFmtId="0" fontId="1" fillId="2" borderId="2" xfId="0" applyFont="1" applyFill="1" applyBorder="1"/>
    <xf numFmtId="0" fontId="4" fillId="2" borderId="3" xfId="0" applyFont="1" applyFill="1" applyBorder="1"/>
    <xf numFmtId="0" fontId="7" fillId="2" borderId="2" xfId="0" applyFont="1" applyFill="1" applyBorder="1"/>
    <xf numFmtId="0" fontId="1" fillId="6" borderId="4" xfId="0" applyFont="1" applyFill="1" applyBorder="1"/>
    <xf numFmtId="0" fontId="1" fillId="6" borderId="0" xfId="0" applyFont="1" applyFill="1"/>
    <xf numFmtId="0" fontId="1" fillId="6" borderId="1" xfId="0" applyFont="1" applyFill="1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6" borderId="10" xfId="0" applyFont="1" applyFill="1" applyBorder="1"/>
    <xf numFmtId="0" fontId="1" fillId="6" borderId="8" xfId="0" applyFont="1" applyFill="1" applyBorder="1"/>
    <xf numFmtId="0" fontId="1" fillId="6" borderId="9" xfId="0" applyFont="1" applyFill="1" applyBorder="1"/>
    <xf numFmtId="0" fontId="6" fillId="7" borderId="11" xfId="0" applyFont="1" applyFill="1" applyBorder="1"/>
    <xf numFmtId="0" fontId="1" fillId="7" borderId="11" xfId="0" applyFont="1" applyFill="1" applyBorder="1"/>
    <xf numFmtId="0" fontId="1" fillId="7" borderId="5" xfId="0" applyFont="1" applyFill="1" applyBorder="1"/>
    <xf numFmtId="0" fontId="1" fillId="7" borderId="6" xfId="0" applyFont="1" applyFill="1" applyBorder="1"/>
    <xf numFmtId="0" fontId="4" fillId="6" borderId="7" xfId="0" applyFont="1" applyFill="1" applyBorder="1"/>
    <xf numFmtId="0" fontId="6" fillId="6" borderId="7" xfId="0" applyFont="1" applyFill="1" applyBorder="1"/>
    <xf numFmtId="0" fontId="9" fillId="3" borderId="14" xfId="0" applyFont="1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10" fillId="2" borderId="2" xfId="0" applyFont="1" applyFill="1" applyBorder="1"/>
    <xf numFmtId="0" fontId="11" fillId="2" borderId="2" xfId="0" applyFont="1" applyFill="1" applyBorder="1"/>
    <xf numFmtId="164" fontId="1" fillId="2" borderId="2" xfId="0" applyNumberFormat="1" applyFont="1" applyFill="1" applyBorder="1"/>
    <xf numFmtId="0" fontId="1" fillId="6" borderId="15" xfId="0" applyFont="1" applyFill="1" applyBorder="1"/>
    <xf numFmtId="164" fontId="1" fillId="6" borderId="10" xfId="0" applyNumberFormat="1" applyFont="1" applyFill="1" applyBorder="1"/>
    <xf numFmtId="164" fontId="1" fillId="6" borderId="1" xfId="0" applyNumberFormat="1" applyFont="1" applyFill="1" applyBorder="1"/>
    <xf numFmtId="0" fontId="6" fillId="6" borderId="11" xfId="0" applyFont="1" applyFill="1" applyBorder="1"/>
    <xf numFmtId="164" fontId="4" fillId="6" borderId="7" xfId="0" applyNumberFormat="1" applyFont="1" applyFill="1" applyBorder="1"/>
    <xf numFmtId="164" fontId="4" fillId="6" borderId="6" xfId="0" applyNumberFormat="1" applyFont="1" applyFill="1" applyBorder="1"/>
    <xf numFmtId="164" fontId="1" fillId="7" borderId="13" xfId="0" applyNumberFormat="1" applyFont="1" applyFill="1" applyBorder="1"/>
    <xf numFmtId="0" fontId="1" fillId="6" borderId="16" xfId="0" applyFont="1" applyFill="1" applyBorder="1"/>
    <xf numFmtId="164" fontId="1" fillId="6" borderId="3" xfId="0" applyNumberFormat="1" applyFont="1" applyFill="1" applyBorder="1"/>
    <xf numFmtId="164" fontId="3" fillId="3" borderId="0" xfId="0" applyNumberFormat="1" applyFont="1" applyFill="1"/>
    <xf numFmtId="0" fontId="8" fillId="7" borderId="17" xfId="0" applyFont="1" applyFill="1" applyBorder="1" applyAlignment="1">
      <alignment horizontal="left"/>
    </xf>
    <xf numFmtId="0" fontId="8" fillId="7" borderId="18" xfId="0" applyFont="1" applyFill="1" applyBorder="1" applyAlignment="1">
      <alignment horizontal="left"/>
    </xf>
    <xf numFmtId="0" fontId="12" fillId="3" borderId="0" xfId="0" applyFont="1" applyFill="1" applyAlignment="1">
      <alignment horizontal="left"/>
    </xf>
    <xf numFmtId="0" fontId="4" fillId="5" borderId="5" xfId="0" applyFont="1" applyFill="1" applyBorder="1" applyAlignment="1">
      <alignment horizontal="right"/>
    </xf>
    <xf numFmtId="0" fontId="4" fillId="5" borderId="6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0"/>
  <sheetViews>
    <sheetView workbookViewId="0">
      <selection activeCell="C39" sqref="C39"/>
    </sheetView>
  </sheetViews>
  <sheetFormatPr defaultColWidth="9.109375" defaultRowHeight="11.4" x14ac:dyDescent="0.2"/>
  <cols>
    <col min="1" max="1" width="2" style="1" customWidth="1"/>
    <col min="2" max="2" width="20.109375" style="1" bestFit="1" customWidth="1"/>
    <col min="3" max="3" width="12.6640625" style="9" customWidth="1"/>
    <col min="4" max="4" width="12.6640625" style="1" customWidth="1"/>
    <col min="5" max="5" width="12.6640625" style="5" customWidth="1"/>
    <col min="6" max="6" width="31.33203125" style="1" bestFit="1" customWidth="1"/>
    <col min="7" max="16384" width="9.109375" style="1"/>
  </cols>
  <sheetData>
    <row r="1" spans="2:6" ht="21" x14ac:dyDescent="0.4">
      <c r="B1" s="2" t="s">
        <v>0</v>
      </c>
    </row>
    <row r="2" spans="2:6" ht="12" x14ac:dyDescent="0.25">
      <c r="B2" s="3" t="s">
        <v>1</v>
      </c>
      <c r="C2" s="3" t="s">
        <v>2</v>
      </c>
      <c r="D2" s="3" t="s">
        <v>3</v>
      </c>
      <c r="E2" s="6" t="s">
        <v>4</v>
      </c>
      <c r="F2" s="3" t="s">
        <v>5</v>
      </c>
    </row>
    <row r="3" spans="2:6" x14ac:dyDescent="0.2">
      <c r="B3" s="4" t="s">
        <v>6</v>
      </c>
      <c r="C3" s="8">
        <v>44197</v>
      </c>
      <c r="D3" s="4" t="s">
        <v>7</v>
      </c>
      <c r="E3" s="7">
        <v>-500</v>
      </c>
      <c r="F3" s="4" t="s">
        <v>8</v>
      </c>
    </row>
    <row r="4" spans="2:6" x14ac:dyDescent="0.2">
      <c r="B4" s="4" t="s">
        <v>9</v>
      </c>
      <c r="C4" s="8" t="s">
        <v>10</v>
      </c>
      <c r="D4" s="4" t="s">
        <v>7</v>
      </c>
      <c r="E4" s="7">
        <v>-15000</v>
      </c>
      <c r="F4" s="4" t="s">
        <v>11</v>
      </c>
    </row>
    <row r="5" spans="2:6" x14ac:dyDescent="0.2">
      <c r="B5" s="4" t="s">
        <v>12</v>
      </c>
      <c r="C5" s="8" t="s">
        <v>13</v>
      </c>
      <c r="D5" s="4" t="s">
        <v>7</v>
      </c>
      <c r="E5" s="7">
        <v>1500</v>
      </c>
      <c r="F5" s="4" t="s">
        <v>14</v>
      </c>
    </row>
    <row r="6" spans="2:6" x14ac:dyDescent="0.2">
      <c r="B6" s="4" t="s">
        <v>15</v>
      </c>
      <c r="C6" s="8" t="s">
        <v>13</v>
      </c>
      <c r="D6" s="4" t="s">
        <v>7</v>
      </c>
      <c r="E6" s="7">
        <v>-2000</v>
      </c>
      <c r="F6" s="4" t="s">
        <v>16</v>
      </c>
    </row>
    <row r="7" spans="2:6" x14ac:dyDescent="0.2">
      <c r="B7" s="4" t="s">
        <v>6</v>
      </c>
      <c r="C7" s="8">
        <v>44471</v>
      </c>
      <c r="D7" s="4" t="s">
        <v>17</v>
      </c>
      <c r="E7" s="7">
        <v>-2000</v>
      </c>
      <c r="F7" s="4" t="s">
        <v>18</v>
      </c>
    </row>
    <row r="8" spans="2:6" x14ac:dyDescent="0.2">
      <c r="B8" s="4" t="s">
        <v>12</v>
      </c>
      <c r="C8" s="8" t="s">
        <v>19</v>
      </c>
      <c r="D8" s="4" t="s">
        <v>17</v>
      </c>
      <c r="E8" s="7">
        <v>2000</v>
      </c>
      <c r="F8" s="4" t="s">
        <v>20</v>
      </c>
    </row>
    <row r="9" spans="2:6" x14ac:dyDescent="0.2">
      <c r="B9" s="4" t="s">
        <v>15</v>
      </c>
      <c r="C9" s="8" t="s">
        <v>19</v>
      </c>
      <c r="D9" s="4" t="s">
        <v>17</v>
      </c>
      <c r="E9" s="7">
        <v>-1500</v>
      </c>
      <c r="F9" s="4" t="s">
        <v>21</v>
      </c>
    </row>
    <row r="10" spans="2:6" x14ac:dyDescent="0.2">
      <c r="B10" s="4" t="s">
        <v>12</v>
      </c>
      <c r="C10" s="8" t="s">
        <v>22</v>
      </c>
      <c r="D10" s="4" t="s">
        <v>23</v>
      </c>
      <c r="E10" s="7">
        <v>4000</v>
      </c>
      <c r="F10" s="4" t="s">
        <v>24</v>
      </c>
    </row>
    <row r="11" spans="2:6" x14ac:dyDescent="0.2">
      <c r="B11" s="4" t="s">
        <v>15</v>
      </c>
      <c r="C11" s="8" t="s">
        <v>22</v>
      </c>
      <c r="D11" s="4" t="s">
        <v>23</v>
      </c>
      <c r="E11" s="7">
        <v>-3500</v>
      </c>
      <c r="F11" s="4" t="s">
        <v>25</v>
      </c>
    </row>
    <row r="12" spans="2:6" x14ac:dyDescent="0.2">
      <c r="B12" s="4"/>
      <c r="C12" s="10"/>
      <c r="D12" s="4"/>
      <c r="E12" s="7"/>
      <c r="F12" s="4"/>
    </row>
    <row r="13" spans="2:6" x14ac:dyDescent="0.2">
      <c r="B13" s="4"/>
      <c r="C13" s="10"/>
      <c r="D13" s="4"/>
      <c r="E13" s="7"/>
      <c r="F13" s="4"/>
    </row>
    <row r="14" spans="2:6" x14ac:dyDescent="0.2">
      <c r="B14" s="4"/>
      <c r="C14" s="10"/>
      <c r="D14" s="4"/>
      <c r="E14" s="7"/>
      <c r="F14" s="4"/>
    </row>
    <row r="15" spans="2:6" x14ac:dyDescent="0.2">
      <c r="B15" s="4"/>
      <c r="C15" s="10"/>
      <c r="D15" s="4"/>
      <c r="E15" s="7"/>
      <c r="F15" s="4"/>
    </row>
    <row r="16" spans="2:6" x14ac:dyDescent="0.2">
      <c r="B16" s="4"/>
      <c r="C16" s="10"/>
      <c r="D16" s="4"/>
      <c r="E16" s="7"/>
      <c r="F16" s="4"/>
    </row>
    <row r="17" spans="2:6" x14ac:dyDescent="0.2">
      <c r="B17" s="4"/>
      <c r="C17" s="10"/>
      <c r="D17" s="4"/>
      <c r="E17" s="7"/>
      <c r="F17" s="4"/>
    </row>
    <row r="18" spans="2:6" x14ac:dyDescent="0.2">
      <c r="B18" s="4"/>
      <c r="C18" s="10"/>
      <c r="D18" s="4"/>
      <c r="E18" s="7"/>
      <c r="F18" s="4"/>
    </row>
    <row r="19" spans="2:6" x14ac:dyDescent="0.2">
      <c r="B19" s="4"/>
      <c r="C19" s="10"/>
      <c r="D19" s="4"/>
      <c r="E19" s="7"/>
      <c r="F19" s="4"/>
    </row>
    <row r="20" spans="2:6" x14ac:dyDescent="0.2">
      <c r="B20" s="4"/>
      <c r="C20" s="10"/>
      <c r="D20" s="4"/>
      <c r="E20" s="7"/>
      <c r="F20" s="4"/>
    </row>
    <row r="21" spans="2:6" x14ac:dyDescent="0.2">
      <c r="B21" s="4"/>
      <c r="C21" s="10"/>
      <c r="D21" s="4"/>
      <c r="E21" s="7"/>
      <c r="F21" s="4"/>
    </row>
    <row r="22" spans="2:6" x14ac:dyDescent="0.2">
      <c r="B22" s="4"/>
      <c r="C22" s="10"/>
      <c r="D22" s="4"/>
      <c r="E22" s="7"/>
      <c r="F22" s="4"/>
    </row>
    <row r="23" spans="2:6" x14ac:dyDescent="0.2">
      <c r="B23" s="4"/>
      <c r="C23" s="10"/>
      <c r="D23" s="4"/>
      <c r="E23" s="7"/>
      <c r="F23" s="4"/>
    </row>
    <row r="24" spans="2:6" x14ac:dyDescent="0.2">
      <c r="B24" s="4"/>
      <c r="C24" s="10"/>
      <c r="D24" s="4"/>
      <c r="E24" s="7"/>
      <c r="F24" s="4"/>
    </row>
    <row r="25" spans="2:6" x14ac:dyDescent="0.2">
      <c r="B25" s="4"/>
      <c r="C25" s="10"/>
      <c r="D25" s="4"/>
      <c r="E25" s="7"/>
      <c r="F25" s="4"/>
    </row>
    <row r="26" spans="2:6" x14ac:dyDescent="0.2">
      <c r="B26" s="4"/>
      <c r="C26" s="10"/>
      <c r="D26" s="4"/>
      <c r="E26" s="7"/>
      <c r="F26" s="4"/>
    </row>
    <row r="27" spans="2:6" x14ac:dyDescent="0.2">
      <c r="B27" s="4"/>
      <c r="C27" s="10"/>
      <c r="D27" s="4"/>
      <c r="E27" s="7"/>
      <c r="F27" s="4"/>
    </row>
    <row r="28" spans="2:6" x14ac:dyDescent="0.2">
      <c r="B28" s="4"/>
      <c r="C28" s="10"/>
      <c r="D28" s="4"/>
      <c r="E28" s="7"/>
      <c r="F28" s="4"/>
    </row>
    <row r="29" spans="2:6" x14ac:dyDescent="0.2">
      <c r="B29" s="4"/>
      <c r="C29" s="10"/>
      <c r="D29" s="4"/>
      <c r="E29" s="7"/>
      <c r="F29" s="4"/>
    </row>
    <row r="30" spans="2:6" x14ac:dyDescent="0.2">
      <c r="B30" s="4"/>
      <c r="C30" s="10"/>
      <c r="D30" s="4"/>
      <c r="E30" s="7"/>
      <c r="F30" s="4"/>
    </row>
    <row r="31" spans="2:6" x14ac:dyDescent="0.2">
      <c r="B31" s="4"/>
      <c r="C31" s="10"/>
      <c r="D31" s="4"/>
      <c r="E31" s="7"/>
      <c r="F31" s="4"/>
    </row>
    <row r="32" spans="2:6" x14ac:dyDescent="0.2">
      <c r="B32" s="4"/>
      <c r="C32" s="10"/>
      <c r="D32" s="4"/>
      <c r="E32" s="7"/>
      <c r="F32" s="4"/>
    </row>
    <row r="33" spans="2:6" x14ac:dyDescent="0.2">
      <c r="B33" s="4"/>
      <c r="C33" s="10"/>
      <c r="D33" s="4"/>
      <c r="E33" s="7"/>
      <c r="F33" s="4"/>
    </row>
    <row r="34" spans="2:6" x14ac:dyDescent="0.2">
      <c r="B34" s="4"/>
      <c r="C34" s="10"/>
      <c r="D34" s="4"/>
      <c r="E34" s="7"/>
      <c r="F34" s="4"/>
    </row>
    <row r="35" spans="2:6" x14ac:dyDescent="0.2">
      <c r="B35" s="4"/>
      <c r="C35" s="10"/>
      <c r="D35" s="4"/>
      <c r="E35" s="7"/>
      <c r="F35" s="4"/>
    </row>
    <row r="36" spans="2:6" x14ac:dyDescent="0.2">
      <c r="B36" s="4"/>
      <c r="C36" s="10"/>
      <c r="D36" s="4"/>
      <c r="E36" s="7"/>
      <c r="F36" s="4"/>
    </row>
    <row r="37" spans="2:6" x14ac:dyDescent="0.2">
      <c r="B37" s="4"/>
      <c r="C37" s="10"/>
      <c r="D37" s="4"/>
      <c r="E37" s="7"/>
      <c r="F37" s="4"/>
    </row>
    <row r="38" spans="2:6" x14ac:dyDescent="0.2">
      <c r="B38" s="4"/>
      <c r="C38" s="10"/>
      <c r="D38" s="4"/>
      <c r="E38" s="7"/>
      <c r="F38" s="4"/>
    </row>
    <row r="39" spans="2:6" x14ac:dyDescent="0.2">
      <c r="B39" s="4"/>
      <c r="C39" s="10"/>
      <c r="D39" s="4"/>
      <c r="E39" s="7"/>
      <c r="F39" s="4"/>
    </row>
    <row r="40" spans="2:6" x14ac:dyDescent="0.2">
      <c r="B40" s="4"/>
      <c r="C40" s="10"/>
      <c r="D40" s="4"/>
      <c r="E40" s="7"/>
      <c r="F40" s="4"/>
    </row>
    <row r="41" spans="2:6" x14ac:dyDescent="0.2">
      <c r="B41" s="4"/>
      <c r="C41" s="10"/>
      <c r="D41" s="4"/>
      <c r="E41" s="7"/>
      <c r="F41" s="4"/>
    </row>
    <row r="42" spans="2:6" x14ac:dyDescent="0.2">
      <c r="B42" s="4"/>
      <c r="C42" s="10"/>
      <c r="D42" s="4"/>
      <c r="E42" s="7"/>
      <c r="F42" s="4"/>
    </row>
    <row r="43" spans="2:6" x14ac:dyDescent="0.2">
      <c r="B43" s="4"/>
      <c r="C43" s="10"/>
      <c r="D43" s="4"/>
      <c r="E43" s="7"/>
      <c r="F43" s="4"/>
    </row>
    <row r="44" spans="2:6" x14ac:dyDescent="0.2">
      <c r="B44" s="4"/>
      <c r="C44" s="10"/>
      <c r="D44" s="4"/>
      <c r="E44" s="7"/>
      <c r="F44" s="4"/>
    </row>
    <row r="45" spans="2:6" x14ac:dyDescent="0.2">
      <c r="B45" s="4"/>
      <c r="C45" s="10"/>
      <c r="D45" s="4"/>
      <c r="E45" s="7"/>
      <c r="F45" s="4"/>
    </row>
    <row r="46" spans="2:6" x14ac:dyDescent="0.2">
      <c r="B46" s="4"/>
      <c r="C46" s="10"/>
      <c r="D46" s="4"/>
      <c r="E46" s="7"/>
      <c r="F46" s="4"/>
    </row>
    <row r="47" spans="2:6" x14ac:dyDescent="0.2">
      <c r="B47" s="4"/>
      <c r="C47" s="10"/>
      <c r="D47" s="4"/>
      <c r="E47" s="7"/>
      <c r="F47" s="4"/>
    </row>
    <row r="48" spans="2:6" x14ac:dyDescent="0.2">
      <c r="B48" s="4"/>
      <c r="C48" s="10"/>
      <c r="D48" s="4"/>
      <c r="E48" s="7"/>
      <c r="F48" s="4"/>
    </row>
    <row r="49" spans="2:6" x14ac:dyDescent="0.2">
      <c r="B49" s="4"/>
      <c r="C49" s="10"/>
      <c r="D49" s="4"/>
      <c r="E49" s="7"/>
      <c r="F49" s="4"/>
    </row>
    <row r="50" spans="2:6" x14ac:dyDescent="0.2">
      <c r="B50" s="4"/>
      <c r="C50" s="10"/>
      <c r="D50" s="4"/>
      <c r="E50" s="7"/>
      <c r="F50" s="4"/>
    </row>
    <row r="51" spans="2:6" x14ac:dyDescent="0.2">
      <c r="B51" s="4"/>
      <c r="C51" s="10"/>
      <c r="D51" s="4"/>
      <c r="E51" s="7"/>
      <c r="F51" s="4"/>
    </row>
    <row r="52" spans="2:6" x14ac:dyDescent="0.2">
      <c r="B52" s="4"/>
      <c r="C52" s="10"/>
      <c r="D52" s="4"/>
      <c r="E52" s="7"/>
      <c r="F52" s="4"/>
    </row>
    <row r="53" spans="2:6" x14ac:dyDescent="0.2">
      <c r="B53" s="4"/>
      <c r="C53" s="10"/>
      <c r="D53" s="4"/>
      <c r="E53" s="7"/>
      <c r="F53" s="4"/>
    </row>
    <row r="54" spans="2:6" x14ac:dyDescent="0.2">
      <c r="B54" s="4"/>
      <c r="C54" s="10"/>
      <c r="D54" s="4"/>
      <c r="E54" s="7"/>
      <c r="F54" s="4"/>
    </row>
    <row r="55" spans="2:6" x14ac:dyDescent="0.2">
      <c r="B55" s="4"/>
      <c r="C55" s="10"/>
      <c r="D55" s="4"/>
      <c r="E55" s="7"/>
      <c r="F55" s="4"/>
    </row>
    <row r="56" spans="2:6" x14ac:dyDescent="0.2">
      <c r="B56" s="4"/>
      <c r="C56" s="10"/>
      <c r="D56" s="4"/>
      <c r="E56" s="7"/>
      <c r="F56" s="4"/>
    </row>
    <row r="57" spans="2:6" x14ac:dyDescent="0.2">
      <c r="B57" s="4"/>
      <c r="C57" s="10"/>
      <c r="D57" s="4"/>
      <c r="E57" s="7"/>
      <c r="F57" s="4"/>
    </row>
    <row r="58" spans="2:6" x14ac:dyDescent="0.2">
      <c r="B58" s="4"/>
      <c r="C58" s="10"/>
      <c r="D58" s="4"/>
      <c r="E58" s="7"/>
      <c r="F58" s="4"/>
    </row>
    <row r="59" spans="2:6" x14ac:dyDescent="0.2">
      <c r="B59" s="4"/>
      <c r="C59" s="10"/>
      <c r="D59" s="4"/>
      <c r="E59" s="7"/>
      <c r="F59" s="4"/>
    </row>
    <row r="60" spans="2:6" x14ac:dyDescent="0.2">
      <c r="B60" s="4"/>
      <c r="C60" s="10"/>
      <c r="D60" s="4"/>
      <c r="E60" s="7"/>
      <c r="F60" s="4"/>
    </row>
    <row r="61" spans="2:6" x14ac:dyDescent="0.2">
      <c r="B61" s="4"/>
      <c r="C61" s="10"/>
      <c r="D61" s="4"/>
      <c r="E61" s="7"/>
      <c r="F61" s="4"/>
    </row>
    <row r="62" spans="2:6" x14ac:dyDescent="0.2">
      <c r="B62" s="4"/>
      <c r="C62" s="10"/>
      <c r="D62" s="4"/>
      <c r="E62" s="7"/>
      <c r="F62" s="4"/>
    </row>
    <row r="63" spans="2:6" x14ac:dyDescent="0.2">
      <c r="B63" s="4"/>
      <c r="C63" s="10"/>
      <c r="D63" s="4"/>
      <c r="E63" s="7"/>
      <c r="F63" s="4"/>
    </row>
    <row r="64" spans="2:6" x14ac:dyDescent="0.2">
      <c r="B64" s="4"/>
      <c r="C64" s="10"/>
      <c r="D64" s="4"/>
      <c r="E64" s="7"/>
      <c r="F64" s="4"/>
    </row>
    <row r="65" spans="2:6" x14ac:dyDescent="0.2">
      <c r="B65" s="4"/>
      <c r="C65" s="10"/>
      <c r="D65" s="4"/>
      <c r="E65" s="7"/>
      <c r="F65" s="4"/>
    </row>
    <row r="66" spans="2:6" x14ac:dyDescent="0.2">
      <c r="B66" s="4"/>
      <c r="C66" s="10"/>
      <c r="D66" s="4"/>
      <c r="E66" s="7"/>
      <c r="F66" s="4"/>
    </row>
    <row r="67" spans="2:6" x14ac:dyDescent="0.2">
      <c r="B67" s="4"/>
      <c r="C67" s="10"/>
      <c r="D67" s="4"/>
      <c r="E67" s="7"/>
      <c r="F67" s="4"/>
    </row>
    <row r="68" spans="2:6" x14ac:dyDescent="0.2">
      <c r="B68" s="4"/>
      <c r="C68" s="10"/>
      <c r="D68" s="4"/>
      <c r="E68" s="7"/>
      <c r="F68" s="4"/>
    </row>
    <row r="69" spans="2:6" x14ac:dyDescent="0.2">
      <c r="B69" s="4"/>
      <c r="C69" s="10"/>
      <c r="D69" s="4"/>
      <c r="E69" s="7"/>
      <c r="F69" s="4"/>
    </row>
    <row r="70" spans="2:6" x14ac:dyDescent="0.2">
      <c r="B70" s="4"/>
      <c r="C70" s="10"/>
      <c r="D70" s="4"/>
      <c r="E70" s="7"/>
      <c r="F70" s="4"/>
    </row>
    <row r="71" spans="2:6" x14ac:dyDescent="0.2">
      <c r="B71" s="4"/>
      <c r="C71" s="10"/>
      <c r="D71" s="4"/>
      <c r="E71" s="7"/>
      <c r="F71" s="4"/>
    </row>
    <row r="72" spans="2:6" x14ac:dyDescent="0.2">
      <c r="B72" s="4"/>
      <c r="C72" s="10"/>
      <c r="D72" s="4"/>
      <c r="E72" s="7"/>
      <c r="F72" s="4"/>
    </row>
    <row r="73" spans="2:6" x14ac:dyDescent="0.2">
      <c r="B73" s="4"/>
      <c r="C73" s="10"/>
      <c r="D73" s="4"/>
      <c r="E73" s="7"/>
      <c r="F73" s="4"/>
    </row>
    <row r="74" spans="2:6" x14ac:dyDescent="0.2">
      <c r="B74" s="4"/>
      <c r="C74" s="10"/>
      <c r="D74" s="4"/>
      <c r="E74" s="7"/>
      <c r="F74" s="4"/>
    </row>
    <row r="75" spans="2:6" x14ac:dyDescent="0.2">
      <c r="B75" s="4"/>
      <c r="C75" s="10"/>
      <c r="D75" s="4"/>
      <c r="E75" s="7"/>
      <c r="F75" s="4"/>
    </row>
    <row r="76" spans="2:6" x14ac:dyDescent="0.2">
      <c r="B76" s="4"/>
      <c r="C76" s="10"/>
      <c r="D76" s="4"/>
      <c r="E76" s="7"/>
      <c r="F76" s="4"/>
    </row>
    <row r="77" spans="2:6" x14ac:dyDescent="0.2">
      <c r="B77" s="4"/>
      <c r="C77" s="10"/>
      <c r="D77" s="4"/>
      <c r="E77" s="7"/>
      <c r="F77" s="4"/>
    </row>
    <row r="78" spans="2:6" x14ac:dyDescent="0.2">
      <c r="B78" s="4"/>
      <c r="C78" s="10"/>
      <c r="D78" s="4"/>
      <c r="E78" s="7"/>
      <c r="F78" s="4"/>
    </row>
    <row r="79" spans="2:6" x14ac:dyDescent="0.2">
      <c r="B79" s="4"/>
      <c r="C79" s="10"/>
      <c r="D79" s="4"/>
      <c r="E79" s="7"/>
      <c r="F79" s="4"/>
    </row>
    <row r="80" spans="2:6" x14ac:dyDescent="0.2">
      <c r="B80" s="4"/>
      <c r="C80" s="10"/>
      <c r="D80" s="4"/>
      <c r="E80" s="7"/>
      <c r="F80" s="4"/>
    </row>
    <row r="81" spans="2:6" x14ac:dyDescent="0.2">
      <c r="B81" s="4"/>
      <c r="C81" s="10"/>
      <c r="D81" s="4"/>
      <c r="E81" s="7"/>
      <c r="F81" s="4"/>
    </row>
    <row r="82" spans="2:6" x14ac:dyDescent="0.2">
      <c r="B82" s="4"/>
      <c r="C82" s="10"/>
      <c r="D82" s="4"/>
      <c r="E82" s="7"/>
      <c r="F82" s="4"/>
    </row>
    <row r="83" spans="2:6" x14ac:dyDescent="0.2">
      <c r="B83" s="4"/>
      <c r="C83" s="10"/>
      <c r="D83" s="4"/>
      <c r="E83" s="7"/>
      <c r="F83" s="4"/>
    </row>
    <row r="84" spans="2:6" x14ac:dyDescent="0.2">
      <c r="B84" s="4"/>
      <c r="C84" s="10"/>
      <c r="D84" s="4"/>
      <c r="E84" s="7"/>
      <c r="F84" s="4"/>
    </row>
    <row r="85" spans="2:6" x14ac:dyDescent="0.2">
      <c r="B85" s="4"/>
      <c r="C85" s="10"/>
      <c r="D85" s="4"/>
      <c r="E85" s="7"/>
      <c r="F85" s="4"/>
    </row>
    <row r="86" spans="2:6" x14ac:dyDescent="0.2">
      <c r="B86" s="4"/>
      <c r="C86" s="10"/>
      <c r="D86" s="4"/>
      <c r="E86" s="7"/>
      <c r="F86" s="4"/>
    </row>
    <row r="87" spans="2:6" x14ac:dyDescent="0.2">
      <c r="B87" s="4"/>
      <c r="C87" s="10"/>
      <c r="D87" s="4"/>
      <c r="E87" s="7"/>
      <c r="F87" s="4"/>
    </row>
    <row r="88" spans="2:6" x14ac:dyDescent="0.2">
      <c r="B88" s="4"/>
      <c r="C88" s="10"/>
      <c r="D88" s="4"/>
      <c r="E88" s="7"/>
      <c r="F88" s="4"/>
    </row>
    <row r="89" spans="2:6" x14ac:dyDescent="0.2">
      <c r="B89" s="4"/>
      <c r="C89" s="10"/>
      <c r="D89" s="4"/>
      <c r="E89" s="7"/>
      <c r="F89" s="4"/>
    </row>
    <row r="90" spans="2:6" x14ac:dyDescent="0.2">
      <c r="B90" s="4"/>
      <c r="C90" s="10"/>
      <c r="D90" s="4"/>
      <c r="E90" s="7"/>
      <c r="F90" s="4"/>
    </row>
    <row r="91" spans="2:6" x14ac:dyDescent="0.2">
      <c r="B91" s="4"/>
      <c r="C91" s="10"/>
      <c r="D91" s="4"/>
      <c r="E91" s="7"/>
      <c r="F91" s="4"/>
    </row>
    <row r="92" spans="2:6" x14ac:dyDescent="0.2">
      <c r="B92" s="4"/>
      <c r="C92" s="10"/>
      <c r="D92" s="4"/>
      <c r="E92" s="7"/>
      <c r="F92" s="4"/>
    </row>
    <row r="93" spans="2:6" x14ac:dyDescent="0.2">
      <c r="B93" s="4"/>
      <c r="C93" s="10"/>
      <c r="D93" s="4"/>
      <c r="E93" s="7"/>
      <c r="F93" s="4"/>
    </row>
    <row r="94" spans="2:6" x14ac:dyDescent="0.2">
      <c r="B94" s="4"/>
      <c r="C94" s="10"/>
      <c r="D94" s="4"/>
      <c r="E94" s="7"/>
      <c r="F94" s="4"/>
    </row>
    <row r="95" spans="2:6" x14ac:dyDescent="0.2">
      <c r="B95" s="4"/>
      <c r="C95" s="10"/>
      <c r="D95" s="4"/>
      <c r="E95" s="7"/>
      <c r="F95" s="4"/>
    </row>
    <row r="96" spans="2:6" x14ac:dyDescent="0.2">
      <c r="B96" s="4"/>
      <c r="C96" s="10"/>
      <c r="D96" s="4"/>
      <c r="E96" s="7"/>
      <c r="F96" s="4"/>
    </row>
    <row r="97" spans="2:6" x14ac:dyDescent="0.2">
      <c r="B97" s="4"/>
      <c r="C97" s="10"/>
      <c r="D97" s="4"/>
      <c r="E97" s="7"/>
      <c r="F97" s="4"/>
    </row>
    <row r="98" spans="2:6" x14ac:dyDescent="0.2">
      <c r="B98" s="4"/>
      <c r="C98" s="10"/>
      <c r="D98" s="4"/>
      <c r="E98" s="7"/>
      <c r="F98" s="4"/>
    </row>
    <row r="99" spans="2:6" x14ac:dyDescent="0.2">
      <c r="B99" s="4"/>
      <c r="C99" s="10"/>
      <c r="D99" s="4"/>
      <c r="E99" s="7"/>
      <c r="F99" s="4"/>
    </row>
    <row r="100" spans="2:6" x14ac:dyDescent="0.2">
      <c r="B100" s="4"/>
      <c r="C100" s="10"/>
      <c r="D100" s="4"/>
      <c r="E100" s="7"/>
      <c r="F1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47A-C90F-4BEF-84B9-92564EE623EF}">
  <dimension ref="B1:P28"/>
  <sheetViews>
    <sheetView tabSelected="1" workbookViewId="0">
      <selection activeCell="Q12" sqref="Q12"/>
    </sheetView>
  </sheetViews>
  <sheetFormatPr defaultColWidth="9.109375" defaultRowHeight="11.4" x14ac:dyDescent="0.2"/>
  <cols>
    <col min="1" max="1" width="2" style="1" customWidth="1"/>
    <col min="2" max="2" width="19.88671875" style="1" customWidth="1"/>
    <col min="3" max="3" width="14.33203125" style="1" customWidth="1"/>
    <col min="4" max="4" width="19.44140625" style="1" customWidth="1"/>
    <col min="5" max="16384" width="9.109375" style="1"/>
  </cols>
  <sheetData>
    <row r="1" spans="2:16" ht="21" x14ac:dyDescent="0.4">
      <c r="B1" s="12" t="s">
        <v>26</v>
      </c>
    </row>
    <row r="3" spans="2:16" s="11" customFormat="1" ht="15.6" x14ac:dyDescent="0.3">
      <c r="B3" s="16" t="s">
        <v>27</v>
      </c>
      <c r="C3" s="13"/>
      <c r="D3" s="15"/>
      <c r="E3" s="50" t="s">
        <v>7</v>
      </c>
      <c r="F3" s="50" t="s">
        <v>17</v>
      </c>
      <c r="G3" s="50" t="s">
        <v>23</v>
      </c>
      <c r="H3" s="50" t="s">
        <v>28</v>
      </c>
      <c r="I3" s="50" t="s">
        <v>29</v>
      </c>
      <c r="J3" s="50" t="s">
        <v>30</v>
      </c>
      <c r="K3" s="50" t="s">
        <v>31</v>
      </c>
      <c r="L3" s="50" t="s">
        <v>32</v>
      </c>
      <c r="M3" s="50" t="s">
        <v>33</v>
      </c>
      <c r="N3" s="50" t="s">
        <v>34</v>
      </c>
      <c r="O3" s="50" t="s">
        <v>35</v>
      </c>
      <c r="P3" s="51" t="s">
        <v>36</v>
      </c>
    </row>
    <row r="4" spans="2:16" ht="12" x14ac:dyDescent="0.25">
      <c r="C4" s="11" t="s">
        <v>37</v>
      </c>
      <c r="D4" s="17" t="s">
        <v>12</v>
      </c>
      <c r="E4" s="18">
        <f>SUMIFS(Transactions!$E:$E,Transactions!$B:$B,'P&amp;L statement'!$D4,Transactions!$D:$D,'P&amp;L statement'!E$3)</f>
        <v>1500</v>
      </c>
      <c r="F4" s="18">
        <f>SUMIFS(Transactions!$E:$E,Transactions!$B:$B,'P&amp;L statement'!$D4,Transactions!$D:$D,'P&amp;L statement'!F$3)</f>
        <v>2000</v>
      </c>
      <c r="G4" s="18">
        <f>SUMIFS(Transactions!$E:$E,Transactions!$B:$B,'P&amp;L statement'!$D4,Transactions!$D:$D,'P&amp;L statement'!G$3)</f>
        <v>4000</v>
      </c>
      <c r="H4" s="18">
        <f>SUMIFS(Transactions!$E:$E,Transactions!$B:$B,'P&amp;L statement'!$D4,Transactions!$D:$D,'P&amp;L statement'!H$3)</f>
        <v>0</v>
      </c>
      <c r="I4" s="18">
        <f>SUMIFS(Transactions!$E:$E,Transactions!$B:$B,'P&amp;L statement'!$D4,Transactions!$D:$D,'P&amp;L statement'!I$3)</f>
        <v>0</v>
      </c>
      <c r="J4" s="18">
        <f>SUMIFS(Transactions!$E:$E,Transactions!$B:$B,'P&amp;L statement'!$D4,Transactions!$D:$D,'P&amp;L statement'!J$3)</f>
        <v>0</v>
      </c>
      <c r="K4" s="18">
        <f>SUMIFS(Transactions!$E:$E,Transactions!$B:$B,'P&amp;L statement'!$D4,Transactions!$D:$D,'P&amp;L statement'!K$3)</f>
        <v>0</v>
      </c>
      <c r="L4" s="18">
        <f>SUMIFS(Transactions!$E:$E,Transactions!$B:$B,'P&amp;L statement'!$D4,Transactions!$D:$D,'P&amp;L statement'!L$3)</f>
        <v>0</v>
      </c>
      <c r="M4" s="18">
        <f>SUMIFS(Transactions!$E:$E,Transactions!$B:$B,'P&amp;L statement'!$D4,Transactions!$D:$D,'P&amp;L statement'!M$3)</f>
        <v>0</v>
      </c>
      <c r="N4" s="18">
        <f>SUMIFS(Transactions!$E:$E,Transactions!$B:$B,'P&amp;L statement'!$D4,Transactions!$D:$D,'P&amp;L statement'!N$3)</f>
        <v>0</v>
      </c>
      <c r="O4" s="18">
        <f>SUMIFS(Transactions!$E:$E,Transactions!$B:$B,'P&amp;L statement'!$D4,Transactions!$D:$D,'P&amp;L statement'!O$3)</f>
        <v>0</v>
      </c>
      <c r="P4" s="19">
        <f>SUMIFS(Transactions!$E:$E,Transactions!$B:$B,'P&amp;L statement'!$D4,Transactions!$D:$D,'P&amp;L statement'!P$3)</f>
        <v>0</v>
      </c>
    </row>
    <row r="5" spans="2:16" x14ac:dyDescent="0.2">
      <c r="D5" s="17" t="s">
        <v>38</v>
      </c>
      <c r="E5" s="18">
        <f>SUMIFS(Transactions!$E:$E,Transactions!$B:$B,'P&amp;L statement'!$D5,Transactions!$D:$D,'P&amp;L statement'!E$3)</f>
        <v>0</v>
      </c>
      <c r="F5" s="18">
        <f>SUMIFS(Transactions!$E:$E,Transactions!$B:$B,'P&amp;L statement'!$D5,Transactions!$D:$D,'P&amp;L statement'!F$3)</f>
        <v>0</v>
      </c>
      <c r="G5" s="18">
        <f>SUMIFS(Transactions!$E:$E,Transactions!$B:$B,'P&amp;L statement'!$D5,Transactions!$D:$D,'P&amp;L statement'!G$3)</f>
        <v>0</v>
      </c>
      <c r="H5" s="18">
        <f>SUMIFS(Transactions!$E:$E,Transactions!$B:$B,'P&amp;L statement'!$D5,Transactions!$D:$D,'P&amp;L statement'!H$3)</f>
        <v>0</v>
      </c>
      <c r="I5" s="18">
        <f>SUMIFS(Transactions!$E:$E,Transactions!$B:$B,'P&amp;L statement'!$D5,Transactions!$D:$D,'P&amp;L statement'!I$3)</f>
        <v>0</v>
      </c>
      <c r="J5" s="18">
        <f>SUMIFS(Transactions!$E:$E,Transactions!$B:$B,'P&amp;L statement'!$D5,Transactions!$D:$D,'P&amp;L statement'!J$3)</f>
        <v>0</v>
      </c>
      <c r="K5" s="18">
        <f>SUMIFS(Transactions!$E:$E,Transactions!$B:$B,'P&amp;L statement'!$D5,Transactions!$D:$D,'P&amp;L statement'!K$3)</f>
        <v>0</v>
      </c>
      <c r="L5" s="18">
        <f>SUMIFS(Transactions!$E:$E,Transactions!$B:$B,'P&amp;L statement'!$D5,Transactions!$D:$D,'P&amp;L statement'!L$3)</f>
        <v>0</v>
      </c>
      <c r="M5" s="18">
        <f>SUMIFS(Transactions!$E:$E,Transactions!$B:$B,'P&amp;L statement'!$D5,Transactions!$D:$D,'P&amp;L statement'!M$3)</f>
        <v>0</v>
      </c>
      <c r="N5" s="18">
        <f>SUMIFS(Transactions!$E:$E,Transactions!$B:$B,'P&amp;L statement'!$D5,Transactions!$D:$D,'P&amp;L statement'!N$3)</f>
        <v>0</v>
      </c>
      <c r="O5" s="18">
        <f>SUMIFS(Transactions!$E:$E,Transactions!$B:$B,'P&amp;L statement'!$D5,Transactions!$D:$D,'P&amp;L statement'!O$3)</f>
        <v>0</v>
      </c>
      <c r="P5" s="19">
        <f>SUMIFS(Transactions!$E:$E,Transactions!$B:$B,'P&amp;L statement'!$D5,Transactions!$D:$D,'P&amp;L statement'!P$3)</f>
        <v>0</v>
      </c>
    </row>
    <row r="6" spans="2:16" x14ac:dyDescent="0.2">
      <c r="D6" s="17" t="s">
        <v>39</v>
      </c>
      <c r="E6" s="18">
        <f>SUMIFS(Transactions!$E:$E,Transactions!$B:$B,'P&amp;L statement'!$D6,Transactions!$D:$D,'P&amp;L statement'!E$3)</f>
        <v>0</v>
      </c>
      <c r="F6" s="18">
        <f>SUMIFS(Transactions!$E:$E,Transactions!$B:$B,'P&amp;L statement'!$D6,Transactions!$D:$D,'P&amp;L statement'!F$3)</f>
        <v>0</v>
      </c>
      <c r="G6" s="18">
        <f>SUMIFS(Transactions!$E:$E,Transactions!$B:$B,'P&amp;L statement'!$D6,Transactions!$D:$D,'P&amp;L statement'!G$3)</f>
        <v>0</v>
      </c>
      <c r="H6" s="18">
        <f>SUMIFS(Transactions!$E:$E,Transactions!$B:$B,'P&amp;L statement'!$D6,Transactions!$D:$D,'P&amp;L statement'!H$3)</f>
        <v>0</v>
      </c>
      <c r="I6" s="18">
        <f>SUMIFS(Transactions!$E:$E,Transactions!$B:$B,'P&amp;L statement'!$D6,Transactions!$D:$D,'P&amp;L statement'!I$3)</f>
        <v>0</v>
      </c>
      <c r="J6" s="18">
        <f>SUMIFS(Transactions!$E:$E,Transactions!$B:$B,'P&amp;L statement'!$D6,Transactions!$D:$D,'P&amp;L statement'!J$3)</f>
        <v>0</v>
      </c>
      <c r="K6" s="18">
        <f>SUMIFS(Transactions!$E:$E,Transactions!$B:$B,'P&amp;L statement'!$D6,Transactions!$D:$D,'P&amp;L statement'!K$3)</f>
        <v>0</v>
      </c>
      <c r="L6" s="18">
        <f>SUMIFS(Transactions!$E:$E,Transactions!$B:$B,'P&amp;L statement'!$D6,Transactions!$D:$D,'P&amp;L statement'!L$3)</f>
        <v>0</v>
      </c>
      <c r="M6" s="18">
        <f>SUMIFS(Transactions!$E:$E,Transactions!$B:$B,'P&amp;L statement'!$D6,Transactions!$D:$D,'P&amp;L statement'!M$3)</f>
        <v>0</v>
      </c>
      <c r="N6" s="18">
        <f>SUMIFS(Transactions!$E:$E,Transactions!$B:$B,'P&amp;L statement'!$D6,Transactions!$D:$D,'P&amp;L statement'!N$3)</f>
        <v>0</v>
      </c>
      <c r="O6" s="18">
        <f>SUMIFS(Transactions!$E:$E,Transactions!$B:$B,'P&amp;L statement'!$D6,Transactions!$D:$D,'P&amp;L statement'!O$3)</f>
        <v>0</v>
      </c>
      <c r="P6" s="19">
        <f>SUMIFS(Transactions!$E:$E,Transactions!$B:$B,'P&amp;L statement'!$D6,Transactions!$D:$D,'P&amp;L statement'!P$3)</f>
        <v>0</v>
      </c>
    </row>
    <row r="7" spans="2:16" ht="12" x14ac:dyDescent="0.25">
      <c r="D7" s="30" t="s">
        <v>40</v>
      </c>
      <c r="E7" s="20">
        <f>SUM(E4:E6)</f>
        <v>1500</v>
      </c>
      <c r="F7" s="20">
        <f t="shared" ref="F7:P7" si="0">SUM(F4:F6)</f>
        <v>2000</v>
      </c>
      <c r="G7" s="20">
        <f t="shared" si="0"/>
        <v>4000</v>
      </c>
      <c r="H7" s="20">
        <f t="shared" si="0"/>
        <v>0</v>
      </c>
      <c r="I7" s="20">
        <f t="shared" si="0"/>
        <v>0</v>
      </c>
      <c r="J7" s="20">
        <f t="shared" si="0"/>
        <v>0</v>
      </c>
      <c r="K7" s="20">
        <f t="shared" si="0"/>
        <v>0</v>
      </c>
      <c r="L7" s="20">
        <f t="shared" si="0"/>
        <v>0</v>
      </c>
      <c r="M7" s="20">
        <f t="shared" si="0"/>
        <v>0</v>
      </c>
      <c r="N7" s="20">
        <f t="shared" si="0"/>
        <v>0</v>
      </c>
      <c r="O7" s="20">
        <f t="shared" si="0"/>
        <v>0</v>
      </c>
      <c r="P7" s="21">
        <f t="shared" si="0"/>
        <v>0</v>
      </c>
    </row>
    <row r="10" spans="2:16" ht="12" x14ac:dyDescent="0.25">
      <c r="C10" s="11" t="s">
        <v>41</v>
      </c>
      <c r="D10" s="22" t="s">
        <v>42</v>
      </c>
      <c r="E10" s="23">
        <f>SUMIFS(Transactions!$E:$E,Transactions!$B:$B,'P&amp;L statement'!$D10,Transactions!$D:$D,'P&amp;L statement'!E$3)</f>
        <v>0</v>
      </c>
      <c r="F10" s="23">
        <f>SUMIFS(Transactions!$E:$E,Transactions!$B:$B,'P&amp;L statement'!$D10,Transactions!$D:$D,'P&amp;L statement'!F$3)</f>
        <v>0</v>
      </c>
      <c r="G10" s="23">
        <f>SUMIFS(Transactions!$E:$E,Transactions!$B:$B,'P&amp;L statement'!$D10,Transactions!$D:$D,'P&amp;L statement'!G$3)</f>
        <v>0</v>
      </c>
      <c r="H10" s="23">
        <f>SUMIFS(Transactions!$E:$E,Transactions!$B:$B,'P&amp;L statement'!$D10,Transactions!$D:$D,'P&amp;L statement'!H$3)</f>
        <v>0</v>
      </c>
      <c r="I10" s="23">
        <f>SUMIFS(Transactions!$E:$E,Transactions!$B:$B,'P&amp;L statement'!$D10,Transactions!$D:$D,'P&amp;L statement'!I$3)</f>
        <v>0</v>
      </c>
      <c r="J10" s="23">
        <f>SUMIFS(Transactions!$E:$E,Transactions!$B:$B,'P&amp;L statement'!$D10,Transactions!$D:$D,'P&amp;L statement'!J$3)</f>
        <v>0</v>
      </c>
      <c r="K10" s="23">
        <f>SUMIFS(Transactions!$E:$E,Transactions!$B:$B,'P&amp;L statement'!$D10,Transactions!$D:$D,'P&amp;L statement'!K$3)</f>
        <v>0</v>
      </c>
      <c r="L10" s="23">
        <f>SUMIFS(Transactions!$E:$E,Transactions!$B:$B,'P&amp;L statement'!$D10,Transactions!$D:$D,'P&amp;L statement'!L$3)</f>
        <v>0</v>
      </c>
      <c r="M10" s="23">
        <f>SUMIFS(Transactions!$E:$E,Transactions!$B:$B,'P&amp;L statement'!$D10,Transactions!$D:$D,'P&amp;L statement'!M$3)</f>
        <v>0</v>
      </c>
      <c r="N10" s="23">
        <f>SUMIFS(Transactions!$E:$E,Transactions!$B:$B,'P&amp;L statement'!$D10,Transactions!$D:$D,'P&amp;L statement'!N$3)</f>
        <v>0</v>
      </c>
      <c r="O10" s="23">
        <f>SUMIFS(Transactions!$E:$E,Transactions!$B:$B,'P&amp;L statement'!$D10,Transactions!$D:$D,'P&amp;L statement'!O$3)</f>
        <v>0</v>
      </c>
      <c r="P10" s="24">
        <f>SUMIFS(Transactions!$E:$E,Transactions!$B:$B,'P&amp;L statement'!$D10,Transactions!$D:$D,'P&amp;L statement'!P$3)</f>
        <v>0</v>
      </c>
    </row>
    <row r="11" spans="2:16" x14ac:dyDescent="0.2">
      <c r="D11" s="17" t="s">
        <v>43</v>
      </c>
      <c r="E11" s="18">
        <f>SUMIFS(Transactions!$E:$E,Transactions!$B:$B,'P&amp;L statement'!$D11,Transactions!$D:$D,'P&amp;L statement'!E$3)</f>
        <v>0</v>
      </c>
      <c r="F11" s="18">
        <f>SUMIFS(Transactions!$E:$E,Transactions!$B:$B,'P&amp;L statement'!$D11,Transactions!$D:$D,'P&amp;L statement'!F$3)</f>
        <v>0</v>
      </c>
      <c r="G11" s="18">
        <f>SUMIFS(Transactions!$E:$E,Transactions!$B:$B,'P&amp;L statement'!$D11,Transactions!$D:$D,'P&amp;L statement'!G$3)</f>
        <v>0</v>
      </c>
      <c r="H11" s="18">
        <f>SUMIFS(Transactions!$E:$E,Transactions!$B:$B,'P&amp;L statement'!$D11,Transactions!$D:$D,'P&amp;L statement'!H$3)</f>
        <v>0</v>
      </c>
      <c r="I11" s="18">
        <f>SUMIFS(Transactions!$E:$E,Transactions!$B:$B,'P&amp;L statement'!$D11,Transactions!$D:$D,'P&amp;L statement'!I$3)</f>
        <v>0</v>
      </c>
      <c r="J11" s="18">
        <f>SUMIFS(Transactions!$E:$E,Transactions!$B:$B,'P&amp;L statement'!$D11,Transactions!$D:$D,'P&amp;L statement'!J$3)</f>
        <v>0</v>
      </c>
      <c r="K11" s="18">
        <f>SUMIFS(Transactions!$E:$E,Transactions!$B:$B,'P&amp;L statement'!$D11,Transactions!$D:$D,'P&amp;L statement'!K$3)</f>
        <v>0</v>
      </c>
      <c r="L11" s="18">
        <f>SUMIFS(Transactions!$E:$E,Transactions!$B:$B,'P&amp;L statement'!$D11,Transactions!$D:$D,'P&amp;L statement'!L$3)</f>
        <v>0</v>
      </c>
      <c r="M11" s="18">
        <f>SUMIFS(Transactions!$E:$E,Transactions!$B:$B,'P&amp;L statement'!$D11,Transactions!$D:$D,'P&amp;L statement'!M$3)</f>
        <v>0</v>
      </c>
      <c r="N11" s="18">
        <f>SUMIFS(Transactions!$E:$E,Transactions!$B:$B,'P&amp;L statement'!$D11,Transactions!$D:$D,'P&amp;L statement'!N$3)</f>
        <v>0</v>
      </c>
      <c r="O11" s="18">
        <f>SUMIFS(Transactions!$E:$E,Transactions!$B:$B,'P&amp;L statement'!$D11,Transactions!$D:$D,'P&amp;L statement'!O$3)</f>
        <v>0</v>
      </c>
      <c r="P11" s="19">
        <f>SUMIFS(Transactions!$E:$E,Transactions!$B:$B,'P&amp;L statement'!$D11,Transactions!$D:$D,'P&amp;L statement'!P$3)</f>
        <v>0</v>
      </c>
    </row>
    <row r="12" spans="2:16" ht="12" x14ac:dyDescent="0.25">
      <c r="D12" s="29" t="s">
        <v>44</v>
      </c>
      <c r="E12" s="20">
        <f>SUM(E10:E11)</f>
        <v>0</v>
      </c>
      <c r="F12" s="20">
        <f t="shared" ref="F12:P12" si="1">SUM(F10:F11)</f>
        <v>0</v>
      </c>
      <c r="G12" s="20">
        <f t="shared" si="1"/>
        <v>0</v>
      </c>
      <c r="H12" s="20">
        <f t="shared" si="1"/>
        <v>0</v>
      </c>
      <c r="I12" s="20">
        <f t="shared" si="1"/>
        <v>0</v>
      </c>
      <c r="J12" s="20">
        <f t="shared" si="1"/>
        <v>0</v>
      </c>
      <c r="K12" s="20">
        <f t="shared" si="1"/>
        <v>0</v>
      </c>
      <c r="L12" s="20">
        <f t="shared" si="1"/>
        <v>0</v>
      </c>
      <c r="M12" s="20">
        <f t="shared" si="1"/>
        <v>0</v>
      </c>
      <c r="N12" s="20">
        <f t="shared" si="1"/>
        <v>0</v>
      </c>
      <c r="O12" s="20">
        <f t="shared" si="1"/>
        <v>0</v>
      </c>
      <c r="P12" s="21">
        <f t="shared" si="1"/>
        <v>0</v>
      </c>
    </row>
    <row r="14" spans="2:16" ht="12" x14ac:dyDescent="0.25">
      <c r="D14" s="25" t="s">
        <v>45</v>
      </c>
      <c r="E14" s="26">
        <f>E7-E12</f>
        <v>1500</v>
      </c>
      <c r="F14" s="27">
        <f>SUM(F7-F12)</f>
        <v>2000</v>
      </c>
      <c r="G14" s="27">
        <f t="shared" ref="G14:P14" si="2">SUM(G7-G12)</f>
        <v>4000</v>
      </c>
      <c r="H14" s="27">
        <f t="shared" si="2"/>
        <v>0</v>
      </c>
      <c r="I14" s="27">
        <f t="shared" si="2"/>
        <v>0</v>
      </c>
      <c r="J14" s="27">
        <f t="shared" si="2"/>
        <v>0</v>
      </c>
      <c r="K14" s="27">
        <f t="shared" si="2"/>
        <v>0</v>
      </c>
      <c r="L14" s="27">
        <f t="shared" si="2"/>
        <v>0</v>
      </c>
      <c r="M14" s="27">
        <f t="shared" si="2"/>
        <v>0</v>
      </c>
      <c r="N14" s="27">
        <f t="shared" si="2"/>
        <v>0</v>
      </c>
      <c r="O14" s="27">
        <f t="shared" si="2"/>
        <v>0</v>
      </c>
      <c r="P14" s="28">
        <f t="shared" si="2"/>
        <v>0</v>
      </c>
    </row>
    <row r="17" spans="2:16" ht="15.6" x14ac:dyDescent="0.3">
      <c r="B17" s="16" t="s">
        <v>46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2:16" x14ac:dyDescent="0.2">
      <c r="D18" s="17" t="s">
        <v>6</v>
      </c>
      <c r="E18" s="18">
        <f>SUMIFS(Transactions!$E:$E,Transactions!$B:$B,'P&amp;L statement'!$D18,Transactions!$D:$D,'P&amp;L statement'!E$3)</f>
        <v>-500</v>
      </c>
      <c r="F18" s="18">
        <f>SUMIFS(Transactions!$E:$E,Transactions!$B:$B,'P&amp;L statement'!$D18,Transactions!$D:$D,'P&amp;L statement'!F$3)</f>
        <v>-2000</v>
      </c>
      <c r="G18" s="18">
        <f>SUMIFS(Transactions!$E:$E,Transactions!$B:$B,'P&amp;L statement'!$D18,Transactions!$D:$D,'P&amp;L statement'!G$3)</f>
        <v>0</v>
      </c>
      <c r="H18" s="18">
        <f>SUMIFS(Transactions!$E:$E,Transactions!$B:$B,'P&amp;L statement'!$D18,Transactions!$D:$D,'P&amp;L statement'!H$3)</f>
        <v>0</v>
      </c>
      <c r="I18" s="18">
        <f>SUMIFS(Transactions!$E:$E,Transactions!$B:$B,'P&amp;L statement'!$D18,Transactions!$D:$D,'P&amp;L statement'!I$3)</f>
        <v>0</v>
      </c>
      <c r="J18" s="18">
        <f>SUMIFS(Transactions!$E:$E,Transactions!$B:$B,'P&amp;L statement'!$D18,Transactions!$D:$D,'P&amp;L statement'!J$3)</f>
        <v>0</v>
      </c>
      <c r="K18" s="18">
        <f>SUMIFS(Transactions!$E:$E,Transactions!$B:$B,'P&amp;L statement'!$D18,Transactions!$D:$D,'P&amp;L statement'!K$3)</f>
        <v>0</v>
      </c>
      <c r="L18" s="18">
        <f>SUMIFS(Transactions!$E:$E,Transactions!$B:$B,'P&amp;L statement'!$D18,Transactions!$D:$D,'P&amp;L statement'!L$3)</f>
        <v>0</v>
      </c>
      <c r="M18" s="18">
        <f>SUMIFS(Transactions!$E:$E,Transactions!$B:$B,'P&amp;L statement'!$D18,Transactions!$D:$D,'P&amp;L statement'!M$3)</f>
        <v>0</v>
      </c>
      <c r="N18" s="18">
        <f>SUMIFS(Transactions!$E:$E,Transactions!$B:$B,'P&amp;L statement'!$D18,Transactions!$D:$D,'P&amp;L statement'!N$3)</f>
        <v>0</v>
      </c>
      <c r="O18" s="18">
        <f>SUMIFS(Transactions!$E:$E,Transactions!$B:$B,'P&amp;L statement'!$D18,Transactions!$D:$D,'P&amp;L statement'!O$3)</f>
        <v>0</v>
      </c>
      <c r="P18" s="19">
        <f>SUMIFS(Transactions!$E:$E,Transactions!$B:$B,'P&amp;L statement'!$D18,Transactions!$D:$D,'P&amp;L statement'!P$3)</f>
        <v>0</v>
      </c>
    </row>
    <row r="19" spans="2:16" x14ac:dyDescent="0.2">
      <c r="D19" s="17" t="s">
        <v>9</v>
      </c>
      <c r="E19" s="18">
        <f>SUMIFS(Transactions!$E:$E,Transactions!$B:$B,'P&amp;L statement'!$D19,Transactions!$D:$D,'P&amp;L statement'!E$3)</f>
        <v>-15000</v>
      </c>
      <c r="F19" s="18">
        <f>SUMIFS(Transactions!$E:$E,Transactions!$B:$B,'P&amp;L statement'!$D19,Transactions!$D:$D,'P&amp;L statement'!F$3)</f>
        <v>0</v>
      </c>
      <c r="G19" s="18">
        <f>SUMIFS(Transactions!$E:$E,Transactions!$B:$B,'P&amp;L statement'!$D19,Transactions!$D:$D,'P&amp;L statement'!G$3)</f>
        <v>0</v>
      </c>
      <c r="H19" s="18">
        <f>SUMIFS(Transactions!$E:$E,Transactions!$B:$B,'P&amp;L statement'!$D19,Transactions!$D:$D,'P&amp;L statement'!H$3)</f>
        <v>0</v>
      </c>
      <c r="I19" s="18">
        <f>SUMIFS(Transactions!$E:$E,Transactions!$B:$B,'P&amp;L statement'!$D19,Transactions!$D:$D,'P&amp;L statement'!I$3)</f>
        <v>0</v>
      </c>
      <c r="J19" s="18">
        <f>SUMIFS(Transactions!$E:$E,Transactions!$B:$B,'P&amp;L statement'!$D19,Transactions!$D:$D,'P&amp;L statement'!J$3)</f>
        <v>0</v>
      </c>
      <c r="K19" s="18">
        <f>SUMIFS(Transactions!$E:$E,Transactions!$B:$B,'P&amp;L statement'!$D19,Transactions!$D:$D,'P&amp;L statement'!K$3)</f>
        <v>0</v>
      </c>
      <c r="L19" s="18">
        <f>SUMIFS(Transactions!$E:$E,Transactions!$B:$B,'P&amp;L statement'!$D19,Transactions!$D:$D,'P&amp;L statement'!L$3)</f>
        <v>0</v>
      </c>
      <c r="M19" s="18">
        <f>SUMIFS(Transactions!$E:$E,Transactions!$B:$B,'P&amp;L statement'!$D19,Transactions!$D:$D,'P&amp;L statement'!M$3)</f>
        <v>0</v>
      </c>
      <c r="N19" s="18">
        <f>SUMIFS(Transactions!$E:$E,Transactions!$B:$B,'P&amp;L statement'!$D19,Transactions!$D:$D,'P&amp;L statement'!N$3)</f>
        <v>0</v>
      </c>
      <c r="O19" s="18">
        <f>SUMIFS(Transactions!$E:$E,Transactions!$B:$B,'P&amp;L statement'!$D19,Transactions!$D:$D,'P&amp;L statement'!O$3)</f>
        <v>0</v>
      </c>
      <c r="P19" s="19">
        <f>SUMIFS(Transactions!$E:$E,Transactions!$B:$B,'P&amp;L statement'!$D19,Transactions!$D:$D,'P&amp;L statement'!P$3)</f>
        <v>0</v>
      </c>
    </row>
    <row r="20" spans="2:16" x14ac:dyDescent="0.2">
      <c r="D20" s="17" t="s">
        <v>15</v>
      </c>
      <c r="E20" s="18">
        <f>SUMIFS(Transactions!$E:$E,Transactions!$B:$B,'P&amp;L statement'!$D20,Transactions!$D:$D,'P&amp;L statement'!E$3)</f>
        <v>-2000</v>
      </c>
      <c r="F20" s="18">
        <f>SUMIFS(Transactions!$E:$E,Transactions!$B:$B,'P&amp;L statement'!$D20,Transactions!$D:$D,'P&amp;L statement'!F$3)</f>
        <v>-1500</v>
      </c>
      <c r="G20" s="18">
        <f>SUMIFS(Transactions!$E:$E,Transactions!$B:$B,'P&amp;L statement'!$D20,Transactions!$D:$D,'P&amp;L statement'!G$3)</f>
        <v>-3500</v>
      </c>
      <c r="H20" s="18">
        <f>SUMIFS(Transactions!$E:$E,Transactions!$B:$B,'P&amp;L statement'!$D20,Transactions!$D:$D,'P&amp;L statement'!H$3)</f>
        <v>0</v>
      </c>
      <c r="I20" s="18">
        <f>SUMIFS(Transactions!$E:$E,Transactions!$B:$B,'P&amp;L statement'!$D20,Transactions!$D:$D,'P&amp;L statement'!I$3)</f>
        <v>0</v>
      </c>
      <c r="J20" s="18">
        <f>SUMIFS(Transactions!$E:$E,Transactions!$B:$B,'P&amp;L statement'!$D20,Transactions!$D:$D,'P&amp;L statement'!J$3)</f>
        <v>0</v>
      </c>
      <c r="K20" s="18">
        <f>SUMIFS(Transactions!$E:$E,Transactions!$B:$B,'P&amp;L statement'!$D20,Transactions!$D:$D,'P&amp;L statement'!K$3)</f>
        <v>0</v>
      </c>
      <c r="L20" s="18">
        <f>SUMIFS(Transactions!$E:$E,Transactions!$B:$B,'P&amp;L statement'!$D20,Transactions!$D:$D,'P&amp;L statement'!L$3)</f>
        <v>0</v>
      </c>
      <c r="M20" s="18">
        <f>SUMIFS(Transactions!$E:$E,Transactions!$B:$B,'P&amp;L statement'!$D20,Transactions!$D:$D,'P&amp;L statement'!M$3)</f>
        <v>0</v>
      </c>
      <c r="N20" s="18">
        <f>SUMIFS(Transactions!$E:$E,Transactions!$B:$B,'P&amp;L statement'!$D20,Transactions!$D:$D,'P&amp;L statement'!N$3)</f>
        <v>0</v>
      </c>
      <c r="O20" s="18">
        <f>SUMIFS(Transactions!$E:$E,Transactions!$B:$B,'P&amp;L statement'!$D20,Transactions!$D:$D,'P&amp;L statement'!O$3)</f>
        <v>0</v>
      </c>
      <c r="P20" s="19">
        <f>SUMIFS(Transactions!$E:$E,Transactions!$B:$B,'P&amp;L statement'!$D20,Transactions!$D:$D,'P&amp;L statement'!P$3)</f>
        <v>0</v>
      </c>
    </row>
    <row r="21" spans="2:16" x14ac:dyDescent="0.2">
      <c r="D21" s="17" t="s">
        <v>47</v>
      </c>
      <c r="E21" s="18">
        <f>SUMIFS(Transactions!$E:$E,Transactions!$B:$B,'P&amp;L statement'!$D21,Transactions!$D:$D,'P&amp;L statement'!E$3)</f>
        <v>0</v>
      </c>
      <c r="F21" s="18">
        <f>SUMIFS(Transactions!$E:$E,Transactions!$B:$B,'P&amp;L statement'!$D21,Transactions!$D:$D,'P&amp;L statement'!F$3)</f>
        <v>0</v>
      </c>
      <c r="G21" s="18">
        <f>SUMIFS(Transactions!$E:$E,Transactions!$B:$B,'P&amp;L statement'!$D21,Transactions!$D:$D,'P&amp;L statement'!G$3)</f>
        <v>0</v>
      </c>
      <c r="H21" s="18">
        <f>SUMIFS(Transactions!$E:$E,Transactions!$B:$B,'P&amp;L statement'!$D21,Transactions!$D:$D,'P&amp;L statement'!H$3)</f>
        <v>0</v>
      </c>
      <c r="I21" s="18">
        <f>SUMIFS(Transactions!$E:$E,Transactions!$B:$B,'P&amp;L statement'!$D21,Transactions!$D:$D,'P&amp;L statement'!I$3)</f>
        <v>0</v>
      </c>
      <c r="J21" s="18">
        <f>SUMIFS(Transactions!$E:$E,Transactions!$B:$B,'P&amp;L statement'!$D21,Transactions!$D:$D,'P&amp;L statement'!J$3)</f>
        <v>0</v>
      </c>
      <c r="K21" s="18">
        <f>SUMIFS(Transactions!$E:$E,Transactions!$B:$B,'P&amp;L statement'!$D21,Transactions!$D:$D,'P&amp;L statement'!K$3)</f>
        <v>0</v>
      </c>
      <c r="L21" s="18">
        <f>SUMIFS(Transactions!$E:$E,Transactions!$B:$B,'P&amp;L statement'!$D21,Transactions!$D:$D,'P&amp;L statement'!L$3)</f>
        <v>0</v>
      </c>
      <c r="M21" s="18">
        <f>SUMIFS(Transactions!$E:$E,Transactions!$B:$B,'P&amp;L statement'!$D21,Transactions!$D:$D,'P&amp;L statement'!M$3)</f>
        <v>0</v>
      </c>
      <c r="N21" s="18">
        <f>SUMIFS(Transactions!$E:$E,Transactions!$B:$B,'P&amp;L statement'!$D21,Transactions!$D:$D,'P&amp;L statement'!N$3)</f>
        <v>0</v>
      </c>
      <c r="O21" s="18">
        <f>SUMIFS(Transactions!$E:$E,Transactions!$B:$B,'P&amp;L statement'!$D21,Transactions!$D:$D,'P&amp;L statement'!O$3)</f>
        <v>0</v>
      </c>
      <c r="P21" s="19">
        <f>SUMIFS(Transactions!$E:$E,Transactions!$B:$B,'P&amp;L statement'!$D21,Transactions!$D:$D,'P&amp;L statement'!P$3)</f>
        <v>0</v>
      </c>
    </row>
    <row r="22" spans="2:16" x14ac:dyDescent="0.2">
      <c r="D22" s="17" t="s">
        <v>48</v>
      </c>
      <c r="E22" s="18">
        <f>SUMIFS(Transactions!$E:$E,Transactions!$B:$B,'P&amp;L statement'!$D22,Transactions!$D:$D,'P&amp;L statement'!E$3)</f>
        <v>0</v>
      </c>
      <c r="F22" s="18">
        <f>SUMIFS(Transactions!$E:$E,Transactions!$B:$B,'P&amp;L statement'!$D22,Transactions!$D:$D,'P&amp;L statement'!F$3)</f>
        <v>0</v>
      </c>
      <c r="G22" s="18">
        <f>SUMIFS(Transactions!$E:$E,Transactions!$B:$B,'P&amp;L statement'!$D22,Transactions!$D:$D,'P&amp;L statement'!G$3)</f>
        <v>0</v>
      </c>
      <c r="H22" s="18">
        <f>SUMIFS(Transactions!$E:$E,Transactions!$B:$B,'P&amp;L statement'!$D22,Transactions!$D:$D,'P&amp;L statement'!H$3)</f>
        <v>0</v>
      </c>
      <c r="I22" s="18">
        <f>SUMIFS(Transactions!$E:$E,Transactions!$B:$B,'P&amp;L statement'!$D22,Transactions!$D:$D,'P&amp;L statement'!I$3)</f>
        <v>0</v>
      </c>
      <c r="J22" s="18">
        <f>SUMIFS(Transactions!$E:$E,Transactions!$B:$B,'P&amp;L statement'!$D22,Transactions!$D:$D,'P&amp;L statement'!J$3)</f>
        <v>0</v>
      </c>
      <c r="K22" s="18">
        <f>SUMIFS(Transactions!$E:$E,Transactions!$B:$B,'P&amp;L statement'!$D22,Transactions!$D:$D,'P&amp;L statement'!K$3)</f>
        <v>0</v>
      </c>
      <c r="L22" s="18">
        <f>SUMIFS(Transactions!$E:$E,Transactions!$B:$B,'P&amp;L statement'!$D22,Transactions!$D:$D,'P&amp;L statement'!L$3)</f>
        <v>0</v>
      </c>
      <c r="M22" s="18">
        <f>SUMIFS(Transactions!$E:$E,Transactions!$B:$B,'P&amp;L statement'!$D22,Transactions!$D:$D,'P&amp;L statement'!M$3)</f>
        <v>0</v>
      </c>
      <c r="N22" s="18">
        <f>SUMIFS(Transactions!$E:$E,Transactions!$B:$B,'P&amp;L statement'!$D22,Transactions!$D:$D,'P&amp;L statement'!N$3)</f>
        <v>0</v>
      </c>
      <c r="O22" s="18">
        <f>SUMIFS(Transactions!$E:$E,Transactions!$B:$B,'P&amp;L statement'!$D22,Transactions!$D:$D,'P&amp;L statement'!O$3)</f>
        <v>0</v>
      </c>
      <c r="P22" s="19">
        <f>SUMIFS(Transactions!$E:$E,Transactions!$B:$B,'P&amp;L statement'!$D22,Transactions!$D:$D,'P&amp;L statement'!P$3)</f>
        <v>0</v>
      </c>
    </row>
    <row r="23" spans="2:16" x14ac:dyDescent="0.2">
      <c r="D23" s="17" t="s">
        <v>49</v>
      </c>
      <c r="E23" s="18">
        <f>SUMIFS(Transactions!$E:$E,Transactions!$B:$B,'P&amp;L statement'!$D23,Transactions!$D:$D,'P&amp;L statement'!E$3)</f>
        <v>0</v>
      </c>
      <c r="F23" s="18">
        <f>SUMIFS(Transactions!$E:$E,Transactions!$B:$B,'P&amp;L statement'!$D23,Transactions!$D:$D,'P&amp;L statement'!F$3)</f>
        <v>0</v>
      </c>
      <c r="G23" s="18">
        <f>SUMIFS(Transactions!$E:$E,Transactions!$B:$B,'P&amp;L statement'!$D23,Transactions!$D:$D,'P&amp;L statement'!G$3)</f>
        <v>0</v>
      </c>
      <c r="H23" s="18">
        <f>SUMIFS(Transactions!$E:$E,Transactions!$B:$B,'P&amp;L statement'!$D23,Transactions!$D:$D,'P&amp;L statement'!H$3)</f>
        <v>0</v>
      </c>
      <c r="I23" s="18">
        <f>SUMIFS(Transactions!$E:$E,Transactions!$B:$B,'P&amp;L statement'!$D23,Transactions!$D:$D,'P&amp;L statement'!I$3)</f>
        <v>0</v>
      </c>
      <c r="J23" s="18">
        <f>SUMIFS(Transactions!$E:$E,Transactions!$B:$B,'P&amp;L statement'!$D23,Transactions!$D:$D,'P&amp;L statement'!J$3)</f>
        <v>0</v>
      </c>
      <c r="K23" s="18">
        <f>SUMIFS(Transactions!$E:$E,Transactions!$B:$B,'P&amp;L statement'!$D23,Transactions!$D:$D,'P&amp;L statement'!K$3)</f>
        <v>0</v>
      </c>
      <c r="L23" s="18">
        <f>SUMIFS(Transactions!$E:$E,Transactions!$B:$B,'P&amp;L statement'!$D23,Transactions!$D:$D,'P&amp;L statement'!L$3)</f>
        <v>0</v>
      </c>
      <c r="M23" s="18">
        <f>SUMIFS(Transactions!$E:$E,Transactions!$B:$B,'P&amp;L statement'!$D23,Transactions!$D:$D,'P&amp;L statement'!M$3)</f>
        <v>0</v>
      </c>
      <c r="N23" s="18">
        <f>SUMIFS(Transactions!$E:$E,Transactions!$B:$B,'P&amp;L statement'!$D23,Transactions!$D:$D,'P&amp;L statement'!N$3)</f>
        <v>0</v>
      </c>
      <c r="O23" s="18">
        <f>SUMIFS(Transactions!$E:$E,Transactions!$B:$B,'P&amp;L statement'!$D23,Transactions!$D:$D,'P&amp;L statement'!O$3)</f>
        <v>0</v>
      </c>
      <c r="P23" s="19">
        <f>SUMIFS(Transactions!$E:$E,Transactions!$B:$B,'P&amp;L statement'!$D23,Transactions!$D:$D,'P&amp;L statement'!P$3)</f>
        <v>0</v>
      </c>
    </row>
    <row r="24" spans="2:16" x14ac:dyDescent="0.2">
      <c r="D24" s="17" t="s">
        <v>50</v>
      </c>
      <c r="E24" s="18">
        <f>SUMIFS(Transactions!$E:$E,Transactions!$B:$B,'P&amp;L statement'!$D24,Transactions!$D:$D,'P&amp;L statement'!E$3)</f>
        <v>0</v>
      </c>
      <c r="F24" s="18">
        <f>SUMIFS(Transactions!$E:$E,Transactions!$B:$B,'P&amp;L statement'!$D24,Transactions!$D:$D,'P&amp;L statement'!F$3)</f>
        <v>0</v>
      </c>
      <c r="G24" s="18">
        <f>SUMIFS(Transactions!$E:$E,Transactions!$B:$B,'P&amp;L statement'!$D24,Transactions!$D:$D,'P&amp;L statement'!G$3)</f>
        <v>0</v>
      </c>
      <c r="H24" s="18">
        <f>SUMIFS(Transactions!$E:$E,Transactions!$B:$B,'P&amp;L statement'!$D24,Transactions!$D:$D,'P&amp;L statement'!H$3)</f>
        <v>0</v>
      </c>
      <c r="I24" s="18">
        <f>SUMIFS(Transactions!$E:$E,Transactions!$B:$B,'P&amp;L statement'!$D24,Transactions!$D:$D,'P&amp;L statement'!I$3)</f>
        <v>0</v>
      </c>
      <c r="J24" s="18">
        <f>SUMIFS(Transactions!$E:$E,Transactions!$B:$B,'P&amp;L statement'!$D24,Transactions!$D:$D,'P&amp;L statement'!J$3)</f>
        <v>0</v>
      </c>
      <c r="K24" s="18">
        <f>SUMIFS(Transactions!$E:$E,Transactions!$B:$B,'P&amp;L statement'!$D24,Transactions!$D:$D,'P&amp;L statement'!K$3)</f>
        <v>0</v>
      </c>
      <c r="L24" s="18">
        <f>SUMIFS(Transactions!$E:$E,Transactions!$B:$B,'P&amp;L statement'!$D24,Transactions!$D:$D,'P&amp;L statement'!L$3)</f>
        <v>0</v>
      </c>
      <c r="M24" s="18">
        <f>SUMIFS(Transactions!$E:$E,Transactions!$B:$B,'P&amp;L statement'!$D24,Transactions!$D:$D,'P&amp;L statement'!M$3)</f>
        <v>0</v>
      </c>
      <c r="N24" s="18">
        <f>SUMIFS(Transactions!$E:$E,Transactions!$B:$B,'P&amp;L statement'!$D24,Transactions!$D:$D,'P&amp;L statement'!N$3)</f>
        <v>0</v>
      </c>
      <c r="O24" s="18">
        <f>SUMIFS(Transactions!$E:$E,Transactions!$B:$B,'P&amp;L statement'!$D24,Transactions!$D:$D,'P&amp;L statement'!O$3)</f>
        <v>0</v>
      </c>
      <c r="P24" s="19">
        <f>SUMIFS(Transactions!$E:$E,Transactions!$B:$B,'P&amp;L statement'!$D24,Transactions!$D:$D,'P&amp;L statement'!P$3)</f>
        <v>0</v>
      </c>
    </row>
    <row r="25" spans="2:16" x14ac:dyDescent="0.2">
      <c r="D25" s="17" t="s">
        <v>51</v>
      </c>
      <c r="E25" s="18">
        <f>SUMIFS(Transactions!$E:$E,Transactions!$B:$B,'P&amp;L statement'!$D25,Transactions!$D:$D,'P&amp;L statement'!E$3)</f>
        <v>0</v>
      </c>
      <c r="F25" s="18">
        <f>SUMIFS(Transactions!$E:$E,Transactions!$B:$B,'P&amp;L statement'!$D25,Transactions!$D:$D,'P&amp;L statement'!F$3)</f>
        <v>0</v>
      </c>
      <c r="G25" s="18">
        <f>SUMIFS(Transactions!$E:$E,Transactions!$B:$B,'P&amp;L statement'!$D25,Transactions!$D:$D,'P&amp;L statement'!G$3)</f>
        <v>0</v>
      </c>
      <c r="H25" s="18">
        <f>SUMIFS(Transactions!$E:$E,Transactions!$B:$B,'P&amp;L statement'!$D25,Transactions!$D:$D,'P&amp;L statement'!H$3)</f>
        <v>0</v>
      </c>
      <c r="I25" s="18">
        <f>SUMIFS(Transactions!$E:$E,Transactions!$B:$B,'P&amp;L statement'!$D25,Transactions!$D:$D,'P&amp;L statement'!I$3)</f>
        <v>0</v>
      </c>
      <c r="J25" s="18">
        <f>SUMIFS(Transactions!$E:$E,Transactions!$B:$B,'P&amp;L statement'!$D25,Transactions!$D:$D,'P&amp;L statement'!J$3)</f>
        <v>0</v>
      </c>
      <c r="K25" s="18">
        <f>SUMIFS(Transactions!$E:$E,Transactions!$B:$B,'P&amp;L statement'!$D25,Transactions!$D:$D,'P&amp;L statement'!K$3)</f>
        <v>0</v>
      </c>
      <c r="L25" s="18">
        <f>SUMIFS(Transactions!$E:$E,Transactions!$B:$B,'P&amp;L statement'!$D25,Transactions!$D:$D,'P&amp;L statement'!L$3)</f>
        <v>0</v>
      </c>
      <c r="M25" s="18">
        <f>SUMIFS(Transactions!$E:$E,Transactions!$B:$B,'P&amp;L statement'!$D25,Transactions!$D:$D,'P&amp;L statement'!M$3)</f>
        <v>0</v>
      </c>
      <c r="N25" s="18">
        <f>SUMIFS(Transactions!$E:$E,Transactions!$B:$B,'P&amp;L statement'!$D25,Transactions!$D:$D,'P&amp;L statement'!N$3)</f>
        <v>0</v>
      </c>
      <c r="O25" s="18">
        <f>SUMIFS(Transactions!$E:$E,Transactions!$B:$B,'P&amp;L statement'!$D25,Transactions!$D:$D,'P&amp;L statement'!O$3)</f>
        <v>0</v>
      </c>
      <c r="P25" s="19">
        <f>SUMIFS(Transactions!$E:$E,Transactions!$B:$B,'P&amp;L statement'!$D25,Transactions!$D:$D,'P&amp;L statement'!P$3)</f>
        <v>0</v>
      </c>
    </row>
    <row r="26" spans="2:16" ht="12" x14ac:dyDescent="0.25">
      <c r="D26" s="29" t="s">
        <v>52</v>
      </c>
      <c r="E26" s="20">
        <f>SUM(E18:E25)</f>
        <v>-17500</v>
      </c>
      <c r="F26" s="20">
        <f t="shared" ref="F26:P26" si="3">SUM(F18:F25)</f>
        <v>-3500</v>
      </c>
      <c r="G26" s="20">
        <f t="shared" si="3"/>
        <v>-3500</v>
      </c>
      <c r="H26" s="20">
        <f t="shared" si="3"/>
        <v>0</v>
      </c>
      <c r="I26" s="20">
        <f t="shared" si="3"/>
        <v>0</v>
      </c>
      <c r="J26" s="20">
        <f t="shared" si="3"/>
        <v>0</v>
      </c>
      <c r="K26" s="20">
        <f t="shared" si="3"/>
        <v>0</v>
      </c>
      <c r="L26" s="20">
        <f t="shared" si="3"/>
        <v>0</v>
      </c>
      <c r="M26" s="20">
        <f t="shared" si="3"/>
        <v>0</v>
      </c>
      <c r="N26" s="20">
        <f t="shared" si="3"/>
        <v>0</v>
      </c>
      <c r="O26" s="20">
        <f t="shared" si="3"/>
        <v>0</v>
      </c>
      <c r="P26" s="21">
        <f t="shared" si="3"/>
        <v>0</v>
      </c>
    </row>
    <row r="28" spans="2:16" ht="13.8" x14ac:dyDescent="0.25">
      <c r="D28" s="31" t="s">
        <v>53</v>
      </c>
      <c r="E28" s="32">
        <f t="shared" ref="E28:P28" si="4">SUM(E14+E26)</f>
        <v>-16000</v>
      </c>
      <c r="F28" s="32">
        <f t="shared" si="4"/>
        <v>-1500</v>
      </c>
      <c r="G28" s="32">
        <f t="shared" si="4"/>
        <v>500</v>
      </c>
      <c r="H28" s="32">
        <f t="shared" si="4"/>
        <v>0</v>
      </c>
      <c r="I28" s="32">
        <f t="shared" si="4"/>
        <v>0</v>
      </c>
      <c r="J28" s="32">
        <f t="shared" si="4"/>
        <v>0</v>
      </c>
      <c r="K28" s="32">
        <f t="shared" si="4"/>
        <v>0</v>
      </c>
      <c r="L28" s="32">
        <f t="shared" si="4"/>
        <v>0</v>
      </c>
      <c r="M28" s="32">
        <f t="shared" si="4"/>
        <v>0</v>
      </c>
      <c r="N28" s="32">
        <f t="shared" si="4"/>
        <v>0</v>
      </c>
      <c r="O28" s="32">
        <f t="shared" si="4"/>
        <v>0</v>
      </c>
      <c r="P28" s="33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A48DA-19BF-4B7C-99C6-337D546B08B3}">
  <dimension ref="B1:E55"/>
  <sheetViews>
    <sheetView topLeftCell="A4" workbookViewId="0">
      <selection activeCell="K31" sqref="K31"/>
    </sheetView>
  </sheetViews>
  <sheetFormatPr defaultColWidth="9.109375" defaultRowHeight="11.4" x14ac:dyDescent="0.2"/>
  <cols>
    <col min="1" max="1" width="2" style="1" customWidth="1"/>
    <col min="2" max="2" width="15.88671875" style="1" customWidth="1"/>
    <col min="3" max="3" width="35.5546875" style="1" customWidth="1"/>
    <col min="4" max="4" width="29" style="1" customWidth="1"/>
    <col min="5" max="5" width="12" style="5" customWidth="1"/>
    <col min="6" max="6" width="12" style="1" customWidth="1"/>
    <col min="7" max="16384" width="9.109375" style="1"/>
  </cols>
  <sheetData>
    <row r="1" spans="2:5" ht="21" x14ac:dyDescent="0.4">
      <c r="B1" s="2" t="s">
        <v>54</v>
      </c>
    </row>
    <row r="4" spans="2:5" ht="17.399999999999999" x14ac:dyDescent="0.3">
      <c r="B4" s="35" t="s">
        <v>55</v>
      </c>
      <c r="C4" s="14"/>
      <c r="D4" s="14"/>
      <c r="E4" s="36"/>
    </row>
    <row r="7" spans="2:5" ht="13.8" x14ac:dyDescent="0.25">
      <c r="C7" s="34" t="s">
        <v>56</v>
      </c>
      <c r="D7" s="14"/>
    </row>
    <row r="8" spans="2:5" x14ac:dyDescent="0.2">
      <c r="D8" s="37" t="s">
        <v>57</v>
      </c>
      <c r="E8" s="38">
        <v>2000</v>
      </c>
    </row>
    <row r="9" spans="2:5" x14ac:dyDescent="0.2">
      <c r="D9" s="17" t="s">
        <v>58</v>
      </c>
      <c r="E9" s="39"/>
    </row>
    <row r="10" spans="2:5" ht="12" x14ac:dyDescent="0.25">
      <c r="D10" s="40" t="s">
        <v>59</v>
      </c>
      <c r="E10" s="41">
        <f>SUM(E8:E9)</f>
        <v>2000</v>
      </c>
    </row>
    <row r="12" spans="2:5" ht="13.8" x14ac:dyDescent="0.25">
      <c r="C12" s="34" t="s">
        <v>60</v>
      </c>
      <c r="D12" s="14"/>
    </row>
    <row r="13" spans="2:5" x14ac:dyDescent="0.2">
      <c r="D13" s="37" t="s">
        <v>61</v>
      </c>
      <c r="E13" s="38"/>
    </row>
    <row r="14" spans="2:5" x14ac:dyDescent="0.2">
      <c r="D14" s="17" t="s">
        <v>62</v>
      </c>
      <c r="E14" s="39"/>
    </row>
    <row r="15" spans="2:5" x14ac:dyDescent="0.2">
      <c r="D15" s="17" t="s">
        <v>63</v>
      </c>
      <c r="E15" s="39"/>
    </row>
    <row r="16" spans="2:5" ht="12" x14ac:dyDescent="0.25">
      <c r="D16" s="40" t="s">
        <v>64</v>
      </c>
      <c r="E16" s="41">
        <f>SUM(E13:E15)</f>
        <v>0</v>
      </c>
    </row>
    <row r="18" spans="2:5" ht="13.8" x14ac:dyDescent="0.25">
      <c r="C18" s="34" t="s">
        <v>65</v>
      </c>
      <c r="D18" s="14"/>
    </row>
    <row r="19" spans="2:5" x14ac:dyDescent="0.2">
      <c r="D19" s="37" t="s">
        <v>66</v>
      </c>
      <c r="E19" s="38">
        <v>15000</v>
      </c>
    </row>
    <row r="20" spans="2:5" x14ac:dyDescent="0.2">
      <c r="D20" s="17" t="s">
        <v>67</v>
      </c>
      <c r="E20" s="39"/>
    </row>
    <row r="21" spans="2:5" x14ac:dyDescent="0.2">
      <c r="D21" s="17" t="s">
        <v>68</v>
      </c>
      <c r="E21" s="39">
        <v>2500</v>
      </c>
    </row>
    <row r="22" spans="2:5" x14ac:dyDescent="0.2">
      <c r="D22" s="17" t="s">
        <v>69</v>
      </c>
      <c r="E22" s="39"/>
    </row>
    <row r="23" spans="2:5" x14ac:dyDescent="0.2">
      <c r="D23" s="17" t="s">
        <v>70</v>
      </c>
      <c r="E23" s="39"/>
    </row>
    <row r="24" spans="2:5" ht="12" x14ac:dyDescent="0.25">
      <c r="D24" s="29" t="s">
        <v>71</v>
      </c>
      <c r="E24" s="42">
        <f>SUM(E19:E23)</f>
        <v>17500</v>
      </c>
    </row>
    <row r="26" spans="2:5" ht="13.8" x14ac:dyDescent="0.25">
      <c r="C26" s="47" t="s">
        <v>72</v>
      </c>
      <c r="D26" s="48"/>
      <c r="E26" s="43">
        <f>SUM(E10+E16+E24)</f>
        <v>19500</v>
      </c>
    </row>
    <row r="30" spans="2:5" ht="17.399999999999999" x14ac:dyDescent="0.3">
      <c r="B30" s="35" t="s">
        <v>73</v>
      </c>
      <c r="C30" s="14"/>
      <c r="D30" s="14"/>
      <c r="E30" s="36"/>
    </row>
    <row r="32" spans="2:5" ht="13.8" x14ac:dyDescent="0.25">
      <c r="C32" s="34" t="s">
        <v>74</v>
      </c>
      <c r="D32" s="14"/>
    </row>
    <row r="33" spans="3:5" x14ac:dyDescent="0.2">
      <c r="D33" s="37" t="s">
        <v>75</v>
      </c>
      <c r="E33" s="38"/>
    </row>
    <row r="34" spans="3:5" x14ac:dyDescent="0.2">
      <c r="D34" s="17" t="s">
        <v>76</v>
      </c>
      <c r="E34" s="39"/>
    </row>
    <row r="35" spans="3:5" x14ac:dyDescent="0.2">
      <c r="D35" s="17" t="s">
        <v>77</v>
      </c>
      <c r="E35" s="39"/>
    </row>
    <row r="36" spans="3:5" ht="12" x14ac:dyDescent="0.25">
      <c r="D36" s="40" t="s">
        <v>78</v>
      </c>
      <c r="E36" s="41">
        <f>SUM(E33:E35)</f>
        <v>0</v>
      </c>
    </row>
    <row r="38" spans="3:5" ht="13.8" x14ac:dyDescent="0.25">
      <c r="C38" s="34" t="s">
        <v>79</v>
      </c>
      <c r="D38" s="14"/>
    </row>
    <row r="39" spans="3:5" x14ac:dyDescent="0.2">
      <c r="D39" s="37" t="s">
        <v>80</v>
      </c>
      <c r="E39" s="38"/>
    </row>
    <row r="40" spans="3:5" x14ac:dyDescent="0.2">
      <c r="D40" s="17" t="s">
        <v>81</v>
      </c>
      <c r="E40" s="39">
        <v>15000</v>
      </c>
    </row>
    <row r="41" spans="3:5" x14ac:dyDescent="0.2">
      <c r="D41" s="17" t="s">
        <v>82</v>
      </c>
      <c r="E41" s="39"/>
    </row>
    <row r="42" spans="3:5" ht="12" x14ac:dyDescent="0.25">
      <c r="D42" s="40" t="s">
        <v>83</v>
      </c>
      <c r="E42" s="41">
        <f>SUM(E39:E41)</f>
        <v>15000</v>
      </c>
    </row>
    <row r="44" spans="3:5" ht="13.8" x14ac:dyDescent="0.25">
      <c r="C44" s="47" t="s">
        <v>84</v>
      </c>
      <c r="D44" s="48"/>
      <c r="E44" s="43">
        <f>SUM(E36+E42)</f>
        <v>15000</v>
      </c>
    </row>
    <row r="47" spans="3:5" ht="13.8" x14ac:dyDescent="0.25">
      <c r="C47" s="34" t="s">
        <v>85</v>
      </c>
      <c r="D47" s="14"/>
    </row>
    <row r="48" spans="3:5" x14ac:dyDescent="0.2">
      <c r="D48" s="37" t="s">
        <v>86</v>
      </c>
      <c r="E48" s="38"/>
    </row>
    <row r="49" spans="3:5" x14ac:dyDescent="0.2">
      <c r="D49" s="17" t="s">
        <v>87</v>
      </c>
      <c r="E49" s="39">
        <v>4500</v>
      </c>
    </row>
    <row r="50" spans="3:5" x14ac:dyDescent="0.2">
      <c r="D50" s="44" t="s">
        <v>88</v>
      </c>
      <c r="E50" s="45"/>
    </row>
    <row r="52" spans="3:5" ht="13.8" x14ac:dyDescent="0.25">
      <c r="C52" s="47" t="s">
        <v>89</v>
      </c>
      <c r="D52" s="48"/>
      <c r="E52" s="43">
        <f>SUM(E48:E50)</f>
        <v>4500</v>
      </c>
    </row>
    <row r="55" spans="3:5" ht="17.399999999999999" x14ac:dyDescent="0.3">
      <c r="C55" s="49" t="s">
        <v>90</v>
      </c>
      <c r="D55" s="49"/>
      <c r="E55" s="46">
        <f>E26-(E44+E52)</f>
        <v>0</v>
      </c>
    </row>
  </sheetData>
  <mergeCells count="4">
    <mergeCell ref="C26:D26"/>
    <mergeCell ref="C44:D44"/>
    <mergeCell ref="C52:D52"/>
    <mergeCell ref="C55:D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P&amp;L statement</vt:lpstr>
      <vt:lpstr>Balance Sheets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Filobatir Sharkawy</cp:lastModifiedBy>
  <cp:revision/>
  <dcterms:created xsi:type="dcterms:W3CDTF">2023-03-06T03:10:08Z</dcterms:created>
  <dcterms:modified xsi:type="dcterms:W3CDTF">2023-03-06T20:32:18Z</dcterms:modified>
  <cp:category/>
  <cp:contentStatus/>
</cp:coreProperties>
</file>