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at\Documents\CPP_Final2nd\"/>
    </mc:Choice>
  </mc:AlternateContent>
  <xr:revisionPtr revIDLastSave="0" documentId="13_ncr:1_{A4DE9472-2657-4093-9FA3-1EE891D6F4EF}" xr6:coauthVersionLast="47" xr6:coauthVersionMax="47" xr10:uidLastSave="{00000000-0000-0000-0000-000000000000}"/>
  <bookViews>
    <workbookView xWindow="-110" yWindow="-110" windowWidth="19420" windowHeight="10420" xr2:uid="{603FAE4F-A0F0-414C-B275-6F2A5451B931}"/>
  </bookViews>
  <sheets>
    <sheet name="simulations_small" sheetId="1" r:id="rId1"/>
    <sheet name="output_small_th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1" l="1"/>
  <c r="M14" i="1"/>
  <c r="K14" i="1"/>
  <c r="L14" i="1" s="1"/>
  <c r="J14" i="1"/>
  <c r="O14" i="1"/>
  <c r="N12" i="1"/>
  <c r="M12" i="1"/>
  <c r="K12" i="1"/>
  <c r="L12" i="1" s="1"/>
  <c r="J12" i="1"/>
  <c r="O12" i="1"/>
  <c r="K11" i="1"/>
  <c r="N11" i="1"/>
  <c r="M11" i="1"/>
  <c r="J11" i="1"/>
  <c r="L11" i="1"/>
  <c r="O11" i="1"/>
  <c r="N10" i="1"/>
  <c r="M10" i="1"/>
  <c r="K10" i="1"/>
  <c r="L10" i="1" s="1"/>
  <c r="J10" i="1"/>
  <c r="O10" i="1"/>
  <c r="N7" i="1"/>
  <c r="N13" i="1"/>
  <c r="M13" i="1"/>
  <c r="K13" i="1"/>
  <c r="J13" i="1"/>
  <c r="O13" i="1"/>
  <c r="L13" i="1"/>
  <c r="N15" i="1"/>
  <c r="M15" i="1"/>
  <c r="K15" i="1"/>
  <c r="J15" i="1"/>
  <c r="O15" i="1"/>
  <c r="L15" i="1"/>
  <c r="N5" i="1"/>
  <c r="O5" i="1" s="1"/>
  <c r="M5" i="1"/>
  <c r="J5" i="1"/>
  <c r="K5" i="1"/>
  <c r="M6" i="1"/>
  <c r="N9" i="1"/>
  <c r="O9" i="1" s="1"/>
  <c r="M9" i="1"/>
  <c r="K9" i="1"/>
  <c r="L9" i="1" s="1"/>
  <c r="J9" i="1"/>
  <c r="N8" i="1"/>
  <c r="O8" i="1" s="1"/>
  <c r="M8" i="1"/>
  <c r="K8" i="1"/>
  <c r="L8" i="1" s="1"/>
  <c r="J8" i="1"/>
  <c r="O7" i="1"/>
  <c r="M7" i="1"/>
  <c r="K7" i="1"/>
  <c r="L7" i="1" s="1"/>
  <c r="J7" i="1"/>
  <c r="N6" i="1"/>
  <c r="O6" i="1" s="1"/>
  <c r="K6" i="1"/>
  <c r="L6" i="1" s="1"/>
  <c r="J6" i="1"/>
  <c r="N4" i="1"/>
  <c r="O4" i="1" s="1"/>
  <c r="N3" i="1"/>
  <c r="O3" i="1" s="1"/>
  <c r="M4" i="1"/>
  <c r="M3" i="1"/>
  <c r="K4" i="1"/>
  <c r="L4" i="1" s="1"/>
  <c r="J4" i="1"/>
  <c r="K3" i="1"/>
  <c r="L3" i="1" s="1"/>
  <c r="J3" i="1"/>
  <c r="L5" i="1"/>
</calcChain>
</file>

<file path=xl/sharedStrings.xml><?xml version="1.0" encoding="utf-8"?>
<sst xmlns="http://schemas.openxmlformats.org/spreadsheetml/2006/main" count="36" uniqueCount="27">
  <si>
    <t>simulation #</t>
  </si>
  <si>
    <t>OptionCount</t>
  </si>
  <si>
    <t>Mean</t>
  </si>
  <si>
    <t>Variance</t>
  </si>
  <si>
    <t>StdDeviation</t>
  </si>
  <si>
    <t>Types</t>
  </si>
  <si>
    <t>Side</t>
  </si>
  <si>
    <t xml:space="preserve">Strike </t>
  </si>
  <si>
    <t>DaysRemaining</t>
  </si>
  <si>
    <t>Volume</t>
  </si>
  <si>
    <t>C</t>
  </si>
  <si>
    <t>L</t>
  </si>
  <si>
    <t>S</t>
  </si>
  <si>
    <t>P</t>
  </si>
  <si>
    <t>trades</t>
  </si>
  <si>
    <t>mean</t>
  </si>
  <si>
    <t>variance</t>
  </si>
  <si>
    <t>standard_deviation</t>
  </si>
  <si>
    <t>Actual result ( the output provided by teacher)</t>
  </si>
  <si>
    <t>Predicted</t>
  </si>
  <si>
    <t>MAE_mean</t>
  </si>
  <si>
    <t>MSE_mean</t>
  </si>
  <si>
    <t>RMSE_mean</t>
  </si>
  <si>
    <t>MAE_Var</t>
  </si>
  <si>
    <t>MSE_var</t>
  </si>
  <si>
    <t>RMSE_var</t>
  </si>
  <si>
    <t>run_time (milliseconds)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</si>
</sst>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43" fontId="0" fillId="0" borderId="0" xfId="1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3" fontId="0" fillId="0" borderId="0" xfId="1" applyNumberFormat="1" applyFont="1"/>
    <xf numFmtId="165" fontId="0" fillId="0" borderId="0" xfId="1" applyNumberFormat="1" applyFont="1" applyFill="1"/>
    <xf numFmtId="165" fontId="0" fillId="0" borderId="4" xfId="1" applyNumberFormat="1" applyFont="1" applyBorder="1"/>
    <xf numFmtId="0" fontId="0" fillId="0" borderId="5" xfId="0" applyBorder="1"/>
    <xf numFmtId="0" fontId="0" fillId="0" borderId="6" xfId="0" applyBorder="1"/>
    <xf numFmtId="165" fontId="0" fillId="0" borderId="7" xfId="1" applyNumberFormat="1" applyFont="1" applyBorder="1"/>
    <xf numFmtId="0" fontId="0" fillId="0" borderId="0" xfId="0" applyBorder="1"/>
    <xf numFmtId="0" fontId="0" fillId="0" borderId="8" xfId="0" applyBorder="1"/>
    <xf numFmtId="165" fontId="0" fillId="0" borderId="9" xfId="1" applyNumberFormat="1" applyFont="1" applyBorder="1"/>
    <xf numFmtId="0" fontId="0" fillId="0" borderId="10" xfId="0" applyBorder="1"/>
    <xf numFmtId="0" fontId="0" fillId="0" borderId="11" xfId="0" applyBorder="1"/>
    <xf numFmtId="165" fontId="0" fillId="0" borderId="0" xfId="1" applyNumberFormat="1" applyFont="1" applyBorder="1"/>
    <xf numFmtId="43" fontId="0" fillId="0" borderId="5" xfId="1" applyFont="1" applyBorder="1"/>
    <xf numFmtId="43" fontId="0" fillId="0" borderId="0" xfId="1" applyFont="1" applyBorder="1"/>
    <xf numFmtId="43" fontId="0" fillId="0" borderId="10" xfId="1" applyFont="1" applyBorder="1"/>
    <xf numFmtId="165" fontId="0" fillId="0" borderId="5" xfId="1" applyNumberFormat="1" applyFont="1" applyBorder="1"/>
    <xf numFmtId="165" fontId="0" fillId="0" borderId="10" xfId="1" applyNumberFormat="1" applyFont="1" applyBorder="1"/>
    <xf numFmtId="0" fontId="0" fillId="0" borderId="0" xfId="0" applyFill="1" applyBorder="1"/>
    <xf numFmtId="43" fontId="0" fillId="0" borderId="5" xfId="1" applyNumberFormat="1" applyFont="1" applyBorder="1"/>
    <xf numFmtId="43" fontId="0" fillId="0" borderId="0" xfId="1" applyNumberFormat="1" applyFont="1" applyBorder="1"/>
    <xf numFmtId="43" fontId="0" fillId="0" borderId="10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D0B2-A7ED-4478-8092-5F67F619DD9A}">
  <dimension ref="A1:O77"/>
  <sheetViews>
    <sheetView tabSelected="1" topLeftCell="A5" zoomScale="66" workbookViewId="0">
      <selection activeCell="I22" sqref="I22"/>
    </sheetView>
  </sheetViews>
  <sheetFormatPr defaultRowHeight="14.5" x14ac:dyDescent="0.35"/>
  <cols>
    <col min="1" max="1" width="11" bestFit="1" customWidth="1"/>
    <col min="2" max="2" width="11.54296875" bestFit="1" customWidth="1"/>
    <col min="3" max="3" width="11.81640625" bestFit="1" customWidth="1"/>
    <col min="4" max="4" width="12.54296875" bestFit="1" customWidth="1"/>
    <col min="5" max="5" width="11.81640625" bestFit="1" customWidth="1"/>
    <col min="6" max="6" width="20.54296875" bestFit="1" customWidth="1"/>
    <col min="9" max="9" width="12.54296875" bestFit="1" customWidth="1"/>
    <col min="10" max="10" width="10.54296875" bestFit="1" customWidth="1"/>
    <col min="11" max="11" width="12.54296875" bestFit="1" customWidth="1"/>
    <col min="12" max="13" width="11.90625" bestFit="1" customWidth="1"/>
    <col min="14" max="14" width="19.6328125" bestFit="1" customWidth="1"/>
    <col min="15" max="15" width="12.54296875" bestFit="1" customWidth="1"/>
  </cols>
  <sheetData>
    <row r="1" spans="1:15" x14ac:dyDescent="0.35">
      <c r="A1" s="7" t="s">
        <v>18</v>
      </c>
      <c r="B1" s="7"/>
      <c r="C1" s="7"/>
      <c r="D1" s="7"/>
      <c r="E1" s="7"/>
    </row>
    <row r="2" spans="1:15" x14ac:dyDescent="0.35">
      <c r="B2" t="s">
        <v>14</v>
      </c>
      <c r="C2" t="s">
        <v>15</v>
      </c>
      <c r="D2" t="s">
        <v>16</v>
      </c>
      <c r="E2" t="s">
        <v>17</v>
      </c>
      <c r="I2" t="s">
        <v>0</v>
      </c>
      <c r="J2" s="4" t="s">
        <v>20</v>
      </c>
      <c r="K2" s="4" t="s">
        <v>21</v>
      </c>
      <c r="L2" s="4" t="s">
        <v>22</v>
      </c>
      <c r="M2" s="5" t="s">
        <v>23</v>
      </c>
      <c r="N2" s="5" t="s">
        <v>24</v>
      </c>
      <c r="O2" s="5" t="s">
        <v>25</v>
      </c>
    </row>
    <row r="3" spans="1:15" x14ac:dyDescent="0.35">
      <c r="A3">
        <v>0</v>
      </c>
      <c r="B3">
        <v>0</v>
      </c>
      <c r="C3">
        <v>0</v>
      </c>
      <c r="D3" s="1">
        <v>0</v>
      </c>
      <c r="E3">
        <v>0</v>
      </c>
      <c r="I3" s="2">
        <v>10000</v>
      </c>
      <c r="J3" s="11">
        <f>AVERAGE(ABS($C$4-C13),ABS($C$5-C14),ABS($C$6-C15),ABS($C$7-C16))</f>
        <v>6.042388749999958</v>
      </c>
      <c r="K3" s="11">
        <f>AVERAGE(($C$4-C13)^2, ($C$5-C14)^2, ($C$6-C15)^2, ($C$7-C16)^2)</f>
        <v>76.230959819379976</v>
      </c>
      <c r="L3" s="11">
        <f t="shared" ref="L3:L12" si="0">SQRT(K3)</f>
        <v>8.7310342926471183</v>
      </c>
      <c r="M3" s="11">
        <f>AVERAGE(ABS($D$4-D13),ABS($D$5-D14),ABS($D$6-D15),ABS($D$7-D16))</f>
        <v>19333.56870491504</v>
      </c>
      <c r="N3" s="11">
        <f>AVERAGE(($D$4-D13)^2, ($D$5-D14)^2, ($D$6-D15)^2, ($D$7-D16)^2)</f>
        <v>1038910546.4398104</v>
      </c>
      <c r="O3" s="11">
        <f t="shared" ref="O3:O4" si="1">SQRT(N3)</f>
        <v>32232.135306861233</v>
      </c>
    </row>
    <row r="4" spans="1:15" x14ac:dyDescent="0.35">
      <c r="A4">
        <v>1</v>
      </c>
      <c r="B4">
        <v>1</v>
      </c>
      <c r="C4">
        <v>919.18312700000001</v>
      </c>
      <c r="D4" s="1">
        <v>1743876</v>
      </c>
      <c r="E4">
        <v>1320.558986</v>
      </c>
      <c r="I4" s="2">
        <v>15000</v>
      </c>
      <c r="J4" s="11">
        <f>AVERAGE(ABS($C$4-C17),ABS($C$5-C18),ABS($C$6-C19),ABS($C$7-C20))</f>
        <v>10.940891750000048</v>
      </c>
      <c r="K4" s="11">
        <f>AVERAGE(($C$4-C17)^2, ($C$5-C18)^2, ($C$6-C19)^2, ($C$7-C20)^2)</f>
        <v>169.21954783899392</v>
      </c>
      <c r="L4" s="11">
        <f t="shared" si="0"/>
        <v>13.008441406986231</v>
      </c>
      <c r="M4" s="11">
        <f>AVERAGE(ABS($D$4-D17),ABS($D$5-D18),ABS($D$6-D19),ABS($D$7-D20))</f>
        <v>17728.615060165012</v>
      </c>
      <c r="N4" s="11">
        <f>AVERAGE(($D$4-D17)^2, ($D$5-D18)^2, ($D$6-D19)^2, ($D$7-D20)^2)</f>
        <v>931165282.37911916</v>
      </c>
      <c r="O4" s="11">
        <f t="shared" si="1"/>
        <v>30515.000940178899</v>
      </c>
    </row>
    <row r="5" spans="1:15" x14ac:dyDescent="0.35">
      <c r="A5">
        <v>2</v>
      </c>
      <c r="B5">
        <v>2</v>
      </c>
      <c r="C5">
        <v>765.08689200000003</v>
      </c>
      <c r="D5" s="1">
        <v>913870.6</v>
      </c>
      <c r="E5">
        <v>955.96578699999998</v>
      </c>
      <c r="I5" s="12">
        <v>20000</v>
      </c>
      <c r="J5" s="11">
        <f>AVERAGE(ABS($C$4-C21),ABS($C$5-C22),ABS($C$6-C23),ABS($C$7-C24))</f>
        <v>5.2746757499999717</v>
      </c>
      <c r="K5" s="11">
        <f>AVERAGE(($C$4-C21)^2, ($C$5-C22)^2, ($C$6-C23)^2, ($C$7-C24)^2)</f>
        <v>40.346528153046933</v>
      </c>
      <c r="L5" s="11">
        <f t="shared" si="0"/>
        <v>6.3518916987813112</v>
      </c>
      <c r="M5" s="11">
        <f>AVERAGE(ABS($D$4-D21),ABS($D$5-D22),ABS($D$6-D23),ABS($D$7-D24))</f>
        <v>12657.250454165025</v>
      </c>
      <c r="N5" s="11">
        <f>AVERAGE(($D$4-D21)^2, ($D$5-D22)^2, ($D$6-D23)^2, ($D$7-D24)^2)</f>
        <v>371765238.57113701</v>
      </c>
      <c r="O5" s="11">
        <f>SQRT(N5)</f>
        <v>19281.214654972777</v>
      </c>
    </row>
    <row r="6" spans="1:15" x14ac:dyDescent="0.35">
      <c r="A6">
        <v>3</v>
      </c>
      <c r="B6">
        <v>3</v>
      </c>
      <c r="C6">
        <v>3212.8569819999998</v>
      </c>
      <c r="D6" s="1">
        <v>1137098</v>
      </c>
      <c r="E6">
        <v>1066.3479319999999</v>
      </c>
      <c r="I6" s="2">
        <v>25000</v>
      </c>
      <c r="J6" s="11">
        <f>AVERAGE(ABS($C$4-C25),ABS($C$5-C26),ABS($C$6-C27),ABS($C$7-C28))</f>
        <v>6.0998937500000068</v>
      </c>
      <c r="K6" s="11">
        <f>AVERAGE(($C$4-C25)^2, ($C$5-C26)^2, ($C$6-C27)^2, ($C$7-C28)^2)</f>
        <v>66.039512314198774</v>
      </c>
      <c r="L6" s="11">
        <f t="shared" si="0"/>
        <v>8.1264698556137382</v>
      </c>
      <c r="M6" s="11">
        <f>AVERAGE(ABS($D$4-D25),ABS($D$5-D26),ABS($D$6-D27),ABS($D$7-D28))</f>
        <v>15359.003641914967</v>
      </c>
      <c r="N6" s="11">
        <f>AVERAGE(($D$4-D25)^2, ($D$5-D26)^2, ($D$6-D27)^2, ($D$7-D28)^2)</f>
        <v>533941181.12376547</v>
      </c>
      <c r="O6" s="11">
        <f>SQRT(N6)</f>
        <v>23107.167310680154</v>
      </c>
    </row>
    <row r="7" spans="1:15" x14ac:dyDescent="0.35">
      <c r="A7">
        <v>4</v>
      </c>
      <c r="B7">
        <v>4</v>
      </c>
      <c r="C7">
        <v>2499.999988</v>
      </c>
      <c r="D7" s="1">
        <v>3.103566E-2</v>
      </c>
      <c r="E7">
        <v>0.17616899999999999</v>
      </c>
      <c r="I7" s="12">
        <v>30000</v>
      </c>
      <c r="J7" s="11">
        <f>AVERAGE(ABS($C$4-C29),ABS($C$5-C30),ABS($C$6-C31),ABS($C$7-C32))</f>
        <v>4.8232720000000597</v>
      </c>
      <c r="K7" s="11">
        <f>AVERAGE(($C$4-C29)^2, ($C$5-C30)^2, ($C$6-C31)^2, ($C$7-C32)^2)</f>
        <v>31.680623112953231</v>
      </c>
      <c r="L7" s="11">
        <f t="shared" si="0"/>
        <v>5.6285542649025988</v>
      </c>
      <c r="M7" s="11">
        <f>AVERAGE(ABS($D$4-D29),ABS($D$5-D30),ABS($D$6-D31),ABS($D$7-D32))</f>
        <v>2472.2078156650073</v>
      </c>
      <c r="N7" s="11">
        <f>AVERAGE(($D$4-D29)^2, ($D$5-D30)^2, ($D$6-D31)^2, ($D$7-D32)^2)</f>
        <v>8339273.347047206</v>
      </c>
      <c r="O7" s="11">
        <f>SQRT(N7)</f>
        <v>2887.7800032286405</v>
      </c>
    </row>
    <row r="8" spans="1:15" x14ac:dyDescent="0.35">
      <c r="I8" s="2">
        <v>35000</v>
      </c>
      <c r="J8" s="11">
        <f>AVERAGE(ABS($C$4-C33),ABS($C$5-C34),ABS($C$6-C35),ABS($C$7-C36))</f>
        <v>6.0166342500000667</v>
      </c>
      <c r="K8" s="11">
        <f>AVERAGE(($C$4-C33)^2, ($C$5-C34)^2, ($C$6-C35)^2, ($C$7-C36)^2)</f>
        <v>49.386731767436373</v>
      </c>
      <c r="L8" s="11">
        <f t="shared" si="0"/>
        <v>7.0275694068032069</v>
      </c>
      <c r="M8" s="11">
        <f>AVERAGE(ABS($D$4-D33),ABS($D$5-D34),ABS($D$6-D35),ABS($D$7-D36))</f>
        <v>5522.5787154150139</v>
      </c>
      <c r="N8" s="11">
        <f>AVERAGE(($D$4-D33)^2, ($D$5-D34)^2, ($D$6-D35)^2, ($D$7-D36)^2)</f>
        <v>57617633.842208877</v>
      </c>
      <c r="O8" s="11">
        <f>SQRT(N8)</f>
        <v>7590.6280268637111</v>
      </c>
    </row>
    <row r="9" spans="1:15" x14ac:dyDescent="0.35">
      <c r="I9" s="2">
        <v>40000</v>
      </c>
      <c r="J9" s="11">
        <f>AVERAGE(ABS($C$4-C37),ABS($C$5-C38),ABS($C$6-C39),ABS($C$7-C40))</f>
        <v>5.7754685000000734</v>
      </c>
      <c r="K9" s="11">
        <f>AVERAGE(($C$4-C37)^2, ($C$5-C38)^2, ($C$6-C39)^2, ($C$7-C40)^2)</f>
        <v>46.25321293230602</v>
      </c>
      <c r="L9" s="11">
        <f t="shared" si="0"/>
        <v>6.8009714697465116</v>
      </c>
      <c r="M9" s="11">
        <f>AVERAGE(ABS($D$4-D37),ABS($D$5-D38),ABS($D$6-D39),ABS($D$7-D40))</f>
        <v>6185.00063816497</v>
      </c>
      <c r="N9" s="11">
        <f>AVERAGE(($D$4-D37)^2, ($D$5-D38)^2, ($D$6-D39)^2, ($D$7-D40)^2)</f>
        <v>96330192.44863984</v>
      </c>
      <c r="O9" s="11">
        <f>SQRT(N9)</f>
        <v>9814.7945698644071</v>
      </c>
    </row>
    <row r="10" spans="1:15" x14ac:dyDescent="0.35">
      <c r="I10" s="2">
        <v>45000</v>
      </c>
      <c r="J10" s="11">
        <f>AVERAGE(ABS($C$4-C41),ABS($C$5-C42),ABS($C$6-C43),ABS($C$7-C44))</f>
        <v>6.0473432499998978</v>
      </c>
      <c r="K10" s="11">
        <f>AVERAGE(($C$4-C41)^2, ($C$5-C42)^2, ($C$6-C43)^2, ($C$7-C44)^2)</f>
        <v>51.053884829651118</v>
      </c>
      <c r="L10" s="11">
        <f t="shared" si="0"/>
        <v>7.1452001252345001</v>
      </c>
      <c r="M10" s="11">
        <f>AVERAGE(ABS($D$4-D41),ABS($D$5-D42),ABS($D$6-D43),ABS($D$7-D44))</f>
        <v>6829.9256564150392</v>
      </c>
      <c r="N10" s="11">
        <f>AVERAGE(($D$4-D41)^2, ($D$5-D42)^2, ($D$6-D43)^2, ($D$7-D44)^2)</f>
        <v>77721238.579375237</v>
      </c>
      <c r="O10" s="11">
        <f>SQRT(N10)</f>
        <v>8815.9649828805032</v>
      </c>
    </row>
    <row r="11" spans="1:15" x14ac:dyDescent="0.35">
      <c r="A11" s="8" t="s">
        <v>19</v>
      </c>
      <c r="B11" s="9"/>
      <c r="C11" s="9"/>
      <c r="D11" s="9"/>
      <c r="E11" s="9"/>
      <c r="F11" s="10"/>
      <c r="G11" s="3"/>
      <c r="I11" s="2">
        <v>50000</v>
      </c>
      <c r="J11" s="11">
        <f>AVERAGE(ABS($C$4-C45),ABS($C$5-C46),ABS($C$6-C47),ABS($C$7-C48))</f>
        <v>1.6937647499999287</v>
      </c>
      <c r="K11" s="11">
        <f>AVERAGE(($C$4-C45)^2, ($C$5-C46)^2, ($C$6-C47)^2, ($C$7-C48)^2)</f>
        <v>5.2047779225051292</v>
      </c>
      <c r="L11" s="11">
        <f t="shared" si="0"/>
        <v>2.2813982384724349</v>
      </c>
      <c r="M11" s="11">
        <f>AVERAGE(ABS($D$4-D45),ABS($D$5-D46),ABS($D$6-D47),ABS($D$7-D48))</f>
        <v>6825.6634171650048</v>
      </c>
      <c r="N11" s="11">
        <f>AVERAGE(($D$4-D45)^2, ($D$5-D46)^2, ($D$6-D47)^2, ($D$7-D48)^2)</f>
        <v>104084243.78146471</v>
      </c>
      <c r="O11" s="11">
        <f>SQRT(N11)</f>
        <v>10202.168582289978</v>
      </c>
    </row>
    <row r="12" spans="1:15" x14ac:dyDescent="0.3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26</v>
      </c>
      <c r="I12" s="2">
        <v>55000</v>
      </c>
      <c r="J12" s="11">
        <f>AVERAGE(ABS($C$4-C49),ABS($C$5-C50),ABS($C$6-C51),ABS($C$7-C52))</f>
        <v>3.3903897500000255</v>
      </c>
      <c r="K12" s="11">
        <f>AVERAGE(($C$4-C49)^2, ($C$5-C50)^2, ($C$6-C51)^2, ($C$7-C52)^2)</f>
        <v>15.47326866218755</v>
      </c>
      <c r="L12" s="11">
        <f t="shared" si="0"/>
        <v>3.933607588739318</v>
      </c>
      <c r="M12" s="11">
        <f>AVERAGE(ABS($D$4-D49),ABS($D$5-D50),ABS($D$6-D51),ABS($D$7-D52))</f>
        <v>2083.1086031650316</v>
      </c>
      <c r="N12" s="11">
        <f>AVERAGE(($D$4-D49)^2, ($D$5-D50)^2, ($D$6-D51)^2, ($D$7-D52)^2)</f>
        <v>11430092.088537367</v>
      </c>
      <c r="O12" s="11">
        <f>SQRT(N12)</f>
        <v>3380.8419200751409</v>
      </c>
    </row>
    <row r="13" spans="1:15" x14ac:dyDescent="0.35">
      <c r="A13" s="13">
        <v>10000</v>
      </c>
      <c r="B13" s="14">
        <v>1</v>
      </c>
      <c r="C13" s="23">
        <v>934.77882199999999</v>
      </c>
      <c r="D13" s="23">
        <v>1807109.584734</v>
      </c>
      <c r="E13" s="23">
        <v>1344.287761</v>
      </c>
      <c r="F13" s="15">
        <v>2284</v>
      </c>
      <c r="I13" s="2">
        <v>60000</v>
      </c>
      <c r="J13" s="11">
        <f>AVERAGE(ABS($C$4-C53),ABS($C$5-C54),ABS($C$6-C55),ABS($C$7-C56))</f>
        <v>1.3737617500001136</v>
      </c>
      <c r="K13" s="11">
        <f>AVERAGE(($C$4-C53)^2, ($C$5-C54)^2, ($C$6-C55)^2, ($C$7-C56)^2)</f>
        <v>3.5316249821036934</v>
      </c>
      <c r="L13" s="11">
        <f t="shared" ref="L13:L15" si="2">SQRT(K13)</f>
        <v>1.8792618184020271</v>
      </c>
      <c r="M13" s="11">
        <f>AVERAGE(ABS($D$4-D53),ABS($D$5-D54),ABS($D$6-D55),ABS($D$7-D56))</f>
        <v>6000.8546634150089</v>
      </c>
      <c r="N13" s="11">
        <f>AVERAGE(($D$4-D53)^2, ($D$5-D54)^2, ($D$6-D55)^2, ($D$7-D56)^2)</f>
        <v>72115770.020373449</v>
      </c>
      <c r="O13" s="11">
        <f>SQRT(N13)</f>
        <v>8492.1004480854699</v>
      </c>
    </row>
    <row r="14" spans="1:15" x14ac:dyDescent="0.35">
      <c r="A14" s="16">
        <v>10000</v>
      </c>
      <c r="B14" s="17">
        <v>2</v>
      </c>
      <c r="C14" s="24">
        <v>772.90529600000002</v>
      </c>
      <c r="D14" s="24">
        <v>915547.77148600004</v>
      </c>
      <c r="E14" s="24">
        <v>956.84260500000005</v>
      </c>
      <c r="F14" s="18">
        <v>2284</v>
      </c>
      <c r="I14" s="2">
        <v>65000</v>
      </c>
      <c r="J14" s="11">
        <f>AVERAGE(ABS($C$4-C57),ABS($C$5-C58),ABS($C$6-C59),ABS($C$7-C60))</f>
        <v>4.2084759999999335</v>
      </c>
      <c r="K14" s="11">
        <f>AVERAGE(($C$4-C57)^2, ($C$5-C58)^2, ($C$6-C59)^2, ($C$7-C60)^2)</f>
        <v>30.731899779611538</v>
      </c>
      <c r="L14" s="11">
        <f t="shared" si="2"/>
        <v>5.5436359710583032</v>
      </c>
      <c r="M14" s="11">
        <f>AVERAGE(ABS($D$4-D57),ABS($D$5-D58),ABS($D$6-D59),ABS($D$7-D60))</f>
        <v>8497.3779574149939</v>
      </c>
      <c r="N14" s="11">
        <f>AVERAGE(($D$4-D57)^2, ($D$5-D58)^2, ($D$6-D59)^2, ($D$7-D60)^2)</f>
        <v>164160745.21718511</v>
      </c>
      <c r="O14" s="11">
        <f>SQRT(N14)</f>
        <v>12812.522984064657</v>
      </c>
    </row>
    <row r="15" spans="1:15" x14ac:dyDescent="0.35">
      <c r="A15" s="16">
        <v>10000</v>
      </c>
      <c r="B15" s="17">
        <v>3</v>
      </c>
      <c r="C15" s="24">
        <v>3212.1015379999999</v>
      </c>
      <c r="D15" s="24">
        <v>1124674.5124359999</v>
      </c>
      <c r="E15" s="24">
        <v>1060.5067240000001</v>
      </c>
      <c r="F15" s="18">
        <v>2284</v>
      </c>
      <c r="I15" s="2">
        <v>70000</v>
      </c>
      <c r="J15" s="11">
        <f>AVERAGE(ABS($C$4-C61),ABS($C$5-C62),ABS($C$6-C63),ABS($C$7-C64))</f>
        <v>1.5309302499998694</v>
      </c>
      <c r="K15" s="11">
        <f>AVERAGE(($C$4-C61)^2, ($C$5-C62)^2, ($C$6-C63)^2, ($C$7-C64)^2)</f>
        <v>3.1700814093177105</v>
      </c>
      <c r="L15" s="11">
        <f t="shared" si="2"/>
        <v>1.7804722433438018</v>
      </c>
      <c r="M15" s="11">
        <f>AVERAGE(ABS($D$4-D61),ABS($D$5-D62),ABS($D$6-D63),ABS($D$7-D64))</f>
        <v>4609.8840801649903</v>
      </c>
      <c r="N15" s="11">
        <f>AVERAGE(($D$4-D61)^2, ($D$5-D62)^2, ($D$6-D63)^2, ($D$7-D64)^2)</f>
        <v>46715016.716809109</v>
      </c>
      <c r="O15" s="11">
        <f>SQRT(N15)</f>
        <v>6834.8384557946292</v>
      </c>
    </row>
    <row r="16" spans="1:15" x14ac:dyDescent="0.35">
      <c r="A16" s="19">
        <v>10000</v>
      </c>
      <c r="B16" s="20">
        <v>4</v>
      </c>
      <c r="C16" s="25">
        <v>2500</v>
      </c>
      <c r="D16" s="25">
        <v>0</v>
      </c>
      <c r="E16" s="25">
        <v>0</v>
      </c>
      <c r="F16" s="21">
        <v>2284</v>
      </c>
      <c r="I16" s="2"/>
    </row>
    <row r="17" spans="1:9" x14ac:dyDescent="0.35">
      <c r="A17" s="2">
        <v>15000</v>
      </c>
      <c r="B17">
        <v>1</v>
      </c>
      <c r="C17" s="6">
        <v>900.411112</v>
      </c>
      <c r="D17" s="6">
        <v>1683616.772566</v>
      </c>
      <c r="E17" s="6">
        <v>1297.54259</v>
      </c>
      <c r="F17">
        <v>3884</v>
      </c>
      <c r="I17" s="2"/>
    </row>
    <row r="18" spans="1:9" x14ac:dyDescent="0.35">
      <c r="A18" s="2">
        <v>15000</v>
      </c>
      <c r="B18">
        <v>2</v>
      </c>
      <c r="C18" s="6">
        <v>755.06105200000002</v>
      </c>
      <c r="D18" s="6">
        <v>912827.85478199995</v>
      </c>
      <c r="E18" s="6">
        <v>955.42025000000001</v>
      </c>
      <c r="F18">
        <v>3884</v>
      </c>
      <c r="I18" s="2"/>
    </row>
    <row r="19" spans="1:9" x14ac:dyDescent="0.35">
      <c r="A19" s="2">
        <v>15000</v>
      </c>
      <c r="B19">
        <v>3</v>
      </c>
      <c r="C19" s="6">
        <v>3227.822682</v>
      </c>
      <c r="D19" s="6">
        <v>1146710.456553</v>
      </c>
      <c r="E19" s="6">
        <v>1070.8456739999999</v>
      </c>
      <c r="F19">
        <v>3884</v>
      </c>
      <c r="I19" s="2"/>
    </row>
    <row r="20" spans="1:9" x14ac:dyDescent="0.35">
      <c r="A20" s="2">
        <v>15000</v>
      </c>
      <c r="B20">
        <v>4</v>
      </c>
      <c r="C20" s="6">
        <v>2500</v>
      </c>
      <c r="D20" s="6">
        <v>0</v>
      </c>
      <c r="E20" s="6">
        <v>0</v>
      </c>
      <c r="F20">
        <v>3884</v>
      </c>
      <c r="I20" s="2"/>
    </row>
    <row r="21" spans="1:9" x14ac:dyDescent="0.35">
      <c r="A21" s="13">
        <v>20000</v>
      </c>
      <c r="B21" s="14">
        <v>1</v>
      </c>
      <c r="C21" s="26">
        <v>928.398101</v>
      </c>
      <c r="D21" s="26">
        <v>1781009.5545650001</v>
      </c>
      <c r="E21" s="26">
        <v>1334.544699</v>
      </c>
      <c r="F21" s="15">
        <v>6970</v>
      </c>
    </row>
    <row r="22" spans="1:9" x14ac:dyDescent="0.35">
      <c r="A22" s="16">
        <v>20000</v>
      </c>
      <c r="B22" s="17">
        <v>2</v>
      </c>
      <c r="C22" s="22">
        <v>769.31717200000003</v>
      </c>
      <c r="D22" s="22">
        <v>917694.53056600003</v>
      </c>
      <c r="E22" s="22">
        <v>957.96374200000002</v>
      </c>
      <c r="F22" s="18">
        <v>6970</v>
      </c>
    </row>
    <row r="23" spans="1:9" x14ac:dyDescent="0.35">
      <c r="A23" s="16">
        <v>20000</v>
      </c>
      <c r="B23" s="17">
        <v>3</v>
      </c>
      <c r="C23" s="22">
        <v>3205.2035449999998</v>
      </c>
      <c r="D23" s="22">
        <v>1127426.5143500001</v>
      </c>
      <c r="E23" s="22">
        <v>1061.8034250000001</v>
      </c>
      <c r="F23" s="18">
        <v>6970</v>
      </c>
    </row>
    <row r="24" spans="1:9" x14ac:dyDescent="0.35">
      <c r="A24" s="19">
        <v>20000</v>
      </c>
      <c r="B24" s="20">
        <v>4</v>
      </c>
      <c r="C24" s="27">
        <v>2500</v>
      </c>
      <c r="D24" s="27">
        <v>0</v>
      </c>
      <c r="E24" s="27">
        <v>0</v>
      </c>
      <c r="F24" s="21">
        <v>6970</v>
      </c>
    </row>
    <row r="25" spans="1:9" x14ac:dyDescent="0.35">
      <c r="A25" s="2">
        <v>25000</v>
      </c>
      <c r="B25">
        <v>1</v>
      </c>
      <c r="C25" s="6">
        <v>933.32591600000001</v>
      </c>
      <c r="D25" s="6">
        <v>1788524.0118209999</v>
      </c>
      <c r="E25" s="6">
        <v>1337.3570999999999</v>
      </c>
      <c r="F25">
        <v>8343</v>
      </c>
    </row>
    <row r="26" spans="1:9" x14ac:dyDescent="0.35">
      <c r="A26" s="2">
        <v>25000</v>
      </c>
      <c r="B26">
        <v>2</v>
      </c>
      <c r="C26" s="6">
        <v>772.61724300000003</v>
      </c>
      <c r="D26" s="6">
        <v>923101.77395900001</v>
      </c>
      <c r="E26" s="6">
        <v>960.78185599999995</v>
      </c>
      <c r="F26">
        <v>8343</v>
      </c>
    </row>
    <row r="27" spans="1:9" x14ac:dyDescent="0.35">
      <c r="A27" s="2">
        <v>25000</v>
      </c>
      <c r="B27">
        <v>3</v>
      </c>
      <c r="C27" s="6">
        <v>3215.5834049999999</v>
      </c>
      <c r="D27" s="6">
        <v>1144654.7977519999</v>
      </c>
      <c r="E27" s="6">
        <v>1069.885413</v>
      </c>
      <c r="F27">
        <v>8343</v>
      </c>
    </row>
    <row r="28" spans="1:9" x14ac:dyDescent="0.35">
      <c r="A28" s="2">
        <v>25000</v>
      </c>
      <c r="B28">
        <v>4</v>
      </c>
      <c r="C28" s="6">
        <v>2500</v>
      </c>
      <c r="D28" s="6">
        <v>0</v>
      </c>
      <c r="E28" s="6">
        <v>0</v>
      </c>
      <c r="F28">
        <v>8343</v>
      </c>
    </row>
    <row r="29" spans="1:9" x14ac:dyDescent="0.35">
      <c r="A29" s="13">
        <v>30000</v>
      </c>
      <c r="B29" s="14">
        <v>1</v>
      </c>
      <c r="C29" s="23">
        <v>912.16790800000001</v>
      </c>
      <c r="D29" s="23">
        <v>1747583.968591</v>
      </c>
      <c r="E29" s="23">
        <v>1321.962166</v>
      </c>
      <c r="F29" s="15">
        <v>9428</v>
      </c>
    </row>
    <row r="30" spans="1:9" x14ac:dyDescent="0.35">
      <c r="A30" s="16">
        <v>30000</v>
      </c>
      <c r="B30" s="17">
        <v>2</v>
      </c>
      <c r="C30" s="24">
        <v>757.91444799999999</v>
      </c>
      <c r="D30" s="24">
        <v>910276.83417499997</v>
      </c>
      <c r="E30" s="24">
        <v>954.08429100000001</v>
      </c>
      <c r="F30" s="18">
        <v>9428</v>
      </c>
    </row>
    <row r="31" spans="1:9" x14ac:dyDescent="0.35">
      <c r="A31" s="16">
        <v>30000</v>
      </c>
      <c r="B31" s="17">
        <v>3</v>
      </c>
      <c r="C31" s="24">
        <v>3217.962395</v>
      </c>
      <c r="D31" s="24">
        <v>1139685.0658110001</v>
      </c>
      <c r="E31" s="24">
        <v>1067.560334</v>
      </c>
      <c r="F31" s="18">
        <v>9428</v>
      </c>
    </row>
    <row r="32" spans="1:9" x14ac:dyDescent="0.35">
      <c r="A32" s="19">
        <v>30000</v>
      </c>
      <c r="B32" s="20">
        <v>4</v>
      </c>
      <c r="C32" s="25">
        <v>2500</v>
      </c>
      <c r="D32" s="25">
        <v>0</v>
      </c>
      <c r="E32" s="25">
        <v>0</v>
      </c>
      <c r="F32" s="21">
        <v>9428</v>
      </c>
    </row>
    <row r="33" spans="1:6" x14ac:dyDescent="0.35">
      <c r="A33" s="2">
        <v>35000</v>
      </c>
      <c r="B33">
        <v>1</v>
      </c>
      <c r="C33" s="6">
        <v>911.38613199999998</v>
      </c>
      <c r="D33" s="6">
        <v>1757530.3691090001</v>
      </c>
      <c r="E33" s="6">
        <v>1325.7188120000001</v>
      </c>
      <c r="F33">
        <v>10111</v>
      </c>
    </row>
    <row r="34" spans="1:6" x14ac:dyDescent="0.35">
      <c r="A34" s="2">
        <v>35000</v>
      </c>
      <c r="B34">
        <v>2</v>
      </c>
      <c r="C34" s="6">
        <v>755.46804599999996</v>
      </c>
      <c r="D34" s="6">
        <v>907597.598719</v>
      </c>
      <c r="E34" s="6">
        <v>952.679169</v>
      </c>
      <c r="F34">
        <v>10111</v>
      </c>
    </row>
    <row r="35" spans="1:6" x14ac:dyDescent="0.35">
      <c r="A35" s="2">
        <v>35000</v>
      </c>
      <c r="B35">
        <v>3</v>
      </c>
      <c r="C35" s="6">
        <v>3219.507666</v>
      </c>
      <c r="D35" s="6">
        <v>1134935.086564</v>
      </c>
      <c r="E35" s="6">
        <v>1065.333322</v>
      </c>
      <c r="F35">
        <v>10111</v>
      </c>
    </row>
    <row r="36" spans="1:6" x14ac:dyDescent="0.35">
      <c r="A36" s="2">
        <v>35000</v>
      </c>
      <c r="B36">
        <v>4</v>
      </c>
      <c r="C36" s="6">
        <v>2500</v>
      </c>
      <c r="D36" s="6">
        <v>0</v>
      </c>
      <c r="E36" s="6">
        <v>0</v>
      </c>
      <c r="F36">
        <v>10111</v>
      </c>
    </row>
    <row r="37" spans="1:6" x14ac:dyDescent="0.35">
      <c r="A37" s="13">
        <v>40000</v>
      </c>
      <c r="B37" s="14">
        <v>1</v>
      </c>
      <c r="C37" s="23">
        <v>909.30487100000005</v>
      </c>
      <c r="D37" s="23">
        <v>1724679.8735760001</v>
      </c>
      <c r="E37" s="23">
        <v>1313.2706780000001</v>
      </c>
      <c r="F37" s="15">
        <v>13979</v>
      </c>
    </row>
    <row r="38" spans="1:6" x14ac:dyDescent="0.35">
      <c r="A38" s="16">
        <v>40000</v>
      </c>
      <c r="B38" s="17">
        <v>2</v>
      </c>
      <c r="C38" s="24">
        <v>758.49780799999996</v>
      </c>
      <c r="D38" s="24">
        <v>910243.57778100006</v>
      </c>
      <c r="E38" s="24">
        <v>954.06686200000001</v>
      </c>
      <c r="F38" s="18">
        <v>13979</v>
      </c>
    </row>
    <row r="39" spans="1:6" x14ac:dyDescent="0.35">
      <c r="A39" s="16">
        <v>40000</v>
      </c>
      <c r="B39" s="17">
        <v>3</v>
      </c>
      <c r="C39" s="24">
        <v>3219.4915040000001</v>
      </c>
      <c r="D39" s="24">
        <v>1135181.1771259999</v>
      </c>
      <c r="E39" s="24">
        <v>1065.448815</v>
      </c>
      <c r="F39" s="18">
        <v>13979</v>
      </c>
    </row>
    <row r="40" spans="1:6" x14ac:dyDescent="0.35">
      <c r="A40" s="19">
        <v>40000</v>
      </c>
      <c r="B40" s="20">
        <v>4</v>
      </c>
      <c r="C40" s="25">
        <v>2500</v>
      </c>
      <c r="D40" s="25">
        <v>0</v>
      </c>
      <c r="E40" s="25">
        <v>0</v>
      </c>
      <c r="F40" s="21">
        <v>13979</v>
      </c>
    </row>
    <row r="41" spans="1:6" x14ac:dyDescent="0.35">
      <c r="A41" s="16">
        <v>45000</v>
      </c>
      <c r="B41" s="17">
        <v>1</v>
      </c>
      <c r="C41" s="24">
        <v>928.64309700000001</v>
      </c>
      <c r="D41" s="24">
        <v>1749241.5735520001</v>
      </c>
      <c r="E41" s="24">
        <v>1322.588966</v>
      </c>
      <c r="F41" s="17">
        <v>15291</v>
      </c>
    </row>
    <row r="42" spans="1:6" x14ac:dyDescent="0.35">
      <c r="A42" s="16">
        <v>45000</v>
      </c>
      <c r="B42" s="17">
        <v>2</v>
      </c>
      <c r="C42" s="24">
        <v>774.21893399999999</v>
      </c>
      <c r="D42" s="24">
        <v>920314.19755000004</v>
      </c>
      <c r="E42" s="24">
        <v>959.33007699999996</v>
      </c>
      <c r="F42" s="17">
        <v>15291</v>
      </c>
    </row>
    <row r="43" spans="1:6" x14ac:dyDescent="0.35">
      <c r="A43" s="16">
        <v>45000</v>
      </c>
      <c r="B43" s="17">
        <v>3</v>
      </c>
      <c r="C43" s="24">
        <v>3207.2596330000001</v>
      </c>
      <c r="D43" s="24">
        <v>1121587.499512</v>
      </c>
      <c r="E43" s="24">
        <v>1059.0502819999999</v>
      </c>
      <c r="F43" s="17">
        <v>15291</v>
      </c>
    </row>
    <row r="44" spans="1:6" x14ac:dyDescent="0.35">
      <c r="A44" s="16">
        <v>45000</v>
      </c>
      <c r="B44" s="17">
        <v>4</v>
      </c>
      <c r="C44" s="24">
        <v>2500</v>
      </c>
      <c r="D44" s="24">
        <v>0</v>
      </c>
      <c r="E44" s="24">
        <v>0</v>
      </c>
      <c r="F44" s="17">
        <v>15291</v>
      </c>
    </row>
    <row r="45" spans="1:6" x14ac:dyDescent="0.35">
      <c r="A45" s="13">
        <v>50000</v>
      </c>
      <c r="B45" s="14">
        <v>1</v>
      </c>
      <c r="C45" s="29">
        <v>915.02467100000001</v>
      </c>
      <c r="D45" s="29">
        <v>1724196.7073329999</v>
      </c>
      <c r="E45" s="29">
        <v>1313.08671</v>
      </c>
      <c r="F45" s="15">
        <v>17538</v>
      </c>
    </row>
    <row r="46" spans="1:6" x14ac:dyDescent="0.35">
      <c r="A46" s="16">
        <v>50000</v>
      </c>
      <c r="B46" s="28">
        <v>2</v>
      </c>
      <c r="C46" s="30">
        <v>763.55157099999997</v>
      </c>
      <c r="D46" s="30">
        <v>910009.76507600001</v>
      </c>
      <c r="E46" s="30">
        <v>953.94431999999995</v>
      </c>
      <c r="F46" s="18">
        <v>17538</v>
      </c>
    </row>
    <row r="47" spans="1:6" x14ac:dyDescent="0.35">
      <c r="A47" s="16">
        <v>50000</v>
      </c>
      <c r="B47" s="28">
        <v>3</v>
      </c>
      <c r="C47" s="30">
        <v>3211.7757120000001</v>
      </c>
      <c r="D47" s="30">
        <v>1140860.495042</v>
      </c>
      <c r="E47" s="30">
        <v>1068.110713</v>
      </c>
      <c r="F47" s="18">
        <v>17538</v>
      </c>
    </row>
    <row r="48" spans="1:6" x14ac:dyDescent="0.35">
      <c r="A48" s="19">
        <v>50000</v>
      </c>
      <c r="B48" s="20">
        <v>4</v>
      </c>
      <c r="C48" s="31">
        <v>2500</v>
      </c>
      <c r="D48" s="31">
        <v>0</v>
      </c>
      <c r="E48" s="31">
        <v>0</v>
      </c>
      <c r="F48" s="21">
        <v>17538</v>
      </c>
    </row>
    <row r="49" spans="1:6" x14ac:dyDescent="0.35">
      <c r="A49" s="22">
        <v>55000</v>
      </c>
      <c r="B49" s="28">
        <v>1</v>
      </c>
      <c r="C49" s="24">
        <v>914.31516199999999</v>
      </c>
      <c r="D49" s="24">
        <v>1737228.2112189999</v>
      </c>
      <c r="E49" s="24">
        <v>1318.0395329999999</v>
      </c>
      <c r="F49" s="17">
        <v>20935</v>
      </c>
    </row>
    <row r="50" spans="1:6" x14ac:dyDescent="0.35">
      <c r="A50" s="22">
        <v>55000</v>
      </c>
      <c r="B50" s="28">
        <v>2</v>
      </c>
      <c r="C50" s="24">
        <v>761.191104</v>
      </c>
      <c r="D50" s="24">
        <v>912795.58096199995</v>
      </c>
      <c r="E50" s="24">
        <v>955.40336000000002</v>
      </c>
      <c r="F50" s="17">
        <v>20935</v>
      </c>
    </row>
    <row r="51" spans="1:6" x14ac:dyDescent="0.35">
      <c r="A51" s="22">
        <v>55000</v>
      </c>
      <c r="B51" s="28">
        <v>3</v>
      </c>
      <c r="C51" s="24">
        <v>3217.6547759999999</v>
      </c>
      <c r="D51" s="24">
        <v>1136488.404442</v>
      </c>
      <c r="E51" s="24">
        <v>1066.0621020000001</v>
      </c>
      <c r="F51" s="17">
        <v>20935</v>
      </c>
    </row>
    <row r="52" spans="1:6" x14ac:dyDescent="0.35">
      <c r="A52" s="22">
        <v>55000</v>
      </c>
      <c r="B52" s="28">
        <v>4</v>
      </c>
      <c r="C52" s="24">
        <v>2500</v>
      </c>
      <c r="D52" s="24">
        <v>0</v>
      </c>
      <c r="E52" s="24">
        <v>0</v>
      </c>
      <c r="F52" s="17">
        <v>20935</v>
      </c>
    </row>
    <row r="53" spans="1:6" x14ac:dyDescent="0.35">
      <c r="A53" s="13">
        <v>60000</v>
      </c>
      <c r="B53" s="14">
        <v>1</v>
      </c>
      <c r="C53" s="23">
        <v>918.82197099999996</v>
      </c>
      <c r="D53" s="23">
        <v>1759703.3270990001</v>
      </c>
      <c r="E53" s="23">
        <v>1326.5380990000001</v>
      </c>
      <c r="F53" s="15">
        <v>20938</v>
      </c>
    </row>
    <row r="54" spans="1:6" x14ac:dyDescent="0.35">
      <c r="A54" s="16">
        <v>60000</v>
      </c>
      <c r="B54" s="17">
        <v>2</v>
      </c>
      <c r="C54" s="24">
        <v>761.88053500000001</v>
      </c>
      <c r="D54" s="24">
        <v>908276.77855699998</v>
      </c>
      <c r="E54" s="24">
        <v>953.03556000000003</v>
      </c>
      <c r="F54" s="18">
        <v>20938</v>
      </c>
    </row>
    <row r="55" spans="1:6" x14ac:dyDescent="0.35">
      <c r="A55" s="16">
        <v>60000</v>
      </c>
      <c r="B55" s="17">
        <v>3</v>
      </c>
      <c r="C55" s="24">
        <v>3214.7845040000002</v>
      </c>
      <c r="D55" s="24">
        <v>1139680.2390759999</v>
      </c>
      <c r="E55" s="24">
        <v>1067.5580729999999</v>
      </c>
      <c r="F55" s="18">
        <v>20938</v>
      </c>
    </row>
    <row r="56" spans="1:6" x14ac:dyDescent="0.35">
      <c r="A56" s="19">
        <v>60000</v>
      </c>
      <c r="B56" s="20">
        <v>4</v>
      </c>
      <c r="C56" s="25">
        <v>2500</v>
      </c>
      <c r="D56" s="25">
        <v>0</v>
      </c>
      <c r="E56" s="25">
        <v>0</v>
      </c>
      <c r="F56" s="21">
        <v>20938</v>
      </c>
    </row>
    <row r="57" spans="1:6" x14ac:dyDescent="0.35">
      <c r="A57" s="22">
        <v>65000</v>
      </c>
      <c r="B57" s="28">
        <v>1</v>
      </c>
      <c r="C57" s="24">
        <v>909.95436099999995</v>
      </c>
      <c r="D57" s="24">
        <v>1719256.723521</v>
      </c>
      <c r="E57" s="24">
        <v>1311.204303</v>
      </c>
      <c r="F57" s="17">
        <v>24465</v>
      </c>
    </row>
    <row r="58" spans="1:6" x14ac:dyDescent="0.35">
      <c r="A58" s="22">
        <v>65000</v>
      </c>
      <c r="B58" s="28">
        <v>2</v>
      </c>
      <c r="C58" s="24">
        <v>759.18212700000004</v>
      </c>
      <c r="D58" s="24">
        <v>907364.25622400001</v>
      </c>
      <c r="E58" s="24">
        <v>952.55669399999999</v>
      </c>
      <c r="F58" s="17">
        <v>24465</v>
      </c>
    </row>
    <row r="59" spans="1:6" x14ac:dyDescent="0.35">
      <c r="A59" s="22">
        <v>65000</v>
      </c>
      <c r="B59" s="28">
        <v>3</v>
      </c>
      <c r="C59" s="24">
        <v>3211.1566210000001</v>
      </c>
      <c r="D59" s="24">
        <v>1134234.139461</v>
      </c>
      <c r="E59" s="24">
        <v>1065.004291</v>
      </c>
      <c r="F59" s="17">
        <v>24465</v>
      </c>
    </row>
    <row r="60" spans="1:6" x14ac:dyDescent="0.35">
      <c r="A60" s="22">
        <v>65000</v>
      </c>
      <c r="B60" s="28">
        <v>4</v>
      </c>
      <c r="C60" s="24">
        <v>2500</v>
      </c>
      <c r="D60" s="24">
        <v>0</v>
      </c>
      <c r="E60" s="24">
        <v>0</v>
      </c>
      <c r="F60" s="17">
        <v>24465</v>
      </c>
    </row>
    <row r="61" spans="1:6" x14ac:dyDescent="0.35">
      <c r="A61" s="13">
        <v>70000</v>
      </c>
      <c r="B61" s="14">
        <v>1</v>
      </c>
      <c r="C61" s="23">
        <v>921.37749899999994</v>
      </c>
      <c r="D61" s="23">
        <v>1748060.165356</v>
      </c>
      <c r="E61" s="23">
        <v>1322.1422640000001</v>
      </c>
      <c r="F61" s="15">
        <v>25274</v>
      </c>
    </row>
    <row r="62" spans="1:6" x14ac:dyDescent="0.35">
      <c r="A62" s="16">
        <v>70000</v>
      </c>
      <c r="B62" s="17">
        <v>2</v>
      </c>
      <c r="C62" s="24">
        <v>766.782105</v>
      </c>
      <c r="D62" s="24">
        <v>912562.95876800001</v>
      </c>
      <c r="E62" s="24">
        <v>955.281612</v>
      </c>
      <c r="F62" s="18">
        <v>25274</v>
      </c>
    </row>
    <row r="63" spans="1:6" x14ac:dyDescent="0.35">
      <c r="A63" s="16">
        <v>70000</v>
      </c>
      <c r="B63" s="17">
        <v>3</v>
      </c>
      <c r="C63" s="24">
        <v>3210.6228580000002</v>
      </c>
      <c r="D63" s="24">
        <v>1124150.301303</v>
      </c>
      <c r="E63" s="24">
        <v>1060.259544</v>
      </c>
      <c r="F63" s="18">
        <v>25274</v>
      </c>
    </row>
    <row r="64" spans="1:6" x14ac:dyDescent="0.35">
      <c r="A64" s="19">
        <v>70000</v>
      </c>
      <c r="B64" s="20">
        <v>4</v>
      </c>
      <c r="C64" s="25">
        <v>2500</v>
      </c>
      <c r="D64" s="25">
        <v>0</v>
      </c>
      <c r="E64" s="25">
        <v>0</v>
      </c>
      <c r="F64" s="21">
        <v>25274</v>
      </c>
    </row>
    <row r="65" spans="1:6" x14ac:dyDescent="0.35">
      <c r="A65" s="17"/>
      <c r="B65" s="17"/>
      <c r="C65" s="17"/>
      <c r="D65" s="17"/>
      <c r="E65" s="17"/>
      <c r="F65" s="17"/>
    </row>
    <row r="66" spans="1:6" x14ac:dyDescent="0.35">
      <c r="A66" s="17"/>
      <c r="B66" s="17"/>
      <c r="C66" s="17"/>
      <c r="D66" s="17"/>
      <c r="E66" s="17"/>
      <c r="F66" s="17"/>
    </row>
    <row r="67" spans="1:6" x14ac:dyDescent="0.35">
      <c r="A67" s="17"/>
      <c r="B67" s="17"/>
      <c r="C67" s="17"/>
      <c r="D67" s="17"/>
      <c r="E67" s="17"/>
      <c r="F67" s="17"/>
    </row>
    <row r="68" spans="1:6" x14ac:dyDescent="0.35">
      <c r="A68" s="17"/>
      <c r="B68" s="17"/>
      <c r="C68" s="17"/>
      <c r="D68" s="17"/>
      <c r="E68" s="17"/>
      <c r="F68" s="17"/>
    </row>
    <row r="69" spans="1:6" x14ac:dyDescent="0.35">
      <c r="A69" s="17"/>
      <c r="B69" s="17"/>
      <c r="C69" s="17"/>
      <c r="D69" s="17"/>
      <c r="E69" s="17"/>
      <c r="F69" s="17"/>
    </row>
    <row r="70" spans="1:6" x14ac:dyDescent="0.35">
      <c r="A70" s="17"/>
      <c r="B70" s="17"/>
      <c r="C70" s="17"/>
      <c r="D70" s="17"/>
      <c r="E70" s="17"/>
      <c r="F70" s="17"/>
    </row>
    <row r="71" spans="1:6" x14ac:dyDescent="0.35">
      <c r="A71" s="17"/>
      <c r="B71" s="17"/>
      <c r="C71" s="17"/>
      <c r="D71" s="17"/>
      <c r="E71" s="17"/>
      <c r="F71" s="17"/>
    </row>
    <row r="72" spans="1:6" x14ac:dyDescent="0.35">
      <c r="A72" s="17"/>
      <c r="B72" s="17"/>
      <c r="C72" s="17"/>
      <c r="D72" s="17"/>
      <c r="E72" s="17"/>
      <c r="F72" s="17"/>
    </row>
    <row r="73" spans="1:6" x14ac:dyDescent="0.35">
      <c r="A73" s="17"/>
      <c r="B73" s="17"/>
      <c r="C73" s="17"/>
      <c r="D73" s="17"/>
      <c r="E73" s="17"/>
      <c r="F73" s="17"/>
    </row>
    <row r="74" spans="1:6" x14ac:dyDescent="0.35">
      <c r="A74" s="17"/>
      <c r="B74" s="17"/>
      <c r="C74" s="17"/>
      <c r="D74" s="17"/>
      <c r="E74" s="17"/>
      <c r="F74" s="17"/>
    </row>
    <row r="75" spans="1:6" x14ac:dyDescent="0.35">
      <c r="A75" s="17"/>
      <c r="B75" s="17"/>
      <c r="C75" s="17"/>
      <c r="D75" s="17"/>
      <c r="E75" s="17"/>
      <c r="F75" s="17"/>
    </row>
    <row r="76" spans="1:6" x14ac:dyDescent="0.35">
      <c r="A76" s="17"/>
      <c r="B76" s="17"/>
      <c r="C76" s="17"/>
      <c r="D76" s="17"/>
      <c r="E76" s="17"/>
      <c r="F76" s="17"/>
    </row>
    <row r="77" spans="1:6" x14ac:dyDescent="0.35">
      <c r="A77" s="17"/>
      <c r="B77" s="17"/>
      <c r="C77" s="17"/>
      <c r="D77" s="17"/>
      <c r="E77" s="17"/>
      <c r="F77" s="17"/>
    </row>
  </sheetData>
  <mergeCells count="2">
    <mergeCell ref="A1:E1"/>
    <mergeCell ref="A11:F11"/>
  </mergeCells>
  <phoneticPr fontId="3" type="noConversion"/>
  <conditionalFormatting sqref="J3:J15">
    <cfRule type="colorScale" priority="8">
      <colorScale>
        <cfvo type="min"/>
        <cfvo type="max"/>
        <color theme="9" tint="0.79998168889431442"/>
        <color rgb="FFFF0000"/>
      </colorScale>
    </cfRule>
  </conditionalFormatting>
  <conditionalFormatting sqref="J3:K4 M3:O4 J5:O12">
    <cfRule type="colorScale" priority="12">
      <colorScale>
        <cfvo type="min"/>
        <cfvo type="max"/>
        <color rgb="FFFF7128"/>
        <color rgb="FFFFEF9C"/>
      </colorScale>
    </cfRule>
  </conditionalFormatting>
  <conditionalFormatting sqref="K3:K15">
    <cfRule type="colorScale" priority="7">
      <colorScale>
        <cfvo type="min"/>
        <cfvo type="max"/>
        <color theme="9" tint="0.79998168889431442"/>
        <color rgb="FFFF0000"/>
      </colorScale>
    </cfRule>
  </conditionalFormatting>
  <conditionalFormatting sqref="L3:L15">
    <cfRule type="colorScale" priority="6">
      <colorScale>
        <cfvo type="min"/>
        <cfvo type="max"/>
        <color theme="9" tint="0.79998168889431442"/>
        <color rgb="FFFF0000"/>
      </colorScale>
    </cfRule>
  </conditionalFormatting>
  <conditionalFormatting sqref="M3:M15">
    <cfRule type="colorScale" priority="5">
      <colorScale>
        <cfvo type="min"/>
        <cfvo type="max"/>
        <color theme="9" tint="0.79998168889431442"/>
        <color rgb="FFFF0000"/>
      </colorScale>
    </cfRule>
  </conditionalFormatting>
  <conditionalFormatting sqref="N3:N15">
    <cfRule type="colorScale" priority="4">
      <colorScale>
        <cfvo type="min"/>
        <cfvo type="max"/>
        <color theme="9" tint="0.79998168889431442"/>
        <color rgb="FFFF0000"/>
      </colorScale>
    </cfRule>
  </conditionalFormatting>
  <conditionalFormatting sqref="O3:O15">
    <cfRule type="colorScale" priority="3">
      <colorScale>
        <cfvo type="min"/>
        <cfvo type="max"/>
        <color theme="9" tint="0.79998168889431442"/>
        <color rgb="FFFF0000"/>
      </colorScale>
    </cfRule>
  </conditionalFormatting>
  <conditionalFormatting sqref="J15:O15">
    <cfRule type="colorScale" priority="2">
      <colorScale>
        <cfvo type="min"/>
        <cfvo type="max"/>
        <color rgb="FFFF7128"/>
        <color rgb="FFFFEF9C"/>
      </colorScale>
    </cfRule>
  </conditionalFormatting>
  <conditionalFormatting sqref="J13:O14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05C1F-E5C7-4DAE-8A8E-39383D461F22}">
  <dimension ref="A1:F11"/>
  <sheetViews>
    <sheetView workbookViewId="0">
      <selection activeCell="A6" sqref="A6:E11"/>
    </sheetView>
  </sheetViews>
  <sheetFormatPr defaultRowHeight="14.5" x14ac:dyDescent="0.35"/>
  <cols>
    <col min="4" max="4" width="11.54296875" bestFit="1" customWidth="1"/>
    <col min="5" max="5" width="17.1796875" bestFit="1" customWidth="1"/>
  </cols>
  <sheetData>
    <row r="1" spans="1:6" x14ac:dyDescent="0.35"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35">
      <c r="A2">
        <v>0</v>
      </c>
      <c r="B2" t="s">
        <v>10</v>
      </c>
      <c r="C2" t="s">
        <v>11</v>
      </c>
      <c r="D2">
        <v>5000</v>
      </c>
      <c r="E2">
        <v>60</v>
      </c>
      <c r="F2">
        <v>5</v>
      </c>
    </row>
    <row r="3" spans="1:6" x14ac:dyDescent="0.35">
      <c r="A3">
        <v>1</v>
      </c>
      <c r="B3" t="s">
        <v>10</v>
      </c>
      <c r="C3" t="s">
        <v>12</v>
      </c>
      <c r="D3">
        <v>5500</v>
      </c>
      <c r="E3">
        <v>60</v>
      </c>
      <c r="F3">
        <v>5</v>
      </c>
    </row>
    <row r="4" spans="1:6" x14ac:dyDescent="0.35">
      <c r="A4">
        <v>2</v>
      </c>
      <c r="B4" t="s">
        <v>13</v>
      </c>
      <c r="C4" t="s">
        <v>11</v>
      </c>
      <c r="D4">
        <v>5500</v>
      </c>
      <c r="E4">
        <v>60</v>
      </c>
      <c r="F4">
        <v>5</v>
      </c>
    </row>
    <row r="5" spans="1:6" x14ac:dyDescent="0.35">
      <c r="A5">
        <v>3</v>
      </c>
      <c r="B5" t="s">
        <v>13</v>
      </c>
      <c r="C5" t="s">
        <v>12</v>
      </c>
      <c r="D5">
        <v>5000</v>
      </c>
      <c r="E5">
        <v>60</v>
      </c>
      <c r="F5">
        <v>5</v>
      </c>
    </row>
    <row r="6" spans="1:6" x14ac:dyDescent="0.35">
      <c r="B6" t="s">
        <v>14</v>
      </c>
      <c r="C6" t="s">
        <v>15</v>
      </c>
      <c r="D6" t="s">
        <v>16</v>
      </c>
      <c r="E6" t="s">
        <v>17</v>
      </c>
    </row>
    <row r="7" spans="1:6" x14ac:dyDescent="0.35">
      <c r="A7">
        <v>0</v>
      </c>
      <c r="B7">
        <v>0</v>
      </c>
      <c r="C7">
        <v>0</v>
      </c>
      <c r="D7" s="1">
        <v>0</v>
      </c>
      <c r="E7">
        <v>0</v>
      </c>
    </row>
    <row r="8" spans="1:6" x14ac:dyDescent="0.35">
      <c r="A8">
        <v>1</v>
      </c>
      <c r="B8">
        <v>1</v>
      </c>
      <c r="C8">
        <v>919.18312700000001</v>
      </c>
      <c r="D8" s="1">
        <v>1743876</v>
      </c>
      <c r="E8">
        <v>1320.558986</v>
      </c>
    </row>
    <row r="9" spans="1:6" x14ac:dyDescent="0.35">
      <c r="A9">
        <v>2</v>
      </c>
      <c r="B9">
        <v>2</v>
      </c>
      <c r="C9">
        <v>765.08689200000003</v>
      </c>
      <c r="D9" s="1">
        <v>913870.6</v>
      </c>
      <c r="E9">
        <v>955.96578699999998</v>
      </c>
    </row>
    <row r="10" spans="1:6" x14ac:dyDescent="0.35">
      <c r="A10">
        <v>3</v>
      </c>
      <c r="B10">
        <v>3</v>
      </c>
      <c r="C10">
        <v>3212.8569819999998</v>
      </c>
      <c r="D10" s="1">
        <v>1137098</v>
      </c>
      <c r="E10">
        <v>1066.3479319999999</v>
      </c>
    </row>
    <row r="11" spans="1:6" x14ac:dyDescent="0.35">
      <c r="A11">
        <v>4</v>
      </c>
      <c r="B11">
        <v>4</v>
      </c>
      <c r="C11">
        <v>2499.999988</v>
      </c>
      <c r="D11" s="1">
        <v>3.103566E-2</v>
      </c>
      <c r="E11">
        <v>0.17616899999999999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simulations_small</vt:lpstr>
      <vt:lpstr>output_small_th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Afet Ibadova</dc:creator>
  <cp:lastModifiedBy>Afet Ibadova</cp:lastModifiedBy>
  <dcterms:created xsi:type="dcterms:W3CDTF">2024-02-14T14:56:31Z</dcterms:created>
  <dcterms:modified xsi:type="dcterms:W3CDTF">2024-02-15T21:58:24Z</dcterms:modified>
</cp:coreProperties>
</file>