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FRAER LEASING SPA\"/>
    </mc:Choice>
  </mc:AlternateContent>
  <xr:revisionPtr revIDLastSave="0" documentId="8_{4B8CBA74-086F-4A64-BE6A-84138F8053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<sst xmlns="http://schemas.openxmlformats.org/spreadsheetml/2006/main" count="949" uniqueCount="470">
  <si>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</si>
  <si>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</si>
  <si>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</si>
  <si>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</si>
  <si>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</si>
  <si>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</si>
  <si>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</si>
  <si>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</si>
  <si>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</si>
  <si>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</si>
  <si>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</si>
  <si>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</si>
  <si>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</si>
  <si>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</si>
  <si>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</si>
  <si>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</si>
  <si>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</si>
  <si>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</si>
  <si>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</si>
  <si>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</si>
  <si>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</si>
  <si>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</si>
  <si>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</si>
  <si>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</si>
  <si>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</si>
  <si>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</si>
  <si>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</si>
  <si>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</si>
  <si>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</si>
  <si>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</si>
  <si>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</si>
  <si>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</si>
  <si>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</si>
  <si>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</si>
  <si>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</si>
  <si>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</si>
  <si>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</si>
  <si>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</si>
  <si>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</si>
  <si>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</si>
  <si>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</si>
  <si>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</si>
  <si>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</si>
  <si>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</si>
  <si>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</si>
  <si>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</si>
  <si>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</si>
  <si>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</si>
  <si>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</si>
  <si>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</si>
  <si>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</si>
  <si>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</si>
  <si>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</si>
  <si>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</si>
  <si>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</si>
  <si>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</si>
  <si>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</si>
  <si>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</si>
  <si>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</si>
  <si>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</si>
  <si>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</si>
  <si>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</si>
  <si>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</si>
  <si>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</si>
  <si>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</si>
  <si>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</si>
  <si>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</si>
  <si>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</si>
  <si>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</si>
  <si>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</si>
  <si>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</si>
  <si>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</si>
  <si>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</si>
  <si>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</si>
  <si>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</si>
  <si>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</si>
  <si>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</si>
  <si>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</si>
  <si>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</si>
  <si>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</si>
  <si>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</si>
  <si>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</si>
  <si>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</si>
  <si>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</si>
  <si>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</si>
  <si>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</si>
  <si>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</si>
  <si>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</si>
  <si>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</si>
  <si>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</si>
  <si>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</si>
  <si>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</si>
  <si>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</si>
  <si>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</si>
  <si>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</si>
  <si>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</si>
  <si>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</si>
  <si>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</si>
  <si>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</si>
  <si>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</si>
  <si>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</si>
  <si>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</si>
  <si>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</si>
  <si>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</si>
  <si>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</si>
  <si>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</si>
  <si>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</si>
  <si>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</si>
  <si>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</si>
  <si>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</si>
  <si>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</si>
  <si>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</si>
  <si>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</si>
  <si>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</si>
  <si>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</si>
  <si>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</si>
  <si>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</si>
  <si>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</si>
  <si>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</si>
  <si>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</si>
  <si>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</si>
  <si>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</si>
  <si>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</si>
  <si>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</si>
  <si>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</si>
  <si>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</si>
  <si>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</si>
  <si>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</si>
  <si>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</si>
  <si>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</si>
  <si>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</si>
  <si>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</si>
  <si>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</si>
  <si>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</si>
  <si>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</si>
  <si>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</si>
  <si>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</si>
  <si>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</si>
  <si>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</si>
  <si>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</si>
  <si>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</si>
  <si>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</si>
  <si>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</si>
  <si>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</si>
  <si>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</si>
  <si>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</si>
  <si>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</si>
  <si>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</si>
  <si>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</si>
  <si>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</si>
  <si>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</si>
  <si>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</si>
  <si>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</si>
  <si>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</si>
  <si>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</si>
  <si>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</si>
  <si>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</si>
  <si>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</si>
  <si>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</si>
  <si>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</si>
  <si>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</si>
  <si>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</si>
  <si>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</si>
  <si>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</si>
  <si>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</si>
  <si>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</si>
  <si>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</si>
  <si>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</si>
  <si>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</si>
  <si>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</si>
  <si>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</si>
  <si>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</si>
  <si>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</si>
  <si>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</si>
  <si>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</si>
  <si>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</si>
  <si>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</si>
  <si>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</si>
  <si>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</si>
  <si>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</si>
  <si>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</si>
  <si>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</si>
  <si>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</si>
  <si>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</si>
  <si>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</si>
  <si>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</si>
  <si>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</si>
  <si>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</si>
  <si>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</si>
  <si>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</si>
  <si>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</si>
  <si>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</si>
  <si>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</si>
  <si>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</si>
  <si>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</si>
  <si>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</si>
  <si>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</si>
  <si>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</si>
  <si>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</si>
  <si>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</si>
  <si>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</si>
  <si>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</si>
  <si>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</si>
  <si>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</si>
  <si>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</si>
  <si>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</si>
  <si>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</si>
  <si>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</si>
  <si>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</si>
  <si>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</si>
  <si>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</si>
  <si>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</si>
  <si>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</si>
  <si>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</si>
  <si>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</si>
  <si>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</si>
  <si>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</si>
  <si>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</si>
  <si>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</si>
  <si>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</si>
  <si>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</si>
  <si>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</si>
  <si>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</si>
  <si>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</si>
  <si>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</si>
  <si>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</si>
  <si>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</si>
  <si>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</si>
  <si>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</si>
  <si>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</si>
  <si>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</si>
  <si>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</si>
  <si>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</si>
  <si>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</si>
  <si>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</si>
  <si>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</si>
  <si>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</si>
  <si>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</si>
  <si>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</si>
  <si>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</si>
  <si>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</si>
  <si>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</si>
  <si>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</si>
  <si>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</si>
  <si>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</si>
  <si>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</si>
  <si>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</si>
  <si>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</si>
  <si>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</si>
  <si>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</si>
  <si>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</si>
  <si>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</si>
  <si>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</si>
  <si>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</si>
  <si>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</si>
  <si>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</si>
  <si>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</si>
  <si>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</si>
  <si>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</si>
  <si>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</si>
  <si>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</si>
  <si>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</si>
  <si>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</si>
  <si>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</si>
  <si>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</si>
  <si>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</si>
  <si>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</si>
  <si>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</si>
  <si>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</si>
  <si>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</si>
  <si>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</si>
  <si>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</si>
  <si>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</si>
  <si>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</si>
  <si>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</si>
  <si>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</si>
  <si>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</si>
  <si>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</si>
  <si>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</si>
  <si>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</si>
  <si>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</si>
  <si>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</si>
  <si>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</si>
  <si>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</si>
  <si>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</si>
  <si>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</si>
  <si>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</si>
  <si>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</si>
  <si>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</si>
  <si>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</si>
  <si>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</si>
  <si>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</si>
  <si>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</si>
  <si>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</si>
  <si>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</si>
  <si>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</si>
  <si>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</si>
  <si>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</si>
  <si>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</si>
  <si>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</si>
  <si>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</si>
  <si>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</si>
  <si>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</si>
  <si>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</si>
  <si>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</si>
  <si>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</si>
  <si>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</si>
  <si>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</si>
  <si>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</si>
  <si>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</si>
  <si>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</si>
  <si>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</si>
  <si>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</si>
  <si>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</si>
  <si>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</si>
  <si>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</si>
  <si>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</si>
  <si>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</si>
  <si>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</si>
  <si>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</si>
  <si>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</si>
  <si>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</si>
  <si>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</si>
  <si>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</si>
  <si>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</si>
  <si>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</si>
  <si>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</si>
  <si>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</si>
  <si>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</si>
  <si>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</si>
  <si>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</si>
  <si>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</si>
  <si>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</si>
  <si>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</si>
  <si>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</si>
  <si>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</si>
  <si>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</si>
  <si>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</si>
  <si>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</si>
  <si>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</si>
  <si>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</si>
  <si>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</si>
  <si>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</si>
  <si>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</si>
  <si>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</si>
  <si>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</si>
  <si>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</si>
  <si>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</si>
  <si>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</si>
  <si>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</si>
  <si>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</si>
  <si>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</si>
  <si>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</si>
  <si>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</si>
  <si>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</si>
  <si>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</si>
  <si>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</si>
  <si>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</si>
  <si>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</si>
  <si>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</si>
  <si>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</si>
  <si>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</si>
  <si>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</si>
  <si>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</si>
  <si>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</si>
  <si>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</si>
  <si>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</si>
  <si>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</si>
  <si>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</si>
  <si>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</si>
  <si>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</si>
  <si>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</si>
  <si>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</si>
  <si>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</si>
  <si>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</si>
  <si>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</si>
  <si>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</si>
  <si>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</si>
  <si>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</si>
  <si>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</si>
  <si>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</si>
  <si>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</si>
  <si>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</si>
  <si>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</si>
  <si>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</si>
  <si>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</si>
  <si>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</si>
  <si>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</si>
  <si>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</si>
  <si>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</si>
  <si>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</si>
  <si>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</si>
  <si>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</si>
  <si>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</si>
  <si>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</si>
  <si>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</si>
  <si>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</si>
  <si>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</si>
  <si>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</si>
  <si>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</si>
  <si>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</si>
  <si>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</si>
  <si>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</si>
  <si>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</si>
  <si>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</si>
  <si>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FRAER LEASING SPA</t>
  </si>
  <si>
    <t>ITE01910</t>
  </si>
  <si>
    <t>C80-0100</t>
  </si>
  <si>
    <t>ITE01920</t>
  </si>
  <si>
    <t>C80-0040</t>
  </si>
  <si>
    <t>ITE05120</t>
  </si>
  <si>
    <t>C80-0730</t>
  </si>
  <si>
    <t>ITE05210</t>
  </si>
  <si>
    <t>ITE06260</t>
  </si>
  <si>
    <t>C80-0820</t>
  </si>
  <si>
    <t>ITE06270</t>
  </si>
  <si>
    <t>C80-1020</t>
  </si>
  <si>
    <t>ITE06280</t>
  </si>
  <si>
    <t>ITE06290</t>
  </si>
  <si>
    <t>C80-0070</t>
  </si>
  <si>
    <t>ITE06700</t>
  </si>
  <si>
    <t>ITE06920</t>
  </si>
  <si>
    <t>C80-0770</t>
  </si>
  <si>
    <t>ITE06921</t>
  </si>
  <si>
    <t>C80-0840</t>
  </si>
  <si>
    <t>ITE06922</t>
  </si>
  <si>
    <t>ITE06923</t>
  </si>
  <si>
    <t>ITE06924</t>
  </si>
  <si>
    <t>ITE06930</t>
  </si>
  <si>
    <t>ITE06931</t>
  </si>
  <si>
    <t>ITE06932</t>
  </si>
  <si>
    <t>ITE07110</t>
  </si>
  <si>
    <t>ITE07120</t>
  </si>
  <si>
    <t>ITE07200</t>
  </si>
  <si>
    <t>ITE08610</t>
  </si>
  <si>
    <t>C80-1030</t>
  </si>
  <si>
    <t>ITE10110</t>
  </si>
  <si>
    <t>ITE10310</t>
  </si>
  <si>
    <t>ITE10600</t>
  </si>
  <si>
    <t>ITE12110</t>
  </si>
  <si>
    <t>ITO11320</t>
  </si>
  <si>
    <t>C80-1060</t>
  </si>
  <si>
    <t>ITO11321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</si>
  <si>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</si>
  <si>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</si>
  <si>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</si>
  <si>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</si>
  <si>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</si>
  <si>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</si>
  <si>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</si>
  <si>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</si>
  <si>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</si>
  <si>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</si>
  <si>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</si>
  <si>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</si>
  <si>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ITR06922</t>
  </si>
  <si>
    <t>C81-0150</t>
  </si>
  <si>
    <t>C81-0200</t>
  </si>
  <si>
    <t>C81-0210</t>
  </si>
  <si>
    <t>ITR06923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</si>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</sst>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62"/>
  <sheetViews>
    <sheetView tabSelected="1" workbookViewId="0">
      <selection activeCell="A2" sqref="A2:XFD62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960</v>
      </c>
      <c r="G2">
        <v>0.2</v>
      </c>
      <c r="H2">
        <v>0.2</v>
      </c>
      <c r="I2">
        <v>0.6</v>
      </c>
      <c r="J2">
        <v>192</v>
      </c>
    </row>
    <row r="3" spans="1:12" x14ac:dyDescent="0.3">
      <c r="A3" t="s">
        <v>405</v>
      </c>
      <c r="B3" t="s">
        <v>408</v>
      </c>
      <c r="C3" t="s">
        <v>409</v>
      </c>
      <c r="D3">
        <v>128</v>
      </c>
      <c r="G3">
        <v>0.2</v>
      </c>
      <c r="H3">
        <v>0.2</v>
      </c>
      <c r="I3">
        <v>0.6</v>
      </c>
      <c r="J3">
        <v>25.6</v>
      </c>
    </row>
    <row r="4" spans="1:12" x14ac:dyDescent="0.3">
      <c r="A4" t="s">
        <v>405</v>
      </c>
      <c r="B4" t="s">
        <v>410</v>
      </c>
      <c r="C4" t="s">
        <v>411</v>
      </c>
      <c r="D4">
        <v>4</v>
      </c>
      <c r="G4">
        <v>0.2</v>
      </c>
      <c r="H4">
        <v>0.2</v>
      </c>
      <c r="I4">
        <v>0.6</v>
      </c>
      <c r="J4">
        <v>0.8</v>
      </c>
    </row>
    <row r="5" spans="1:12" x14ac:dyDescent="0.3">
      <c r="A5" t="s">
        <v>405</v>
      </c>
      <c r="B5" t="s">
        <v>412</v>
      </c>
      <c r="C5" t="s">
        <v>411</v>
      </c>
      <c r="D5">
        <v>28</v>
      </c>
      <c r="E5">
        <v>3200</v>
      </c>
      <c r="F5">
        <v>6400</v>
      </c>
      <c r="G5">
        <v>0.2</v>
      </c>
      <c r="H5">
        <v>0.2</v>
      </c>
      <c r="I5">
        <v>0.6</v>
      </c>
      <c r="J5">
        <v>5.6000000000000005</v>
      </c>
      <c r="K5">
        <v>640</v>
      </c>
      <c r="L5">
        <v>3840</v>
      </c>
    </row>
    <row r="6" spans="1:12" x14ac:dyDescent="0.3">
      <c r="A6" t="s">
        <v>405</v>
      </c>
      <c r="B6" t="s">
        <v>413</v>
      </c>
      <c r="C6" t="s">
        <v>414</v>
      </c>
      <c r="D6">
        <v>70</v>
      </c>
      <c r="E6">
        <v>46</v>
      </c>
      <c r="F6">
        <v>360</v>
      </c>
      <c r="G6">
        <v>0.2</v>
      </c>
      <c r="H6">
        <v>0.2</v>
      </c>
      <c r="I6">
        <v>0.6</v>
      </c>
      <c r="J6">
        <v>14</v>
      </c>
      <c r="K6">
        <v>9.2000000000000011</v>
      </c>
      <c r="L6">
        <v>216</v>
      </c>
    </row>
    <row r="7" spans="1:12" x14ac:dyDescent="0.3">
      <c r="A7" t="s">
        <v>405</v>
      </c>
      <c r="B7" t="s">
        <v>415</v>
      </c>
      <c r="C7" t="s">
        <v>416</v>
      </c>
      <c r="D7">
        <v>70</v>
      </c>
      <c r="E7">
        <v>4</v>
      </c>
      <c r="F7">
        <v>40</v>
      </c>
      <c r="G7">
        <v>0.2</v>
      </c>
      <c r="H7">
        <v>0.2</v>
      </c>
      <c r="I7">
        <v>0.6</v>
      </c>
      <c r="J7">
        <v>14</v>
      </c>
      <c r="K7">
        <v>0.8</v>
      </c>
      <c r="L7">
        <v>24</v>
      </c>
    </row>
    <row r="8" spans="1:12" x14ac:dyDescent="0.3">
      <c r="A8" t="s">
        <v>405</v>
      </c>
      <c r="B8" t="s">
        <v>417</v>
      </c>
      <c r="C8" t="s">
        <v>414</v>
      </c>
      <c r="D8">
        <v>14</v>
      </c>
      <c r="G8">
        <v>0.2</v>
      </c>
      <c r="H8">
        <v>0.2</v>
      </c>
      <c r="I8">
        <v>0.6</v>
      </c>
      <c r="J8">
        <v>2.8000000000000003</v>
      </c>
    </row>
    <row r="9" spans="1:12" x14ac:dyDescent="0.3">
      <c r="A9" t="s">
        <v>405</v>
      </c>
      <c r="B9" t="s">
        <v>418</v>
      </c>
      <c r="C9" t="s">
        <v>419</v>
      </c>
      <c r="D9">
        <v>-2</v>
      </c>
      <c r="G9">
        <v>0.2</v>
      </c>
      <c r="H9">
        <v>0.2</v>
      </c>
      <c r="I9">
        <v>0.6</v>
      </c>
      <c r="J9">
        <v>-0.4</v>
      </c>
    </row>
    <row r="10" spans="1:12" x14ac:dyDescent="0.3">
      <c r="A10" t="s">
        <v>405</v>
      </c>
      <c r="B10" t="s">
        <v>418</v>
      </c>
      <c r="C10" t="s">
        <v>411</v>
      </c>
      <c r="D10">
        <v>-2</v>
      </c>
      <c r="G10">
        <v>0.2</v>
      </c>
      <c r="H10">
        <v>0.2</v>
      </c>
      <c r="I10">
        <v>0.6</v>
      </c>
      <c r="J10">
        <v>-0.4</v>
      </c>
    </row>
    <row r="11" spans="1:12" x14ac:dyDescent="0.3">
      <c r="A11" t="s">
        <v>405</v>
      </c>
      <c r="B11" t="s">
        <v>418</v>
      </c>
      <c r="C11" t="s">
        <v>414</v>
      </c>
      <c r="D11">
        <v>-2</v>
      </c>
      <c r="G11">
        <v>0.2</v>
      </c>
      <c r="H11">
        <v>0.2</v>
      </c>
      <c r="I11">
        <v>0.6</v>
      </c>
      <c r="J11">
        <v>-0.4</v>
      </c>
    </row>
    <row r="12" spans="1:12" x14ac:dyDescent="0.3">
      <c r="A12" t="s">
        <v>405</v>
      </c>
      <c r="B12" t="s">
        <v>420</v>
      </c>
      <c r="C12" t="s">
        <v>416</v>
      </c>
      <c r="D12">
        <v>-106</v>
      </c>
      <c r="G12">
        <v>0.2</v>
      </c>
      <c r="H12">
        <v>0.2</v>
      </c>
      <c r="I12">
        <v>0.6</v>
      </c>
      <c r="J12">
        <v>-21.200000000000003</v>
      </c>
    </row>
    <row r="13" spans="1:12" x14ac:dyDescent="0.3">
      <c r="A13" t="s">
        <v>405</v>
      </c>
      <c r="B13" t="s">
        <v>421</v>
      </c>
      <c r="C13" t="s">
        <v>422</v>
      </c>
      <c r="D13">
        <v>25828</v>
      </c>
      <c r="E13">
        <v>22108</v>
      </c>
      <c r="F13">
        <v>132628</v>
      </c>
      <c r="G13">
        <v>0.2</v>
      </c>
      <c r="H13">
        <v>0.2</v>
      </c>
      <c r="I13">
        <v>0.6</v>
      </c>
      <c r="J13">
        <v>5165.6000000000004</v>
      </c>
      <c r="K13">
        <v>4421.6000000000004</v>
      </c>
      <c r="L13">
        <v>79576.800000000003</v>
      </c>
    </row>
    <row r="14" spans="1:12" x14ac:dyDescent="0.3">
      <c r="A14" t="s">
        <v>405</v>
      </c>
      <c r="B14" t="s">
        <v>421</v>
      </c>
      <c r="C14" t="s">
        <v>414</v>
      </c>
      <c r="D14">
        <v>25828</v>
      </c>
      <c r="E14">
        <v>22108</v>
      </c>
      <c r="F14">
        <v>132628</v>
      </c>
      <c r="G14">
        <v>0.2</v>
      </c>
      <c r="H14">
        <v>0.2</v>
      </c>
      <c r="I14">
        <v>0.6</v>
      </c>
      <c r="J14">
        <v>5165.6000000000004</v>
      </c>
      <c r="K14">
        <v>4421.6000000000004</v>
      </c>
      <c r="L14">
        <v>79576.800000000003</v>
      </c>
    </row>
    <row r="15" spans="1:12" x14ac:dyDescent="0.3">
      <c r="A15" t="s">
        <v>405</v>
      </c>
      <c r="B15" t="s">
        <v>423</v>
      </c>
      <c r="C15" t="s">
        <v>422</v>
      </c>
      <c r="D15">
        <v>416288</v>
      </c>
      <c r="E15">
        <v>356320</v>
      </c>
      <c r="F15">
        <v>2137608</v>
      </c>
      <c r="G15">
        <v>0.2</v>
      </c>
      <c r="H15">
        <v>0.2</v>
      </c>
      <c r="I15">
        <v>0.6</v>
      </c>
      <c r="J15">
        <v>83257.600000000006</v>
      </c>
      <c r="K15">
        <v>71264</v>
      </c>
      <c r="L15">
        <v>1282564.8</v>
      </c>
    </row>
    <row r="16" spans="1:12" x14ac:dyDescent="0.3">
      <c r="A16" t="s">
        <v>405</v>
      </c>
      <c r="B16" t="s">
        <v>423</v>
      </c>
      <c r="C16" t="s">
        <v>414</v>
      </c>
      <c r="D16">
        <v>416288</v>
      </c>
      <c r="E16">
        <v>356320</v>
      </c>
      <c r="F16">
        <v>2137608</v>
      </c>
      <c r="G16">
        <v>0.2</v>
      </c>
      <c r="H16">
        <v>0.2</v>
      </c>
      <c r="I16">
        <v>0.6</v>
      </c>
      <c r="J16">
        <v>83257.600000000006</v>
      </c>
      <c r="K16">
        <v>71264</v>
      </c>
      <c r="L16">
        <v>1282564.8</v>
      </c>
    </row>
    <row r="17" spans="1:12" x14ac:dyDescent="0.3">
      <c r="A17" t="s">
        <v>405</v>
      </c>
      <c r="B17" t="s">
        <v>423</v>
      </c>
      <c r="C17" t="s">
        <v>424</v>
      </c>
      <c r="D17">
        <v>416288</v>
      </c>
      <c r="E17">
        <v>356320</v>
      </c>
      <c r="F17">
        <v>2137608</v>
      </c>
      <c r="G17">
        <v>0.2</v>
      </c>
      <c r="H17">
        <v>0.2</v>
      </c>
      <c r="I17">
        <v>0.6</v>
      </c>
      <c r="J17">
        <v>83257.600000000006</v>
      </c>
      <c r="K17">
        <v>71264</v>
      </c>
      <c r="L17">
        <v>1282564.8</v>
      </c>
    </row>
    <row r="18" spans="1:12" x14ac:dyDescent="0.3">
      <c r="A18" t="s">
        <v>405</v>
      </c>
      <c r="B18" t="s">
        <v>425</v>
      </c>
      <c r="C18" t="s">
        <v>422</v>
      </c>
      <c r="D18">
        <v>25056</v>
      </c>
      <c r="E18">
        <v>21450</v>
      </c>
      <c r="F18">
        <v>128670</v>
      </c>
      <c r="G18">
        <v>0.2</v>
      </c>
      <c r="H18">
        <v>0.2</v>
      </c>
      <c r="I18">
        <v>0.6</v>
      </c>
      <c r="J18">
        <v>5011.2000000000007</v>
      </c>
      <c r="K18">
        <v>4290</v>
      </c>
      <c r="L18">
        <v>77202</v>
      </c>
    </row>
    <row r="19" spans="1:12" x14ac:dyDescent="0.3">
      <c r="A19" t="s">
        <v>405</v>
      </c>
      <c r="B19" t="s">
        <v>425</v>
      </c>
      <c r="C19" t="s">
        <v>414</v>
      </c>
      <c r="D19">
        <v>25056</v>
      </c>
      <c r="E19">
        <v>21450</v>
      </c>
      <c r="F19">
        <v>128670</v>
      </c>
      <c r="G19">
        <v>0.2</v>
      </c>
      <c r="H19">
        <v>0.2</v>
      </c>
      <c r="I19">
        <v>0.6</v>
      </c>
      <c r="J19">
        <v>5011.2000000000007</v>
      </c>
      <c r="K19">
        <v>4290</v>
      </c>
      <c r="L19">
        <v>77202</v>
      </c>
    </row>
    <row r="20" spans="1:12" x14ac:dyDescent="0.3">
      <c r="A20" t="s">
        <v>405</v>
      </c>
      <c r="B20" t="s">
        <v>425</v>
      </c>
      <c r="C20" t="s">
        <v>424</v>
      </c>
      <c r="D20">
        <v>25056</v>
      </c>
      <c r="E20">
        <v>21450</v>
      </c>
      <c r="F20">
        <v>128670</v>
      </c>
      <c r="G20">
        <v>0.2</v>
      </c>
      <c r="H20">
        <v>0.2</v>
      </c>
      <c r="I20">
        <v>0.6</v>
      </c>
      <c r="J20">
        <v>5011.2000000000007</v>
      </c>
      <c r="K20">
        <v>4290</v>
      </c>
      <c r="L20">
        <v>77202</v>
      </c>
    </row>
    <row r="21" spans="1:12" x14ac:dyDescent="0.3">
      <c r="A21" t="s">
        <v>405</v>
      </c>
      <c r="B21" t="s">
        <v>426</v>
      </c>
      <c r="C21" t="s">
        <v>411</v>
      </c>
      <c r="D21">
        <v>1852</v>
      </c>
      <c r="E21">
        <v>1588</v>
      </c>
      <c r="F21">
        <v>9508</v>
      </c>
      <c r="G21">
        <v>0.2</v>
      </c>
      <c r="H21">
        <v>0.2</v>
      </c>
      <c r="I21">
        <v>0.6</v>
      </c>
      <c r="J21">
        <v>370.40000000000003</v>
      </c>
      <c r="K21">
        <v>317.60000000000002</v>
      </c>
      <c r="L21">
        <v>5704.8</v>
      </c>
    </row>
    <row r="22" spans="1:12" x14ac:dyDescent="0.3">
      <c r="A22" t="s">
        <v>405</v>
      </c>
      <c r="B22" t="s">
        <v>426</v>
      </c>
      <c r="C22" t="s">
        <v>424</v>
      </c>
      <c r="D22">
        <v>1852</v>
      </c>
      <c r="E22">
        <v>1588</v>
      </c>
      <c r="F22">
        <v>9508</v>
      </c>
      <c r="G22">
        <v>0.2</v>
      </c>
      <c r="H22">
        <v>0.2</v>
      </c>
      <c r="I22">
        <v>0.6</v>
      </c>
      <c r="J22">
        <v>370.40000000000003</v>
      </c>
      <c r="K22">
        <v>317.60000000000002</v>
      </c>
      <c r="L22">
        <v>5704.8</v>
      </c>
    </row>
    <row r="23" spans="1:12" x14ac:dyDescent="0.3">
      <c r="A23" t="s">
        <v>405</v>
      </c>
      <c r="B23" t="s">
        <v>427</v>
      </c>
      <c r="C23" t="s">
        <v>422</v>
      </c>
      <c r="D23">
        <v>304</v>
      </c>
      <c r="E23">
        <v>260</v>
      </c>
      <c r="F23">
        <v>1566</v>
      </c>
      <c r="G23">
        <v>0.2</v>
      </c>
      <c r="H23">
        <v>0.2</v>
      </c>
      <c r="I23">
        <v>0.6</v>
      </c>
      <c r="J23">
        <v>60.800000000000004</v>
      </c>
      <c r="K23">
        <v>52</v>
      </c>
      <c r="L23">
        <v>939.59999999999991</v>
      </c>
    </row>
    <row r="24" spans="1:12" x14ac:dyDescent="0.3">
      <c r="A24" t="s">
        <v>405</v>
      </c>
      <c r="B24" t="s">
        <v>427</v>
      </c>
      <c r="C24" t="s">
        <v>414</v>
      </c>
      <c r="D24">
        <v>304</v>
      </c>
      <c r="E24">
        <v>260</v>
      </c>
      <c r="F24">
        <v>1566</v>
      </c>
      <c r="G24">
        <v>0.2</v>
      </c>
      <c r="H24">
        <v>0.2</v>
      </c>
      <c r="I24">
        <v>0.6</v>
      </c>
      <c r="J24">
        <v>60.800000000000004</v>
      </c>
      <c r="K24">
        <v>52</v>
      </c>
      <c r="L24">
        <v>939.59999999999991</v>
      </c>
    </row>
    <row r="25" spans="1:12" x14ac:dyDescent="0.3">
      <c r="A25" t="s">
        <v>405</v>
      </c>
      <c r="B25" t="s">
        <v>427</v>
      </c>
      <c r="C25" t="s">
        <v>424</v>
      </c>
      <c r="D25">
        <v>304</v>
      </c>
      <c r="E25">
        <v>260</v>
      </c>
      <c r="F25">
        <v>1566</v>
      </c>
      <c r="G25">
        <v>0.2</v>
      </c>
      <c r="H25">
        <v>0.2</v>
      </c>
      <c r="I25">
        <v>0.6</v>
      </c>
      <c r="J25">
        <v>60.800000000000004</v>
      </c>
      <c r="K25">
        <v>52</v>
      </c>
      <c r="L25">
        <v>939.59999999999991</v>
      </c>
    </row>
    <row r="26" spans="1:12" x14ac:dyDescent="0.3">
      <c r="A26" t="s">
        <v>405</v>
      </c>
      <c r="B26" t="s">
        <v>428</v>
      </c>
      <c r="C26" t="s">
        <v>416</v>
      </c>
      <c r="D26">
        <v>1944</v>
      </c>
      <c r="E26">
        <v>370</v>
      </c>
      <c r="F26">
        <v>3248</v>
      </c>
      <c r="G26">
        <v>0.2</v>
      </c>
      <c r="H26">
        <v>0.2</v>
      </c>
      <c r="I26">
        <v>0.6</v>
      </c>
      <c r="J26">
        <v>388.8</v>
      </c>
      <c r="K26">
        <v>74</v>
      </c>
      <c r="L26">
        <v>1948.8</v>
      </c>
    </row>
    <row r="27" spans="1:12" x14ac:dyDescent="0.3">
      <c r="A27" t="s">
        <v>405</v>
      </c>
      <c r="B27" t="s">
        <v>429</v>
      </c>
      <c r="C27" t="s">
        <v>416</v>
      </c>
      <c r="D27">
        <v>28946</v>
      </c>
      <c r="E27">
        <v>5462</v>
      </c>
      <c r="F27">
        <v>48284</v>
      </c>
      <c r="G27">
        <v>0.2</v>
      </c>
      <c r="H27">
        <v>0.2</v>
      </c>
      <c r="I27">
        <v>0.6</v>
      </c>
      <c r="J27">
        <v>5789.2000000000007</v>
      </c>
      <c r="K27">
        <v>1092.4000000000001</v>
      </c>
      <c r="L27">
        <v>28970.399999999998</v>
      </c>
    </row>
    <row r="28" spans="1:12" x14ac:dyDescent="0.3">
      <c r="A28" t="s">
        <v>405</v>
      </c>
      <c r="B28" t="s">
        <v>430</v>
      </c>
      <c r="C28" t="s">
        <v>416</v>
      </c>
      <c r="D28">
        <v>1744</v>
      </c>
      <c r="E28">
        <v>330</v>
      </c>
      <c r="F28">
        <v>2906</v>
      </c>
      <c r="G28">
        <v>0.2</v>
      </c>
      <c r="H28">
        <v>0.2</v>
      </c>
      <c r="I28">
        <v>0.6</v>
      </c>
      <c r="J28">
        <v>348.8</v>
      </c>
      <c r="K28">
        <v>66</v>
      </c>
      <c r="L28">
        <v>1743.6</v>
      </c>
    </row>
    <row r="29" spans="1:12" x14ac:dyDescent="0.3">
      <c r="A29" t="s">
        <v>405</v>
      </c>
      <c r="B29" t="s">
        <v>431</v>
      </c>
      <c r="C29" t="s">
        <v>414</v>
      </c>
      <c r="D29">
        <v>469250</v>
      </c>
      <c r="E29">
        <v>401674</v>
      </c>
      <c r="F29">
        <v>2409616</v>
      </c>
      <c r="G29">
        <v>0.2</v>
      </c>
      <c r="H29">
        <v>0.2</v>
      </c>
      <c r="I29">
        <v>0.6</v>
      </c>
      <c r="J29">
        <v>93850</v>
      </c>
      <c r="K29">
        <v>80334.8</v>
      </c>
      <c r="L29">
        <v>1445769.5999999999</v>
      </c>
    </row>
    <row r="30" spans="1:12" x14ac:dyDescent="0.3">
      <c r="A30" t="s">
        <v>405</v>
      </c>
      <c r="B30" t="s">
        <v>432</v>
      </c>
      <c r="C30" t="s">
        <v>416</v>
      </c>
      <c r="D30">
        <v>58224</v>
      </c>
      <c r="E30">
        <v>8300</v>
      </c>
      <c r="F30">
        <v>73334</v>
      </c>
      <c r="G30">
        <v>0.2</v>
      </c>
      <c r="H30">
        <v>0.2</v>
      </c>
      <c r="I30">
        <v>0.6</v>
      </c>
      <c r="J30">
        <v>11644.800000000001</v>
      </c>
      <c r="K30">
        <v>1660</v>
      </c>
      <c r="L30">
        <v>44000.4</v>
      </c>
    </row>
    <row r="31" spans="1:12" x14ac:dyDescent="0.3">
      <c r="A31" t="s">
        <v>405</v>
      </c>
      <c r="B31" t="s">
        <v>433</v>
      </c>
      <c r="C31" t="s">
        <v>416</v>
      </c>
      <c r="D31">
        <v>-25554</v>
      </c>
      <c r="E31">
        <v>-2146</v>
      </c>
      <c r="F31">
        <v>-18942</v>
      </c>
      <c r="G31">
        <v>0.2</v>
      </c>
      <c r="H31">
        <v>0.2</v>
      </c>
      <c r="I31">
        <v>0.6</v>
      </c>
      <c r="J31">
        <v>-5110.8</v>
      </c>
      <c r="K31">
        <v>-429.20000000000005</v>
      </c>
      <c r="L31">
        <v>-11365.199999999999</v>
      </c>
    </row>
    <row r="32" spans="1:12" x14ac:dyDescent="0.3">
      <c r="A32" t="s">
        <v>405</v>
      </c>
      <c r="B32" t="s">
        <v>434</v>
      </c>
      <c r="C32" t="s">
        <v>435</v>
      </c>
      <c r="E32">
        <v>2</v>
      </c>
      <c r="F32">
        <v>20</v>
      </c>
      <c r="G32">
        <v>0.2</v>
      </c>
      <c r="H32">
        <v>0.2</v>
      </c>
      <c r="I32">
        <v>0.6</v>
      </c>
      <c r="K32">
        <v>0.4</v>
      </c>
      <c r="L32">
        <v>12</v>
      </c>
    </row>
    <row r="33" spans="1:12" x14ac:dyDescent="0.3">
      <c r="A33" t="s">
        <v>405</v>
      </c>
      <c r="B33" t="s">
        <v>436</v>
      </c>
      <c r="C33" t="s">
        <v>435</v>
      </c>
      <c r="D33">
        <v>23780</v>
      </c>
      <c r="G33">
        <v>0.2</v>
      </c>
      <c r="H33">
        <v>0.2</v>
      </c>
      <c r="I33">
        <v>0.6</v>
      </c>
      <c r="J33">
        <v>4756</v>
      </c>
    </row>
    <row r="34" spans="1:12" x14ac:dyDescent="0.3">
      <c r="A34" t="s">
        <v>405</v>
      </c>
      <c r="B34" t="s">
        <v>437</v>
      </c>
      <c r="C34" t="s">
        <v>435</v>
      </c>
      <c r="D34">
        <v>580</v>
      </c>
      <c r="G34">
        <v>0.2</v>
      </c>
      <c r="H34">
        <v>0.2</v>
      </c>
      <c r="I34">
        <v>0.6</v>
      </c>
      <c r="J34">
        <v>116</v>
      </c>
    </row>
    <row r="35" spans="1:12" x14ac:dyDescent="0.3">
      <c r="A35" t="s">
        <v>405</v>
      </c>
      <c r="B35" t="s">
        <v>438</v>
      </c>
      <c r="C35" t="s">
        <v>435</v>
      </c>
      <c r="E35">
        <v>2200</v>
      </c>
      <c r="F35">
        <v>13200</v>
      </c>
      <c r="G35">
        <v>0.2</v>
      </c>
      <c r="H35">
        <v>0.2</v>
      </c>
      <c r="I35">
        <v>0.6</v>
      </c>
      <c r="K35">
        <v>440</v>
      </c>
      <c r="L35">
        <v>7920</v>
      </c>
    </row>
    <row r="36" spans="1:12" x14ac:dyDescent="0.3">
      <c r="A36" t="s">
        <v>405</v>
      </c>
      <c r="B36" t="s">
        <v>439</v>
      </c>
      <c r="C36" t="s">
        <v>435</v>
      </c>
      <c r="D36">
        <v>228</v>
      </c>
      <c r="E36">
        <v>228</v>
      </c>
      <c r="F36">
        <v>5328</v>
      </c>
      <c r="G36">
        <v>0.2</v>
      </c>
      <c r="H36">
        <v>0.2</v>
      </c>
      <c r="I36">
        <v>0.6</v>
      </c>
      <c r="J36">
        <v>45.6</v>
      </c>
      <c r="K36">
        <v>45.6</v>
      </c>
      <c r="L36">
        <v>3196.7999999999997</v>
      </c>
    </row>
    <row r="37" spans="1:12" x14ac:dyDescent="0.3">
      <c r="A37" t="s">
        <v>405</v>
      </c>
      <c r="B37" t="s">
        <v>440</v>
      </c>
      <c r="C37" t="s">
        <v>441</v>
      </c>
      <c r="D37">
        <v>20822</v>
      </c>
      <c r="E37">
        <v>6936</v>
      </c>
      <c r="F37">
        <v>6942</v>
      </c>
      <c r="G37">
        <v>0.2</v>
      </c>
      <c r="H37">
        <v>0.2</v>
      </c>
      <c r="I37">
        <v>0.6</v>
      </c>
      <c r="J37">
        <v>4164.4000000000005</v>
      </c>
      <c r="K37">
        <v>1387.2</v>
      </c>
      <c r="L37">
        <v>4165.2</v>
      </c>
    </row>
    <row r="38" spans="1:12" x14ac:dyDescent="0.3">
      <c r="A38" t="s">
        <v>405</v>
      </c>
      <c r="B38" t="s">
        <v>442</v>
      </c>
      <c r="C38" t="s">
        <v>441</v>
      </c>
      <c r="D38">
        <v>406</v>
      </c>
      <c r="E38">
        <v>132</v>
      </c>
      <c r="F38">
        <v>136</v>
      </c>
      <c r="G38">
        <v>0.2</v>
      </c>
      <c r="H38">
        <v>0.2</v>
      </c>
      <c r="I38">
        <v>0.6</v>
      </c>
      <c r="J38">
        <v>81.2</v>
      </c>
      <c r="K38">
        <v>26.400000000000002</v>
      </c>
      <c r="L38">
        <v>81.599999999999994</v>
      </c>
    </row>
    <row r="39" spans="1:12" x14ac:dyDescent="0.3">
      <c r="A39" t="s">
        <v>405</v>
      </c>
      <c r="B39" t="s">
        <v>443</v>
      </c>
      <c r="C39" t="s">
        <v>441</v>
      </c>
      <c r="D39">
        <v>16232</v>
      </c>
      <c r="E39">
        <v>5412</v>
      </c>
      <c r="F39">
        <v>5410</v>
      </c>
      <c r="G39">
        <v>0.2</v>
      </c>
      <c r="H39">
        <v>0.2</v>
      </c>
      <c r="I39">
        <v>0.6</v>
      </c>
      <c r="J39">
        <v>3246.4</v>
      </c>
      <c r="K39">
        <v>1082.4000000000001</v>
      </c>
      <c r="L39">
        <v>3246</v>
      </c>
    </row>
    <row r="40" spans="1:12" x14ac:dyDescent="0.3">
      <c r="A40" t="s">
        <v>405</v>
      </c>
      <c r="B40" t="s">
        <v>444</v>
      </c>
      <c r="C40" t="s">
        <v>441</v>
      </c>
      <c r="D40">
        <v>3958</v>
      </c>
      <c r="E40">
        <v>1320</v>
      </c>
      <c r="F40">
        <v>1318</v>
      </c>
      <c r="G40">
        <v>0.2</v>
      </c>
      <c r="H40">
        <v>0.2</v>
      </c>
      <c r="I40">
        <v>0.6</v>
      </c>
      <c r="J40">
        <v>791.6</v>
      </c>
      <c r="K40">
        <v>264</v>
      </c>
      <c r="L40">
        <v>790.8</v>
      </c>
    </row>
    <row r="41" spans="1:12" x14ac:dyDescent="0.3">
      <c r="A41" t="s">
        <v>405</v>
      </c>
      <c r="B41" t="s">
        <v>445</v>
      </c>
      <c r="C41" t="s">
        <v>441</v>
      </c>
      <c r="D41">
        <v>230</v>
      </c>
      <c r="E41">
        <v>72</v>
      </c>
      <c r="F41">
        <v>78</v>
      </c>
      <c r="G41">
        <v>0.2</v>
      </c>
      <c r="H41">
        <v>0.2</v>
      </c>
      <c r="I41">
        <v>0.6</v>
      </c>
      <c r="J41">
        <v>46</v>
      </c>
      <c r="K41">
        <v>14.4</v>
      </c>
      <c r="L41">
        <v>46.8</v>
      </c>
    </row>
    <row r="42" spans="1:12" x14ac:dyDescent="0.3">
      <c r="A42" t="s">
        <v>405</v>
      </c>
      <c r="B42" t="s">
        <v>446</v>
      </c>
      <c r="C42" t="s">
        <v>447</v>
      </c>
      <c r="D42">
        <v>136250</v>
      </c>
      <c r="G42">
        <v>0.2</v>
      </c>
      <c r="H42">
        <v>0.2</v>
      </c>
      <c r="I42">
        <v>0.6</v>
      </c>
      <c r="J42">
        <v>27250</v>
      </c>
    </row>
    <row r="43" spans="1:12" x14ac:dyDescent="0.3">
      <c r="A43" t="s">
        <v>405</v>
      </c>
      <c r="B43" t="s">
        <v>446</v>
      </c>
      <c r="C43" t="s">
        <v>448</v>
      </c>
      <c r="D43">
        <v>136250</v>
      </c>
      <c r="G43">
        <v>0.2</v>
      </c>
      <c r="H43">
        <v>0.2</v>
      </c>
      <c r="I43">
        <v>0.6</v>
      </c>
      <c r="J43">
        <v>27250</v>
      </c>
    </row>
    <row r="44" spans="1:12" x14ac:dyDescent="0.3">
      <c r="A44" t="s">
        <v>405</v>
      </c>
      <c r="B44" t="s">
        <v>449</v>
      </c>
      <c r="C44" t="s">
        <v>448</v>
      </c>
      <c r="D44">
        <v>1182486</v>
      </c>
      <c r="E44">
        <v>762842</v>
      </c>
      <c r="F44">
        <v>3277672</v>
      </c>
      <c r="G44">
        <v>0.2</v>
      </c>
      <c r="H44">
        <v>0.2</v>
      </c>
      <c r="I44">
        <v>0.6</v>
      </c>
      <c r="J44">
        <v>236497.2</v>
      </c>
      <c r="K44">
        <v>152568.4</v>
      </c>
      <c r="L44">
        <v>1966603.2</v>
      </c>
    </row>
    <row r="45" spans="1:12" x14ac:dyDescent="0.3">
      <c r="A45" t="s">
        <v>405</v>
      </c>
      <c r="B45" t="s">
        <v>450</v>
      </c>
      <c r="C45" t="s">
        <v>448</v>
      </c>
      <c r="D45">
        <v>10890</v>
      </c>
      <c r="G45">
        <v>0.2</v>
      </c>
      <c r="H45">
        <v>0.2</v>
      </c>
      <c r="I45">
        <v>0.6</v>
      </c>
      <c r="J45">
        <v>2178</v>
      </c>
    </row>
    <row r="46" spans="1:12" x14ac:dyDescent="0.3">
      <c r="A46" t="s">
        <v>405</v>
      </c>
      <c r="B46" t="s">
        <v>451</v>
      </c>
      <c r="C46" t="s">
        <v>452</v>
      </c>
      <c r="D46">
        <v>250</v>
      </c>
      <c r="G46">
        <v>0.2</v>
      </c>
      <c r="H46">
        <v>0.2</v>
      </c>
      <c r="I46">
        <v>0.6</v>
      </c>
      <c r="J46">
        <v>50</v>
      </c>
    </row>
    <row r="47" spans="1:12" x14ac:dyDescent="0.3">
      <c r="A47" t="s">
        <v>405</v>
      </c>
      <c r="B47" t="s">
        <v>451</v>
      </c>
      <c r="C47" t="s">
        <v>453</v>
      </c>
      <c r="D47">
        <v>250</v>
      </c>
      <c r="G47">
        <v>0.2</v>
      </c>
      <c r="H47">
        <v>0.2</v>
      </c>
      <c r="I47">
        <v>0.6</v>
      </c>
      <c r="J47">
        <v>50</v>
      </c>
    </row>
    <row r="48" spans="1:12" x14ac:dyDescent="0.3">
      <c r="A48" t="s">
        <v>405</v>
      </c>
      <c r="B48" t="s">
        <v>454</v>
      </c>
      <c r="C48" t="s">
        <v>452</v>
      </c>
      <c r="D48">
        <v>8422</v>
      </c>
      <c r="G48">
        <v>0.2</v>
      </c>
      <c r="H48">
        <v>0.2</v>
      </c>
      <c r="I48">
        <v>0.6</v>
      </c>
      <c r="J48">
        <v>1684.4</v>
      </c>
    </row>
    <row r="49" spans="1:12" x14ac:dyDescent="0.3">
      <c r="A49" t="s">
        <v>405</v>
      </c>
      <c r="B49" t="s">
        <v>454</v>
      </c>
      <c r="C49" t="s">
        <v>453</v>
      </c>
      <c r="D49">
        <v>8422</v>
      </c>
      <c r="G49">
        <v>0.2</v>
      </c>
      <c r="H49">
        <v>0.2</v>
      </c>
      <c r="I49">
        <v>0.6</v>
      </c>
      <c r="J49">
        <v>1684.4</v>
      </c>
    </row>
    <row r="50" spans="1:12" x14ac:dyDescent="0.3">
      <c r="A50" t="s">
        <v>405</v>
      </c>
      <c r="B50" t="s">
        <v>455</v>
      </c>
      <c r="C50" t="s">
        <v>456</v>
      </c>
      <c r="D50">
        <v>1130</v>
      </c>
      <c r="G50">
        <v>0.2</v>
      </c>
      <c r="H50">
        <v>0.2</v>
      </c>
      <c r="I50">
        <v>0.6</v>
      </c>
      <c r="J50">
        <v>226</v>
      </c>
    </row>
    <row r="51" spans="1:12" x14ac:dyDescent="0.3">
      <c r="A51" t="s">
        <v>405</v>
      </c>
      <c r="B51" t="s">
        <v>455</v>
      </c>
      <c r="C51" t="s">
        <v>457</v>
      </c>
      <c r="D51">
        <v>1130</v>
      </c>
      <c r="G51">
        <v>0.2</v>
      </c>
      <c r="H51">
        <v>0.2</v>
      </c>
      <c r="I51">
        <v>0.6</v>
      </c>
      <c r="J51">
        <v>226</v>
      </c>
    </row>
    <row r="52" spans="1:12" x14ac:dyDescent="0.3">
      <c r="A52" t="s">
        <v>405</v>
      </c>
      <c r="B52" t="s">
        <v>455</v>
      </c>
      <c r="C52" t="s">
        <v>458</v>
      </c>
      <c r="D52">
        <v>1130</v>
      </c>
      <c r="G52">
        <v>0.2</v>
      </c>
      <c r="H52">
        <v>0.2</v>
      </c>
      <c r="I52">
        <v>0.6</v>
      </c>
      <c r="J52">
        <v>226</v>
      </c>
    </row>
    <row r="53" spans="1:12" x14ac:dyDescent="0.3">
      <c r="A53" t="s">
        <v>405</v>
      </c>
      <c r="B53" t="s">
        <v>459</v>
      </c>
      <c r="C53" t="s">
        <v>447</v>
      </c>
      <c r="D53">
        <v>1086</v>
      </c>
      <c r="G53">
        <v>0.2</v>
      </c>
      <c r="H53">
        <v>0.2</v>
      </c>
      <c r="I53">
        <v>0.6</v>
      </c>
      <c r="J53">
        <v>217.20000000000002</v>
      </c>
    </row>
    <row r="54" spans="1:12" x14ac:dyDescent="0.3">
      <c r="A54" t="s">
        <v>405</v>
      </c>
      <c r="B54" t="s">
        <v>459</v>
      </c>
      <c r="C54" t="s">
        <v>448</v>
      </c>
      <c r="D54">
        <v>1086</v>
      </c>
      <c r="G54">
        <v>0.2</v>
      </c>
      <c r="H54">
        <v>0.2</v>
      </c>
      <c r="I54">
        <v>0.6</v>
      </c>
      <c r="J54">
        <v>217.20000000000002</v>
      </c>
    </row>
    <row r="55" spans="1:12" x14ac:dyDescent="0.3">
      <c r="A55" t="s">
        <v>405</v>
      </c>
      <c r="B55" t="s">
        <v>460</v>
      </c>
      <c r="C55" t="s">
        <v>461</v>
      </c>
      <c r="D55">
        <v>47246</v>
      </c>
      <c r="E55">
        <v>44460</v>
      </c>
      <c r="F55">
        <v>1784</v>
      </c>
      <c r="G55">
        <v>0.2</v>
      </c>
      <c r="H55">
        <v>0.2</v>
      </c>
      <c r="I55">
        <v>0.6</v>
      </c>
      <c r="J55">
        <v>9449.2000000000007</v>
      </c>
      <c r="K55">
        <v>8892</v>
      </c>
      <c r="L55">
        <v>1070.3999999999999</v>
      </c>
    </row>
    <row r="56" spans="1:12" x14ac:dyDescent="0.3">
      <c r="A56" t="s">
        <v>405</v>
      </c>
      <c r="B56" t="s">
        <v>462</v>
      </c>
      <c r="C56" t="s">
        <v>461</v>
      </c>
      <c r="D56">
        <v>8982</v>
      </c>
      <c r="G56">
        <v>0.2</v>
      </c>
      <c r="H56">
        <v>0.2</v>
      </c>
      <c r="I56">
        <v>0.6</v>
      </c>
      <c r="J56">
        <v>1796.4</v>
      </c>
    </row>
    <row r="57" spans="1:12" x14ac:dyDescent="0.3">
      <c r="A57" t="s">
        <v>405</v>
      </c>
      <c r="B57" t="s">
        <v>463</v>
      </c>
      <c r="C57" t="s">
        <v>461</v>
      </c>
      <c r="F57">
        <v>650</v>
      </c>
      <c r="G57">
        <v>0.2</v>
      </c>
      <c r="H57">
        <v>0.2</v>
      </c>
      <c r="I57">
        <v>0.6</v>
      </c>
      <c r="L57">
        <v>390</v>
      </c>
    </row>
    <row r="58" spans="1:12" x14ac:dyDescent="0.3">
      <c r="A58" t="s">
        <v>405</v>
      </c>
      <c r="B58" t="s">
        <v>464</v>
      </c>
      <c r="C58" t="s">
        <v>461</v>
      </c>
      <c r="F58">
        <v>2608</v>
      </c>
      <c r="G58">
        <v>0.2</v>
      </c>
      <c r="H58">
        <v>0.2</v>
      </c>
      <c r="I58">
        <v>0.6</v>
      </c>
      <c r="L58">
        <v>1564.8</v>
      </c>
    </row>
    <row r="59" spans="1:12" x14ac:dyDescent="0.3">
      <c r="A59" t="s">
        <v>405</v>
      </c>
      <c r="B59" t="s">
        <v>465</v>
      </c>
      <c r="C59" t="s">
        <v>461</v>
      </c>
      <c r="E59">
        <v>20</v>
      </c>
      <c r="F59">
        <v>178</v>
      </c>
      <c r="G59">
        <v>0.2</v>
      </c>
      <c r="H59">
        <v>0.2</v>
      </c>
      <c r="I59">
        <v>0.6</v>
      </c>
      <c r="K59">
        <v>4</v>
      </c>
      <c r="L59">
        <v>106.8</v>
      </c>
    </row>
    <row r="60" spans="1:12" x14ac:dyDescent="0.3">
      <c r="A60" t="s">
        <v>405</v>
      </c>
      <c r="B60" t="s">
        <v>466</v>
      </c>
      <c r="C60" t="s">
        <v>467</v>
      </c>
      <c r="E60">
        <v>1878</v>
      </c>
      <c r="F60">
        <v>16906</v>
      </c>
      <c r="G60">
        <v>0.2</v>
      </c>
      <c r="H60">
        <v>0.2</v>
      </c>
      <c r="I60">
        <v>0.6</v>
      </c>
      <c r="K60">
        <v>375.6</v>
      </c>
      <c r="L60">
        <v>10143.6</v>
      </c>
    </row>
    <row r="61" spans="1:12" x14ac:dyDescent="0.3">
      <c r="A61" t="s">
        <v>405</v>
      </c>
      <c r="B61" t="s">
        <v>468</v>
      </c>
      <c r="C61" t="s">
        <v>467</v>
      </c>
      <c r="E61">
        <v>29288</v>
      </c>
      <c r="F61">
        <v>263592</v>
      </c>
      <c r="G61">
        <v>0.2</v>
      </c>
      <c r="H61">
        <v>0.2</v>
      </c>
      <c r="I61">
        <v>0.6</v>
      </c>
      <c r="K61">
        <v>5857.6</v>
      </c>
      <c r="L61">
        <v>158155.19999999998</v>
      </c>
    </row>
    <row r="62" spans="1:12" x14ac:dyDescent="0.3">
      <c r="A62" t="s">
        <v>405</v>
      </c>
      <c r="B62" t="s">
        <v>469</v>
      </c>
      <c r="C62" t="s">
        <v>467</v>
      </c>
      <c r="E62">
        <v>15504</v>
      </c>
      <c r="G62">
        <v>0.2</v>
      </c>
      <c r="H62">
        <v>0.2</v>
      </c>
      <c r="I62">
        <v>0.6</v>
      </c>
      <c r="K62">
        <v>3100.8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128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-2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512942.2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1882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188.20000000000002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467476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233738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468404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936808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468404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443500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44350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0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0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0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0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77562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65268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65268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24588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12294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41648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2082.4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0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0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0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0</v>
      </c>
      <c r="H10" s="107">
        <f>SUMIFS(NSFR_Data!E:E,NSFR_Data!$C:$C,$A11)</f>
        <v>46670</v>
      </c>
      <c r="I10" s="107">
        <f>SUMIFS(NSFR_Data!F:F,NSFR_Data!$C:$C,$A11)</f>
        <v>280498</v>
      </c>
      <c r="J10" s="108"/>
      <c r="K10" s="108"/>
      <c r="L10" s="108"/>
      <c r="M10" s="108"/>
      <c r="N10" s="108"/>
      <c r="O10" s="108"/>
      <c r="P10" s="111">
        <f>SUM(P11:P14)</f>
        <v>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8672</v>
      </c>
      <c r="H16" s="107">
        <f>SUMIFS(NSFR_Data!E:E,NSFR_Data!$C:$C,$A17)</f>
        <v>0</v>
      </c>
      <c r="I16" s="107">
        <f>SUMIFS(NSFR_Data!F:F,NSFR_Data!$C:$C,$A17)</f>
        <v>0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0</v>
      </c>
      <c r="H17" s="107">
        <f>SUMIFS(NSFR_Data!E:E,NSFR_Data!$C:$C,$A18)</f>
        <v>0</v>
      </c>
      <c r="I17" s="107">
        <f>SUMIFS(NSFR_Data!F:F,NSFR_Data!$C:$C,$A18)</f>
        <v>0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0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0</v>
      </c>
      <c r="H19" s="107">
        <f>SUMIFS(NSFR_Data!E:E,NSFR_Data!$C:$C,$A20)</f>
        <v>0</v>
      </c>
      <c r="I19" s="107">
        <f>SUMIFS(NSFR_Data!F:F,NSFR_Data!$C:$C,$A20)</f>
        <v>0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0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1130</v>
      </c>
      <c r="H22" s="107">
        <f>SUMIFS(NSFR_Data!E:E,NSFR_Data!$C:$C,$A23)</f>
        <v>0</v>
      </c>
      <c r="I22" s="107">
        <f>SUMIFS(NSFR_Data!F:F,NSFR_Data!$C:$C,$A23)</f>
        <v>0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0</v>
      </c>
      <c r="H23" s="107">
        <f>SUMIFS(NSFR_Data!E:E,NSFR_Data!$C:$C,$A24)</f>
        <v>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0</v>
      </c>
      <c r="H24" s="107">
        <f>SUMIFS(NSFR_Data!E:E,NSFR_Data!$C:$C,$A25)</f>
        <v>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0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0</v>
      </c>
      <c r="H25" s="107">
        <f>SUMIFS(NSFR_Data!E:E,NSFR_Data!$C:$C,$A26)</f>
        <v>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0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0</v>
      </c>
      <c r="H26" s="107">
        <f>SUMIFS(NSFR_Data!E:E,NSFR_Data!$C:$C,$A27)</f>
        <v>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0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1130</v>
      </c>
      <c r="H27" s="107">
        <f>SUMIFS(NSFR_Data!E:E,NSFR_Data!$C:$C,$A28)</f>
        <v>0</v>
      </c>
      <c r="I27" s="107">
        <f>SUMIFS(NSFR_Data!F:F,NSFR_Data!$C:$C,$A28)</f>
        <v>0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565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1130</v>
      </c>
      <c r="H28" s="107">
        <f>SUMIFS(NSFR_Data!E:E,NSFR_Data!$C:$C,$A29)</f>
        <v>0</v>
      </c>
      <c r="I28" s="107">
        <f>SUMIFS(NSFR_Data!F:F,NSFR_Data!$C:$C,$A29)</f>
        <v>0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565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3659093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137336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3659093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1330712</v>
      </c>
      <c r="H37" s="107">
        <f>SUMIFS(NSFR_Data!E:E,NSFR_Data!$C:$C,$A38)</f>
        <v>762842</v>
      </c>
      <c r="I37" s="107">
        <f>SUMIFS(NSFR_Data!F:F,NSFR_Data!$C:$C,$A38)</f>
        <v>3277672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3659093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0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27460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56228</v>
      </c>
      <c r="H50" s="107">
        <f>SUMIFS(NSFR_Data!E:E,NSFR_Data!$C:$C,$A51)</f>
        <v>44480</v>
      </c>
      <c r="I50" s="107">
        <f>SUMIFS(NSFR_Data!F:F,NSFR_Data!$C:$C,$A51)</f>
        <v>5220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27460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590504.19999999995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512942.2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77562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327168</v>
      </c>
      <c r="F19" s="132"/>
      <c r="G19" s="126">
        <f>SUM(G20:G28)</f>
        <v>3686553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327168</v>
      </c>
      <c r="F20" s="132"/>
      <c r="G20" s="126">
        <f>'C81.00'!P10</f>
        <v>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3659093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27460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0.16017786805180881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