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PHILIPS MEDICAL CAPITAL FRANCE\"/>
    </mc:Choice>
  </mc:AlternateContent>
  <xr:revisionPtr revIDLastSave="0" documentId="8_{646994EC-1E15-465F-B491-783E5567F5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<sst xmlns="http://schemas.openxmlformats.org/spreadsheetml/2006/main" count="874" uniqueCount="446">
  <si>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</si>
  <si>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</si>
  <si>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</si>
  <si>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</si>
  <si>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</si>
  <si>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</si>
  <si>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</si>
  <si>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</si>
  <si>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</si>
  <si>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</si>
  <si>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</si>
  <si>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</si>
  <si>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</si>
  <si>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</si>
  <si>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</si>
  <si>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</si>
  <si>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</si>
  <si>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</si>
  <si>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</si>
  <si>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</si>
  <si>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</si>
  <si>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</si>
  <si>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</si>
  <si>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</si>
  <si>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</si>
  <si>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</si>
  <si>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</si>
  <si>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</si>
  <si>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</si>
  <si>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</si>
  <si>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</si>
  <si>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</si>
  <si>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</si>
  <si>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</si>
  <si>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</si>
  <si>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</si>
  <si>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</si>
  <si>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</si>
  <si>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</si>
  <si>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</si>
  <si>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</si>
  <si>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</si>
  <si>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</si>
  <si>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</si>
  <si>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</si>
  <si>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</si>
  <si>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</si>
  <si>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</si>
  <si>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</si>
  <si>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</si>
  <si>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</si>
  <si>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</si>
  <si>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</si>
  <si>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</si>
  <si>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</si>
  <si>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</si>
  <si>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</si>
  <si>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</si>
  <si>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</si>
  <si>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</si>
  <si>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</si>
  <si>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</si>
  <si>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</si>
  <si>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</si>
  <si>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</si>
  <si>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</si>
  <si>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</si>
  <si>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</si>
  <si>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</si>
  <si>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</si>
  <si>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</si>
  <si>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</si>
  <si>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</si>
  <si>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</si>
  <si>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</si>
  <si>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</si>
  <si>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</si>
  <si>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</si>
  <si>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</si>
  <si>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</si>
  <si>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</si>
  <si>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</si>
  <si>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</si>
  <si>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</si>
  <si>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</si>
  <si>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</si>
  <si>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</si>
  <si>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</si>
  <si>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</si>
  <si>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</si>
  <si>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</si>
  <si>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</si>
  <si>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</si>
  <si>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</si>
  <si>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</si>
  <si>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</si>
  <si>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</si>
  <si>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</si>
  <si>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</si>
  <si>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</si>
  <si>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</si>
  <si>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</si>
  <si>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</si>
  <si>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</si>
  <si>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</si>
  <si>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</si>
  <si>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</si>
  <si>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</si>
  <si>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</si>
  <si>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</si>
  <si>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</si>
  <si>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</si>
  <si>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</si>
  <si>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</si>
  <si>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</si>
  <si>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</si>
  <si>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</si>
  <si>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</si>
  <si>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</si>
  <si>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</si>
  <si>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</si>
  <si>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</si>
  <si>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</si>
  <si>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</si>
  <si>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</si>
  <si>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</si>
  <si>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</si>
  <si>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</si>
  <si>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</si>
  <si>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</si>
  <si>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</si>
  <si>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</si>
  <si>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</si>
  <si>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</si>
  <si>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</si>
  <si>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</si>
  <si>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</si>
  <si>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</si>
  <si>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</si>
  <si>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</si>
  <si>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</si>
  <si>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</si>
  <si>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</si>
  <si>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</si>
  <si>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</si>
  <si>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</si>
  <si>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</si>
  <si>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</si>
  <si>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</si>
  <si>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</si>
  <si>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</si>
  <si>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</si>
  <si>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</si>
  <si>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</si>
  <si>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</si>
  <si>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</si>
  <si>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</si>
  <si>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</si>
  <si>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</si>
  <si>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</si>
  <si>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</si>
  <si>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</si>
  <si>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</si>
  <si>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</si>
  <si>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</si>
  <si>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</si>
  <si>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</si>
  <si>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</si>
  <si>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</si>
  <si>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</si>
  <si>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</si>
  <si>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</si>
  <si>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</si>
  <si>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</si>
  <si>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</si>
  <si>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</si>
  <si>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</si>
  <si>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</si>
  <si>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</si>
  <si>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</si>
  <si>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</si>
  <si>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</si>
  <si>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</si>
  <si>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</si>
  <si>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</si>
  <si>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</si>
  <si>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</si>
  <si>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</si>
  <si>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</si>
  <si>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</si>
  <si>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</si>
  <si>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</si>
  <si>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</si>
  <si>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</si>
  <si>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</si>
  <si>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</si>
  <si>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</si>
  <si>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</si>
  <si>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</si>
  <si>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</si>
  <si>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</si>
  <si>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</si>
  <si>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</si>
  <si>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</si>
  <si>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</si>
  <si>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</si>
  <si>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</si>
  <si>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</si>
  <si>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</si>
  <si>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</si>
  <si>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</si>
  <si>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</si>
  <si>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</si>
  <si>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</si>
  <si>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</si>
  <si>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</si>
  <si>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</si>
  <si>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</si>
  <si>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</si>
  <si>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</si>
  <si>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</si>
  <si>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</si>
  <si>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</si>
  <si>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</si>
  <si>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</si>
  <si>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</si>
  <si>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</si>
  <si>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</si>
  <si>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</si>
  <si>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</si>
  <si>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</si>
  <si>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</si>
  <si>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</si>
  <si>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</si>
  <si>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</si>
  <si>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</si>
  <si>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</si>
  <si>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</si>
  <si>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</si>
  <si>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</si>
  <si>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</si>
  <si>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</si>
  <si>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</si>
  <si>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</si>
  <si>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</si>
  <si>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</si>
  <si>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</si>
  <si>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</si>
  <si>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</si>
  <si>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</si>
  <si>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</si>
  <si>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</si>
  <si>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</si>
  <si>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</si>
  <si>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</si>
  <si>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</si>
  <si>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</si>
  <si>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</si>
  <si>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</si>
  <si>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</si>
  <si>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</si>
  <si>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</si>
  <si>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</si>
  <si>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</si>
  <si>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</si>
  <si>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</si>
  <si>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</si>
  <si>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</si>
  <si>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</si>
  <si>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</si>
  <si>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</si>
  <si>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</si>
  <si>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</si>
  <si>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</si>
  <si>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</si>
  <si>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</si>
  <si>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</si>
  <si>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</si>
  <si>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</si>
  <si>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</si>
  <si>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</si>
  <si>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</si>
  <si>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</si>
  <si>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</si>
  <si>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</si>
  <si>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</si>
  <si>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</si>
  <si>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</si>
  <si>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</si>
  <si>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</si>
  <si>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</si>
  <si>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</si>
  <si>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</si>
  <si>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</si>
  <si>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</si>
  <si>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</si>
  <si>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</si>
  <si>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</si>
  <si>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</si>
  <si>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</si>
  <si>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</si>
  <si>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</si>
  <si>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</si>
  <si>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</si>
  <si>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</si>
  <si>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</si>
  <si>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</si>
  <si>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</si>
  <si>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</si>
  <si>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</si>
  <si>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</si>
  <si>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</si>
  <si>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</si>
  <si>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</si>
  <si>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</si>
  <si>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</si>
  <si>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</si>
  <si>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</si>
  <si>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</si>
  <si>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</si>
  <si>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</si>
  <si>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</si>
  <si>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</si>
  <si>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</si>
  <si>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</si>
  <si>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</si>
  <si>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</si>
  <si>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</si>
  <si>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</si>
  <si>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</si>
  <si>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</si>
  <si>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</si>
  <si>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</si>
  <si>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</si>
  <si>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</si>
  <si>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</si>
  <si>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</si>
  <si>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</si>
  <si>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</si>
  <si>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</si>
  <si>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</si>
  <si>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</si>
  <si>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</si>
  <si>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</si>
  <si>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</si>
  <si>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</si>
  <si>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</si>
  <si>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</si>
  <si>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</si>
  <si>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</si>
  <si>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</si>
  <si>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</si>
  <si>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</si>
  <si>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</si>
  <si>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</si>
  <si>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</si>
  <si>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</si>
  <si>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</si>
  <si>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</si>
  <si>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</si>
  <si>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</si>
  <si>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</si>
  <si>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</si>
  <si>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</si>
  <si>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</si>
  <si>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</si>
  <si>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</si>
  <si>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</si>
  <si>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</si>
  <si>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</si>
  <si>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</si>
  <si>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</si>
  <si>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</si>
  <si>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</si>
  <si>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</si>
  <si>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</si>
  <si>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</si>
  <si>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</si>
  <si>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</si>
  <si>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</si>
  <si>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</si>
  <si>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</si>
  <si>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</si>
  <si>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</si>
  <si>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</si>
  <si>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</si>
  <si>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</si>
  <si>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</si>
  <si>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</si>
  <si>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</si>
  <si>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</si>
  <si>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</si>
  <si>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</si>
  <si>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</si>
  <si>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</si>
  <si>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</si>
  <si>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</si>
  <si>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</si>
  <si>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</si>
  <si>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</si>
  <si>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</si>
  <si>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</si>
  <si>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</si>
  <si>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</si>
  <si>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</si>
  <si>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PHILIPS MEDICAL CAPITAL FRANCE</t>
  </si>
  <si>
    <t>ITE05210</t>
  </si>
  <si>
    <t>C80-0730</t>
  </si>
  <si>
    <t>ITE06921</t>
  </si>
  <si>
    <t>C80-0770</t>
  </si>
  <si>
    <t>ITE05110</t>
  </si>
  <si>
    <t>C80-0820</t>
  </si>
  <si>
    <t>C80-0840</t>
  </si>
  <si>
    <t>ITE06922</t>
  </si>
  <si>
    <t>ITE06923</t>
  </si>
  <si>
    <t>ITE05510</t>
  </si>
  <si>
    <t>ITE06931</t>
  </si>
  <si>
    <t>C80-1020</t>
  </si>
  <si>
    <t>ITE06932</t>
  </si>
  <si>
    <t>ITE07110</t>
  </si>
  <si>
    <t>ITE07120</t>
  </si>
  <si>
    <t>ITE07200</t>
  </si>
  <si>
    <t>ITE10110</t>
  </si>
  <si>
    <t>C80-1030</t>
  </si>
  <si>
    <t>ITE10600</t>
  </si>
  <si>
    <t>ITO11320</t>
  </si>
  <si>
    <t>C80-1060</t>
  </si>
  <si>
    <t>ITO11322</t>
  </si>
  <si>
    <t>ITO11323</t>
  </si>
  <si>
    <t>ITR05100</t>
  </si>
  <si>
    <t>C81-0280</t>
  </si>
  <si>
    <t>C81-0300</t>
  </si>
  <si>
    <t>ITR05200</t>
  </si>
  <si>
    <t>ITR06230</t>
  </si>
  <si>
    <t>ITR09100</t>
  </si>
  <si>
    <t>C81-0430</t>
  </si>
  <si>
    <t>ITR09200</t>
  </si>
  <si>
    <t>ITR11400</t>
  </si>
  <si>
    <t>ITR12110</t>
  </si>
  <si>
    <t>C81-0030</t>
  </si>
  <si>
    <t>ITR12210</t>
  </si>
  <si>
    <t>ITR12500</t>
  </si>
  <si>
    <t>ITE06925</t>
  </si>
  <si>
    <t>ITE06935</t>
  </si>
  <si>
    <t>ITO11324</t>
  </si>
  <si>
    <t>ITR06925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</si>
</sst>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37"/>
  <sheetViews>
    <sheetView tabSelected="1" workbookViewId="0">
      <selection activeCell="A2" sqref="A2:XFD37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16824</v>
      </c>
      <c r="E2">
        <v>3976</v>
      </c>
      <c r="F2">
        <v>72244</v>
      </c>
      <c r="G2">
        <v>0.2</v>
      </c>
      <c r="H2">
        <v>0.2</v>
      </c>
      <c r="I2">
        <v>0.6</v>
      </c>
      <c r="J2">
        <v>3364.8</v>
      </c>
      <c r="K2">
        <v>795.2</v>
      </c>
      <c r="L2">
        <v>43346.400000000001</v>
      </c>
    </row>
    <row r="3" spans="1:12" x14ac:dyDescent="0.3">
      <c r="A3" t="s">
        <v>405</v>
      </c>
      <c r="B3" t="s">
        <v>408</v>
      </c>
      <c r="C3" t="s">
        <v>409</v>
      </c>
      <c r="D3">
        <v>13876</v>
      </c>
      <c r="E3">
        <v>10944</v>
      </c>
      <c r="F3">
        <v>59968</v>
      </c>
      <c r="G3">
        <v>0.2</v>
      </c>
      <c r="H3">
        <v>0.2</v>
      </c>
      <c r="I3">
        <v>0.6</v>
      </c>
      <c r="J3">
        <v>2775.2000000000003</v>
      </c>
      <c r="K3">
        <v>2188.8000000000002</v>
      </c>
      <c r="L3">
        <v>35980.799999999996</v>
      </c>
    </row>
    <row r="4" spans="1:12" x14ac:dyDescent="0.3">
      <c r="A4" t="s">
        <v>405</v>
      </c>
      <c r="B4" t="s">
        <v>410</v>
      </c>
      <c r="C4" t="s">
        <v>407</v>
      </c>
      <c r="D4">
        <v>1340</v>
      </c>
      <c r="G4">
        <v>0.2</v>
      </c>
      <c r="H4">
        <v>0.2</v>
      </c>
      <c r="I4">
        <v>0.6</v>
      </c>
      <c r="J4">
        <v>268</v>
      </c>
    </row>
    <row r="5" spans="1:12" x14ac:dyDescent="0.3">
      <c r="A5" t="s">
        <v>405</v>
      </c>
      <c r="B5" t="s">
        <v>408</v>
      </c>
      <c r="C5" t="s">
        <v>411</v>
      </c>
      <c r="D5">
        <v>13876</v>
      </c>
      <c r="E5">
        <v>10944</v>
      </c>
      <c r="F5">
        <v>59968</v>
      </c>
      <c r="G5">
        <v>0.2</v>
      </c>
      <c r="H5">
        <v>0.2</v>
      </c>
      <c r="I5">
        <v>0.6</v>
      </c>
      <c r="J5">
        <v>2775.2000000000003</v>
      </c>
      <c r="K5">
        <v>2188.8000000000002</v>
      </c>
      <c r="L5">
        <v>35980.799999999996</v>
      </c>
    </row>
    <row r="6" spans="1:12" x14ac:dyDescent="0.3">
      <c r="A6" t="s">
        <v>405</v>
      </c>
      <c r="B6" t="s">
        <v>408</v>
      </c>
      <c r="C6" t="s">
        <v>412</v>
      </c>
      <c r="D6">
        <v>13876</v>
      </c>
      <c r="E6">
        <v>10944</v>
      </c>
      <c r="F6">
        <v>59968</v>
      </c>
      <c r="G6">
        <v>0.2</v>
      </c>
      <c r="H6">
        <v>0.2</v>
      </c>
      <c r="I6">
        <v>0.6</v>
      </c>
      <c r="J6">
        <v>2775.2000000000003</v>
      </c>
      <c r="K6">
        <v>2188.8000000000002</v>
      </c>
      <c r="L6">
        <v>35980.799999999996</v>
      </c>
    </row>
    <row r="7" spans="1:12" x14ac:dyDescent="0.3">
      <c r="A7" t="s">
        <v>405</v>
      </c>
      <c r="B7" t="s">
        <v>413</v>
      </c>
      <c r="C7" t="s">
        <v>409</v>
      </c>
      <c r="D7">
        <v>6892</v>
      </c>
      <c r="E7">
        <v>5414</v>
      </c>
      <c r="F7">
        <v>37292</v>
      </c>
      <c r="G7">
        <v>0.2</v>
      </c>
      <c r="H7">
        <v>0.2</v>
      </c>
      <c r="I7">
        <v>0.6</v>
      </c>
      <c r="J7">
        <v>1378.4</v>
      </c>
      <c r="K7">
        <v>1082.8</v>
      </c>
      <c r="L7">
        <v>22375.200000000001</v>
      </c>
    </row>
    <row r="8" spans="1:12" x14ac:dyDescent="0.3">
      <c r="A8" t="s">
        <v>405</v>
      </c>
      <c r="B8" t="s">
        <v>413</v>
      </c>
      <c r="C8" t="s">
        <v>411</v>
      </c>
      <c r="D8">
        <v>6892</v>
      </c>
      <c r="E8">
        <v>5414</v>
      </c>
      <c r="F8">
        <v>37292</v>
      </c>
      <c r="G8">
        <v>0.2</v>
      </c>
      <c r="H8">
        <v>0.2</v>
      </c>
      <c r="I8">
        <v>0.6</v>
      </c>
      <c r="J8">
        <v>1378.4</v>
      </c>
      <c r="K8">
        <v>1082.8</v>
      </c>
      <c r="L8">
        <v>22375.200000000001</v>
      </c>
    </row>
    <row r="9" spans="1:12" x14ac:dyDescent="0.3">
      <c r="A9" t="s">
        <v>405</v>
      </c>
      <c r="B9" t="s">
        <v>413</v>
      </c>
      <c r="C9" t="s">
        <v>412</v>
      </c>
      <c r="D9">
        <v>6892</v>
      </c>
      <c r="E9">
        <v>5414</v>
      </c>
      <c r="F9">
        <v>37292</v>
      </c>
      <c r="G9">
        <v>0.2</v>
      </c>
      <c r="H9">
        <v>0.2</v>
      </c>
      <c r="I9">
        <v>0.6</v>
      </c>
      <c r="J9">
        <v>1378.4</v>
      </c>
      <c r="K9">
        <v>1082.8</v>
      </c>
      <c r="L9">
        <v>22375.200000000001</v>
      </c>
    </row>
    <row r="10" spans="1:12" x14ac:dyDescent="0.3">
      <c r="A10" t="s">
        <v>405</v>
      </c>
      <c r="B10" t="s">
        <v>414</v>
      </c>
      <c r="C10" t="s">
        <v>407</v>
      </c>
      <c r="D10">
        <v>1210</v>
      </c>
      <c r="E10">
        <v>902</v>
      </c>
      <c r="F10">
        <v>6070</v>
      </c>
      <c r="G10">
        <v>0.2</v>
      </c>
      <c r="H10">
        <v>0.2</v>
      </c>
      <c r="I10">
        <v>0.6</v>
      </c>
      <c r="J10">
        <v>242</v>
      </c>
      <c r="K10">
        <v>180.4</v>
      </c>
      <c r="L10">
        <v>3642</v>
      </c>
    </row>
    <row r="11" spans="1:12" x14ac:dyDescent="0.3">
      <c r="A11" t="s">
        <v>405</v>
      </c>
      <c r="B11" t="s">
        <v>414</v>
      </c>
      <c r="C11" t="s">
        <v>412</v>
      </c>
      <c r="D11">
        <v>1210</v>
      </c>
      <c r="E11">
        <v>902</v>
      </c>
      <c r="F11">
        <v>6070</v>
      </c>
      <c r="G11">
        <v>0.2</v>
      </c>
      <c r="H11">
        <v>0.2</v>
      </c>
      <c r="I11">
        <v>0.6</v>
      </c>
      <c r="J11">
        <v>242</v>
      </c>
      <c r="K11">
        <v>180.4</v>
      </c>
      <c r="L11">
        <v>3642</v>
      </c>
    </row>
    <row r="12" spans="1:12" x14ac:dyDescent="0.3">
      <c r="A12" t="s">
        <v>405</v>
      </c>
      <c r="B12" t="s">
        <v>415</v>
      </c>
      <c r="C12" t="s">
        <v>407</v>
      </c>
      <c r="F12">
        <v>-2</v>
      </c>
      <c r="G12">
        <v>0.2</v>
      </c>
      <c r="H12">
        <v>0.2</v>
      </c>
      <c r="I12">
        <v>0.6</v>
      </c>
      <c r="L12">
        <v>-1.2</v>
      </c>
    </row>
    <row r="13" spans="1:12" x14ac:dyDescent="0.3">
      <c r="A13" t="s">
        <v>405</v>
      </c>
      <c r="B13" t="s">
        <v>416</v>
      </c>
      <c r="C13" t="s">
        <v>417</v>
      </c>
      <c r="D13">
        <v>12</v>
      </c>
      <c r="E13">
        <v>12</v>
      </c>
      <c r="F13">
        <v>86</v>
      </c>
      <c r="G13">
        <v>0.2</v>
      </c>
      <c r="H13">
        <v>0.2</v>
      </c>
      <c r="I13">
        <v>0.6</v>
      </c>
      <c r="J13">
        <v>2.4000000000000004</v>
      </c>
      <c r="K13">
        <v>2.4000000000000004</v>
      </c>
      <c r="L13">
        <v>51.6</v>
      </c>
    </row>
    <row r="14" spans="1:12" x14ac:dyDescent="0.3">
      <c r="A14" t="s">
        <v>405</v>
      </c>
      <c r="B14" t="s">
        <v>418</v>
      </c>
      <c r="C14" t="s">
        <v>417</v>
      </c>
      <c r="F14">
        <v>10</v>
      </c>
      <c r="G14">
        <v>0.2</v>
      </c>
      <c r="H14">
        <v>0.2</v>
      </c>
      <c r="I14">
        <v>0.6</v>
      </c>
      <c r="L14">
        <v>6</v>
      </c>
    </row>
    <row r="15" spans="1:12" x14ac:dyDescent="0.3">
      <c r="A15" t="s">
        <v>405</v>
      </c>
      <c r="B15" t="s">
        <v>419</v>
      </c>
      <c r="C15" t="s">
        <v>411</v>
      </c>
      <c r="D15">
        <v>25162</v>
      </c>
      <c r="E15">
        <v>17450</v>
      </c>
      <c r="F15">
        <v>104388</v>
      </c>
      <c r="G15">
        <v>0.2</v>
      </c>
      <c r="H15">
        <v>0.2</v>
      </c>
      <c r="I15">
        <v>0.6</v>
      </c>
      <c r="J15">
        <v>5032.4000000000005</v>
      </c>
      <c r="K15">
        <v>3490</v>
      </c>
      <c r="L15">
        <v>62632.799999999996</v>
      </c>
    </row>
    <row r="16" spans="1:12" x14ac:dyDescent="0.3">
      <c r="A16" t="s">
        <v>405</v>
      </c>
      <c r="B16" t="s">
        <v>420</v>
      </c>
      <c r="C16" t="s">
        <v>417</v>
      </c>
      <c r="D16">
        <v>84</v>
      </c>
      <c r="E16">
        <v>84</v>
      </c>
      <c r="F16">
        <v>628</v>
      </c>
      <c r="G16">
        <v>0.2</v>
      </c>
      <c r="H16">
        <v>0.2</v>
      </c>
      <c r="I16">
        <v>0.6</v>
      </c>
      <c r="J16">
        <v>16.8</v>
      </c>
      <c r="K16">
        <v>16.8</v>
      </c>
      <c r="L16">
        <v>376.8</v>
      </c>
    </row>
    <row r="17" spans="1:12" x14ac:dyDescent="0.3">
      <c r="A17" t="s">
        <v>405</v>
      </c>
      <c r="B17" t="s">
        <v>421</v>
      </c>
      <c r="C17" t="s">
        <v>417</v>
      </c>
      <c r="D17">
        <v>-72</v>
      </c>
      <c r="E17">
        <v>-72</v>
      </c>
      <c r="F17">
        <v>-522</v>
      </c>
      <c r="G17">
        <v>0.2</v>
      </c>
      <c r="H17">
        <v>0.2</v>
      </c>
      <c r="I17">
        <v>0.6</v>
      </c>
      <c r="J17">
        <v>-14.4</v>
      </c>
      <c r="K17">
        <v>-14.4</v>
      </c>
      <c r="L17">
        <v>-313.2</v>
      </c>
    </row>
    <row r="18" spans="1:12" x14ac:dyDescent="0.3">
      <c r="A18" t="s">
        <v>405</v>
      </c>
      <c r="B18" t="s">
        <v>422</v>
      </c>
      <c r="C18" t="s">
        <v>423</v>
      </c>
      <c r="D18">
        <v>3714</v>
      </c>
      <c r="G18">
        <v>0.2</v>
      </c>
      <c r="H18">
        <v>0.2</v>
      </c>
      <c r="I18">
        <v>0.6</v>
      </c>
      <c r="J18">
        <v>742.80000000000007</v>
      </c>
    </row>
    <row r="19" spans="1:12" x14ac:dyDescent="0.3">
      <c r="A19" t="s">
        <v>405</v>
      </c>
      <c r="B19" t="s">
        <v>424</v>
      </c>
      <c r="C19" t="s">
        <v>423</v>
      </c>
      <c r="D19">
        <v>744</v>
      </c>
      <c r="G19">
        <v>0.2</v>
      </c>
      <c r="H19">
        <v>0.2</v>
      </c>
      <c r="I19">
        <v>0.6</v>
      </c>
      <c r="J19">
        <v>148.80000000000001</v>
      </c>
    </row>
    <row r="20" spans="1:12" x14ac:dyDescent="0.3">
      <c r="A20" t="s">
        <v>405</v>
      </c>
      <c r="B20" t="s">
        <v>425</v>
      </c>
      <c r="C20" t="s">
        <v>426</v>
      </c>
      <c r="D20">
        <v>3590</v>
      </c>
      <c r="G20">
        <v>0.2</v>
      </c>
      <c r="H20">
        <v>0.2</v>
      </c>
      <c r="I20">
        <v>0.6</v>
      </c>
      <c r="J20">
        <v>718</v>
      </c>
    </row>
    <row r="21" spans="1:12" x14ac:dyDescent="0.3">
      <c r="A21" t="s">
        <v>405</v>
      </c>
      <c r="B21" t="s">
        <v>427</v>
      </c>
      <c r="C21" t="s">
        <v>426</v>
      </c>
      <c r="D21">
        <v>2208</v>
      </c>
      <c r="G21">
        <v>0.2</v>
      </c>
      <c r="H21">
        <v>0.2</v>
      </c>
      <c r="I21">
        <v>0.6</v>
      </c>
      <c r="J21">
        <v>441.6</v>
      </c>
    </row>
    <row r="22" spans="1:12" x14ac:dyDescent="0.3">
      <c r="A22" t="s">
        <v>405</v>
      </c>
      <c r="B22" t="s">
        <v>428</v>
      </c>
      <c r="C22" t="s">
        <v>426</v>
      </c>
      <c r="D22">
        <v>904</v>
      </c>
      <c r="G22">
        <v>0.2</v>
      </c>
      <c r="H22">
        <v>0.2</v>
      </c>
      <c r="I22">
        <v>0.6</v>
      </c>
      <c r="J22">
        <v>180.8</v>
      </c>
    </row>
    <row r="23" spans="1:12" x14ac:dyDescent="0.3">
      <c r="A23" t="s">
        <v>405</v>
      </c>
      <c r="B23" t="s">
        <v>429</v>
      </c>
      <c r="C23" t="s">
        <v>430</v>
      </c>
      <c r="D23">
        <v>44</v>
      </c>
      <c r="G23">
        <v>0.2</v>
      </c>
      <c r="H23">
        <v>0.2</v>
      </c>
      <c r="I23">
        <v>0.6</v>
      </c>
      <c r="J23">
        <v>8.8000000000000007</v>
      </c>
    </row>
    <row r="24" spans="1:12" x14ac:dyDescent="0.3">
      <c r="A24" t="s">
        <v>405</v>
      </c>
      <c r="B24" t="s">
        <v>429</v>
      </c>
      <c r="C24" t="s">
        <v>431</v>
      </c>
      <c r="D24">
        <v>44</v>
      </c>
      <c r="G24">
        <v>0.2</v>
      </c>
      <c r="H24">
        <v>0.2</v>
      </c>
      <c r="I24">
        <v>0.6</v>
      </c>
      <c r="J24">
        <v>8.8000000000000007</v>
      </c>
    </row>
    <row r="25" spans="1:12" x14ac:dyDescent="0.3">
      <c r="A25" t="s">
        <v>405</v>
      </c>
      <c r="B25" t="s">
        <v>432</v>
      </c>
      <c r="C25" t="s">
        <v>431</v>
      </c>
      <c r="D25">
        <v>44360</v>
      </c>
      <c r="E25">
        <v>33356</v>
      </c>
      <c r="F25">
        <v>206216</v>
      </c>
      <c r="G25">
        <v>0.2</v>
      </c>
      <c r="H25">
        <v>0.2</v>
      </c>
      <c r="I25">
        <v>0.6</v>
      </c>
      <c r="J25">
        <v>8872</v>
      </c>
      <c r="K25">
        <v>6671.2000000000007</v>
      </c>
      <c r="L25">
        <v>123729.59999999999</v>
      </c>
    </row>
    <row r="26" spans="1:12" x14ac:dyDescent="0.3">
      <c r="A26" t="s">
        <v>405</v>
      </c>
      <c r="B26" t="s">
        <v>433</v>
      </c>
      <c r="C26" t="s">
        <v>431</v>
      </c>
      <c r="D26">
        <v>582</v>
      </c>
      <c r="G26">
        <v>0.2</v>
      </c>
      <c r="H26">
        <v>0.2</v>
      </c>
      <c r="I26">
        <v>0.6</v>
      </c>
      <c r="J26">
        <v>116.4</v>
      </c>
    </row>
    <row r="27" spans="1:12" x14ac:dyDescent="0.3">
      <c r="A27" t="s">
        <v>405</v>
      </c>
      <c r="B27" t="s">
        <v>434</v>
      </c>
      <c r="C27" t="s">
        <v>435</v>
      </c>
      <c r="D27">
        <v>5744</v>
      </c>
      <c r="G27">
        <v>0.2</v>
      </c>
      <c r="H27">
        <v>0.2</v>
      </c>
      <c r="I27">
        <v>0.6</v>
      </c>
      <c r="J27">
        <v>1148.8</v>
      </c>
    </row>
    <row r="28" spans="1:12" x14ac:dyDescent="0.3">
      <c r="A28" t="s">
        <v>405</v>
      </c>
      <c r="B28" t="s">
        <v>436</v>
      </c>
      <c r="C28" t="s">
        <v>435</v>
      </c>
      <c r="D28">
        <v>3170</v>
      </c>
      <c r="E28">
        <v>1340</v>
      </c>
      <c r="F28">
        <v>8016</v>
      </c>
      <c r="G28">
        <v>0.2</v>
      </c>
      <c r="H28">
        <v>0.2</v>
      </c>
      <c r="I28">
        <v>0.6</v>
      </c>
      <c r="J28">
        <v>634</v>
      </c>
      <c r="K28">
        <v>268</v>
      </c>
      <c r="L28">
        <v>4809.5999999999995</v>
      </c>
    </row>
    <row r="29" spans="1:12" x14ac:dyDescent="0.3">
      <c r="A29" t="s">
        <v>405</v>
      </c>
      <c r="B29" t="s">
        <v>437</v>
      </c>
      <c r="C29" t="s">
        <v>435</v>
      </c>
      <c r="F29">
        <v>2</v>
      </c>
      <c r="G29">
        <v>0.2</v>
      </c>
      <c r="H29">
        <v>0.2</v>
      </c>
      <c r="I29">
        <v>0.6</v>
      </c>
      <c r="L29">
        <v>1.2</v>
      </c>
    </row>
    <row r="30" spans="1:12" x14ac:dyDescent="0.3">
      <c r="A30" t="s">
        <v>405</v>
      </c>
      <c r="B30" t="s">
        <v>438</v>
      </c>
      <c r="C30" t="s">
        <v>439</v>
      </c>
      <c r="E30">
        <v>432</v>
      </c>
      <c r="F30">
        <v>3888</v>
      </c>
      <c r="G30">
        <v>0.2</v>
      </c>
      <c r="H30">
        <v>0.2</v>
      </c>
      <c r="I30">
        <v>0.6</v>
      </c>
      <c r="K30">
        <v>86.4</v>
      </c>
      <c r="L30">
        <v>2332.7999999999997</v>
      </c>
    </row>
    <row r="31" spans="1:12" x14ac:dyDescent="0.3">
      <c r="A31" t="s">
        <v>405</v>
      </c>
      <c r="B31" t="s">
        <v>440</v>
      </c>
      <c r="C31" t="s">
        <v>439</v>
      </c>
      <c r="E31">
        <v>3322</v>
      </c>
      <c r="F31">
        <v>29894</v>
      </c>
      <c r="G31">
        <v>0.2</v>
      </c>
      <c r="H31">
        <v>0.2</v>
      </c>
      <c r="I31">
        <v>0.6</v>
      </c>
      <c r="K31">
        <v>664.40000000000009</v>
      </c>
      <c r="L31">
        <v>17936.399999999998</v>
      </c>
    </row>
    <row r="32" spans="1:12" x14ac:dyDescent="0.3">
      <c r="A32" t="s">
        <v>405</v>
      </c>
      <c r="B32" t="s">
        <v>441</v>
      </c>
      <c r="C32" t="s">
        <v>439</v>
      </c>
      <c r="E32">
        <v>1416</v>
      </c>
      <c r="G32">
        <v>0.2</v>
      </c>
      <c r="H32">
        <v>0.2</v>
      </c>
      <c r="I32">
        <v>0.6</v>
      </c>
      <c r="K32">
        <v>283.2</v>
      </c>
    </row>
    <row r="33" spans="1:12" x14ac:dyDescent="0.3">
      <c r="A33" t="s">
        <v>405</v>
      </c>
      <c r="B33" t="s">
        <v>442</v>
      </c>
      <c r="C33" t="s">
        <v>411</v>
      </c>
      <c r="D33">
        <v>3184</v>
      </c>
      <c r="E33">
        <v>188</v>
      </c>
      <c r="F33">
        <v>1060</v>
      </c>
      <c r="G33">
        <v>0.2</v>
      </c>
      <c r="H33">
        <v>0.2</v>
      </c>
      <c r="I33">
        <v>0.6</v>
      </c>
      <c r="J33">
        <v>636.80000000000007</v>
      </c>
      <c r="K33">
        <v>37.6</v>
      </c>
      <c r="L33">
        <v>636</v>
      </c>
    </row>
    <row r="34" spans="1:12" x14ac:dyDescent="0.3">
      <c r="A34" t="s">
        <v>405</v>
      </c>
      <c r="B34" t="s">
        <v>442</v>
      </c>
      <c r="C34" t="s">
        <v>412</v>
      </c>
      <c r="D34">
        <v>3184</v>
      </c>
      <c r="E34">
        <v>188</v>
      </c>
      <c r="F34">
        <v>1060</v>
      </c>
      <c r="G34">
        <v>0.2</v>
      </c>
      <c r="H34">
        <v>0.2</v>
      </c>
      <c r="I34">
        <v>0.6</v>
      </c>
      <c r="J34">
        <v>636.80000000000007</v>
      </c>
      <c r="K34">
        <v>37.6</v>
      </c>
      <c r="L34">
        <v>636</v>
      </c>
    </row>
    <row r="35" spans="1:12" x14ac:dyDescent="0.3">
      <c r="A35" t="s">
        <v>405</v>
      </c>
      <c r="B35" t="s">
        <v>443</v>
      </c>
      <c r="C35" t="s">
        <v>417</v>
      </c>
      <c r="F35">
        <v>14</v>
      </c>
      <c r="G35">
        <v>0.2</v>
      </c>
      <c r="H35">
        <v>0.2</v>
      </c>
      <c r="I35">
        <v>0.6</v>
      </c>
      <c r="L35">
        <v>8.4</v>
      </c>
    </row>
    <row r="36" spans="1:12" x14ac:dyDescent="0.3">
      <c r="A36" t="s">
        <v>405</v>
      </c>
      <c r="B36" t="s">
        <v>444</v>
      </c>
      <c r="C36" t="s">
        <v>426</v>
      </c>
      <c r="D36">
        <v>478</v>
      </c>
      <c r="G36">
        <v>0.2</v>
      </c>
      <c r="H36">
        <v>0.2</v>
      </c>
      <c r="I36">
        <v>0.6</v>
      </c>
      <c r="J36">
        <v>95.600000000000009</v>
      </c>
    </row>
    <row r="37" spans="1:12" x14ac:dyDescent="0.3">
      <c r="A37" t="s">
        <v>405</v>
      </c>
      <c r="B37" t="s">
        <v>445</v>
      </c>
      <c r="C37" t="s">
        <v>431</v>
      </c>
      <c r="D37">
        <v>582</v>
      </c>
      <c r="G37">
        <v>0.2</v>
      </c>
      <c r="H37">
        <v>0.2</v>
      </c>
      <c r="I37">
        <v>0.6</v>
      </c>
      <c r="J37">
        <v>116.4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0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29010.600000000002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19374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1937.4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20768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10384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24557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49114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24557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25162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2516.2000000000003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0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0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0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0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2253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24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24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4458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2229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7180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359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0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0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0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0</v>
      </c>
      <c r="H10" s="107">
        <f>SUMIFS(NSFR_Data!E:E,NSFR_Data!$C:$C,$A11)</f>
        <v>5170</v>
      </c>
      <c r="I10" s="107">
        <f>SUMIFS(NSFR_Data!F:F,NSFR_Data!$C:$C,$A11)</f>
        <v>33782</v>
      </c>
      <c r="J10" s="108"/>
      <c r="K10" s="108"/>
      <c r="L10" s="108"/>
      <c r="M10" s="108"/>
      <c r="N10" s="108"/>
      <c r="O10" s="108"/>
      <c r="P10" s="111">
        <f>SUM(P11:P14)</f>
        <v>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0</v>
      </c>
      <c r="H16" s="107">
        <f>SUMIFS(NSFR_Data!E:E,NSFR_Data!$C:$C,$A17)</f>
        <v>0</v>
      </c>
      <c r="I16" s="107">
        <f>SUMIFS(NSFR_Data!F:F,NSFR_Data!$C:$C,$A17)</f>
        <v>0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0</v>
      </c>
      <c r="H17" s="107">
        <f>SUMIFS(NSFR_Data!E:E,NSFR_Data!$C:$C,$A18)</f>
        <v>0</v>
      </c>
      <c r="I17" s="107">
        <f>SUMIFS(NSFR_Data!F:F,NSFR_Data!$C:$C,$A18)</f>
        <v>0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0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0</v>
      </c>
      <c r="H19" s="107">
        <f>SUMIFS(NSFR_Data!E:E,NSFR_Data!$C:$C,$A20)</f>
        <v>0</v>
      </c>
      <c r="I19" s="107">
        <f>SUMIFS(NSFR_Data!F:F,NSFR_Data!$C:$C,$A20)</f>
        <v>0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0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0</v>
      </c>
      <c r="H22" s="107">
        <f>SUMIFS(NSFR_Data!E:E,NSFR_Data!$C:$C,$A23)</f>
        <v>0</v>
      </c>
      <c r="I22" s="107">
        <f>SUMIFS(NSFR_Data!F:F,NSFR_Data!$C:$C,$A23)</f>
        <v>0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0</v>
      </c>
      <c r="H23" s="107">
        <f>SUMIFS(NSFR_Data!E:E,NSFR_Data!$C:$C,$A24)</f>
        <v>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0</v>
      </c>
      <c r="H24" s="107">
        <f>SUMIFS(NSFR_Data!E:E,NSFR_Data!$C:$C,$A25)</f>
        <v>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0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0</v>
      </c>
      <c r="H25" s="107">
        <f>SUMIFS(NSFR_Data!E:E,NSFR_Data!$C:$C,$A26)</f>
        <v>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0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0</v>
      </c>
      <c r="H26" s="107">
        <f>SUMIFS(NSFR_Data!E:E,NSFR_Data!$C:$C,$A27)</f>
        <v>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0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0</v>
      </c>
      <c r="H27" s="107">
        <f>SUMIFS(NSFR_Data!E:E,NSFR_Data!$C:$C,$A28)</f>
        <v>0</v>
      </c>
      <c r="I27" s="107">
        <f>SUMIFS(NSFR_Data!F:F,NSFR_Data!$C:$C,$A28)</f>
        <v>0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0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0</v>
      </c>
      <c r="H28" s="107">
        <f>SUMIFS(NSFR_Data!E:E,NSFR_Data!$C:$C,$A29)</f>
        <v>0</v>
      </c>
      <c r="I28" s="107">
        <f>SUMIFS(NSFR_Data!F:F,NSFR_Data!$C:$C,$A29)</f>
        <v>0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0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222894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44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222894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45568</v>
      </c>
      <c r="H37" s="107">
        <f>SUMIFS(NSFR_Data!E:E,NSFR_Data!$C:$C,$A38)</f>
        <v>33356</v>
      </c>
      <c r="I37" s="107">
        <f>SUMIFS(NSFR_Data!F:F,NSFR_Data!$C:$C,$A38)</f>
        <v>206216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222894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0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8688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8914</v>
      </c>
      <c r="H50" s="107">
        <f>SUMIFS(NSFR_Data!E:E,NSFR_Data!$C:$C,$A51)</f>
        <v>1340</v>
      </c>
      <c r="I50" s="107">
        <f>SUMIFS(NSFR_Data!F:F,NSFR_Data!$C:$C,$A51)</f>
        <v>8018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8688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31263.600000000002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29010.600000000002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2253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38952</v>
      </c>
      <c r="F19" s="132"/>
      <c r="G19" s="126">
        <f>SUM(G20:G28)</f>
        <v>231582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38952</v>
      </c>
      <c r="F20" s="132"/>
      <c r="G20" s="126">
        <f>'C81.00'!P10</f>
        <v>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222894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8688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0.13500012954374693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