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 - Compléte avec power query\Hibiscus 15112024 - Final\Templates\"/>
    </mc:Choice>
  </mc:AlternateContent>
  <xr:revisionPtr revIDLastSave="0" documentId="13_ncr:1_{3B61C362-747B-48E3-9EAC-3545F11D78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<sst xmlns="http://schemas.openxmlformats.org/spreadsheetml/2006/main" count="2610" uniqueCount="1294">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</sst>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1"/>
  <sheetViews>
    <sheetView tabSelected="1" workbookViewId="0">
      <selection activeCell="F5" sqref="F5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96" t="s">
        <v>4</v>
      </c>
      <c r="D1" s="97"/>
      <c r="E1" s="97"/>
      <c r="F1" s="1" t="s">
        <v>5</v>
      </c>
    </row>
    <row r="2" spans="1:13" x14ac:dyDescent="0.3">
      <c r="C2" s="96" t="s">
        <v>6</v>
      </c>
      <c r="D2" s="97"/>
      <c r="E2" s="97"/>
    </row>
    <row r="3" spans="1:13" x14ac:dyDescent="0.3">
      <c r="C3" s="96" t="s">
        <v>7</v>
      </c>
      <c r="D3" s="97"/>
      <c r="E3" s="97"/>
    </row>
    <row r="4" spans="1:13" x14ac:dyDescent="0.3">
      <c r="C4" s="96" t="s">
        <v>8</v>
      </c>
      <c r="D4" s="97"/>
      <c r="E4" s="97"/>
    </row>
    <row r="5" spans="1:13" x14ac:dyDescent="0.3">
      <c r="C5" s="96" t="s">
        <v>9</v>
      </c>
      <c r="D5" s="97"/>
      <c r="E5" s="97"/>
    </row>
    <row r="8" spans="1:13" x14ac:dyDescent="0.3">
      <c r="C8" s="2"/>
      <c r="D8" s="81" t="s">
        <v>10</v>
      </c>
      <c r="E8" s="81"/>
      <c r="F8" s="81"/>
      <c r="G8" s="81"/>
      <c r="H8" s="81"/>
      <c r="I8" s="81"/>
      <c r="J8" s="3"/>
      <c r="K8" s="3"/>
      <c r="L8" s="3"/>
      <c r="M8" s="3"/>
    </row>
    <row r="9" spans="1:13" x14ac:dyDescent="0.3">
      <c r="C9" s="4"/>
      <c r="D9" s="4"/>
      <c r="E9" s="4"/>
      <c r="F9" s="84"/>
      <c r="G9" s="84"/>
      <c r="H9" s="84"/>
      <c r="I9" s="84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5" t="s">
        <v>6</v>
      </c>
      <c r="G10" s="85"/>
      <c r="H10" s="85"/>
      <c r="I10" s="86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5" t="s">
        <v>13</v>
      </c>
      <c r="G11" s="85"/>
      <c r="H11" s="85"/>
      <c r="I11" s="86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7"/>
      <c r="G12" s="87"/>
      <c r="H12" s="87"/>
      <c r="I12" s="87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8" t="s">
        <v>18</v>
      </c>
      <c r="G13" s="89"/>
      <c r="H13" s="89"/>
      <c r="I13" s="90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1"/>
      <c r="G14" s="92"/>
      <c r="H14" s="92"/>
      <c r="I14" s="93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4" t="s">
        <v>30</v>
      </c>
      <c r="G15" s="94"/>
      <c r="H15" s="94"/>
      <c r="I15" s="95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4" t="s">
        <v>32</v>
      </c>
      <c r="H16" s="94"/>
      <c r="I16" s="95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78" t="s">
        <v>34</v>
      </c>
      <c r="I17" s="79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78" t="s">
        <v>81</v>
      </c>
      <c r="I32" s="79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4" t="s">
        <v>95</v>
      </c>
      <c r="H36" s="78"/>
      <c r="I36" s="79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78" t="s">
        <v>98</v>
      </c>
      <c r="I37" s="79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78" t="s">
        <v>123</v>
      </c>
      <c r="I45" s="79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80" t="s">
        <v>178</v>
      </c>
      <c r="E62" s="81"/>
      <c r="F62" s="81"/>
      <c r="G62" s="81"/>
      <c r="H62" s="81"/>
      <c r="I62" s="81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82" t="s">
        <v>181</v>
      </c>
      <c r="I63" s="83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82" t="s">
        <v>184</v>
      </c>
      <c r="I64" s="83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82" t="s">
        <v>187</v>
      </c>
      <c r="I65" s="83"/>
      <c r="J65" s="26">
        <f>SUMIFS(LCR_Data!D:D, LCR_Data!C:C, 'C72.00'!$A65)</f>
        <v>0</v>
      </c>
      <c r="K65" s="16"/>
      <c r="L65" s="16"/>
      <c r="M65" s="16"/>
    </row>
  </sheetData>
  <mergeCells count="23">
    <mergeCell ref="D8:I8"/>
    <mergeCell ref="C1:E1"/>
    <mergeCell ref="C2:E2"/>
    <mergeCell ref="C3:E3"/>
    <mergeCell ref="C4:E4"/>
    <mergeCell ref="C5:E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H45:I45"/>
    <mergeCell ref="D62:I62"/>
    <mergeCell ref="H63:I63"/>
    <mergeCell ref="H64:I64"/>
    <mergeCell ref="H65:I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96" t="s">
        <v>4</v>
      </c>
      <c r="D1" s="97"/>
      <c r="E1" s="97"/>
      <c r="F1" s="1" t="s">
        <v>188</v>
      </c>
    </row>
    <row r="2" spans="1:18" ht="15" customHeight="1" x14ac:dyDescent="0.3">
      <c r="C2" s="96" t="s">
        <v>6</v>
      </c>
      <c r="D2" s="97"/>
      <c r="E2" s="97"/>
    </row>
    <row r="3" spans="1:18" ht="15" customHeight="1" x14ac:dyDescent="0.3">
      <c r="C3" s="96" t="s">
        <v>7</v>
      </c>
      <c r="D3" s="97"/>
      <c r="E3" s="97"/>
    </row>
    <row r="4" spans="1:18" ht="15" customHeight="1" x14ac:dyDescent="0.3">
      <c r="C4" s="96" t="s">
        <v>8</v>
      </c>
      <c r="D4" s="97"/>
      <c r="E4" s="97"/>
    </row>
    <row r="5" spans="1:18" ht="15" customHeight="1" x14ac:dyDescent="0.3">
      <c r="C5" s="96" t="s">
        <v>9</v>
      </c>
      <c r="D5" s="97"/>
      <c r="E5" s="97"/>
    </row>
    <row r="8" spans="1:18" ht="18.899999999999999" customHeight="1" x14ac:dyDescent="0.3">
      <c r="C8" s="2"/>
      <c r="D8" s="81" t="s">
        <v>189</v>
      </c>
      <c r="E8" s="81"/>
      <c r="F8" s="81"/>
      <c r="G8" s="81"/>
      <c r="H8" s="81"/>
      <c r="I8" s="81"/>
      <c r="J8" s="81"/>
      <c r="K8" s="81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98" t="s">
        <v>6</v>
      </c>
      <c r="G10" s="85"/>
      <c r="H10" s="85"/>
      <c r="I10" s="85"/>
      <c r="J10" s="85"/>
      <c r="K10" s="86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98" t="s">
        <v>13</v>
      </c>
      <c r="G11" s="85"/>
      <c r="H11" s="85"/>
      <c r="I11" s="85"/>
      <c r="J11" s="85"/>
      <c r="K11" s="86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99" t="s">
        <v>18</v>
      </c>
      <c r="G13" s="100"/>
      <c r="H13" s="100"/>
      <c r="I13" s="100"/>
      <c r="J13" s="100"/>
      <c r="K13" s="100"/>
      <c r="L13" s="37" t="s">
        <v>192</v>
      </c>
      <c r="M13" s="37" t="s">
        <v>193</v>
      </c>
      <c r="N13" s="37" t="s">
        <v>194</v>
      </c>
      <c r="O13" s="101" t="s">
        <v>195</v>
      </c>
      <c r="P13" s="101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2"/>
      <c r="G14" s="103"/>
      <c r="H14" s="103"/>
      <c r="I14" s="103"/>
      <c r="J14" s="103"/>
      <c r="K14" s="104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8"/>
      <c r="G15" s="89"/>
      <c r="H15" s="89"/>
      <c r="I15" s="89"/>
      <c r="J15" s="89"/>
      <c r="K15" s="90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5" t="s">
        <v>201</v>
      </c>
      <c r="G16" s="78"/>
      <c r="H16" s="78"/>
      <c r="I16" s="78"/>
      <c r="J16" s="78"/>
      <c r="K16" s="79"/>
      <c r="L16" s="15">
        <f>L17+L110</f>
        <v>0</v>
      </c>
      <c r="M16" s="16"/>
      <c r="N16" s="16"/>
      <c r="O16" s="16"/>
      <c r="P16" s="17">
        <v>0.14897982276921062</v>
      </c>
      <c r="Q16" s="15">
        <f>L16*P16</f>
        <v>0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78" t="s">
        <v>202</v>
      </c>
      <c r="H17" s="78"/>
      <c r="I17" s="78"/>
      <c r="J17" s="78"/>
      <c r="K17" s="79"/>
      <c r="L17" s="15">
        <f>L18+L28+L37+L42+L48+L64+L90+L100</f>
        <v>0</v>
      </c>
      <c r="M17" s="16"/>
      <c r="N17" s="16"/>
      <c r="O17" s="16"/>
      <c r="P17" s="17">
        <v>0.14897982276921062</v>
      </c>
      <c r="Q17" s="15">
        <f t="shared" ref="Q17:Q80" si="0">L17*P17</f>
        <v>0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78" t="s">
        <v>203</v>
      </c>
      <c r="I18" s="78"/>
      <c r="J18" s="78"/>
      <c r="K18" s="79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82" t="s">
        <v>205</v>
      </c>
      <c r="J19" s="82"/>
      <c r="K19" s="83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82" t="s">
        <v>207</v>
      </c>
      <c r="J20" s="82"/>
      <c r="K20" s="83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82" t="s">
        <v>208</v>
      </c>
      <c r="J21" s="82"/>
      <c r="K21" s="83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82" t="s">
        <v>210</v>
      </c>
      <c r="K22" s="83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82" t="s">
        <v>213</v>
      </c>
      <c r="K23" s="83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82" t="s">
        <v>215</v>
      </c>
      <c r="J24" s="82"/>
      <c r="K24" s="83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82" t="s">
        <v>217</v>
      </c>
      <c r="J25" s="82"/>
      <c r="K25" s="83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82" t="s">
        <v>219</v>
      </c>
      <c r="J26" s="82"/>
      <c r="K26" s="83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82" t="s">
        <v>220</v>
      </c>
      <c r="J27" s="82"/>
      <c r="K27" s="83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78" t="s">
        <v>222</v>
      </c>
      <c r="I28" s="78"/>
      <c r="J28" s="78"/>
      <c r="K28" s="79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82" t="s">
        <v>223</v>
      </c>
      <c r="J29" s="82"/>
      <c r="K29" s="83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82" t="s">
        <v>225</v>
      </c>
      <c r="K30" s="83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82" t="s">
        <v>227</v>
      </c>
      <c r="K31" s="83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82" t="s">
        <v>229</v>
      </c>
      <c r="J32" s="82"/>
      <c r="K32" s="83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82" t="s">
        <v>231</v>
      </c>
      <c r="K33" s="83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82" t="s">
        <v>233</v>
      </c>
      <c r="K34" s="83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82" t="s">
        <v>234</v>
      </c>
      <c r="J35" s="82"/>
      <c r="K35" s="83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82" t="s">
        <v>236</v>
      </c>
      <c r="J36" s="82"/>
      <c r="K36" s="83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78" t="s">
        <v>239</v>
      </c>
      <c r="I37" s="78"/>
      <c r="J37" s="78"/>
      <c r="K37" s="79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82" t="s">
        <v>242</v>
      </c>
      <c r="J38" s="82"/>
      <c r="K38" s="83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82" t="s">
        <v>245</v>
      </c>
      <c r="J39" s="82"/>
      <c r="K39" s="83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82" t="s">
        <v>225</v>
      </c>
      <c r="K40" s="83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82" t="s">
        <v>227</v>
      </c>
      <c r="K41" s="83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78" t="s">
        <v>253</v>
      </c>
      <c r="I42" s="78"/>
      <c r="J42" s="78"/>
      <c r="K42" s="79"/>
      <c r="L42" s="15">
        <f>L43+L44+L45</f>
        <v>0</v>
      </c>
      <c r="M42" s="16"/>
      <c r="N42" s="16"/>
      <c r="O42" s="16"/>
      <c r="P42" s="17">
        <v>0.67276358090227606</v>
      </c>
      <c r="Q42" s="15">
        <f t="shared" si="0"/>
        <v>0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82" t="s">
        <v>255</v>
      </c>
      <c r="J43" s="82"/>
      <c r="K43" s="83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82" t="s">
        <v>242</v>
      </c>
      <c r="J44" s="82"/>
      <c r="K44" s="83"/>
      <c r="L44" s="46">
        <f>SUMIFS(LCR_Data!D:D,LCR_Data!C:C,'C73.00'!$A44)</f>
        <v>0</v>
      </c>
      <c r="M44" s="16"/>
      <c r="N44" s="16"/>
      <c r="O44" s="16" t="s">
        <v>37</v>
      </c>
      <c r="P44" s="17">
        <v>1</v>
      </c>
      <c r="Q44" s="31">
        <f t="shared" si="0"/>
        <v>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82" t="s">
        <v>245</v>
      </c>
      <c r="J45" s="82"/>
      <c r="K45" s="83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82" t="s">
        <v>225</v>
      </c>
      <c r="K46" s="83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82" t="s">
        <v>227</v>
      </c>
      <c r="K47" s="83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78" t="s">
        <v>261</v>
      </c>
      <c r="I48" s="78"/>
      <c r="J48" s="78"/>
      <c r="K48" s="79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82" t="s">
        <v>263</v>
      </c>
      <c r="J49" s="82"/>
      <c r="K49" s="83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82" t="s">
        <v>265</v>
      </c>
      <c r="J50" s="82"/>
      <c r="K50" s="83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82" t="s">
        <v>267</v>
      </c>
      <c r="J51" s="82"/>
      <c r="K51" s="83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82" t="s">
        <v>269</v>
      </c>
      <c r="J52" s="82"/>
      <c r="K52" s="83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82" t="s">
        <v>271</v>
      </c>
      <c r="J53" s="82"/>
      <c r="K53" s="83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82" t="s">
        <v>273</v>
      </c>
      <c r="J54" s="82"/>
      <c r="K54" s="83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82" t="s">
        <v>275</v>
      </c>
      <c r="K55" s="83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82" t="s">
        <v>277</v>
      </c>
      <c r="K56" s="83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82" t="s">
        <v>279</v>
      </c>
      <c r="J57" s="82"/>
      <c r="K57" s="83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82" t="s">
        <v>281</v>
      </c>
      <c r="J58" s="82"/>
      <c r="K58" s="83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6" t="s">
        <v>283</v>
      </c>
      <c r="J59" s="106"/>
      <c r="K59" s="107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82" t="s">
        <v>285</v>
      </c>
      <c r="J60" s="82"/>
      <c r="K60" s="83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82" t="s">
        <v>287</v>
      </c>
      <c r="K61" s="83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82" t="s">
        <v>289</v>
      </c>
      <c r="K62" s="83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82" t="s">
        <v>291</v>
      </c>
      <c r="J63" s="82"/>
      <c r="K63" s="83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78" t="s">
        <v>293</v>
      </c>
      <c r="I64" s="78"/>
      <c r="J64" s="78"/>
      <c r="K64" s="79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82" t="s">
        <v>295</v>
      </c>
      <c r="J65" s="82"/>
      <c r="K65" s="83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82" t="s">
        <v>298</v>
      </c>
      <c r="K66" s="83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82" t="s">
        <v>301</v>
      </c>
      <c r="K67" s="83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82" t="s">
        <v>304</v>
      </c>
      <c r="K68" s="83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82" t="s">
        <v>316</v>
      </c>
      <c r="K72" s="83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82" t="s">
        <v>319</v>
      </c>
      <c r="K73" s="83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82" t="s">
        <v>322</v>
      </c>
      <c r="K74" s="83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82" t="s">
        <v>325</v>
      </c>
      <c r="K75" s="83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82" t="s">
        <v>327</v>
      </c>
      <c r="J76" s="82"/>
      <c r="K76" s="83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82" t="s">
        <v>298</v>
      </c>
      <c r="K77" s="83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82" t="s">
        <v>301</v>
      </c>
      <c r="K78" s="83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82" t="s">
        <v>334</v>
      </c>
      <c r="K79" s="83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82" t="s">
        <v>337</v>
      </c>
      <c r="K80" s="83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82" t="s">
        <v>304</v>
      </c>
      <c r="K83" s="83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82" t="s">
        <v>319</v>
      </c>
      <c r="K87" s="83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82" t="s">
        <v>322</v>
      </c>
      <c r="K88" s="83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82" t="s">
        <v>325</v>
      </c>
      <c r="K89" s="83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78" t="s">
        <v>359</v>
      </c>
      <c r="I90" s="78"/>
      <c r="J90" s="78"/>
      <c r="K90" s="79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82" t="s">
        <v>362</v>
      </c>
      <c r="J91" s="82"/>
      <c r="K91" s="83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82" t="s">
        <v>365</v>
      </c>
      <c r="J92" s="82"/>
      <c r="K92" s="83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82" t="s">
        <v>368</v>
      </c>
      <c r="J93" s="82"/>
      <c r="K93" s="83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82" t="s">
        <v>371</v>
      </c>
      <c r="J94" s="82"/>
      <c r="K94" s="83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82" t="s">
        <v>374</v>
      </c>
      <c r="J95" s="82"/>
      <c r="K95" s="83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82" t="s">
        <v>377</v>
      </c>
      <c r="J96" s="82"/>
      <c r="K96" s="83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82" t="s">
        <v>380</v>
      </c>
      <c r="J97" s="82"/>
      <c r="K97" s="83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82" t="s">
        <v>383</v>
      </c>
      <c r="J98" s="82"/>
      <c r="K98" s="83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82" t="s">
        <v>386</v>
      </c>
      <c r="J99" s="82"/>
      <c r="K99" s="83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78" t="s">
        <v>389</v>
      </c>
      <c r="I100" s="78"/>
      <c r="J100" s="78"/>
      <c r="K100" s="79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82" t="s">
        <v>392</v>
      </c>
      <c r="J101" s="82"/>
      <c r="K101" s="83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82" t="s">
        <v>395</v>
      </c>
      <c r="J102" s="82"/>
      <c r="K102" s="83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82" t="s">
        <v>398</v>
      </c>
      <c r="J103" s="82"/>
      <c r="K103" s="83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82" t="s">
        <v>401</v>
      </c>
      <c r="K104" s="83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82" t="s">
        <v>404</v>
      </c>
      <c r="K105" s="83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82" t="s">
        <v>407</v>
      </c>
      <c r="K106" s="83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82" t="s">
        <v>410</v>
      </c>
      <c r="K107" s="83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82" t="s">
        <v>413</v>
      </c>
      <c r="J108" s="82"/>
      <c r="K108" s="83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82" t="s">
        <v>386</v>
      </c>
      <c r="J109" s="82"/>
      <c r="K109" s="83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78" t="s">
        <v>417</v>
      </c>
      <c r="H110" s="78"/>
      <c r="I110" s="78"/>
      <c r="J110" s="78"/>
      <c r="K110" s="79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78" t="s">
        <v>419</v>
      </c>
      <c r="I111" s="78"/>
      <c r="J111" s="78"/>
      <c r="K111" s="79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82" t="s">
        <v>421</v>
      </c>
      <c r="J112" s="82"/>
      <c r="K112" s="83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82" t="s">
        <v>424</v>
      </c>
      <c r="K113" s="83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82" t="s">
        <v>426</v>
      </c>
      <c r="J114" s="82"/>
      <c r="K114" s="83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82" t="s">
        <v>424</v>
      </c>
      <c r="K115" s="83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82" t="s">
        <v>430</v>
      </c>
      <c r="J116" s="82"/>
      <c r="K116" s="83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82" t="s">
        <v>424</v>
      </c>
      <c r="K117" s="83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82" t="s">
        <v>434</v>
      </c>
      <c r="J118" s="82"/>
      <c r="K118" s="83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82" t="s">
        <v>424</v>
      </c>
      <c r="K119" s="83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82" t="s">
        <v>438</v>
      </c>
      <c r="J120" s="82"/>
      <c r="K120" s="83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82" t="s">
        <v>424</v>
      </c>
      <c r="K121" s="83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82" t="s">
        <v>442</v>
      </c>
      <c r="J122" s="82"/>
      <c r="K122" s="83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82" t="s">
        <v>424</v>
      </c>
      <c r="K123" s="83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82" t="s">
        <v>446</v>
      </c>
      <c r="J124" s="82"/>
      <c r="K124" s="83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82" t="s">
        <v>424</v>
      </c>
      <c r="K125" s="83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82" t="s">
        <v>451</v>
      </c>
      <c r="J126" s="82"/>
      <c r="K126" s="83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78" t="s">
        <v>453</v>
      </c>
      <c r="I127" s="78"/>
      <c r="J127" s="78"/>
      <c r="K127" s="79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82" t="s">
        <v>421</v>
      </c>
      <c r="J128" s="82"/>
      <c r="K128" s="83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82" t="s">
        <v>424</v>
      </c>
      <c r="K129" s="83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82" t="s">
        <v>426</v>
      </c>
      <c r="J130" s="82"/>
      <c r="K130" s="83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82" t="s">
        <v>424</v>
      </c>
      <c r="K131" s="83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82" t="s">
        <v>430</v>
      </c>
      <c r="J132" s="82"/>
      <c r="K132" s="83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82" t="s">
        <v>424</v>
      </c>
      <c r="K133" s="83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82" t="s">
        <v>434</v>
      </c>
      <c r="J134" s="82"/>
      <c r="K134" s="83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82" t="s">
        <v>424</v>
      </c>
      <c r="K135" s="83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82" t="s">
        <v>438</v>
      </c>
      <c r="J136" s="82"/>
      <c r="K136" s="83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82" t="s">
        <v>424</v>
      </c>
      <c r="K137" s="83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82" t="s">
        <v>442</v>
      </c>
      <c r="J138" s="82"/>
      <c r="K138" s="83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82" t="s">
        <v>424</v>
      </c>
      <c r="K139" s="83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82" t="s">
        <v>446</v>
      </c>
      <c r="J140" s="82"/>
      <c r="K140" s="83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82" t="s">
        <v>424</v>
      </c>
      <c r="K141" s="83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82" t="s">
        <v>451</v>
      </c>
      <c r="J142" s="82"/>
      <c r="K142" s="83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78" t="s">
        <v>481</v>
      </c>
      <c r="H143" s="78"/>
      <c r="I143" s="78"/>
      <c r="J143" s="78"/>
      <c r="K143" s="79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80" t="s">
        <v>178</v>
      </c>
      <c r="E144" s="81"/>
      <c r="F144" s="81"/>
      <c r="G144" s="109"/>
      <c r="H144" s="81"/>
      <c r="I144" s="81"/>
      <c r="J144" s="81"/>
      <c r="K144" s="11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108" t="s">
        <v>483</v>
      </c>
      <c r="G145" s="78"/>
      <c r="H145" s="78"/>
      <c r="I145" s="78"/>
      <c r="J145" s="78"/>
      <c r="K145" s="79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108" t="s">
        <v>484</v>
      </c>
      <c r="G146" s="78"/>
      <c r="H146" s="78"/>
      <c r="I146" s="78"/>
      <c r="J146" s="78"/>
      <c r="K146" s="79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82" t="s">
        <v>487</v>
      </c>
      <c r="H147" s="82"/>
      <c r="I147" s="82"/>
      <c r="J147" s="82"/>
      <c r="K147" s="83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82" t="s">
        <v>490</v>
      </c>
      <c r="H148" s="82"/>
      <c r="I148" s="82"/>
      <c r="J148" s="82"/>
      <c r="K148" s="83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82" t="s">
        <v>493</v>
      </c>
      <c r="H149" s="82"/>
      <c r="I149" s="82"/>
      <c r="J149" s="82"/>
      <c r="K149" s="83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82" t="s">
        <v>496</v>
      </c>
      <c r="H150" s="82"/>
      <c r="I150" s="82"/>
      <c r="J150" s="82"/>
      <c r="K150" s="83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108" t="s">
        <v>497</v>
      </c>
      <c r="G151" s="78"/>
      <c r="H151" s="78"/>
      <c r="I151" s="78"/>
      <c r="J151" s="78"/>
      <c r="K151" s="79"/>
      <c r="L151" s="54">
        <f>SUM(L152:L160)</f>
        <v>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82" t="s">
        <v>500</v>
      </c>
      <c r="H152" s="82"/>
      <c r="I152" s="82"/>
      <c r="J152" s="82"/>
      <c r="K152" s="83"/>
      <c r="L152" s="46">
        <f>SUMIFS(LCR_Data!D:D,LCR_Data!C:C,'C73.00'!$A152)</f>
        <v>0</v>
      </c>
      <c r="M152" s="16"/>
      <c r="N152" s="16"/>
      <c r="O152" s="16"/>
      <c r="P152" s="17">
        <v>0.99997654235652611</v>
      </c>
      <c r="Q152" s="29">
        <f t="shared" si="11"/>
        <v>0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82" t="s">
        <v>503</v>
      </c>
      <c r="H153" s="82"/>
      <c r="I153" s="82"/>
      <c r="J153" s="82"/>
      <c r="K153" s="83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82" t="s">
        <v>506</v>
      </c>
      <c r="H154" s="82"/>
      <c r="I154" s="82"/>
      <c r="J154" s="82"/>
      <c r="K154" s="83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82" t="s">
        <v>509</v>
      </c>
      <c r="H155" s="82"/>
      <c r="I155" s="82"/>
      <c r="J155" s="82"/>
      <c r="K155" s="83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82" t="s">
        <v>512</v>
      </c>
      <c r="H156" s="82"/>
      <c r="I156" s="82"/>
      <c r="J156" s="82"/>
      <c r="K156" s="83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82" t="s">
        <v>515</v>
      </c>
      <c r="H157" s="82"/>
      <c r="I157" s="82"/>
      <c r="J157" s="82"/>
      <c r="K157" s="83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82" t="s">
        <v>518</v>
      </c>
      <c r="H158" s="82"/>
      <c r="I158" s="82"/>
      <c r="J158" s="82"/>
      <c r="K158" s="83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82" t="s">
        <v>521</v>
      </c>
      <c r="H159" s="82"/>
      <c r="I159" s="82"/>
      <c r="J159" s="82"/>
      <c r="K159" s="83"/>
      <c r="L159" s="46">
        <f>SUMIFS(LCR_Data!D:D,LCR_Data!C:C,'C73.00'!$A159)</f>
        <v>0</v>
      </c>
      <c r="M159" s="16"/>
      <c r="N159" s="16"/>
      <c r="O159" s="16"/>
      <c r="P159" s="17">
        <v>1</v>
      </c>
      <c r="Q159" s="29">
        <f t="shared" si="11"/>
        <v>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82" t="s">
        <v>524</v>
      </c>
      <c r="H160" s="82"/>
      <c r="I160" s="82"/>
      <c r="J160" s="82"/>
      <c r="K160" s="83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108" t="s">
        <v>527</v>
      </c>
      <c r="G161" s="78"/>
      <c r="H161" s="78"/>
      <c r="I161" s="78"/>
      <c r="J161" s="78"/>
      <c r="K161" s="79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108" t="s">
        <v>528</v>
      </c>
      <c r="G162" s="78"/>
      <c r="H162" s="78"/>
      <c r="I162" s="78"/>
      <c r="J162" s="78"/>
      <c r="K162" s="79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108" t="s">
        <v>530</v>
      </c>
      <c r="G163" s="78"/>
      <c r="H163" s="78"/>
      <c r="I163" s="78"/>
      <c r="J163" s="78"/>
      <c r="K163" s="79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82" t="s">
        <v>533</v>
      </c>
      <c r="H164" s="82"/>
      <c r="I164" s="82"/>
      <c r="J164" s="82"/>
      <c r="K164" s="83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82" t="s">
        <v>536</v>
      </c>
      <c r="H165" s="82"/>
      <c r="I165" s="82"/>
      <c r="J165" s="82"/>
      <c r="K165" s="83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82" t="s">
        <v>539</v>
      </c>
      <c r="H166" s="82"/>
      <c r="I166" s="82"/>
      <c r="J166" s="82"/>
      <c r="K166" s="83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82" t="s">
        <v>542</v>
      </c>
      <c r="H167" s="82"/>
      <c r="I167" s="82"/>
      <c r="J167" s="82"/>
      <c r="K167" s="83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82" t="s">
        <v>545</v>
      </c>
      <c r="H168" s="82"/>
      <c r="I168" s="82"/>
      <c r="J168" s="82"/>
      <c r="K168" s="83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96" t="s">
        <v>4</v>
      </c>
      <c r="D1" s="97"/>
      <c r="E1" s="97"/>
      <c r="F1" s="1" t="s">
        <v>691</v>
      </c>
    </row>
    <row r="2" spans="1:26" ht="15" customHeight="1" x14ac:dyDescent="0.3">
      <c r="C2" s="96" t="s">
        <v>6</v>
      </c>
      <c r="D2" s="97"/>
      <c r="E2" s="97"/>
    </row>
    <row r="3" spans="1:26" ht="15" customHeight="1" x14ac:dyDescent="0.3">
      <c r="C3" s="96" t="s">
        <v>7</v>
      </c>
      <c r="D3" s="97"/>
      <c r="E3" s="97"/>
    </row>
    <row r="4" spans="1:26" ht="15" customHeight="1" x14ac:dyDescent="0.3">
      <c r="C4" s="96" t="s">
        <v>8</v>
      </c>
      <c r="D4" s="97"/>
      <c r="E4" s="97"/>
    </row>
    <row r="5" spans="1:26" ht="15" customHeight="1" x14ac:dyDescent="0.3">
      <c r="C5" s="96" t="s">
        <v>9</v>
      </c>
      <c r="D5" s="97"/>
      <c r="E5" s="97"/>
    </row>
    <row r="8" spans="1:26" ht="12.9" customHeight="1" x14ac:dyDescent="0.3">
      <c r="C8" s="2"/>
      <c r="D8" s="81" t="s">
        <v>692</v>
      </c>
      <c r="E8" s="81"/>
      <c r="F8" s="81"/>
      <c r="G8" s="81"/>
      <c r="H8" s="81"/>
      <c r="I8" s="81"/>
      <c r="J8" s="8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98" t="s">
        <v>6</v>
      </c>
      <c r="G10" s="85"/>
      <c r="H10" s="85"/>
      <c r="I10" s="85"/>
      <c r="J10" s="86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98" t="s">
        <v>13</v>
      </c>
      <c r="G11" s="85"/>
      <c r="H11" s="85"/>
      <c r="I11" s="85"/>
      <c r="J11" s="86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99" t="s">
        <v>18</v>
      </c>
      <c r="G13" s="100"/>
      <c r="H13" s="100"/>
      <c r="I13" s="100"/>
      <c r="J13" s="111"/>
      <c r="K13" s="88" t="s">
        <v>192</v>
      </c>
      <c r="L13" s="89"/>
      <c r="M13" s="90"/>
      <c r="N13" s="88" t="s">
        <v>546</v>
      </c>
      <c r="O13" s="89"/>
      <c r="P13" s="90"/>
      <c r="Q13" s="37" t="s">
        <v>547</v>
      </c>
      <c r="R13" s="89" t="s">
        <v>198</v>
      </c>
      <c r="S13" s="89"/>
      <c r="T13" s="90"/>
      <c r="U13" s="88" t="s">
        <v>548</v>
      </c>
      <c r="V13" s="89"/>
      <c r="W13" s="90"/>
      <c r="X13" s="88" t="s">
        <v>549</v>
      </c>
      <c r="Y13" s="89"/>
      <c r="Z13" s="90"/>
    </row>
    <row r="14" spans="1:26" ht="39" customHeight="1" x14ac:dyDescent="0.3">
      <c r="C14" s="55"/>
      <c r="D14" s="55"/>
      <c r="E14" s="55"/>
      <c r="F14" s="102"/>
      <c r="G14" s="103"/>
      <c r="H14" s="103"/>
      <c r="I14" s="103"/>
      <c r="J14" s="104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8"/>
      <c r="G15" s="89"/>
      <c r="H15" s="89"/>
      <c r="I15" s="89"/>
      <c r="J15" s="90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108" t="s">
        <v>555</v>
      </c>
      <c r="G16" s="78"/>
      <c r="H16" s="78"/>
      <c r="I16" s="78"/>
      <c r="J16" s="79"/>
      <c r="K16" s="15">
        <f>K17+K40+K41+K62</f>
        <v>0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78" t="s">
        <v>556</v>
      </c>
      <c r="H17" s="78"/>
      <c r="I17" s="78"/>
      <c r="J17" s="79"/>
      <c r="K17" s="15">
        <f>K18+K25+K32+SUM(K33:K40)</f>
        <v>0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82" t="s">
        <v>557</v>
      </c>
      <c r="I18" s="82"/>
      <c r="J18" s="83"/>
      <c r="K18" s="15">
        <f>K19+K20</f>
        <v>0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82" t="s">
        <v>558</v>
      </c>
      <c r="J19" s="83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82" t="s">
        <v>559</v>
      </c>
      <c r="J20" s="83"/>
      <c r="K20" s="15">
        <f>K21+K22+K23+K24</f>
        <v>0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0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82" t="s">
        <v>568</v>
      </c>
      <c r="I25" s="82"/>
      <c r="J25" s="83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82" t="s">
        <v>569</v>
      </c>
      <c r="J26" s="83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82" t="s">
        <v>572</v>
      </c>
      <c r="J29" s="83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82" t="s">
        <v>575</v>
      </c>
      <c r="I32" s="82"/>
      <c r="J32" s="83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82" t="s">
        <v>576</v>
      </c>
      <c r="I33" s="82"/>
      <c r="J33" s="82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82" t="s">
        <v>577</v>
      </c>
      <c r="I34" s="82"/>
      <c r="J34" s="83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82" t="s">
        <v>579</v>
      </c>
      <c r="I35" s="82"/>
      <c r="J35" s="83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82" t="s">
        <v>580</v>
      </c>
      <c r="I36" s="82"/>
      <c r="J36" s="83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82" t="s">
        <v>581</v>
      </c>
      <c r="I37" s="82"/>
      <c r="J37" s="83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82" t="s">
        <v>583</v>
      </c>
      <c r="I38" s="82"/>
      <c r="J38" s="83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82" t="s">
        <v>585</v>
      </c>
      <c r="I39" s="82"/>
      <c r="J39" s="83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78" t="s">
        <v>587</v>
      </c>
      <c r="I40" s="78"/>
      <c r="J40" s="79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78" t="s">
        <v>589</v>
      </c>
      <c r="H41" s="78"/>
      <c r="I41" s="78"/>
      <c r="J41" s="79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78" t="s">
        <v>419</v>
      </c>
      <c r="I42" s="78"/>
      <c r="J42" s="79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82" t="s">
        <v>593</v>
      </c>
      <c r="I43" s="82"/>
      <c r="J43" s="83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82" t="s">
        <v>595</v>
      </c>
      <c r="J44" s="83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82" t="s">
        <v>601</v>
      </c>
      <c r="J46" s="83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82" t="s">
        <v>606</v>
      </c>
      <c r="J48" s="83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82" t="s">
        <v>611</v>
      </c>
      <c r="J50" s="83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82" t="s">
        <v>616</v>
      </c>
      <c r="J52" s="83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82" t="s">
        <v>621</v>
      </c>
      <c r="J54" s="83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82" t="s">
        <v>626</v>
      </c>
      <c r="J56" s="83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82" t="s">
        <v>630</v>
      </c>
      <c r="I58" s="82"/>
      <c r="J58" s="83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82" t="s">
        <v>632</v>
      </c>
      <c r="I59" s="82"/>
      <c r="J59" s="83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82" t="s">
        <v>634</v>
      </c>
      <c r="J60" s="83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82" t="s">
        <v>637</v>
      </c>
      <c r="J61" s="83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78" t="s">
        <v>453</v>
      </c>
      <c r="I62" s="78"/>
      <c r="J62" s="79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82" t="s">
        <v>593</v>
      </c>
      <c r="I63" s="82"/>
      <c r="J63" s="83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82" t="s">
        <v>595</v>
      </c>
      <c r="J64" s="83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82" t="s">
        <v>601</v>
      </c>
      <c r="J66" s="83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82" t="s">
        <v>606</v>
      </c>
      <c r="J68" s="83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82" t="s">
        <v>611</v>
      </c>
      <c r="J70" s="83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82" t="s">
        <v>616</v>
      </c>
      <c r="J72" s="83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82" t="s">
        <v>621</v>
      </c>
      <c r="J74" s="83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82" t="s">
        <v>665</v>
      </c>
      <c r="J76" s="83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82" t="s">
        <v>630</v>
      </c>
      <c r="I78" s="82"/>
      <c r="J78" s="83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82" t="s">
        <v>632</v>
      </c>
      <c r="I79" s="82"/>
      <c r="J79" s="83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82" t="s">
        <v>671</v>
      </c>
      <c r="J80" s="83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82" t="s">
        <v>634</v>
      </c>
      <c r="J81" s="83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82" t="s">
        <v>637</v>
      </c>
      <c r="J82" s="83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78" t="s">
        <v>676</v>
      </c>
      <c r="H83" s="78"/>
      <c r="I83" s="78"/>
      <c r="J83" s="79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78" t="s">
        <v>678</v>
      </c>
      <c r="H84" s="78"/>
      <c r="I84" s="78"/>
      <c r="J84" s="79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78" t="s">
        <v>680</v>
      </c>
      <c r="H85" s="78"/>
      <c r="I85" s="78"/>
      <c r="J85" s="79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80" t="s">
        <v>178</v>
      </c>
      <c r="E86" s="81"/>
      <c r="F86" s="81"/>
      <c r="G86" s="81"/>
      <c r="H86" s="81"/>
      <c r="I86" s="81"/>
      <c r="J86" s="81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108" t="s">
        <v>681</v>
      </c>
      <c r="G87" s="78"/>
      <c r="H87" s="78"/>
      <c r="I87" s="78"/>
      <c r="J87" s="79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108" t="s">
        <v>682</v>
      </c>
      <c r="G88" s="78"/>
      <c r="H88" s="78"/>
      <c r="I88" s="78"/>
      <c r="J88" s="79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108" t="s">
        <v>683</v>
      </c>
      <c r="G89" s="78"/>
      <c r="H89" s="78"/>
      <c r="I89" s="78"/>
      <c r="J89" s="79"/>
      <c r="K89" s="15">
        <f>SUM(K90:K94)</f>
        <v>0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82" t="s">
        <v>684</v>
      </c>
      <c r="H90" s="82"/>
      <c r="I90" s="82"/>
      <c r="J90" s="83"/>
      <c r="K90" s="46">
        <f>SUMIFS(LCR_Data!D:D,LCR_Data!C:C,'C74.00'!$A90)</f>
        <v>0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82" t="s">
        <v>685</v>
      </c>
      <c r="H91" s="82"/>
      <c r="I91" s="82"/>
      <c r="J91" s="83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82" t="s">
        <v>686</v>
      </c>
      <c r="H92" s="82"/>
      <c r="I92" s="82"/>
      <c r="J92" s="83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82" t="s">
        <v>687</v>
      </c>
      <c r="H93" s="82"/>
      <c r="I93" s="82"/>
      <c r="J93" s="83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82" t="s">
        <v>689</v>
      </c>
      <c r="H94" s="82"/>
      <c r="I94" s="82"/>
      <c r="J94" s="83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108" t="s">
        <v>690</v>
      </c>
      <c r="G95" s="78"/>
      <c r="H95" s="78"/>
      <c r="I95" s="78"/>
      <c r="J95" s="79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82" t="s">
        <v>533</v>
      </c>
      <c r="H96" s="82"/>
      <c r="I96" s="82"/>
      <c r="J96" s="83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82" t="s">
        <v>536</v>
      </c>
      <c r="H97" s="82"/>
      <c r="I97" s="82"/>
      <c r="J97" s="83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82" t="s">
        <v>539</v>
      </c>
      <c r="H98" s="82"/>
      <c r="I98" s="82"/>
      <c r="J98" s="83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82" t="s">
        <v>542</v>
      </c>
      <c r="H99" s="82"/>
      <c r="I99" s="82"/>
      <c r="J99" s="83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82" t="s">
        <v>545</v>
      </c>
      <c r="H100" s="82"/>
      <c r="I100" s="82"/>
      <c r="J100" s="83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G100:J100"/>
    <mergeCell ref="G94:J94"/>
    <mergeCell ref="F95:J95"/>
    <mergeCell ref="G96:J96"/>
    <mergeCell ref="G97:J97"/>
    <mergeCell ref="G98:J98"/>
    <mergeCell ref="G99:J99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F10:J10"/>
    <mergeCell ref="F11:J11"/>
    <mergeCell ref="F13:J13"/>
    <mergeCell ref="K13:M13"/>
    <mergeCell ref="N13:P13"/>
    <mergeCell ref="D8:J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96" t="s">
        <v>4</v>
      </c>
      <c r="D1" s="97"/>
      <c r="E1" s="97"/>
      <c r="F1" s="1" t="s">
        <v>695</v>
      </c>
    </row>
    <row r="2" spans="1:22" ht="15" customHeight="1" x14ac:dyDescent="0.3">
      <c r="C2" s="96" t="s">
        <v>6</v>
      </c>
      <c r="D2" s="97"/>
      <c r="E2" s="97"/>
    </row>
    <row r="3" spans="1:22" ht="15" customHeight="1" x14ac:dyDescent="0.3">
      <c r="C3" s="96" t="s">
        <v>7</v>
      </c>
      <c r="D3" s="97"/>
      <c r="E3" s="97"/>
    </row>
    <row r="4" spans="1:22" ht="15" customHeight="1" x14ac:dyDescent="0.3">
      <c r="C4" s="96" t="s">
        <v>8</v>
      </c>
      <c r="D4" s="97"/>
      <c r="E4" s="97"/>
    </row>
    <row r="5" spans="1:22" ht="15" customHeight="1" x14ac:dyDescent="0.3">
      <c r="C5" s="96" t="s">
        <v>9</v>
      </c>
      <c r="D5" s="97"/>
      <c r="E5" s="97"/>
    </row>
    <row r="8" spans="1:22" ht="18.899999999999999" customHeight="1" x14ac:dyDescent="0.3">
      <c r="C8" s="2"/>
      <c r="D8" s="81" t="s">
        <v>696</v>
      </c>
      <c r="E8" s="81"/>
      <c r="F8" s="81"/>
      <c r="G8" s="81"/>
      <c r="H8" s="81"/>
      <c r="I8" s="8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98" t="s">
        <v>6</v>
      </c>
      <c r="G10" s="85"/>
      <c r="H10" s="85"/>
      <c r="I10" s="86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98" t="s">
        <v>13</v>
      </c>
      <c r="G11" s="85"/>
      <c r="H11" s="85"/>
      <c r="I11" s="86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99" t="s">
        <v>18</v>
      </c>
      <c r="G13" s="100"/>
      <c r="H13" s="100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2"/>
      <c r="G14" s="103"/>
      <c r="H14" s="103"/>
      <c r="I14" s="104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8"/>
      <c r="G15" s="89"/>
      <c r="H15" s="89"/>
      <c r="I15" s="90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5" t="s">
        <v>712</v>
      </c>
      <c r="G16" s="78"/>
      <c r="H16" s="78"/>
      <c r="I16" s="78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78" t="s">
        <v>713</v>
      </c>
      <c r="H17" s="78"/>
      <c r="I17" s="78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82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82" t="s">
        <v>716</v>
      </c>
      <c r="I20" s="113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82" t="s">
        <v>717</v>
      </c>
      <c r="I22" s="82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82" t="s">
        <v>718</v>
      </c>
      <c r="I24" s="82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82" t="s">
        <v>719</v>
      </c>
      <c r="I26" s="82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82" t="s">
        <v>720</v>
      </c>
      <c r="I28" s="82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82" t="s">
        <v>721</v>
      </c>
      <c r="I30" s="82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82" t="s">
        <v>722</v>
      </c>
      <c r="I32" s="82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78" t="s">
        <v>723</v>
      </c>
      <c r="H34" s="78"/>
      <c r="I34" s="78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82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82" t="s">
        <v>716</v>
      </c>
      <c r="I37" s="113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82" t="s">
        <v>717</v>
      </c>
      <c r="I39" s="82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82" t="s">
        <v>718</v>
      </c>
      <c r="I41" s="82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82" t="s">
        <v>719</v>
      </c>
      <c r="I43" s="82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82" t="s">
        <v>720</v>
      </c>
      <c r="I45" s="82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82" t="s">
        <v>721</v>
      </c>
      <c r="I47" s="82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82" t="s">
        <v>722</v>
      </c>
      <c r="I49" s="82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78" t="s">
        <v>741</v>
      </c>
      <c r="H51" s="78"/>
      <c r="I51" s="78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82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82" t="s">
        <v>716</v>
      </c>
      <c r="I54" s="113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82" t="s">
        <v>717</v>
      </c>
      <c r="I56" s="82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82" t="s">
        <v>718</v>
      </c>
      <c r="I58" s="82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82" t="s">
        <v>719</v>
      </c>
      <c r="I60" s="82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82" t="s">
        <v>720</v>
      </c>
      <c r="I62" s="82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82" t="s">
        <v>721</v>
      </c>
      <c r="I64" s="82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82" t="s">
        <v>722</v>
      </c>
      <c r="I66" s="82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78" t="s">
        <v>758</v>
      </c>
      <c r="H68" s="78"/>
      <c r="I68" s="78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82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82" t="s">
        <v>716</v>
      </c>
      <c r="I71" s="113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82" t="s">
        <v>717</v>
      </c>
      <c r="I73" s="82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82" t="s">
        <v>718</v>
      </c>
      <c r="I75" s="82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82" t="s">
        <v>719</v>
      </c>
      <c r="I77" s="82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82" t="s">
        <v>720</v>
      </c>
      <c r="I79" s="82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82" t="s">
        <v>721</v>
      </c>
      <c r="I81" s="82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82" t="s">
        <v>722</v>
      </c>
      <c r="I83" s="82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78" t="s">
        <v>775</v>
      </c>
      <c r="H85" s="78"/>
      <c r="I85" s="78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82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82" t="s">
        <v>716</v>
      </c>
      <c r="I88" s="113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82" t="s">
        <v>717</v>
      </c>
      <c r="I90" s="82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82" t="s">
        <v>718</v>
      </c>
      <c r="I92" s="82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82" t="s">
        <v>719</v>
      </c>
      <c r="I94" s="82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82" t="s">
        <v>720</v>
      </c>
      <c r="I96" s="82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82" t="s">
        <v>721</v>
      </c>
      <c r="I98" s="82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82" t="s">
        <v>722</v>
      </c>
      <c r="I100" s="82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78" t="s">
        <v>800</v>
      </c>
      <c r="H102" s="78"/>
      <c r="I102" s="78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82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82" t="s">
        <v>716</v>
      </c>
      <c r="I105" s="113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82" t="s">
        <v>717</v>
      </c>
      <c r="I107" s="82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82" t="s">
        <v>718</v>
      </c>
      <c r="I109" s="82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82" t="s">
        <v>719</v>
      </c>
      <c r="I111" s="82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82" t="s">
        <v>720</v>
      </c>
      <c r="I113" s="82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82" t="s">
        <v>721</v>
      </c>
      <c r="I115" s="82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82" t="s">
        <v>722</v>
      </c>
      <c r="I117" s="82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78" t="s">
        <v>820</v>
      </c>
      <c r="H119" s="78"/>
      <c r="I119" s="78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82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82" t="s">
        <v>716</v>
      </c>
      <c r="I122" s="113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82" t="s">
        <v>717</v>
      </c>
      <c r="I124" s="82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82" t="s">
        <v>718</v>
      </c>
      <c r="I126" s="82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82" t="s">
        <v>719</v>
      </c>
      <c r="I128" s="82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82" t="s">
        <v>720</v>
      </c>
      <c r="I130" s="82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82" t="s">
        <v>721</v>
      </c>
      <c r="I132" s="82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82" t="s">
        <v>722</v>
      </c>
      <c r="I134" s="82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78" t="s">
        <v>843</v>
      </c>
      <c r="H136" s="78"/>
      <c r="I136" s="78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82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82" t="s">
        <v>716</v>
      </c>
      <c r="I139" s="113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82" t="s">
        <v>717</v>
      </c>
      <c r="I141" s="82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82" t="s">
        <v>718</v>
      </c>
      <c r="I143" s="82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82" t="s">
        <v>719</v>
      </c>
      <c r="I145" s="82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82" t="s">
        <v>720</v>
      </c>
      <c r="I147" s="82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82" t="s">
        <v>721</v>
      </c>
      <c r="I149" s="82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82" t="s">
        <v>722</v>
      </c>
      <c r="I151" s="82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5" t="s">
        <v>866</v>
      </c>
      <c r="G152" s="78"/>
      <c r="H152" s="78"/>
      <c r="I152" s="78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78" t="s">
        <v>713</v>
      </c>
      <c r="H153" s="78"/>
      <c r="I153" s="78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82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82" t="s">
        <v>716</v>
      </c>
      <c r="I156" s="113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82" t="s">
        <v>717</v>
      </c>
      <c r="I158" s="82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82" t="s">
        <v>718</v>
      </c>
      <c r="I160" s="82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82" t="s">
        <v>719</v>
      </c>
      <c r="I162" s="82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82" t="s">
        <v>720</v>
      </c>
      <c r="I164" s="82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82" t="s">
        <v>721</v>
      </c>
      <c r="I166" s="82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82" t="s">
        <v>722</v>
      </c>
      <c r="I168" s="82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78" t="s">
        <v>723</v>
      </c>
      <c r="H170" s="78"/>
      <c r="I170" s="78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82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82" t="s">
        <v>716</v>
      </c>
      <c r="I173" s="113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82" t="s">
        <v>717</v>
      </c>
      <c r="I175" s="82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82" t="s">
        <v>718</v>
      </c>
      <c r="I177" s="82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82" t="s">
        <v>719</v>
      </c>
      <c r="I179" s="82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82" t="s">
        <v>720</v>
      </c>
      <c r="I181" s="82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82" t="s">
        <v>721</v>
      </c>
      <c r="I183" s="82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82" t="s">
        <v>722</v>
      </c>
      <c r="I185" s="82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78" t="s">
        <v>741</v>
      </c>
      <c r="H187" s="78"/>
      <c r="I187" s="78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82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82" t="s">
        <v>716</v>
      </c>
      <c r="I190" s="113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82" t="s">
        <v>717</v>
      </c>
      <c r="I192" s="82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82" t="s">
        <v>718</v>
      </c>
      <c r="I194" s="82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82" t="s">
        <v>719</v>
      </c>
      <c r="I196" s="82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82" t="s">
        <v>720</v>
      </c>
      <c r="I198" s="82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82" t="s">
        <v>721</v>
      </c>
      <c r="I200" s="82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82" t="s">
        <v>722</v>
      </c>
      <c r="I202" s="82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78" t="s">
        <v>758</v>
      </c>
      <c r="H204" s="78"/>
      <c r="I204" s="78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82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82" t="s">
        <v>716</v>
      </c>
      <c r="I207" s="113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82" t="s">
        <v>717</v>
      </c>
      <c r="I209" s="82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82" t="s">
        <v>718</v>
      </c>
      <c r="I211" s="82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82" t="s">
        <v>719</v>
      </c>
      <c r="I213" s="82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82" t="s">
        <v>720</v>
      </c>
      <c r="I215" s="82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82" t="s">
        <v>721</v>
      </c>
      <c r="I217" s="82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82" t="s">
        <v>722</v>
      </c>
      <c r="I219" s="82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78" t="s">
        <v>775</v>
      </c>
      <c r="H221" s="78"/>
      <c r="I221" s="78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82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82" t="s">
        <v>716</v>
      </c>
      <c r="I224" s="113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82" t="s">
        <v>717</v>
      </c>
      <c r="I226" s="82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82" t="s">
        <v>718</v>
      </c>
      <c r="I228" s="82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82" t="s">
        <v>719</v>
      </c>
      <c r="I230" s="82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82" t="s">
        <v>720</v>
      </c>
      <c r="I232" s="82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82" t="s">
        <v>721</v>
      </c>
      <c r="I234" s="82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82" t="s">
        <v>722</v>
      </c>
      <c r="I236" s="82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78" t="s">
        <v>800</v>
      </c>
      <c r="H238" s="78"/>
      <c r="I238" s="78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82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82" t="s">
        <v>716</v>
      </c>
      <c r="I241" s="113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82" t="s">
        <v>717</v>
      </c>
      <c r="I243" s="82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82" t="s">
        <v>718</v>
      </c>
      <c r="I245" s="82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82" t="s">
        <v>719</v>
      </c>
      <c r="I247" s="82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82" t="s">
        <v>720</v>
      </c>
      <c r="I249" s="82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82" t="s">
        <v>721</v>
      </c>
      <c r="I251" s="82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82" t="s">
        <v>722</v>
      </c>
      <c r="I253" s="82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78" t="s">
        <v>820</v>
      </c>
      <c r="H255" s="78"/>
      <c r="I255" s="78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82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82" t="s">
        <v>716</v>
      </c>
      <c r="I258" s="113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82" t="s">
        <v>717</v>
      </c>
      <c r="I260" s="82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82" t="s">
        <v>718</v>
      </c>
      <c r="I262" s="82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82" t="s">
        <v>719</v>
      </c>
      <c r="I264" s="82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82" t="s">
        <v>720</v>
      </c>
      <c r="I266" s="82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82" t="s">
        <v>721</v>
      </c>
      <c r="I268" s="82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82" t="s">
        <v>722</v>
      </c>
      <c r="I270" s="82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78" t="s">
        <v>843</v>
      </c>
      <c r="H272" s="78"/>
      <c r="I272" s="78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82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82" t="s">
        <v>716</v>
      </c>
      <c r="I275" s="113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82" t="s">
        <v>717</v>
      </c>
      <c r="I277" s="82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82" t="s">
        <v>718</v>
      </c>
      <c r="I279" s="82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82" t="s">
        <v>719</v>
      </c>
      <c r="I281" s="82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82" t="s">
        <v>720</v>
      </c>
      <c r="I283" s="82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82" t="s">
        <v>721</v>
      </c>
      <c r="I285" s="82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82" t="s">
        <v>722</v>
      </c>
      <c r="I287" s="82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80" t="s">
        <v>178</v>
      </c>
      <c r="E288" s="81"/>
      <c r="F288" s="81"/>
      <c r="G288" s="81"/>
      <c r="H288" s="81"/>
      <c r="I288" s="81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4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82" t="s">
        <v>1135</v>
      </c>
      <c r="H290" s="82"/>
      <c r="I290" s="83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82" t="s">
        <v>1136</v>
      </c>
      <c r="H291" s="82"/>
      <c r="I291" s="83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82" t="s">
        <v>1139</v>
      </c>
      <c r="I292" s="83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82" t="s">
        <v>1142</v>
      </c>
      <c r="I293" s="83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82" t="s">
        <v>1145</v>
      </c>
      <c r="I294" s="83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82" t="s">
        <v>1148</v>
      </c>
      <c r="I295" s="83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82" t="s">
        <v>1151</v>
      </c>
      <c r="I296" s="83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82" t="s">
        <v>1154</v>
      </c>
      <c r="I297" s="83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82" t="s">
        <v>1157</v>
      </c>
      <c r="I298" s="83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82" t="s">
        <v>1160</v>
      </c>
      <c r="I299" s="83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96" t="s">
        <v>4</v>
      </c>
      <c r="D1" s="97"/>
      <c r="E1" s="97"/>
      <c r="F1" s="1" t="s">
        <v>1161</v>
      </c>
    </row>
    <row r="2" spans="1:10" ht="15" customHeight="1" x14ac:dyDescent="0.3">
      <c r="C2" s="96" t="s">
        <v>6</v>
      </c>
      <c r="D2" s="97"/>
      <c r="E2" s="97"/>
    </row>
    <row r="3" spans="1:10" ht="15" customHeight="1" x14ac:dyDescent="0.3">
      <c r="C3" s="96" t="s">
        <v>7</v>
      </c>
      <c r="D3" s="97"/>
      <c r="E3" s="97"/>
    </row>
    <row r="4" spans="1:10" ht="15" customHeight="1" x14ac:dyDescent="0.3">
      <c r="C4" s="96" t="s">
        <v>8</v>
      </c>
      <c r="D4" s="97"/>
      <c r="E4" s="97"/>
    </row>
    <row r="5" spans="1:10" ht="15" customHeight="1" x14ac:dyDescent="0.3">
      <c r="C5" s="96" t="s">
        <v>9</v>
      </c>
      <c r="D5" s="97"/>
      <c r="E5" s="97"/>
    </row>
    <row r="8" spans="1:10" ht="18.899999999999999" customHeight="1" x14ac:dyDescent="0.3">
      <c r="C8" s="57"/>
      <c r="D8" s="80" t="s">
        <v>1162</v>
      </c>
      <c r="E8" s="81"/>
      <c r="F8" s="81"/>
      <c r="G8" s="81"/>
      <c r="H8" s="11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98" t="s">
        <v>6</v>
      </c>
      <c r="G10" s="85"/>
      <c r="H10" s="86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98" t="s">
        <v>13</v>
      </c>
      <c r="G11" s="85"/>
      <c r="H11" s="86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8" t="s">
        <v>18</v>
      </c>
      <c r="G13" s="89"/>
      <c r="H13" s="90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8"/>
      <c r="G14" s="89"/>
      <c r="H14" s="90"/>
      <c r="I14" s="42" t="s">
        <v>24</v>
      </c>
      <c r="J14" s="9"/>
    </row>
    <row r="15" spans="1:10" ht="21.9" customHeight="1" x14ac:dyDescent="0.3">
      <c r="C15" s="12">
        <v>76</v>
      </c>
      <c r="D15" s="80" t="s">
        <v>1167</v>
      </c>
      <c r="E15" s="81"/>
      <c r="F15" s="81"/>
      <c r="G15" s="81"/>
      <c r="H15" s="81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80" t="s">
        <v>1168</v>
      </c>
      <c r="E16" s="81"/>
      <c r="F16" s="81"/>
      <c r="G16" s="81"/>
      <c r="H16" s="81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 t="e">
        <f>I17/I18</f>
        <v>#DIV/0!</v>
      </c>
      <c r="J19" s="65" t="s">
        <v>1174</v>
      </c>
    </row>
    <row r="20" spans="1:10" ht="18.899999999999999" customHeight="1" x14ac:dyDescent="0.3">
      <c r="C20" s="12">
        <v>76</v>
      </c>
      <c r="D20" s="80" t="s">
        <v>1175</v>
      </c>
      <c r="E20" s="81"/>
      <c r="F20" s="81"/>
      <c r="G20" s="81"/>
      <c r="H20" s="81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80" t="s">
        <v>1248</v>
      </c>
      <c r="E47" s="81"/>
      <c r="F47" s="81"/>
      <c r="G47" s="81"/>
      <c r="H47" s="81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0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0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0</v>
      </c>
      <c r="J55" s="66" t="s">
        <v>1271</v>
      </c>
    </row>
    <row r="56" spans="1:10" ht="18.899999999999999" customHeight="1" x14ac:dyDescent="0.3">
      <c r="C56" s="12">
        <v>76</v>
      </c>
      <c r="D56" s="80" t="s">
        <v>1272</v>
      </c>
      <c r="E56" s="81"/>
      <c r="F56" s="81"/>
      <c r="G56" s="81"/>
      <c r="H56" s="81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  <mergeCell ref="D8:H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96" t="s">
        <v>1275</v>
      </c>
      <c r="D1" s="97"/>
      <c r="E1" s="1" t="s">
        <v>1276</v>
      </c>
    </row>
    <row r="2" spans="3:10" x14ac:dyDescent="0.3">
      <c r="C2" s="96" t="s">
        <v>1277</v>
      </c>
      <c r="D2" s="97"/>
    </row>
    <row r="3" spans="3:10" x14ac:dyDescent="0.3">
      <c r="C3" s="96" t="s">
        <v>1278</v>
      </c>
      <c r="D3" s="97"/>
    </row>
    <row r="4" spans="3:10" x14ac:dyDescent="0.3">
      <c r="C4" s="96" t="s">
        <v>1279</v>
      </c>
      <c r="D4" s="97"/>
    </row>
    <row r="5" spans="3:10" x14ac:dyDescent="0.3">
      <c r="C5" s="96" t="s">
        <v>1280</v>
      </c>
      <c r="D5" s="97"/>
    </row>
    <row r="8" spans="3:10" x14ac:dyDescent="0.3">
      <c r="C8" s="88" t="s">
        <v>1281</v>
      </c>
      <c r="D8" s="89"/>
      <c r="E8" s="89"/>
      <c r="F8" s="89"/>
      <c r="G8" s="89"/>
      <c r="H8" s="89"/>
      <c r="I8" s="89"/>
      <c r="J8" s="90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2024-11-15T20:38:44Z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