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blo\MSBA Fall\Marketing Analysis\HW\HW2\"/>
    </mc:Choice>
  </mc:AlternateContent>
  <xr:revisionPtr revIDLastSave="0" documentId="13_ncr:1_{F234591C-798D-464F-BCE2-DA635B7F10F8}" xr6:coauthVersionLast="45" xr6:coauthVersionMax="45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Estimation Data" sheetId="1" r:id="rId1"/>
    <sheet name="Log1_HID" sheetId="10" state="hidden" r:id="rId2"/>
    <sheet name="Log_HID1" sheetId="13" state="hidden" r:id="rId3"/>
    <sheet name="Log Q1" sheetId="3" r:id="rId4"/>
    <sheet name="Q1" sheetId="5" r:id="rId5"/>
    <sheet name="Q2" sheetId="6" r:id="rId6"/>
    <sheet name="Q3" sheetId="11" r:id="rId7"/>
    <sheet name="Q4" sheetId="7" r:id="rId8"/>
    <sheet name="Q5" sheetId="8" r:id="rId9"/>
    <sheet name="Log_HID" sheetId="4" state="hidden" r:id="rId10"/>
    <sheet name="Log Q5 HH" sheetId="9" r:id="rId11"/>
    <sheet name="Log Q5 hotline" sheetId="12" r:id="rId12"/>
    <sheet name="Holdout Data" sheetId="2" r:id="rId13"/>
  </sheets>
  <definedNames>
    <definedName name="_xlnm._FilterDatabase" localSheetId="5" hidden="1">'Q2'!$A$1:$L$1</definedName>
    <definedName name="_xlnm._FilterDatabase" localSheetId="8" hidden="1">'Q5'!$A$6:$G$6</definedName>
    <definedName name="xdata1" localSheetId="10" hidden="1">0+(ROW(OFFSET('Log Q5 HH'!$B$1,0,0,100,1))-1)*0.0101010101010101</definedName>
    <definedName name="ydata2" localSheetId="10" hidden="1">0+(1)*1/(1+EXP(-(-1.11436064563625+0.951841716138474*'Log Q5 HH'!xdata1)))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8" l="1"/>
  <c r="Y2" i="8" s="1"/>
  <c r="Z172" i="8" s="1"/>
  <c r="Q7" i="8"/>
  <c r="R9" i="7"/>
  <c r="I7" i="8"/>
  <c r="AA209" i="8"/>
  <c r="AA24" i="8"/>
  <c r="G7" i="8"/>
  <c r="F7" i="8"/>
  <c r="Y22" i="8"/>
  <c r="AA22" i="8" s="1"/>
  <c r="Y62" i="8"/>
  <c r="AA62" i="8" s="1"/>
  <c r="Y99" i="8"/>
  <c r="AA99" i="8" s="1"/>
  <c r="Y208" i="8"/>
  <c r="AA208" i="8" s="1"/>
  <c r="Y103" i="8"/>
  <c r="AA103" i="8" s="1"/>
  <c r="Y191" i="8"/>
  <c r="AA191" i="8" s="1"/>
  <c r="Y196" i="8"/>
  <c r="AA196" i="8" s="1"/>
  <c r="Y29" i="8"/>
  <c r="AA29" i="8" s="1"/>
  <c r="Y158" i="8"/>
  <c r="AA158" i="8" s="1"/>
  <c r="Y167" i="8"/>
  <c r="AA167" i="8" s="1"/>
  <c r="Y64" i="8"/>
  <c r="AA64" i="8" s="1"/>
  <c r="Y65" i="8"/>
  <c r="AA65" i="8" s="1"/>
  <c r="Y58" i="8"/>
  <c r="AA58" i="8" s="1"/>
  <c r="Y107" i="8"/>
  <c r="AA107" i="8" s="1"/>
  <c r="Y148" i="8"/>
  <c r="AA148" i="8" s="1"/>
  <c r="Y140" i="8"/>
  <c r="AA140" i="8" s="1"/>
  <c r="Y202" i="8"/>
  <c r="AA202" i="8" s="1"/>
  <c r="Y17" i="8"/>
  <c r="AA17" i="8" s="1"/>
  <c r="Y86" i="8"/>
  <c r="AA86" i="8" s="1"/>
  <c r="Y163" i="8"/>
  <c r="AA163" i="8" s="1"/>
  <c r="Y40" i="8"/>
  <c r="AA40" i="8" s="1"/>
  <c r="Y115" i="8"/>
  <c r="AA115" i="8" s="1"/>
  <c r="Y90" i="8"/>
  <c r="AA90" i="8" s="1"/>
  <c r="Y176" i="8"/>
  <c r="AA176" i="8" s="1"/>
  <c r="Y182" i="8"/>
  <c r="AA182" i="8" s="1"/>
  <c r="Y223" i="8"/>
  <c r="AA223" i="8" s="1"/>
  <c r="Y164" i="8"/>
  <c r="AA164" i="8" s="1"/>
  <c r="Y110" i="8"/>
  <c r="AA110" i="8" s="1"/>
  <c r="Y36" i="8"/>
  <c r="AA36" i="8" s="1"/>
  <c r="Y24" i="8"/>
  <c r="Y236" i="8"/>
  <c r="AA236" i="8" s="1"/>
  <c r="Y72" i="8"/>
  <c r="AA72" i="8" s="1"/>
  <c r="Y93" i="8"/>
  <c r="AA93" i="8" s="1"/>
  <c r="Y30" i="8"/>
  <c r="AA30" i="8" s="1"/>
  <c r="Y80" i="8"/>
  <c r="AA80" i="8" s="1"/>
  <c r="Y244" i="8"/>
  <c r="AA244" i="8" s="1"/>
  <c r="Y120" i="8"/>
  <c r="AA120" i="8" s="1"/>
  <c r="Y251" i="8"/>
  <c r="AA251" i="8" s="1"/>
  <c r="Y237" i="8"/>
  <c r="AA237" i="8" s="1"/>
  <c r="Y242" i="8"/>
  <c r="AA242" i="8" s="1"/>
  <c r="Y60" i="8"/>
  <c r="AA60" i="8" s="1"/>
  <c r="Y199" i="8"/>
  <c r="AA199" i="8" s="1"/>
  <c r="Y35" i="8"/>
  <c r="AA35" i="8" s="1"/>
  <c r="H2" i="5"/>
  <c r="X31" i="8"/>
  <c r="Y31" i="8" s="1"/>
  <c r="AA31" i="8" s="1"/>
  <c r="X153" i="8"/>
  <c r="Y153" i="8" s="1"/>
  <c r="AA153" i="8" s="1"/>
  <c r="X133" i="8"/>
  <c r="Y133" i="8" s="1"/>
  <c r="AA133" i="8" s="1"/>
  <c r="X139" i="8"/>
  <c r="Y139" i="8" s="1"/>
  <c r="AA139" i="8" s="1"/>
  <c r="X122" i="8"/>
  <c r="Y122" i="8" s="1"/>
  <c r="AA122" i="8" s="1"/>
  <c r="X161" i="8"/>
  <c r="Y161" i="8" s="1"/>
  <c r="AA161" i="8" s="1"/>
  <c r="X98" i="8"/>
  <c r="Y98" i="8" s="1"/>
  <c r="AA98" i="8" s="1"/>
  <c r="X101" i="8"/>
  <c r="Y101" i="8" s="1"/>
  <c r="AA101" i="8" s="1"/>
  <c r="X116" i="8"/>
  <c r="Y116" i="8" s="1"/>
  <c r="AA116" i="8" s="1"/>
  <c r="X222" i="8"/>
  <c r="Y222" i="8" s="1"/>
  <c r="AA222" i="8" s="1"/>
  <c r="X22" i="8"/>
  <c r="X62" i="8"/>
  <c r="X111" i="8"/>
  <c r="Y111" i="8" s="1"/>
  <c r="AA111" i="8" s="1"/>
  <c r="X104" i="8"/>
  <c r="Y104" i="8" s="1"/>
  <c r="AA104" i="8" s="1"/>
  <c r="X178" i="8"/>
  <c r="Y178" i="8" s="1"/>
  <c r="AA178" i="8" s="1"/>
  <c r="X51" i="8"/>
  <c r="Y51" i="8" s="1"/>
  <c r="AA51" i="8" s="1"/>
  <c r="X198" i="8"/>
  <c r="Y198" i="8" s="1"/>
  <c r="AA198" i="8" s="1"/>
  <c r="X177" i="8"/>
  <c r="Y177" i="8" s="1"/>
  <c r="AA177" i="8" s="1"/>
  <c r="X63" i="8"/>
  <c r="Y63" i="8" s="1"/>
  <c r="AA63" i="8" s="1"/>
  <c r="X188" i="8"/>
  <c r="Y188" i="8" s="1"/>
  <c r="AA188" i="8" s="1"/>
  <c r="X99" i="8"/>
  <c r="X208" i="8"/>
  <c r="X179" i="8"/>
  <c r="Y179" i="8" s="1"/>
  <c r="AA179" i="8" s="1"/>
  <c r="X73" i="8"/>
  <c r="Y73" i="8" s="1"/>
  <c r="AA73" i="8" s="1"/>
  <c r="X209" i="8"/>
  <c r="Y209" i="8" s="1"/>
  <c r="X28" i="8"/>
  <c r="Y28" i="8" s="1"/>
  <c r="AA28" i="8" s="1"/>
  <c r="X187" i="8"/>
  <c r="Y187" i="8" s="1"/>
  <c r="AA187" i="8" s="1"/>
  <c r="X186" i="8"/>
  <c r="Y186" i="8" s="1"/>
  <c r="AA186" i="8" s="1"/>
  <c r="X43" i="8"/>
  <c r="Y43" i="8" s="1"/>
  <c r="AA43" i="8" s="1"/>
  <c r="X165" i="8"/>
  <c r="Y165" i="8" s="1"/>
  <c r="AA165" i="8" s="1"/>
  <c r="X103" i="8"/>
  <c r="X191" i="8"/>
  <c r="X245" i="8"/>
  <c r="Y245" i="8" s="1"/>
  <c r="AA245" i="8" s="1"/>
  <c r="X95" i="8"/>
  <c r="Y95" i="8" s="1"/>
  <c r="AA95" i="8" s="1"/>
  <c r="X23" i="8"/>
  <c r="Y23" i="8" s="1"/>
  <c r="AA23" i="8" s="1"/>
  <c r="X124" i="8"/>
  <c r="Y124" i="8" s="1"/>
  <c r="AA124" i="8" s="1"/>
  <c r="X214" i="8"/>
  <c r="Y214" i="8" s="1"/>
  <c r="AA214" i="8" s="1"/>
  <c r="X201" i="8"/>
  <c r="Y201" i="8" s="1"/>
  <c r="AA201" i="8" s="1"/>
  <c r="X193" i="8"/>
  <c r="Y193" i="8" s="1"/>
  <c r="AA193" i="8" s="1"/>
  <c r="X123" i="8"/>
  <c r="Y123" i="8" s="1"/>
  <c r="AA123" i="8" s="1"/>
  <c r="X69" i="8"/>
  <c r="Y69" i="8" s="1"/>
  <c r="AA69" i="8" s="1"/>
  <c r="X205" i="8"/>
  <c r="Y205" i="8" s="1"/>
  <c r="AA205" i="8" s="1"/>
  <c r="X196" i="8"/>
  <c r="X29" i="8"/>
  <c r="X135" i="8"/>
  <c r="Y135" i="8" s="1"/>
  <c r="AA135" i="8" s="1"/>
  <c r="X147" i="8"/>
  <c r="Y147" i="8" s="1"/>
  <c r="AA147" i="8" s="1"/>
  <c r="X156" i="8"/>
  <c r="Y156" i="8" s="1"/>
  <c r="AA156" i="8" s="1"/>
  <c r="X136" i="8"/>
  <c r="Y136" i="8" s="1"/>
  <c r="AA136" i="8" s="1"/>
  <c r="X170" i="8"/>
  <c r="Y170" i="8" s="1"/>
  <c r="AA170" i="8" s="1"/>
  <c r="X162" i="8"/>
  <c r="Y162" i="8" s="1"/>
  <c r="AA162" i="8" s="1"/>
  <c r="X46" i="8"/>
  <c r="Y46" i="8" s="1"/>
  <c r="AA46" i="8" s="1"/>
  <c r="X158" i="8"/>
  <c r="X167" i="8"/>
  <c r="X166" i="8"/>
  <c r="Y166" i="8" s="1"/>
  <c r="AA166" i="8" s="1"/>
  <c r="X27" i="8"/>
  <c r="Y27" i="8" s="1"/>
  <c r="AA27" i="8" s="1"/>
  <c r="X15" i="8"/>
  <c r="Y15" i="8" s="1"/>
  <c r="AA15" i="8" s="1"/>
  <c r="X241" i="8"/>
  <c r="Y241" i="8" s="1"/>
  <c r="AA241" i="8" s="1"/>
  <c r="X212" i="8"/>
  <c r="Y212" i="8" s="1"/>
  <c r="AA212" i="8" s="1"/>
  <c r="X155" i="8"/>
  <c r="Y155" i="8" s="1"/>
  <c r="AA155" i="8" s="1"/>
  <c r="X207" i="8"/>
  <c r="Y207" i="8" s="1"/>
  <c r="AA207" i="8" s="1"/>
  <c r="X64" i="8"/>
  <c r="X65" i="8"/>
  <c r="X66" i="8"/>
  <c r="Y66" i="8" s="1"/>
  <c r="AA66" i="8" s="1"/>
  <c r="X89" i="8"/>
  <c r="Y89" i="8" s="1"/>
  <c r="AA89" i="8" s="1"/>
  <c r="X220" i="8"/>
  <c r="Y220" i="8" s="1"/>
  <c r="AA220" i="8" s="1"/>
  <c r="X171" i="8"/>
  <c r="Y171" i="8" s="1"/>
  <c r="AA171" i="8" s="1"/>
  <c r="X217" i="8"/>
  <c r="Y217" i="8" s="1"/>
  <c r="AA217" i="8" s="1"/>
  <c r="X132" i="8"/>
  <c r="Y132" i="8" s="1"/>
  <c r="AA132" i="8" s="1"/>
  <c r="X70" i="8"/>
  <c r="Y70" i="8" s="1"/>
  <c r="AA70" i="8" s="1"/>
  <c r="X58" i="8"/>
  <c r="X107" i="8"/>
  <c r="X127" i="8"/>
  <c r="Y127" i="8" s="1"/>
  <c r="AA127" i="8" s="1"/>
  <c r="X257" i="8"/>
  <c r="Y257" i="8" s="1"/>
  <c r="AA257" i="8" s="1"/>
  <c r="X221" i="8"/>
  <c r="Y221" i="8" s="1"/>
  <c r="AA221" i="8" s="1"/>
  <c r="X14" i="8"/>
  <c r="Y14" i="8" s="1"/>
  <c r="AA14" i="8" s="1"/>
  <c r="X117" i="8"/>
  <c r="Y117" i="8" s="1"/>
  <c r="AA117" i="8" s="1"/>
  <c r="X105" i="8"/>
  <c r="Y105" i="8" s="1"/>
  <c r="AA105" i="8" s="1"/>
  <c r="X53" i="8"/>
  <c r="Y53" i="8" s="1"/>
  <c r="AA53" i="8" s="1"/>
  <c r="X148" i="8"/>
  <c r="X140" i="8"/>
  <c r="X71" i="8"/>
  <c r="Y71" i="8" s="1"/>
  <c r="AA71" i="8" s="1"/>
  <c r="X38" i="8"/>
  <c r="Y38" i="8" s="1"/>
  <c r="AA38" i="8" s="1"/>
  <c r="X246" i="8"/>
  <c r="Y246" i="8" s="1"/>
  <c r="AA246" i="8" s="1"/>
  <c r="X146" i="8"/>
  <c r="Y146" i="8" s="1"/>
  <c r="AA146" i="8" s="1"/>
  <c r="X18" i="8"/>
  <c r="Y18" i="8" s="1"/>
  <c r="AA18" i="8" s="1"/>
  <c r="X25" i="8"/>
  <c r="Y25" i="8" s="1"/>
  <c r="AA25" i="8" s="1"/>
  <c r="X137" i="8"/>
  <c r="Y137" i="8" s="1"/>
  <c r="AA137" i="8" s="1"/>
  <c r="X202" i="8"/>
  <c r="X17" i="8"/>
  <c r="X252" i="8"/>
  <c r="Y252" i="8" s="1"/>
  <c r="AA252" i="8" s="1"/>
  <c r="X44" i="8"/>
  <c r="Y44" i="8" s="1"/>
  <c r="AA44" i="8" s="1"/>
  <c r="X45" i="8"/>
  <c r="Y45" i="8" s="1"/>
  <c r="AA45" i="8" s="1"/>
  <c r="X61" i="8"/>
  <c r="Y61" i="8" s="1"/>
  <c r="AA61" i="8" s="1"/>
  <c r="X114" i="8"/>
  <c r="Y114" i="8" s="1"/>
  <c r="AA114" i="8" s="1"/>
  <c r="X109" i="8"/>
  <c r="Y109" i="8" s="1"/>
  <c r="AA109" i="8" s="1"/>
  <c r="X149" i="8"/>
  <c r="Y149" i="8" s="1"/>
  <c r="AA149" i="8" s="1"/>
  <c r="X9" i="8"/>
  <c r="Y9" i="8" s="1"/>
  <c r="AA9" i="8" s="1"/>
  <c r="X210" i="8"/>
  <c r="Y210" i="8" s="1"/>
  <c r="AA210" i="8" s="1"/>
  <c r="X86" i="8"/>
  <c r="X54" i="8"/>
  <c r="Y54" i="8" s="1"/>
  <c r="AA54" i="8" s="1"/>
  <c r="X141" i="8"/>
  <c r="Y141" i="8" s="1"/>
  <c r="AA141" i="8" s="1"/>
  <c r="X42" i="8"/>
  <c r="Y42" i="8" s="1"/>
  <c r="AA42" i="8" s="1"/>
  <c r="X227" i="8"/>
  <c r="Y227" i="8" s="1"/>
  <c r="AA227" i="8" s="1"/>
  <c r="X49" i="8"/>
  <c r="Y49" i="8" s="1"/>
  <c r="AA49" i="8" s="1"/>
  <c r="X249" i="8"/>
  <c r="Y249" i="8" s="1"/>
  <c r="AA249" i="8" s="1"/>
  <c r="X215" i="8"/>
  <c r="Y215" i="8" s="1"/>
  <c r="AA215" i="8" s="1"/>
  <c r="X163" i="8"/>
  <c r="X40" i="8"/>
  <c r="X125" i="8"/>
  <c r="Y125" i="8" s="1"/>
  <c r="AA125" i="8" s="1"/>
  <c r="X11" i="8"/>
  <c r="Y11" i="8" s="1"/>
  <c r="AA11" i="8" s="1"/>
  <c r="X225" i="8"/>
  <c r="Y225" i="8" s="1"/>
  <c r="AA225" i="8" s="1"/>
  <c r="X77" i="8"/>
  <c r="Y77" i="8" s="1"/>
  <c r="AA77" i="8" s="1"/>
  <c r="X231" i="8"/>
  <c r="Y231" i="8" s="1"/>
  <c r="AA231" i="8" s="1"/>
  <c r="X243" i="8"/>
  <c r="Y243" i="8" s="1"/>
  <c r="AA243" i="8" s="1"/>
  <c r="X218" i="8"/>
  <c r="Y218" i="8" s="1"/>
  <c r="AA218" i="8" s="1"/>
  <c r="X115" i="8"/>
  <c r="X90" i="8"/>
  <c r="X81" i="8"/>
  <c r="Y81" i="8" s="1"/>
  <c r="AA81" i="8" s="1"/>
  <c r="X32" i="8"/>
  <c r="Y32" i="8" s="1"/>
  <c r="AA32" i="8" s="1"/>
  <c r="X91" i="8"/>
  <c r="Y91" i="8" s="1"/>
  <c r="AA91" i="8" s="1"/>
  <c r="X6" i="8"/>
  <c r="Y6" i="8" s="1"/>
  <c r="AA6" i="8" s="1"/>
  <c r="X238" i="8"/>
  <c r="Y238" i="8" s="1"/>
  <c r="AA238" i="8" s="1"/>
  <c r="X190" i="8"/>
  <c r="Y190" i="8" s="1"/>
  <c r="AA190" i="8" s="1"/>
  <c r="X121" i="8"/>
  <c r="Y121" i="8" s="1"/>
  <c r="AA121" i="8" s="1"/>
  <c r="X176" i="8"/>
  <c r="X182" i="8"/>
  <c r="X142" i="8"/>
  <c r="Y142" i="8" s="1"/>
  <c r="AA142" i="8" s="1"/>
  <c r="X128" i="8"/>
  <c r="Y128" i="8" s="1"/>
  <c r="AA128" i="8" s="1"/>
  <c r="X19" i="8"/>
  <c r="Y19" i="8" s="1"/>
  <c r="AA19" i="8" s="1"/>
  <c r="X211" i="8"/>
  <c r="Y211" i="8" s="1"/>
  <c r="AA211" i="8" s="1"/>
  <c r="X82" i="8"/>
  <c r="Y82" i="8" s="1"/>
  <c r="AA82" i="8" s="1"/>
  <c r="X226" i="8"/>
  <c r="Y226" i="8" s="1"/>
  <c r="AA226" i="8" s="1"/>
  <c r="X50" i="8"/>
  <c r="Y50" i="8" s="1"/>
  <c r="AA50" i="8" s="1"/>
  <c r="X223" i="8"/>
  <c r="X164" i="8"/>
  <c r="X13" i="8"/>
  <c r="Y13" i="8" s="1"/>
  <c r="AA13" i="8" s="1"/>
  <c r="X100" i="8"/>
  <c r="Y100" i="8" s="1"/>
  <c r="AA100" i="8" s="1"/>
  <c r="X185" i="8"/>
  <c r="Y185" i="8" s="1"/>
  <c r="AA185" i="8" s="1"/>
  <c r="X213" i="8"/>
  <c r="Y213" i="8" s="1"/>
  <c r="AA213" i="8" s="1"/>
  <c r="X229" i="8"/>
  <c r="Y229" i="8" s="1"/>
  <c r="AA229" i="8" s="1"/>
  <c r="X253" i="8"/>
  <c r="Y253" i="8" s="1"/>
  <c r="AA253" i="8" s="1"/>
  <c r="X84" i="8"/>
  <c r="Y84" i="8" s="1"/>
  <c r="AA84" i="8" s="1"/>
  <c r="X110" i="8"/>
  <c r="X36" i="8"/>
  <c r="X195" i="8"/>
  <c r="Y195" i="8" s="1"/>
  <c r="AA195" i="8" s="1"/>
  <c r="X168" i="8"/>
  <c r="Y168" i="8" s="1"/>
  <c r="AA168" i="8" s="1"/>
  <c r="X228" i="8"/>
  <c r="Y228" i="8" s="1"/>
  <c r="AA228" i="8" s="1"/>
  <c r="X250" i="8"/>
  <c r="Y250" i="8" s="1"/>
  <c r="AA250" i="8" s="1"/>
  <c r="X181" i="8"/>
  <c r="Y181" i="8" s="1"/>
  <c r="AA181" i="8" s="1"/>
  <c r="X157" i="8"/>
  <c r="Y157" i="8" s="1"/>
  <c r="AA157" i="8" s="1"/>
  <c r="X3" i="8"/>
  <c r="Y3" i="8" s="1"/>
  <c r="AA3" i="8" s="1"/>
  <c r="X24" i="8"/>
  <c r="X236" i="8"/>
  <c r="X239" i="8"/>
  <c r="Y239" i="8" s="1"/>
  <c r="AA239" i="8" s="1"/>
  <c r="X87" i="8"/>
  <c r="Y87" i="8" s="1"/>
  <c r="AA87" i="8" s="1"/>
  <c r="X203" i="8"/>
  <c r="Y203" i="8" s="1"/>
  <c r="AA203" i="8" s="1"/>
  <c r="X10" i="8"/>
  <c r="Y10" i="8" s="1"/>
  <c r="AA10" i="8" s="1"/>
  <c r="X144" i="8"/>
  <c r="Y144" i="8" s="1"/>
  <c r="AA144" i="8" s="1"/>
  <c r="X74" i="8"/>
  <c r="Y74" i="8" s="1"/>
  <c r="AA74" i="8" s="1"/>
  <c r="X85" i="8"/>
  <c r="Y85" i="8" s="1"/>
  <c r="AA85" i="8" s="1"/>
  <c r="X219" i="8"/>
  <c r="Y219" i="8" s="1"/>
  <c r="AA219" i="8" s="1"/>
  <c r="X75" i="8"/>
  <c r="Y75" i="8" s="1"/>
  <c r="AA75" i="8" s="1"/>
  <c r="X72" i="8"/>
  <c r="X55" i="8"/>
  <c r="Y55" i="8" s="1"/>
  <c r="AA55" i="8" s="1"/>
  <c r="X12" i="8"/>
  <c r="Y12" i="8" s="1"/>
  <c r="AA12" i="8" s="1"/>
  <c r="X26" i="8"/>
  <c r="Y26" i="8" s="1"/>
  <c r="AA26" i="8" s="1"/>
  <c r="X131" i="8"/>
  <c r="Y131" i="8" s="1"/>
  <c r="AA131" i="8" s="1"/>
  <c r="X37" i="8"/>
  <c r="Y37" i="8" s="1"/>
  <c r="AA37" i="8" s="1"/>
  <c r="X189" i="8"/>
  <c r="Y189" i="8" s="1"/>
  <c r="AA189" i="8" s="1"/>
  <c r="X7" i="8"/>
  <c r="Y7" i="8" s="1"/>
  <c r="AA7" i="8" s="1"/>
  <c r="X93" i="8"/>
  <c r="X234" i="8"/>
  <c r="Y234" i="8" s="1"/>
  <c r="AA234" i="8" s="1"/>
  <c r="X240" i="8"/>
  <c r="Y240" i="8" s="1"/>
  <c r="AA240" i="8" s="1"/>
  <c r="X204" i="8"/>
  <c r="Y204" i="8" s="1"/>
  <c r="AA204" i="8" s="1"/>
  <c r="X79" i="8"/>
  <c r="Y79" i="8" s="1"/>
  <c r="AA79" i="8" s="1"/>
  <c r="X83" i="8"/>
  <c r="Y83" i="8" s="1"/>
  <c r="AA83" i="8" s="1"/>
  <c r="X254" i="8"/>
  <c r="Y254" i="8" s="1"/>
  <c r="AA254" i="8" s="1"/>
  <c r="X16" i="8"/>
  <c r="Y16" i="8" s="1"/>
  <c r="AA16" i="8" s="1"/>
  <c r="X30" i="8"/>
  <c r="X33" i="8"/>
  <c r="Y33" i="8" s="1"/>
  <c r="AA33" i="8" s="1"/>
  <c r="X5" i="8"/>
  <c r="Y5" i="8" s="1"/>
  <c r="AA5" i="8" s="1"/>
  <c r="X174" i="8"/>
  <c r="Y174" i="8" s="1"/>
  <c r="AA174" i="8" s="1"/>
  <c r="X216" i="8"/>
  <c r="Y216" i="8" s="1"/>
  <c r="AA216" i="8" s="1"/>
  <c r="X152" i="8"/>
  <c r="Y152" i="8" s="1"/>
  <c r="AA152" i="8" s="1"/>
  <c r="X78" i="8"/>
  <c r="Y78" i="8" s="1"/>
  <c r="AA78" i="8" s="1"/>
  <c r="X52" i="8"/>
  <c r="Y52" i="8" s="1"/>
  <c r="AA52" i="8" s="1"/>
  <c r="X80" i="8"/>
  <c r="X183" i="8"/>
  <c r="Y183" i="8" s="1"/>
  <c r="AA183" i="8" s="1"/>
  <c r="X112" i="8"/>
  <c r="Y112" i="8" s="1"/>
  <c r="AA112" i="8" s="1"/>
  <c r="X206" i="8"/>
  <c r="Y206" i="8" s="1"/>
  <c r="AA206" i="8" s="1"/>
  <c r="X145" i="8"/>
  <c r="Y145" i="8" s="1"/>
  <c r="AA145" i="8" s="1"/>
  <c r="X256" i="8"/>
  <c r="Y256" i="8" s="1"/>
  <c r="AA256" i="8" s="1"/>
  <c r="X56" i="8"/>
  <c r="Y56" i="8" s="1"/>
  <c r="AA56" i="8" s="1"/>
  <c r="X118" i="8"/>
  <c r="Y118" i="8" s="1"/>
  <c r="AA118" i="8" s="1"/>
  <c r="X244" i="8"/>
  <c r="X47" i="8"/>
  <c r="Y47" i="8" s="1"/>
  <c r="AA47" i="8" s="1"/>
  <c r="X194" i="8"/>
  <c r="Y194" i="8" s="1"/>
  <c r="AA194" i="8" s="1"/>
  <c r="X102" i="8"/>
  <c r="Y102" i="8" s="1"/>
  <c r="AA102" i="8" s="1"/>
  <c r="X180" i="8"/>
  <c r="Y180" i="8" s="1"/>
  <c r="AA180" i="8" s="1"/>
  <c r="X175" i="8"/>
  <c r="Y175" i="8" s="1"/>
  <c r="AA175" i="8" s="1"/>
  <c r="X200" i="8"/>
  <c r="Y200" i="8" s="1"/>
  <c r="AA200" i="8" s="1"/>
  <c r="X160" i="8"/>
  <c r="Y160" i="8" s="1"/>
  <c r="AA160" i="8" s="1"/>
  <c r="X120" i="8"/>
  <c r="X150" i="8"/>
  <c r="Y150" i="8" s="1"/>
  <c r="AA150" i="8" s="1"/>
  <c r="X255" i="8"/>
  <c r="Y255" i="8" s="1"/>
  <c r="AA255" i="8" s="1"/>
  <c r="X192" i="8"/>
  <c r="Y192" i="8" s="1"/>
  <c r="AA192" i="8" s="1"/>
  <c r="X20" i="8"/>
  <c r="Y20" i="8" s="1"/>
  <c r="AA20" i="8" s="1"/>
  <c r="X235" i="8"/>
  <c r="Y235" i="8" s="1"/>
  <c r="AA235" i="8" s="1"/>
  <c r="X129" i="8"/>
  <c r="Y129" i="8" s="1"/>
  <c r="AA129" i="8" s="1"/>
  <c r="X230" i="8"/>
  <c r="Y230" i="8" s="1"/>
  <c r="AA230" i="8" s="1"/>
  <c r="X251" i="8"/>
  <c r="X159" i="8"/>
  <c r="Y159" i="8" s="1"/>
  <c r="AA159" i="8" s="1"/>
  <c r="X224" i="8"/>
  <c r="Y224" i="8" s="1"/>
  <c r="AA224" i="8" s="1"/>
  <c r="X48" i="8"/>
  <c r="Y48" i="8" s="1"/>
  <c r="AA48" i="8" s="1"/>
  <c r="X57" i="8"/>
  <c r="Y57" i="8" s="1"/>
  <c r="AA57" i="8" s="1"/>
  <c r="X138" i="8"/>
  <c r="Y138" i="8" s="1"/>
  <c r="AA138" i="8" s="1"/>
  <c r="X130" i="8"/>
  <c r="Y130" i="8" s="1"/>
  <c r="AA130" i="8" s="1"/>
  <c r="X237" i="8"/>
  <c r="X113" i="8"/>
  <c r="Y113" i="8" s="1"/>
  <c r="AA113" i="8" s="1"/>
  <c r="X134" i="8"/>
  <c r="Y134" i="8" s="1"/>
  <c r="AA134" i="8" s="1"/>
  <c r="X88" i="8"/>
  <c r="Y88" i="8" s="1"/>
  <c r="AA88" i="8" s="1"/>
  <c r="X232" i="8"/>
  <c r="Y232" i="8" s="1"/>
  <c r="AA232" i="8" s="1"/>
  <c r="X126" i="8"/>
  <c r="Y126" i="8" s="1"/>
  <c r="AA126" i="8" s="1"/>
  <c r="X172" i="8"/>
  <c r="Y172" i="8" s="1"/>
  <c r="AA172" i="8" s="1"/>
  <c r="X96" i="8"/>
  <c r="Y96" i="8" s="1"/>
  <c r="AA96" i="8" s="1"/>
  <c r="X242" i="8"/>
  <c r="X21" i="8"/>
  <c r="Y21" i="8" s="1"/>
  <c r="AA21" i="8" s="1"/>
  <c r="X76" i="8"/>
  <c r="Y76" i="8" s="1"/>
  <c r="AA76" i="8" s="1"/>
  <c r="X41" i="8"/>
  <c r="Y41" i="8" s="1"/>
  <c r="AA41" i="8" s="1"/>
  <c r="X184" i="8"/>
  <c r="Y184" i="8" s="1"/>
  <c r="AA184" i="8" s="1"/>
  <c r="X106" i="8"/>
  <c r="Y106" i="8" s="1"/>
  <c r="AA106" i="8" s="1"/>
  <c r="X143" i="8"/>
  <c r="Y143" i="8" s="1"/>
  <c r="AA143" i="8" s="1"/>
  <c r="X97" i="8"/>
  <c r="Y97" i="8" s="1"/>
  <c r="AA97" i="8" s="1"/>
  <c r="X60" i="8"/>
  <c r="X108" i="8"/>
  <c r="Y108" i="8" s="1"/>
  <c r="AA108" i="8" s="1"/>
  <c r="X39" i="8"/>
  <c r="Y39" i="8" s="1"/>
  <c r="AA39" i="8" s="1"/>
  <c r="X92" i="8"/>
  <c r="Y92" i="8" s="1"/>
  <c r="AA92" i="8" s="1"/>
  <c r="X94" i="8"/>
  <c r="Y94" i="8" s="1"/>
  <c r="AA94" i="8" s="1"/>
  <c r="X34" i="8"/>
  <c r="Y34" i="8" s="1"/>
  <c r="AA34" i="8" s="1"/>
  <c r="X233" i="8"/>
  <c r="Y233" i="8" s="1"/>
  <c r="AA233" i="8" s="1"/>
  <c r="X67" i="8"/>
  <c r="Y67" i="8" s="1"/>
  <c r="AA67" i="8" s="1"/>
  <c r="X199" i="8"/>
  <c r="X169" i="8"/>
  <c r="Y169" i="8" s="1"/>
  <c r="AA169" i="8" s="1"/>
  <c r="X119" i="8"/>
  <c r="Y119" i="8" s="1"/>
  <c r="AA119" i="8" s="1"/>
  <c r="X247" i="8"/>
  <c r="Y247" i="8" s="1"/>
  <c r="AA247" i="8" s="1"/>
  <c r="X173" i="8"/>
  <c r="Y173" i="8" s="1"/>
  <c r="AA173" i="8" s="1"/>
  <c r="X59" i="8"/>
  <c r="Y59" i="8" s="1"/>
  <c r="AA59" i="8" s="1"/>
  <c r="X248" i="8"/>
  <c r="Y248" i="8" s="1"/>
  <c r="AA248" i="8" s="1"/>
  <c r="X197" i="8"/>
  <c r="Y197" i="8" s="1"/>
  <c r="AA197" i="8" s="1"/>
  <c r="X35" i="8"/>
  <c r="X154" i="8"/>
  <c r="Y154" i="8" s="1"/>
  <c r="AA154" i="8" s="1"/>
  <c r="X8" i="8"/>
  <c r="Y8" i="8" s="1"/>
  <c r="AA8" i="8" s="1"/>
  <c r="X151" i="8"/>
  <c r="Y151" i="8" s="1"/>
  <c r="AA151" i="8" s="1"/>
  <c r="X4" i="8"/>
  <c r="Y4" i="8" s="1"/>
  <c r="AA4" i="8" s="1"/>
  <c r="G2" i="5"/>
  <c r="X68" i="8"/>
  <c r="Y68" i="8" s="1"/>
  <c r="AA68" i="8" s="1"/>
  <c r="M2" i="6"/>
  <c r="D7" i="8"/>
  <c r="Z255" i="8" l="1"/>
  <c r="Z56" i="8"/>
  <c r="Z216" i="8"/>
  <c r="Z240" i="8"/>
  <c r="Z173" i="8"/>
  <c r="Z219" i="8"/>
  <c r="Z39" i="8"/>
  <c r="Z153" i="8"/>
  <c r="Z222" i="8"/>
  <c r="Z177" i="8"/>
  <c r="Z28" i="8"/>
  <c r="Z95" i="8"/>
  <c r="Z205" i="8"/>
  <c r="Z162" i="8"/>
  <c r="Z212" i="8"/>
  <c r="Z171" i="8"/>
  <c r="Z221" i="8"/>
  <c r="Z38" i="8"/>
  <c r="Z252" i="8"/>
  <c r="Z210" i="8"/>
  <c r="Z215" i="8"/>
  <c r="Z243" i="8"/>
  <c r="Z238" i="8"/>
  <c r="Z211" i="8"/>
  <c r="Z185" i="8"/>
  <c r="Z168" i="8"/>
  <c r="Z239" i="8"/>
  <c r="Z75" i="8"/>
  <c r="Z7" i="8"/>
  <c r="Z16" i="8"/>
  <c r="Z52" i="8"/>
  <c r="Z118" i="8"/>
  <c r="Z160" i="8"/>
  <c r="Z230" i="8"/>
  <c r="Z130" i="8"/>
  <c r="Z96" i="8"/>
  <c r="Z97" i="8"/>
  <c r="Z67" i="8"/>
  <c r="Z197" i="8"/>
  <c r="Z133" i="8"/>
  <c r="Z22" i="8"/>
  <c r="Z63" i="8"/>
  <c r="Z187" i="8"/>
  <c r="Z23" i="8"/>
  <c r="Z196" i="8"/>
  <c r="Z46" i="8"/>
  <c r="Z155" i="8"/>
  <c r="Z217" i="8"/>
  <c r="Z14" i="8"/>
  <c r="Z246" i="8"/>
  <c r="Z44" i="8"/>
  <c r="Z86" i="8"/>
  <c r="Z163" i="8"/>
  <c r="Z218" i="8"/>
  <c r="Z190" i="8"/>
  <c r="Z82" i="8"/>
  <c r="Z213" i="8"/>
  <c r="Z228" i="8"/>
  <c r="Z87" i="8"/>
  <c r="Z72" i="8"/>
  <c r="Z93" i="8"/>
  <c r="Z30" i="8"/>
  <c r="Z80" i="8"/>
  <c r="Z244" i="8"/>
  <c r="Z120" i="8"/>
  <c r="Z251" i="8"/>
  <c r="Z237" i="8"/>
  <c r="Z242" i="8"/>
  <c r="Z60" i="8"/>
  <c r="Z199" i="8"/>
  <c r="Z35" i="8"/>
  <c r="Z122" i="8"/>
  <c r="Z111" i="8"/>
  <c r="Z99" i="8"/>
  <c r="AA2" i="8"/>
  <c r="P7" i="8" s="1"/>
  <c r="Z62" i="8"/>
  <c r="Z73" i="8"/>
  <c r="Z124" i="8"/>
  <c r="Z147" i="8"/>
  <c r="Z15" i="8"/>
  <c r="Z132" i="8"/>
  <c r="Z53" i="8"/>
  <c r="Z202" i="8"/>
  <c r="Z54" i="8"/>
  <c r="Z11" i="8"/>
  <c r="Z91" i="8"/>
  <c r="Z226" i="8"/>
  <c r="Z84" i="8"/>
  <c r="Z24" i="8"/>
  <c r="Z55" i="8"/>
  <c r="Z204" i="8"/>
  <c r="Z152" i="8"/>
  <c r="Z47" i="8"/>
  <c r="Z192" i="8"/>
  <c r="Z138" i="8"/>
  <c r="Z21" i="8"/>
  <c r="Z92" i="8"/>
  <c r="Z59" i="8"/>
  <c r="Z117" i="8"/>
  <c r="Z174" i="8"/>
  <c r="Z68" i="8"/>
  <c r="Z135" i="8"/>
  <c r="Z19" i="8"/>
  <c r="Z104" i="8"/>
  <c r="Z209" i="8"/>
  <c r="Z214" i="8"/>
  <c r="Z156" i="8"/>
  <c r="Z241" i="8"/>
  <c r="Z70" i="8"/>
  <c r="Z148" i="8"/>
  <c r="Z17" i="8"/>
  <c r="Z141" i="8"/>
  <c r="Z225" i="8"/>
  <c r="Z6" i="8"/>
  <c r="Z50" i="8"/>
  <c r="Z110" i="8"/>
  <c r="Z236" i="8"/>
  <c r="Z12" i="8"/>
  <c r="Z79" i="8"/>
  <c r="Z78" i="8"/>
  <c r="Z194" i="8"/>
  <c r="Z20" i="8"/>
  <c r="Z2" i="8"/>
  <c r="Z76" i="8"/>
  <c r="Z94" i="8"/>
  <c r="Z248" i="8"/>
  <c r="Z25" i="8"/>
  <c r="Z234" i="8"/>
  <c r="Z108" i="8"/>
  <c r="Z179" i="8"/>
  <c r="Z27" i="8"/>
  <c r="Z137" i="8"/>
  <c r="Z125" i="8"/>
  <c r="Z3" i="8"/>
  <c r="Z31" i="8"/>
  <c r="Z178" i="8"/>
  <c r="Z186" i="8"/>
  <c r="Z201" i="8"/>
  <c r="Z136" i="8"/>
  <c r="Z207" i="8"/>
  <c r="Z58" i="8"/>
  <c r="Z140" i="8"/>
  <c r="Z45" i="8"/>
  <c r="Z42" i="8"/>
  <c r="Z77" i="8"/>
  <c r="Z121" i="8"/>
  <c r="Z223" i="8"/>
  <c r="Z36" i="8"/>
  <c r="Z203" i="8"/>
  <c r="Z26" i="8"/>
  <c r="Z83" i="8"/>
  <c r="Z183" i="8"/>
  <c r="Z102" i="8"/>
  <c r="Z235" i="8"/>
  <c r="Z113" i="8"/>
  <c r="Z41" i="8"/>
  <c r="Z34" i="8"/>
  <c r="Z154" i="8"/>
  <c r="Z128" i="8"/>
  <c r="Z247" i="8"/>
  <c r="Z116" i="8"/>
  <c r="Z245" i="8"/>
  <c r="Z105" i="8"/>
  <c r="Z9" i="8"/>
  <c r="Z32" i="8"/>
  <c r="Z139" i="8"/>
  <c r="Z51" i="8"/>
  <c r="Z43" i="8"/>
  <c r="Z193" i="8"/>
  <c r="Z170" i="8"/>
  <c r="Z64" i="8"/>
  <c r="Z107" i="8"/>
  <c r="Z71" i="8"/>
  <c r="Z61" i="8"/>
  <c r="Z227" i="8"/>
  <c r="Z231" i="8"/>
  <c r="Z176" i="8"/>
  <c r="Z164" i="8"/>
  <c r="Z195" i="8"/>
  <c r="Z10" i="8"/>
  <c r="Z131" i="8"/>
  <c r="Z254" i="8"/>
  <c r="Z112" i="8"/>
  <c r="Z180" i="8"/>
  <c r="Z129" i="8"/>
  <c r="Z134" i="8"/>
  <c r="Z184" i="8"/>
  <c r="Z233" i="8"/>
  <c r="Z8" i="8"/>
  <c r="Z101" i="8"/>
  <c r="Z191" i="8"/>
  <c r="Z166" i="8"/>
  <c r="Z149" i="8"/>
  <c r="Z81" i="8"/>
  <c r="Z157" i="8"/>
  <c r="Z150" i="8"/>
  <c r="Z126" i="8"/>
  <c r="Z220" i="8"/>
  <c r="Z253" i="8"/>
  <c r="Z161" i="8"/>
  <c r="Z198" i="8"/>
  <c r="Z165" i="8"/>
  <c r="Z123" i="8"/>
  <c r="Z158" i="8"/>
  <c r="Z65" i="8"/>
  <c r="Z127" i="8"/>
  <c r="Z146" i="8"/>
  <c r="Z114" i="8"/>
  <c r="Z49" i="8"/>
  <c r="Z115" i="8"/>
  <c r="Z182" i="8"/>
  <c r="Z13" i="8"/>
  <c r="Z250" i="8"/>
  <c r="Z144" i="8"/>
  <c r="Z37" i="8"/>
  <c r="Z33" i="8"/>
  <c r="Z206" i="8"/>
  <c r="Z175" i="8"/>
  <c r="Z159" i="8"/>
  <c r="Z88" i="8"/>
  <c r="Z106" i="8"/>
  <c r="Z169" i="8"/>
  <c r="Z151" i="8"/>
  <c r="Z98" i="8"/>
  <c r="Z188" i="8"/>
  <c r="Z103" i="8"/>
  <c r="Z69" i="8"/>
  <c r="Z167" i="8"/>
  <c r="Z66" i="8"/>
  <c r="Z257" i="8"/>
  <c r="Z18" i="8"/>
  <c r="Z109" i="8"/>
  <c r="Z249" i="8"/>
  <c r="Z90" i="8"/>
  <c r="Z142" i="8"/>
  <c r="Z100" i="8"/>
  <c r="Z181" i="8"/>
  <c r="Z74" i="8"/>
  <c r="Z189" i="8"/>
  <c r="Z5" i="8"/>
  <c r="Z145" i="8"/>
  <c r="Z200" i="8"/>
  <c r="Z224" i="8"/>
  <c r="Z232" i="8"/>
  <c r="Z143" i="8"/>
  <c r="Z119" i="8"/>
  <c r="Z4" i="8"/>
  <c r="Z208" i="8"/>
  <c r="Z29" i="8"/>
  <c r="Z89" i="8"/>
  <c r="Z40" i="8"/>
  <c r="Z229" i="8"/>
  <c r="Z85" i="8"/>
  <c r="Z256" i="8"/>
  <c r="Z48" i="8"/>
  <c r="Z57" i="8"/>
  <c r="S9" i="7"/>
  <c r="Q13" i="5"/>
  <c r="Q15" i="5"/>
  <c r="Q14" i="5"/>
  <c r="V8" i="6"/>
  <c r="Q8" i="6"/>
  <c r="J7" i="8"/>
  <c r="G9" i="8"/>
  <c r="E7" i="8"/>
  <c r="E253" i="8"/>
  <c r="G253" i="8" s="1"/>
  <c r="E257" i="8"/>
  <c r="G257" i="8" s="1"/>
  <c r="E259" i="8"/>
  <c r="G259" i="8" s="1"/>
  <c r="E260" i="8"/>
  <c r="G260" i="8" s="1"/>
  <c r="D253" i="8"/>
  <c r="D254" i="8"/>
  <c r="E254" i="8" s="1"/>
  <c r="G254" i="8" s="1"/>
  <c r="D255" i="8"/>
  <c r="E255" i="8" s="1"/>
  <c r="G255" i="8" s="1"/>
  <c r="D80" i="8"/>
  <c r="E80" i="8" s="1"/>
  <c r="G80" i="8" s="1"/>
  <c r="D256" i="8"/>
  <c r="E256" i="8" s="1"/>
  <c r="G256" i="8" s="1"/>
  <c r="D257" i="8"/>
  <c r="D258" i="8"/>
  <c r="E258" i="8" s="1"/>
  <c r="G258" i="8" s="1"/>
  <c r="D259" i="8"/>
  <c r="D260" i="8"/>
  <c r="D261" i="8"/>
  <c r="E261" i="8" s="1"/>
  <c r="G261" i="8" s="1"/>
  <c r="D262" i="8"/>
  <c r="E262" i="8" s="1"/>
  <c r="G262" i="8" s="1"/>
  <c r="D81" i="8"/>
  <c r="E81" i="8" s="1"/>
  <c r="G81" i="8" s="1"/>
  <c r="G107" i="8"/>
  <c r="G121" i="8"/>
  <c r="G152" i="8"/>
  <c r="G185" i="8"/>
  <c r="E83" i="8"/>
  <c r="G83" i="8" s="1"/>
  <c r="E9" i="8"/>
  <c r="E94" i="8"/>
  <c r="G94" i="8" s="1"/>
  <c r="E99" i="8"/>
  <c r="G99" i="8" s="1"/>
  <c r="E104" i="8"/>
  <c r="G104" i="8" s="1"/>
  <c r="E111" i="8"/>
  <c r="G111" i="8" s="1"/>
  <c r="E116" i="8"/>
  <c r="G116" i="8" s="1"/>
  <c r="E25" i="8"/>
  <c r="G25" i="8" s="1"/>
  <c r="E126" i="8"/>
  <c r="G126" i="8" s="1"/>
  <c r="E134" i="8"/>
  <c r="G134" i="8" s="1"/>
  <c r="E141" i="8"/>
  <c r="G141" i="8" s="1"/>
  <c r="E146" i="8"/>
  <c r="G146" i="8" s="1"/>
  <c r="E150" i="8"/>
  <c r="G150" i="8" s="1"/>
  <c r="E155" i="8"/>
  <c r="G155" i="8" s="1"/>
  <c r="E161" i="8"/>
  <c r="G161" i="8" s="1"/>
  <c r="E165" i="8"/>
  <c r="G165" i="8" s="1"/>
  <c r="E174" i="8"/>
  <c r="G174" i="8" s="1"/>
  <c r="E181" i="8"/>
  <c r="G181" i="8" s="1"/>
  <c r="E185" i="8"/>
  <c r="E49" i="8"/>
  <c r="G49" i="8" s="1"/>
  <c r="E201" i="8"/>
  <c r="G201" i="8" s="1"/>
  <c r="E205" i="8"/>
  <c r="G205" i="8" s="1"/>
  <c r="E53" i="8"/>
  <c r="G53" i="8" s="1"/>
  <c r="E55" i="8"/>
  <c r="G55" i="8" s="1"/>
  <c r="E211" i="8"/>
  <c r="G211" i="8" s="1"/>
  <c r="E58" i="8"/>
  <c r="G58" i="8" s="1"/>
  <c r="E59" i="8"/>
  <c r="G59" i="8" s="1"/>
  <c r="E220" i="8"/>
  <c r="G220" i="8" s="1"/>
  <c r="E62" i="8"/>
  <c r="G62" i="8" s="1"/>
  <c r="E63" i="8"/>
  <c r="G63" i="8" s="1"/>
  <c r="E227" i="8"/>
  <c r="G227" i="8" s="1"/>
  <c r="E230" i="8"/>
  <c r="G230" i="8" s="1"/>
  <c r="E232" i="8"/>
  <c r="G232" i="8" s="1"/>
  <c r="E234" i="8"/>
  <c r="G234" i="8" s="1"/>
  <c r="E71" i="8"/>
  <c r="G71" i="8" s="1"/>
  <c r="E240" i="8"/>
  <c r="G240" i="8" s="1"/>
  <c r="E242" i="8"/>
  <c r="G242" i="8" s="1"/>
  <c r="E246" i="8"/>
  <c r="G246" i="8" s="1"/>
  <c r="E247" i="8"/>
  <c r="G247" i="8" s="1"/>
  <c r="E251" i="8"/>
  <c r="G251" i="8" s="1"/>
  <c r="E79" i="8"/>
  <c r="G79" i="8" s="1"/>
  <c r="D82" i="8"/>
  <c r="E82" i="8" s="1"/>
  <c r="G82" i="8" s="1"/>
  <c r="D83" i="8"/>
  <c r="D84" i="8"/>
  <c r="E84" i="8" s="1"/>
  <c r="G84" i="8" s="1"/>
  <c r="D85" i="8"/>
  <c r="E85" i="8" s="1"/>
  <c r="G85" i="8" s="1"/>
  <c r="D86" i="8"/>
  <c r="E86" i="8" s="1"/>
  <c r="G86" i="8" s="1"/>
  <c r="D87" i="8"/>
  <c r="E87" i="8" s="1"/>
  <c r="G87" i="8" s="1"/>
  <c r="D88" i="8"/>
  <c r="E88" i="8" s="1"/>
  <c r="G88" i="8" s="1"/>
  <c r="D8" i="8"/>
  <c r="E8" i="8" s="1"/>
  <c r="G8" i="8" s="1"/>
  <c r="D89" i="8"/>
  <c r="E89" i="8" s="1"/>
  <c r="G89" i="8" s="1"/>
  <c r="D9" i="8"/>
  <c r="D10" i="8"/>
  <c r="E10" i="8" s="1"/>
  <c r="G10" i="8" s="1"/>
  <c r="D90" i="8"/>
  <c r="E90" i="8" s="1"/>
  <c r="G90" i="8" s="1"/>
  <c r="D11" i="8"/>
  <c r="E11" i="8" s="1"/>
  <c r="G11" i="8" s="1"/>
  <c r="D91" i="8"/>
  <c r="E91" i="8" s="1"/>
  <c r="G91" i="8" s="1"/>
  <c r="D92" i="8"/>
  <c r="E92" i="8" s="1"/>
  <c r="G92" i="8" s="1"/>
  <c r="D12" i="8"/>
  <c r="E12" i="8" s="1"/>
  <c r="G12" i="8" s="1"/>
  <c r="D93" i="8"/>
  <c r="E93" i="8" s="1"/>
  <c r="G93" i="8" s="1"/>
  <c r="D94" i="8"/>
  <c r="D95" i="8"/>
  <c r="E95" i="8" s="1"/>
  <c r="G95" i="8" s="1"/>
  <c r="D13" i="8"/>
  <c r="E13" i="8" s="1"/>
  <c r="G13" i="8" s="1"/>
  <c r="D96" i="8"/>
  <c r="E96" i="8" s="1"/>
  <c r="G96" i="8" s="1"/>
  <c r="D97" i="8"/>
  <c r="E97" i="8" s="1"/>
  <c r="G97" i="8" s="1"/>
  <c r="D14" i="8"/>
  <c r="E14" i="8" s="1"/>
  <c r="G14" i="8" s="1"/>
  <c r="D98" i="8"/>
  <c r="E98" i="8" s="1"/>
  <c r="G98" i="8" s="1"/>
  <c r="D15" i="8"/>
  <c r="E15" i="8" s="1"/>
  <c r="G15" i="8" s="1"/>
  <c r="D99" i="8"/>
  <c r="D100" i="8"/>
  <c r="E100" i="8" s="1"/>
  <c r="G100" i="8" s="1"/>
  <c r="D16" i="8"/>
  <c r="E16" i="8" s="1"/>
  <c r="G16" i="8" s="1"/>
  <c r="D101" i="8"/>
  <c r="E101" i="8" s="1"/>
  <c r="G101" i="8" s="1"/>
  <c r="D17" i="8"/>
  <c r="E17" i="8" s="1"/>
  <c r="G17" i="8" s="1"/>
  <c r="D18" i="8"/>
  <c r="E18" i="8" s="1"/>
  <c r="G18" i="8" s="1"/>
  <c r="D102" i="8"/>
  <c r="E102" i="8" s="1"/>
  <c r="G102" i="8" s="1"/>
  <c r="D103" i="8"/>
  <c r="E103" i="8" s="1"/>
  <c r="G103" i="8" s="1"/>
  <c r="D104" i="8"/>
  <c r="D105" i="8"/>
  <c r="E105" i="8" s="1"/>
  <c r="G105" i="8" s="1"/>
  <c r="D19" i="8"/>
  <c r="E19" i="8" s="1"/>
  <c r="G19" i="8" s="1"/>
  <c r="D106" i="8"/>
  <c r="E106" i="8" s="1"/>
  <c r="G106" i="8" s="1"/>
  <c r="D107" i="8"/>
  <c r="E107" i="8" s="1"/>
  <c r="D108" i="8"/>
  <c r="E108" i="8" s="1"/>
  <c r="G108" i="8" s="1"/>
  <c r="D109" i="8"/>
  <c r="E109" i="8" s="1"/>
  <c r="G109" i="8" s="1"/>
  <c r="D110" i="8"/>
  <c r="E110" i="8" s="1"/>
  <c r="G110" i="8" s="1"/>
  <c r="D111" i="8"/>
  <c r="D20" i="8"/>
  <c r="E20" i="8" s="1"/>
  <c r="G20" i="8" s="1"/>
  <c r="D112" i="8"/>
  <c r="E112" i="8" s="1"/>
  <c r="G112" i="8" s="1"/>
  <c r="D113" i="8"/>
  <c r="E113" i="8" s="1"/>
  <c r="G113" i="8" s="1"/>
  <c r="D21" i="8"/>
  <c r="E21" i="8" s="1"/>
  <c r="G21" i="8" s="1"/>
  <c r="D22" i="8"/>
  <c r="E22" i="8" s="1"/>
  <c r="G22" i="8" s="1"/>
  <c r="D114" i="8"/>
  <c r="E114" i="8" s="1"/>
  <c r="G114" i="8" s="1"/>
  <c r="D115" i="8"/>
  <c r="E115" i="8" s="1"/>
  <c r="G115" i="8" s="1"/>
  <c r="D116" i="8"/>
  <c r="D23" i="8"/>
  <c r="E23" i="8" s="1"/>
  <c r="G23" i="8" s="1"/>
  <c r="D117" i="8"/>
  <c r="E117" i="8" s="1"/>
  <c r="G117" i="8" s="1"/>
  <c r="D118" i="8"/>
  <c r="E118" i="8" s="1"/>
  <c r="G118" i="8" s="1"/>
  <c r="D119" i="8"/>
  <c r="E119" i="8" s="1"/>
  <c r="G119" i="8" s="1"/>
  <c r="D120" i="8"/>
  <c r="E120" i="8" s="1"/>
  <c r="G120" i="8" s="1"/>
  <c r="D24" i="8"/>
  <c r="E24" i="8" s="1"/>
  <c r="G24" i="8" s="1"/>
  <c r="D121" i="8"/>
  <c r="E121" i="8" s="1"/>
  <c r="D25" i="8"/>
  <c r="D26" i="8"/>
  <c r="E26" i="8" s="1"/>
  <c r="G26" i="8" s="1"/>
  <c r="D122" i="8"/>
  <c r="E122" i="8" s="1"/>
  <c r="G122" i="8" s="1"/>
  <c r="D123" i="8"/>
  <c r="E123" i="8" s="1"/>
  <c r="G123" i="8" s="1"/>
  <c r="D124" i="8"/>
  <c r="E124" i="8" s="1"/>
  <c r="G124" i="8" s="1"/>
  <c r="D27" i="8"/>
  <c r="E27" i="8" s="1"/>
  <c r="G27" i="8" s="1"/>
  <c r="D28" i="8"/>
  <c r="E28" i="8" s="1"/>
  <c r="G28" i="8" s="1"/>
  <c r="D125" i="8"/>
  <c r="E125" i="8" s="1"/>
  <c r="G125" i="8" s="1"/>
  <c r="D126" i="8"/>
  <c r="D127" i="8"/>
  <c r="E127" i="8" s="1"/>
  <c r="G127" i="8" s="1"/>
  <c r="D128" i="8"/>
  <c r="E128" i="8" s="1"/>
  <c r="G128" i="8" s="1"/>
  <c r="D129" i="8"/>
  <c r="E129" i="8" s="1"/>
  <c r="G129" i="8" s="1"/>
  <c r="D130" i="8"/>
  <c r="E130" i="8" s="1"/>
  <c r="G130" i="8" s="1"/>
  <c r="D131" i="8"/>
  <c r="E131" i="8" s="1"/>
  <c r="G131" i="8" s="1"/>
  <c r="D132" i="8"/>
  <c r="E132" i="8" s="1"/>
  <c r="G132" i="8" s="1"/>
  <c r="D133" i="8"/>
  <c r="E133" i="8" s="1"/>
  <c r="G133" i="8" s="1"/>
  <c r="D134" i="8"/>
  <c r="D135" i="8"/>
  <c r="E135" i="8" s="1"/>
  <c r="G135" i="8" s="1"/>
  <c r="D29" i="8"/>
  <c r="E29" i="8" s="1"/>
  <c r="G29" i="8" s="1"/>
  <c r="D136" i="8"/>
  <c r="E136" i="8" s="1"/>
  <c r="G136" i="8" s="1"/>
  <c r="D137" i="8"/>
  <c r="E137" i="8" s="1"/>
  <c r="G137" i="8" s="1"/>
  <c r="D138" i="8"/>
  <c r="E138" i="8" s="1"/>
  <c r="G138" i="8" s="1"/>
  <c r="D139" i="8"/>
  <c r="E139" i="8" s="1"/>
  <c r="G139" i="8" s="1"/>
  <c r="D140" i="8"/>
  <c r="E140" i="8" s="1"/>
  <c r="G140" i="8" s="1"/>
  <c r="D141" i="8"/>
  <c r="D142" i="8"/>
  <c r="E142" i="8" s="1"/>
  <c r="G142" i="8" s="1"/>
  <c r="D143" i="8"/>
  <c r="E143" i="8" s="1"/>
  <c r="G143" i="8" s="1"/>
  <c r="D30" i="8"/>
  <c r="E30" i="8" s="1"/>
  <c r="G30" i="8" s="1"/>
  <c r="D144" i="8"/>
  <c r="E144" i="8" s="1"/>
  <c r="G144" i="8" s="1"/>
  <c r="D145" i="8"/>
  <c r="E145" i="8" s="1"/>
  <c r="G145" i="8" s="1"/>
  <c r="D31" i="8"/>
  <c r="E31" i="8" s="1"/>
  <c r="G31" i="8" s="1"/>
  <c r="D32" i="8"/>
  <c r="E32" i="8" s="1"/>
  <c r="G32" i="8" s="1"/>
  <c r="D146" i="8"/>
  <c r="D33" i="8"/>
  <c r="E33" i="8" s="1"/>
  <c r="G33" i="8" s="1"/>
  <c r="D34" i="8"/>
  <c r="E34" i="8" s="1"/>
  <c r="G34" i="8" s="1"/>
  <c r="D147" i="8"/>
  <c r="E147" i="8" s="1"/>
  <c r="G147" i="8" s="1"/>
  <c r="D35" i="8"/>
  <c r="E35" i="8" s="1"/>
  <c r="G35" i="8" s="1"/>
  <c r="D148" i="8"/>
  <c r="E148" i="8" s="1"/>
  <c r="G148" i="8" s="1"/>
  <c r="D149" i="8"/>
  <c r="E149" i="8" s="1"/>
  <c r="G149" i="8" s="1"/>
  <c r="D36" i="8"/>
  <c r="E36" i="8" s="1"/>
  <c r="G36" i="8" s="1"/>
  <c r="D150" i="8"/>
  <c r="D37" i="8"/>
  <c r="E37" i="8" s="1"/>
  <c r="G37" i="8" s="1"/>
  <c r="D151" i="8"/>
  <c r="E151" i="8" s="1"/>
  <c r="G151" i="8" s="1"/>
  <c r="D38" i="8"/>
  <c r="E38" i="8" s="1"/>
  <c r="G38" i="8" s="1"/>
  <c r="D152" i="8"/>
  <c r="E152" i="8" s="1"/>
  <c r="D153" i="8"/>
  <c r="E153" i="8" s="1"/>
  <c r="G153" i="8" s="1"/>
  <c r="D154" i="8"/>
  <c r="E154" i="8" s="1"/>
  <c r="G154" i="8" s="1"/>
  <c r="D39" i="8"/>
  <c r="E39" i="8" s="1"/>
  <c r="G39" i="8" s="1"/>
  <c r="D155" i="8"/>
  <c r="D156" i="8"/>
  <c r="E156" i="8" s="1"/>
  <c r="G156" i="8" s="1"/>
  <c r="D40" i="8"/>
  <c r="E40" i="8" s="1"/>
  <c r="G40" i="8" s="1"/>
  <c r="D41" i="8"/>
  <c r="E41" i="8" s="1"/>
  <c r="G41" i="8" s="1"/>
  <c r="D157" i="8"/>
  <c r="E157" i="8" s="1"/>
  <c r="G157" i="8" s="1"/>
  <c r="D158" i="8"/>
  <c r="E158" i="8" s="1"/>
  <c r="G158" i="8" s="1"/>
  <c r="D159" i="8"/>
  <c r="E159" i="8" s="1"/>
  <c r="G159" i="8" s="1"/>
  <c r="D160" i="8"/>
  <c r="E160" i="8" s="1"/>
  <c r="G160" i="8" s="1"/>
  <c r="D161" i="8"/>
  <c r="D162" i="8"/>
  <c r="E162" i="8" s="1"/>
  <c r="G162" i="8" s="1"/>
  <c r="D42" i="8"/>
  <c r="E42" i="8" s="1"/>
  <c r="G42" i="8" s="1"/>
  <c r="D163" i="8"/>
  <c r="E163" i="8" s="1"/>
  <c r="G163" i="8" s="1"/>
  <c r="D43" i="8"/>
  <c r="E43" i="8" s="1"/>
  <c r="G43" i="8" s="1"/>
  <c r="D164" i="8"/>
  <c r="E164" i="8" s="1"/>
  <c r="G164" i="8" s="1"/>
  <c r="D165" i="8"/>
  <c r="D166" i="8"/>
  <c r="E166" i="8" s="1"/>
  <c r="G166" i="8" s="1"/>
  <c r="D167" i="8"/>
  <c r="E167" i="8" s="1"/>
  <c r="G167" i="8" s="1"/>
  <c r="D168" i="8"/>
  <c r="E168" i="8" s="1"/>
  <c r="G168" i="8" s="1"/>
  <c r="D169" i="8"/>
  <c r="E169" i="8" s="1"/>
  <c r="G169" i="8" s="1"/>
  <c r="D170" i="8"/>
  <c r="E170" i="8" s="1"/>
  <c r="G170" i="8" s="1"/>
  <c r="D171" i="8"/>
  <c r="E171" i="8" s="1"/>
  <c r="G171" i="8" s="1"/>
  <c r="D172" i="8"/>
  <c r="E172" i="8" s="1"/>
  <c r="G172" i="8" s="1"/>
  <c r="D44" i="8"/>
  <c r="E44" i="8" s="1"/>
  <c r="G44" i="8" s="1"/>
  <c r="D173" i="8"/>
  <c r="E173" i="8" s="1"/>
  <c r="G173" i="8" s="1"/>
  <c r="D174" i="8"/>
  <c r="D175" i="8"/>
  <c r="E175" i="8" s="1"/>
  <c r="G175" i="8" s="1"/>
  <c r="D176" i="8"/>
  <c r="E176" i="8" s="1"/>
  <c r="G176" i="8" s="1"/>
  <c r="D177" i="8"/>
  <c r="E177" i="8" s="1"/>
  <c r="G177" i="8" s="1"/>
  <c r="D178" i="8"/>
  <c r="E178" i="8" s="1"/>
  <c r="G178" i="8" s="1"/>
  <c r="D179" i="8"/>
  <c r="E179" i="8" s="1"/>
  <c r="G179" i="8" s="1"/>
  <c r="D45" i="8"/>
  <c r="E45" i="8" s="1"/>
  <c r="G45" i="8" s="1"/>
  <c r="D180" i="8"/>
  <c r="E180" i="8" s="1"/>
  <c r="G180" i="8" s="1"/>
  <c r="D46" i="8"/>
  <c r="E46" i="8" s="1"/>
  <c r="G46" i="8" s="1"/>
  <c r="D181" i="8"/>
  <c r="D47" i="8"/>
  <c r="E47" i="8" s="1"/>
  <c r="G47" i="8" s="1"/>
  <c r="D182" i="8"/>
  <c r="E182" i="8" s="1"/>
  <c r="G182" i="8" s="1"/>
  <c r="D183" i="8"/>
  <c r="E183" i="8" s="1"/>
  <c r="G183" i="8" s="1"/>
  <c r="D184" i="8"/>
  <c r="E184" i="8" s="1"/>
  <c r="G184" i="8" s="1"/>
  <c r="D185" i="8"/>
  <c r="D186" i="8"/>
  <c r="E186" i="8" s="1"/>
  <c r="G186" i="8" s="1"/>
  <c r="D187" i="8"/>
  <c r="E187" i="8" s="1"/>
  <c r="G187" i="8" s="1"/>
  <c r="D48" i="8"/>
  <c r="E48" i="8" s="1"/>
  <c r="G48" i="8" s="1"/>
  <c r="D188" i="8"/>
  <c r="E188" i="8" s="1"/>
  <c r="G188" i="8" s="1"/>
  <c r="D189" i="8"/>
  <c r="E189" i="8" s="1"/>
  <c r="G189" i="8" s="1"/>
  <c r="D190" i="8"/>
  <c r="E190" i="8" s="1"/>
  <c r="G190" i="8" s="1"/>
  <c r="D191" i="8"/>
  <c r="E191" i="8" s="1"/>
  <c r="G191" i="8" s="1"/>
  <c r="D192" i="8"/>
  <c r="E192" i="8" s="1"/>
  <c r="G192" i="8" s="1"/>
  <c r="D193" i="8"/>
  <c r="E193" i="8" s="1"/>
  <c r="G193" i="8" s="1"/>
  <c r="D194" i="8"/>
  <c r="E194" i="8" s="1"/>
  <c r="G194" i="8" s="1"/>
  <c r="D49" i="8"/>
  <c r="D195" i="8"/>
  <c r="E195" i="8" s="1"/>
  <c r="G195" i="8" s="1"/>
  <c r="D196" i="8"/>
  <c r="E196" i="8" s="1"/>
  <c r="G196" i="8" s="1"/>
  <c r="D197" i="8"/>
  <c r="E197" i="8" s="1"/>
  <c r="G197" i="8" s="1"/>
  <c r="D198" i="8"/>
  <c r="E198" i="8" s="1"/>
  <c r="G198" i="8" s="1"/>
  <c r="D199" i="8"/>
  <c r="E199" i="8" s="1"/>
  <c r="G199" i="8" s="1"/>
  <c r="D200" i="8"/>
  <c r="E200" i="8" s="1"/>
  <c r="G200" i="8" s="1"/>
  <c r="D201" i="8"/>
  <c r="D202" i="8"/>
  <c r="E202" i="8" s="1"/>
  <c r="G202" i="8" s="1"/>
  <c r="D203" i="8"/>
  <c r="E203" i="8" s="1"/>
  <c r="G203" i="8" s="1"/>
  <c r="D50" i="8"/>
  <c r="E50" i="8" s="1"/>
  <c r="G50" i="8" s="1"/>
  <c r="D51" i="8"/>
  <c r="E51" i="8" s="1"/>
  <c r="G51" i="8" s="1"/>
  <c r="D204" i="8"/>
  <c r="E204" i="8" s="1"/>
  <c r="G204" i="8" s="1"/>
  <c r="D205" i="8"/>
  <c r="D52" i="8"/>
  <c r="E52" i="8" s="1"/>
  <c r="G52" i="8" s="1"/>
  <c r="D53" i="8"/>
  <c r="D206" i="8"/>
  <c r="E206" i="8" s="1"/>
  <c r="G206" i="8" s="1"/>
  <c r="D207" i="8"/>
  <c r="E207" i="8" s="1"/>
  <c r="G207" i="8" s="1"/>
  <c r="D54" i="8"/>
  <c r="E54" i="8" s="1"/>
  <c r="G54" i="8" s="1"/>
  <c r="D208" i="8"/>
  <c r="E208" i="8" s="1"/>
  <c r="G208" i="8" s="1"/>
  <c r="D209" i="8"/>
  <c r="E209" i="8" s="1"/>
  <c r="G209" i="8" s="1"/>
  <c r="D55" i="8"/>
  <c r="D210" i="8"/>
  <c r="E210" i="8" s="1"/>
  <c r="G210" i="8" s="1"/>
  <c r="D211" i="8"/>
  <c r="D56" i="8"/>
  <c r="E56" i="8" s="1"/>
  <c r="G56" i="8" s="1"/>
  <c r="D212" i="8"/>
  <c r="E212" i="8" s="1"/>
  <c r="G212" i="8" s="1"/>
  <c r="D213" i="8"/>
  <c r="E213" i="8" s="1"/>
  <c r="G213" i="8" s="1"/>
  <c r="D214" i="8"/>
  <c r="E214" i="8" s="1"/>
  <c r="G214" i="8" s="1"/>
  <c r="D57" i="8"/>
  <c r="E57" i="8" s="1"/>
  <c r="G57" i="8" s="1"/>
  <c r="D58" i="8"/>
  <c r="D215" i="8"/>
  <c r="E215" i="8" s="1"/>
  <c r="G215" i="8" s="1"/>
  <c r="D59" i="8"/>
  <c r="D216" i="8"/>
  <c r="E216" i="8" s="1"/>
  <c r="G216" i="8" s="1"/>
  <c r="D217" i="8"/>
  <c r="E217" i="8" s="1"/>
  <c r="G217" i="8" s="1"/>
  <c r="D218" i="8"/>
  <c r="E218" i="8" s="1"/>
  <c r="G218" i="8" s="1"/>
  <c r="D219" i="8"/>
  <c r="E219" i="8" s="1"/>
  <c r="G219" i="8" s="1"/>
  <c r="D60" i="8"/>
  <c r="E60" i="8" s="1"/>
  <c r="G60" i="8" s="1"/>
  <c r="D220" i="8"/>
  <c r="D61" i="8"/>
  <c r="E61" i="8" s="1"/>
  <c r="G61" i="8" s="1"/>
  <c r="D62" i="8"/>
  <c r="D221" i="8"/>
  <c r="E221" i="8" s="1"/>
  <c r="G221" i="8" s="1"/>
  <c r="D222" i="8"/>
  <c r="E222" i="8" s="1"/>
  <c r="G222" i="8" s="1"/>
  <c r="D223" i="8"/>
  <c r="E223" i="8" s="1"/>
  <c r="G223" i="8" s="1"/>
  <c r="D224" i="8"/>
  <c r="E224" i="8" s="1"/>
  <c r="G224" i="8" s="1"/>
  <c r="D225" i="8"/>
  <c r="E225" i="8" s="1"/>
  <c r="G225" i="8" s="1"/>
  <c r="D63" i="8"/>
  <c r="D226" i="8"/>
  <c r="E226" i="8" s="1"/>
  <c r="G226" i="8" s="1"/>
  <c r="D227" i="8"/>
  <c r="D228" i="8"/>
  <c r="E228" i="8" s="1"/>
  <c r="G228" i="8" s="1"/>
  <c r="D64" i="8"/>
  <c r="E64" i="8" s="1"/>
  <c r="G64" i="8" s="1"/>
  <c r="D65" i="8"/>
  <c r="E65" i="8" s="1"/>
  <c r="G65" i="8" s="1"/>
  <c r="D66" i="8"/>
  <c r="E66" i="8" s="1"/>
  <c r="G66" i="8" s="1"/>
  <c r="D229" i="8"/>
  <c r="E229" i="8" s="1"/>
  <c r="G229" i="8" s="1"/>
  <c r="D230" i="8"/>
  <c r="D231" i="8"/>
  <c r="E231" i="8" s="1"/>
  <c r="G231" i="8" s="1"/>
  <c r="D232" i="8"/>
  <c r="D67" i="8"/>
  <c r="E67" i="8" s="1"/>
  <c r="G67" i="8" s="1"/>
  <c r="D68" i="8"/>
  <c r="E68" i="8" s="1"/>
  <c r="G68" i="8" s="1"/>
  <c r="D69" i="8"/>
  <c r="E69" i="8" s="1"/>
  <c r="G69" i="8" s="1"/>
  <c r="D233" i="8"/>
  <c r="E233" i="8" s="1"/>
  <c r="G233" i="8" s="1"/>
  <c r="D70" i="8"/>
  <c r="E70" i="8" s="1"/>
  <c r="G70" i="8" s="1"/>
  <c r="D234" i="8"/>
  <c r="D235" i="8"/>
  <c r="E235" i="8" s="1"/>
  <c r="G235" i="8" s="1"/>
  <c r="D71" i="8"/>
  <c r="D236" i="8"/>
  <c r="E236" i="8" s="1"/>
  <c r="G236" i="8" s="1"/>
  <c r="D237" i="8"/>
  <c r="E237" i="8" s="1"/>
  <c r="G237" i="8" s="1"/>
  <c r="D238" i="8"/>
  <c r="E238" i="8" s="1"/>
  <c r="G238" i="8" s="1"/>
  <c r="D239" i="8"/>
  <c r="E239" i="8" s="1"/>
  <c r="G239" i="8" s="1"/>
  <c r="D72" i="8"/>
  <c r="E72" i="8" s="1"/>
  <c r="G72" i="8" s="1"/>
  <c r="D240" i="8"/>
  <c r="D241" i="8"/>
  <c r="E241" i="8" s="1"/>
  <c r="G241" i="8" s="1"/>
  <c r="D242" i="8"/>
  <c r="D243" i="8"/>
  <c r="E243" i="8" s="1"/>
  <c r="G243" i="8" s="1"/>
  <c r="D73" i="8"/>
  <c r="E73" i="8" s="1"/>
  <c r="G73" i="8" s="1"/>
  <c r="D244" i="8"/>
  <c r="E244" i="8" s="1"/>
  <c r="G244" i="8" s="1"/>
  <c r="D245" i="8"/>
  <c r="E245" i="8" s="1"/>
  <c r="G245" i="8" s="1"/>
  <c r="D74" i="8"/>
  <c r="E74" i="8" s="1"/>
  <c r="G74" i="8" s="1"/>
  <c r="D246" i="8"/>
  <c r="D75" i="8"/>
  <c r="E75" i="8" s="1"/>
  <c r="G75" i="8" s="1"/>
  <c r="D247" i="8"/>
  <c r="D248" i="8"/>
  <c r="E248" i="8" s="1"/>
  <c r="G248" i="8" s="1"/>
  <c r="D249" i="8"/>
  <c r="E249" i="8" s="1"/>
  <c r="G249" i="8" s="1"/>
  <c r="D250" i="8"/>
  <c r="E250" i="8" s="1"/>
  <c r="G250" i="8" s="1"/>
  <c r="D76" i="8"/>
  <c r="E76" i="8" s="1"/>
  <c r="G76" i="8" s="1"/>
  <c r="D77" i="8"/>
  <c r="E77" i="8" s="1"/>
  <c r="G77" i="8" s="1"/>
  <c r="D251" i="8"/>
  <c r="D78" i="8"/>
  <c r="E78" i="8" s="1"/>
  <c r="G78" i="8" s="1"/>
  <c r="D79" i="8"/>
  <c r="D252" i="8"/>
  <c r="E252" i="8" s="1"/>
  <c r="G252" i="8" s="1"/>
  <c r="B4" i="7"/>
  <c r="W2" i="6"/>
  <c r="Q5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" i="5"/>
  <c r="P9" i="7" l="1"/>
  <c r="B4" i="8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G201" i="6"/>
  <c r="H201" i="6" s="1"/>
  <c r="G157" i="6"/>
  <c r="H157" i="6" s="1"/>
  <c r="G248" i="6"/>
  <c r="H248" i="6" s="1"/>
  <c r="I248" i="6" s="1"/>
  <c r="G56" i="6"/>
  <c r="H56" i="6" s="1"/>
  <c r="G104" i="6"/>
  <c r="H104" i="6" s="1"/>
  <c r="G252" i="6"/>
  <c r="H252" i="6" s="1"/>
  <c r="G197" i="6"/>
  <c r="H197" i="6" s="1"/>
  <c r="K197" i="6" s="1"/>
  <c r="G89" i="6"/>
  <c r="H89" i="6"/>
  <c r="I89" i="6" s="1"/>
  <c r="G169" i="6"/>
  <c r="H169" i="6" s="1"/>
  <c r="G64" i="6"/>
  <c r="H64" i="6" s="1"/>
  <c r="G178" i="6"/>
  <c r="H178" i="6" s="1"/>
  <c r="I178" i="6" s="1"/>
  <c r="G3" i="6"/>
  <c r="H3" i="6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" i="6"/>
  <c r="G220" i="6"/>
  <c r="H220" i="6" s="1"/>
  <c r="G22" i="6"/>
  <c r="H22" i="6" s="1"/>
  <c r="G99" i="6"/>
  <c r="H99" i="6" s="1"/>
  <c r="G88" i="6"/>
  <c r="H88" i="6" s="1"/>
  <c r="G27" i="6"/>
  <c r="H27" i="6" s="1"/>
  <c r="G30" i="6"/>
  <c r="H30" i="6" s="1"/>
  <c r="G95" i="6"/>
  <c r="H95" i="6" s="1"/>
  <c r="G149" i="6"/>
  <c r="H149" i="6" s="1"/>
  <c r="G91" i="6"/>
  <c r="H91" i="6" s="1"/>
  <c r="G153" i="6"/>
  <c r="H153" i="6" s="1"/>
  <c r="G44" i="6"/>
  <c r="H44" i="6" s="1"/>
  <c r="K44" i="6" s="1"/>
  <c r="G147" i="6"/>
  <c r="H147" i="6" s="1"/>
  <c r="G58" i="6"/>
  <c r="H58" i="6" s="1"/>
  <c r="G101" i="6"/>
  <c r="H101" i="6" s="1"/>
  <c r="K101" i="6" s="1"/>
  <c r="G130" i="6"/>
  <c r="H130" i="6" s="1"/>
  <c r="G11" i="6"/>
  <c r="H11" i="6" s="1"/>
  <c r="G246" i="6"/>
  <c r="H246" i="6" s="1"/>
  <c r="G152" i="6"/>
  <c r="H152" i="6" s="1"/>
  <c r="K152" i="6" s="1"/>
  <c r="G192" i="6"/>
  <c r="H192" i="6" s="1"/>
  <c r="K192" i="6" s="1"/>
  <c r="G162" i="6"/>
  <c r="H162" i="6" s="1"/>
  <c r="G97" i="6"/>
  <c r="H97" i="6" s="1"/>
  <c r="G143" i="6"/>
  <c r="H143" i="6" s="1"/>
  <c r="I143" i="6" s="1"/>
  <c r="G174" i="6"/>
  <c r="H174" i="6" s="1"/>
  <c r="G146" i="6"/>
  <c r="H146" i="6" s="1"/>
  <c r="G241" i="6"/>
  <c r="H241" i="6" s="1"/>
  <c r="G34" i="6"/>
  <c r="H34" i="6" s="1"/>
  <c r="G53" i="6"/>
  <c r="H53" i="6" s="1"/>
  <c r="K53" i="6" s="1"/>
  <c r="G167" i="6"/>
  <c r="H167" i="6" s="1"/>
  <c r="G18" i="6"/>
  <c r="H18" i="6" s="1"/>
  <c r="G107" i="6"/>
  <c r="H107" i="6" s="1"/>
  <c r="K107" i="6" s="1"/>
  <c r="G92" i="6"/>
  <c r="H92" i="6" s="1"/>
  <c r="G49" i="6"/>
  <c r="H49" i="6" s="1"/>
  <c r="G144" i="6"/>
  <c r="H144" i="6" s="1"/>
  <c r="G232" i="6"/>
  <c r="H232" i="6" s="1"/>
  <c r="K232" i="6" s="1"/>
  <c r="G163" i="6"/>
  <c r="H163" i="6" s="1"/>
  <c r="K163" i="6" s="1"/>
  <c r="G215" i="6"/>
  <c r="H215" i="6" s="1"/>
  <c r="G75" i="6"/>
  <c r="H75" i="6" s="1"/>
  <c r="G72" i="6"/>
  <c r="H72" i="6" s="1"/>
  <c r="I72" i="6" s="1"/>
  <c r="G195" i="6"/>
  <c r="H195" i="6" s="1"/>
  <c r="G47" i="6"/>
  <c r="H47" i="6" s="1"/>
  <c r="K47" i="6" s="1"/>
  <c r="G145" i="6"/>
  <c r="H145" i="6" s="1"/>
  <c r="K145" i="6" s="1"/>
  <c r="G185" i="6"/>
  <c r="H185" i="6" s="1"/>
  <c r="I185" i="6" s="1"/>
  <c r="G213" i="6"/>
  <c r="H213" i="6" s="1"/>
  <c r="G61" i="6"/>
  <c r="H61" i="6" s="1"/>
  <c r="I61" i="6" s="1"/>
  <c r="G204" i="6"/>
  <c r="H204" i="6" s="1"/>
  <c r="K204" i="6" s="1"/>
  <c r="G151" i="6"/>
  <c r="H151" i="6" s="1"/>
  <c r="I151" i="6" s="1"/>
  <c r="G208" i="6"/>
  <c r="H208" i="6" s="1"/>
  <c r="G106" i="6"/>
  <c r="H106" i="6" s="1"/>
  <c r="K106" i="6" s="1"/>
  <c r="G250" i="6"/>
  <c r="H250" i="6" s="1"/>
  <c r="K250" i="6" s="1"/>
  <c r="G37" i="6"/>
  <c r="H37" i="6" s="1"/>
  <c r="K37" i="6" s="1"/>
  <c r="G17" i="6"/>
  <c r="H17" i="6" s="1"/>
  <c r="G257" i="6"/>
  <c r="H257" i="6" s="1"/>
  <c r="I257" i="6" s="1"/>
  <c r="G50" i="6"/>
  <c r="H50" i="6" s="1"/>
  <c r="K50" i="6" s="1"/>
  <c r="G224" i="6"/>
  <c r="H224" i="6" s="1"/>
  <c r="I224" i="6" s="1"/>
  <c r="G158" i="6"/>
  <c r="H158" i="6" s="1"/>
  <c r="G199" i="6"/>
  <c r="H199" i="6" s="1"/>
  <c r="K199" i="6" s="1"/>
  <c r="G136" i="6"/>
  <c r="H136" i="6" s="1"/>
  <c r="K136" i="6" s="1"/>
  <c r="G21" i="6"/>
  <c r="H21" i="6" s="1"/>
  <c r="K21" i="6" s="1"/>
  <c r="G126" i="6"/>
  <c r="H126" i="6" s="1"/>
  <c r="G51" i="6"/>
  <c r="H51" i="6" s="1"/>
  <c r="I51" i="6" s="1"/>
  <c r="G90" i="6"/>
  <c r="H90" i="6" s="1"/>
  <c r="K90" i="6" s="1"/>
  <c r="G209" i="6"/>
  <c r="H209" i="6" s="1"/>
  <c r="I209" i="6" s="1"/>
  <c r="G59" i="6"/>
  <c r="H59" i="6" s="1"/>
  <c r="G87" i="6"/>
  <c r="H87" i="6" s="1"/>
  <c r="K87" i="6" s="1"/>
  <c r="G13" i="6"/>
  <c r="H13" i="6" s="1"/>
  <c r="K13" i="6" s="1"/>
  <c r="G70" i="6"/>
  <c r="H70" i="6" s="1"/>
  <c r="K70" i="6" s="1"/>
  <c r="G256" i="6"/>
  <c r="H256" i="6" s="1"/>
  <c r="G26" i="6"/>
  <c r="H26" i="6" s="1"/>
  <c r="G135" i="6"/>
  <c r="H135" i="6" s="1"/>
  <c r="K135" i="6" s="1"/>
  <c r="G221" i="6"/>
  <c r="H221" i="6" s="1"/>
  <c r="I221" i="6" s="1"/>
  <c r="G116" i="6"/>
  <c r="H116" i="6" s="1"/>
  <c r="G237" i="6"/>
  <c r="H237" i="6" s="1"/>
  <c r="L237" i="6" s="1"/>
  <c r="G131" i="6"/>
  <c r="H131" i="6" s="1"/>
  <c r="I131" i="6" s="1"/>
  <c r="G5" i="6"/>
  <c r="H5" i="6" s="1"/>
  <c r="L5" i="6" s="1"/>
  <c r="G62" i="6"/>
  <c r="H62" i="6" s="1"/>
  <c r="G85" i="6"/>
  <c r="H85" i="6" s="1"/>
  <c r="L85" i="6" s="1"/>
  <c r="G179" i="6"/>
  <c r="H179" i="6" s="1"/>
  <c r="L179" i="6" s="1"/>
  <c r="G7" i="6"/>
  <c r="H7" i="6" s="1"/>
  <c r="G4" i="6"/>
  <c r="H4" i="6" s="1"/>
  <c r="J4" i="6" s="1"/>
  <c r="G112" i="6"/>
  <c r="H112" i="6" s="1"/>
  <c r="L112" i="6" s="1"/>
  <c r="G120" i="6"/>
  <c r="H120" i="6" s="1"/>
  <c r="G114" i="6"/>
  <c r="H114" i="6" s="1"/>
  <c r="L114" i="6" s="1"/>
  <c r="G229" i="6"/>
  <c r="H229" i="6" s="1"/>
  <c r="G124" i="6"/>
  <c r="H124" i="6" s="1"/>
  <c r="L124" i="6" s="1"/>
  <c r="G139" i="6"/>
  <c r="H139" i="6" s="1"/>
  <c r="G183" i="6"/>
  <c r="H183" i="6" s="1"/>
  <c r="L183" i="6" s="1"/>
  <c r="G48" i="6"/>
  <c r="H48" i="6" s="1"/>
  <c r="G205" i="6"/>
  <c r="H205" i="6" s="1"/>
  <c r="L205" i="6" s="1"/>
  <c r="G33" i="6"/>
  <c r="H33" i="6" s="1"/>
  <c r="I33" i="6" s="1"/>
  <c r="G243" i="6"/>
  <c r="H243" i="6" s="1"/>
  <c r="L243" i="6" s="1"/>
  <c r="G240" i="6"/>
  <c r="H240" i="6" s="1"/>
  <c r="G79" i="6"/>
  <c r="H79" i="6" s="1"/>
  <c r="L79" i="6" s="1"/>
  <c r="G42" i="6"/>
  <c r="H42" i="6" s="1"/>
  <c r="G187" i="6"/>
  <c r="H187" i="6" s="1"/>
  <c r="G216" i="6"/>
  <c r="H216" i="6" s="1"/>
  <c r="J216" i="6" s="1"/>
  <c r="G254" i="6"/>
  <c r="H254" i="6" s="1"/>
  <c r="L254" i="6" s="1"/>
  <c r="G105" i="6"/>
  <c r="H105" i="6" s="1"/>
  <c r="G200" i="6"/>
  <c r="H200" i="6" s="1"/>
  <c r="L200" i="6" s="1"/>
  <c r="G202" i="6"/>
  <c r="H202" i="6" s="1"/>
  <c r="G96" i="6"/>
  <c r="H96" i="6" s="1"/>
  <c r="L96" i="6" s="1"/>
  <c r="G138" i="6"/>
  <c r="H138" i="6" s="1"/>
  <c r="G134" i="6"/>
  <c r="H134" i="6" s="1"/>
  <c r="L134" i="6" s="1"/>
  <c r="G255" i="6"/>
  <c r="H255" i="6" s="1"/>
  <c r="G102" i="6"/>
  <c r="H102" i="6" s="1"/>
  <c r="L102" i="6" s="1"/>
  <c r="G225" i="6"/>
  <c r="H225" i="6" s="1"/>
  <c r="G57" i="6"/>
  <c r="H57" i="6" s="1"/>
  <c r="L57" i="6" s="1"/>
  <c r="H142" i="6"/>
  <c r="G142" i="6"/>
  <c r="G9" i="6"/>
  <c r="H9" i="6" s="1"/>
  <c r="L9" i="6" s="1"/>
  <c r="G193" i="6"/>
  <c r="H193" i="6" s="1"/>
  <c r="I193" i="6" s="1"/>
  <c r="G226" i="6"/>
  <c r="H226" i="6" s="1"/>
  <c r="G93" i="6"/>
  <c r="H93" i="6" s="1"/>
  <c r="K93" i="6" s="1"/>
  <c r="G239" i="6"/>
  <c r="H239" i="6" s="1"/>
  <c r="L239" i="6" s="1"/>
  <c r="I129" i="6"/>
  <c r="G129" i="6"/>
  <c r="H129" i="6" s="1"/>
  <c r="L129" i="6" s="1"/>
  <c r="G236" i="6"/>
  <c r="H236" i="6" s="1"/>
  <c r="J236" i="6" s="1"/>
  <c r="G74" i="6"/>
  <c r="H74" i="6" s="1"/>
  <c r="L74" i="6" s="1"/>
  <c r="G40" i="6"/>
  <c r="H40" i="6" s="1"/>
  <c r="L40" i="6" s="1"/>
  <c r="G172" i="6"/>
  <c r="H172" i="6" s="1"/>
  <c r="G198" i="6"/>
  <c r="H198" i="6" s="1"/>
  <c r="G194" i="6"/>
  <c r="H194" i="6" s="1"/>
  <c r="L194" i="6" s="1"/>
  <c r="G164" i="6"/>
  <c r="H164" i="6" s="1"/>
  <c r="L164" i="6" s="1"/>
  <c r="G196" i="6"/>
  <c r="H196" i="6" s="1"/>
  <c r="J196" i="6" s="1"/>
  <c r="G242" i="6"/>
  <c r="H242" i="6" s="1"/>
  <c r="H63" i="6"/>
  <c r="G63" i="6"/>
  <c r="G133" i="6"/>
  <c r="H133" i="6" s="1"/>
  <c r="L133" i="6" s="1"/>
  <c r="G86" i="6"/>
  <c r="H86" i="6" s="1"/>
  <c r="G25" i="6"/>
  <c r="H25" i="6" s="1"/>
  <c r="K25" i="6" s="1"/>
  <c r="G132" i="6"/>
  <c r="H132" i="6" s="1"/>
  <c r="G35" i="6"/>
  <c r="H35" i="6" s="1"/>
  <c r="L35" i="6" s="1"/>
  <c r="G228" i="6"/>
  <c r="H228" i="6" s="1"/>
  <c r="J228" i="6" s="1"/>
  <c r="H249" i="6"/>
  <c r="K249" i="6" s="1"/>
  <c r="G249" i="6"/>
  <c r="G238" i="6"/>
  <c r="H238" i="6" s="1"/>
  <c r="I238" i="6" s="1"/>
  <c r="G125" i="6"/>
  <c r="H125" i="6" s="1"/>
  <c r="L125" i="6" s="1"/>
  <c r="G235" i="6"/>
  <c r="H235" i="6" s="1"/>
  <c r="G67" i="6"/>
  <c r="H67" i="6" s="1"/>
  <c r="K67" i="6" s="1"/>
  <c r="G39" i="6"/>
  <c r="H39" i="6" s="1"/>
  <c r="G14" i="6"/>
  <c r="H14" i="6" s="1"/>
  <c r="L14" i="6" s="1"/>
  <c r="G214" i="6"/>
  <c r="H214" i="6" s="1"/>
  <c r="L214" i="6" s="1"/>
  <c r="G231" i="6"/>
  <c r="H231" i="6" s="1"/>
  <c r="L231" i="6" s="1"/>
  <c r="G128" i="6"/>
  <c r="H128" i="6" s="1"/>
  <c r="J98" i="6"/>
  <c r="G98" i="6"/>
  <c r="H98" i="6" s="1"/>
  <c r="L98" i="6" s="1"/>
  <c r="G234" i="6"/>
  <c r="H234" i="6" s="1"/>
  <c r="I234" i="6" s="1"/>
  <c r="G109" i="6"/>
  <c r="H109" i="6" s="1"/>
  <c r="G43" i="6"/>
  <c r="H43" i="6" s="1"/>
  <c r="I43" i="6" s="1"/>
  <c r="G111" i="6"/>
  <c r="H111" i="6" s="1"/>
  <c r="L111" i="6" s="1"/>
  <c r="G32" i="6"/>
  <c r="H32" i="6" s="1"/>
  <c r="I32" i="6" s="1"/>
  <c r="G211" i="6"/>
  <c r="H211" i="6" s="1"/>
  <c r="L211" i="6" s="1"/>
  <c r="G2" i="6"/>
  <c r="H2" i="6" s="1"/>
  <c r="G177" i="6"/>
  <c r="H177" i="6" s="1"/>
  <c r="L177" i="6" s="1"/>
  <c r="G137" i="6"/>
  <c r="H137" i="6" s="1"/>
  <c r="G41" i="6"/>
  <c r="H41" i="6" s="1"/>
  <c r="G100" i="6"/>
  <c r="H100" i="6" s="1"/>
  <c r="G15" i="6"/>
  <c r="H15" i="6" s="1"/>
  <c r="L15" i="6" s="1"/>
  <c r="G16" i="6"/>
  <c r="H16" i="6" s="1"/>
  <c r="I16" i="6" s="1"/>
  <c r="G251" i="6"/>
  <c r="H251" i="6" s="1"/>
  <c r="L251" i="6" s="1"/>
  <c r="G6" i="6"/>
  <c r="H6" i="6" s="1"/>
  <c r="J6" i="6" s="1"/>
  <c r="G76" i="6"/>
  <c r="H76" i="6" s="1"/>
  <c r="K76" i="6" s="1"/>
  <c r="G188" i="6"/>
  <c r="H188" i="6" s="1"/>
  <c r="G73" i="6"/>
  <c r="H73" i="6" s="1"/>
  <c r="L73" i="6" s="1"/>
  <c r="G10" i="6"/>
  <c r="H10" i="6" s="1"/>
  <c r="G182" i="6"/>
  <c r="H182" i="6" s="1"/>
  <c r="K182" i="6" s="1"/>
  <c r="G247" i="6"/>
  <c r="H247" i="6" s="1"/>
  <c r="I247" i="6" s="1"/>
  <c r="H94" i="6"/>
  <c r="L94" i="6" s="1"/>
  <c r="G94" i="6"/>
  <c r="G119" i="6"/>
  <c r="H119" i="6" s="1"/>
  <c r="J119" i="6" s="1"/>
  <c r="G171" i="6"/>
  <c r="H171" i="6" s="1"/>
  <c r="K171" i="6" s="1"/>
  <c r="G176" i="6"/>
  <c r="H176" i="6" s="1"/>
  <c r="G110" i="6"/>
  <c r="H110" i="6" s="1"/>
  <c r="L110" i="6" s="1"/>
  <c r="G160" i="6"/>
  <c r="H160" i="6" s="1"/>
  <c r="G36" i="6"/>
  <c r="H36" i="6" s="1"/>
  <c r="K36" i="6" s="1"/>
  <c r="G66" i="6"/>
  <c r="H66" i="6" s="1"/>
  <c r="G230" i="6"/>
  <c r="H230" i="6" s="1"/>
  <c r="L230" i="6" s="1"/>
  <c r="G253" i="6"/>
  <c r="H253" i="6" s="1"/>
  <c r="J253" i="6" s="1"/>
  <c r="L150" i="6"/>
  <c r="G150" i="6"/>
  <c r="H150" i="6" s="1"/>
  <c r="K150" i="6" s="1"/>
  <c r="G148" i="6"/>
  <c r="H148" i="6" s="1"/>
  <c r="G103" i="6"/>
  <c r="H103" i="6" s="1"/>
  <c r="G118" i="6"/>
  <c r="H118" i="6" s="1"/>
  <c r="G166" i="6"/>
  <c r="H166" i="6" s="1"/>
  <c r="K166" i="6" s="1"/>
  <c r="G227" i="6"/>
  <c r="H227" i="6" s="1"/>
  <c r="G191" i="6"/>
  <c r="H191" i="6" s="1"/>
  <c r="G223" i="6"/>
  <c r="H223" i="6" s="1"/>
  <c r="J223" i="6" s="1"/>
  <c r="G29" i="6"/>
  <c r="H29" i="6" s="1"/>
  <c r="K29" i="6" s="1"/>
  <c r="G23" i="6"/>
  <c r="H23" i="6" s="1"/>
  <c r="L23" i="6" s="1"/>
  <c r="G121" i="6"/>
  <c r="H121" i="6" s="1"/>
  <c r="L121" i="6" s="1"/>
  <c r="G115" i="6"/>
  <c r="H115" i="6" s="1"/>
  <c r="G206" i="6"/>
  <c r="H206" i="6" s="1"/>
  <c r="L206" i="6" s="1"/>
  <c r="G60" i="6"/>
  <c r="H60" i="6" s="1"/>
  <c r="L60" i="6" s="1"/>
  <c r="G81" i="6"/>
  <c r="H81" i="6" s="1"/>
  <c r="G245" i="6"/>
  <c r="H245" i="6" s="1"/>
  <c r="G8" i="6"/>
  <c r="H8" i="6" s="1"/>
  <c r="L8" i="6" s="1"/>
  <c r="G77" i="6"/>
  <c r="H77" i="6" s="1"/>
  <c r="G181" i="6"/>
  <c r="H181" i="6" s="1"/>
  <c r="L181" i="6" s="1"/>
  <c r="G186" i="6"/>
  <c r="H186" i="6" s="1"/>
  <c r="G180" i="6"/>
  <c r="H180" i="6" s="1"/>
  <c r="G19" i="6"/>
  <c r="H19" i="6" s="1"/>
  <c r="G175" i="6"/>
  <c r="H175" i="6" s="1"/>
  <c r="L175" i="6" s="1"/>
  <c r="G190" i="6"/>
  <c r="H190" i="6" s="1"/>
  <c r="G161" i="6"/>
  <c r="H161" i="6" s="1"/>
  <c r="G54" i="6"/>
  <c r="H54" i="6" s="1"/>
  <c r="G46" i="6"/>
  <c r="H46" i="6" s="1"/>
  <c r="K46" i="6" s="1"/>
  <c r="G165" i="6"/>
  <c r="H165" i="6" s="1"/>
  <c r="G83" i="6"/>
  <c r="H83" i="6" s="1"/>
  <c r="G71" i="6"/>
  <c r="H71" i="6" s="1"/>
  <c r="L71" i="6" s="1"/>
  <c r="G212" i="6"/>
  <c r="H212" i="6" s="1"/>
  <c r="L212" i="6" s="1"/>
  <c r="G117" i="6"/>
  <c r="H117" i="6" s="1"/>
  <c r="G155" i="6"/>
  <c r="H155" i="6" s="1"/>
  <c r="G207" i="6"/>
  <c r="H207" i="6" s="1"/>
  <c r="G222" i="6"/>
  <c r="H222" i="6" s="1"/>
  <c r="G218" i="6"/>
  <c r="H218" i="6" s="1"/>
  <c r="G45" i="6"/>
  <c r="H45" i="6" s="1"/>
  <c r="L45" i="6" s="1"/>
  <c r="G78" i="6"/>
  <c r="H78" i="6" s="1"/>
  <c r="L78" i="6" s="1"/>
  <c r="G113" i="6"/>
  <c r="H113" i="6" s="1"/>
  <c r="I113" i="6" s="1"/>
  <c r="G244" i="6"/>
  <c r="H244" i="6" s="1"/>
  <c r="G217" i="6"/>
  <c r="H217" i="6" s="1"/>
  <c r="G24" i="6"/>
  <c r="H24" i="6" s="1"/>
  <c r="G55" i="6"/>
  <c r="H55" i="6" s="1"/>
  <c r="I55" i="6" s="1"/>
  <c r="G108" i="6"/>
  <c r="H108" i="6" s="1"/>
  <c r="G52" i="6"/>
  <c r="H52" i="6" s="1"/>
  <c r="G210" i="6"/>
  <c r="H210" i="6" s="1"/>
  <c r="L210" i="6" s="1"/>
  <c r="G82" i="6"/>
  <c r="H82" i="6" s="1"/>
  <c r="G69" i="6"/>
  <c r="H69" i="6" s="1"/>
  <c r="G127" i="6"/>
  <c r="H127" i="6" s="1"/>
  <c r="L127" i="6" s="1"/>
  <c r="G65" i="6"/>
  <c r="H65" i="6" s="1"/>
  <c r="G233" i="6"/>
  <c r="H233" i="6" s="1"/>
  <c r="I233" i="6" s="1"/>
  <c r="G141" i="6"/>
  <c r="H141" i="6" s="1"/>
  <c r="G68" i="6"/>
  <c r="H68" i="6" s="1"/>
  <c r="L68" i="6" s="1"/>
  <c r="G123" i="6"/>
  <c r="H123" i="6" s="1"/>
  <c r="G184" i="6"/>
  <c r="H184" i="6" s="1"/>
  <c r="G219" i="6"/>
  <c r="H219" i="6" s="1"/>
  <c r="L20" i="6"/>
  <c r="G20" i="6"/>
  <c r="H20" i="6" s="1"/>
  <c r="G203" i="6"/>
  <c r="H203" i="6" s="1"/>
  <c r="J203" i="6" s="1"/>
  <c r="G159" i="6"/>
  <c r="H159" i="6" s="1"/>
  <c r="I159" i="6" s="1"/>
  <c r="G38" i="6"/>
  <c r="H38" i="6" s="1"/>
  <c r="G122" i="6"/>
  <c r="H122" i="6" s="1"/>
  <c r="L122" i="6" s="1"/>
  <c r="G12" i="6"/>
  <c r="H12" i="6" s="1"/>
  <c r="L12" i="6" s="1"/>
  <c r="G84" i="6"/>
  <c r="H84" i="6" s="1"/>
  <c r="G156" i="6"/>
  <c r="H156" i="6" s="1"/>
  <c r="G28" i="6"/>
  <c r="H28" i="6" s="1"/>
  <c r="L28" i="6" s="1"/>
  <c r="G140" i="6"/>
  <c r="H140" i="6" s="1"/>
  <c r="L140" i="6" s="1"/>
  <c r="G189" i="6"/>
  <c r="H189" i="6" s="1"/>
  <c r="G154" i="6"/>
  <c r="H154" i="6" s="1"/>
  <c r="G170" i="6"/>
  <c r="H170" i="6" s="1"/>
  <c r="K170" i="6" s="1"/>
  <c r="G173" i="6"/>
  <c r="H173" i="6" s="1"/>
  <c r="L173" i="6" s="1"/>
  <c r="G168" i="6"/>
  <c r="H168" i="6" s="1"/>
  <c r="G80" i="6"/>
  <c r="H80" i="6" s="1"/>
  <c r="I80" i="6" s="1"/>
  <c r="G31" i="6"/>
  <c r="H31" i="6" s="1"/>
  <c r="L31" i="6" s="1"/>
  <c r="L13" i="5"/>
  <c r="L229" i="5"/>
  <c r="K50" i="5"/>
  <c r="J134" i="5"/>
  <c r="H11" i="5"/>
  <c r="H83" i="5"/>
  <c r="G3" i="5"/>
  <c r="H3" i="5" s="1"/>
  <c r="G4" i="5"/>
  <c r="H4" i="5" s="1"/>
  <c r="K4" i="5" s="1"/>
  <c r="G5" i="5"/>
  <c r="H5" i="5" s="1"/>
  <c r="G6" i="5"/>
  <c r="H6" i="5" s="1"/>
  <c r="J6" i="5" s="1"/>
  <c r="G7" i="5"/>
  <c r="H7" i="5" s="1"/>
  <c r="G8" i="5"/>
  <c r="H8" i="5" s="1"/>
  <c r="G9" i="5"/>
  <c r="H9" i="5" s="1"/>
  <c r="G10" i="5"/>
  <c r="H10" i="5" s="1"/>
  <c r="G11" i="5"/>
  <c r="G12" i="5"/>
  <c r="H12" i="5" s="1"/>
  <c r="K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K20" i="5" s="1"/>
  <c r="G21" i="5"/>
  <c r="H21" i="5" s="1"/>
  <c r="G22" i="5"/>
  <c r="H22" i="5" s="1"/>
  <c r="J22" i="5" s="1"/>
  <c r="G23" i="5"/>
  <c r="H23" i="5" s="1"/>
  <c r="G24" i="5"/>
  <c r="H24" i="5" s="1"/>
  <c r="G25" i="5"/>
  <c r="H25" i="5" s="1"/>
  <c r="K25" i="5" s="1"/>
  <c r="G26" i="5"/>
  <c r="H26" i="5" s="1"/>
  <c r="G27" i="5"/>
  <c r="H27" i="5" s="1"/>
  <c r="G28" i="5"/>
  <c r="H28" i="5" s="1"/>
  <c r="K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K36" i="5" s="1"/>
  <c r="G37" i="5"/>
  <c r="H37" i="5" s="1"/>
  <c r="G38" i="5"/>
  <c r="H38" i="5" s="1"/>
  <c r="J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K44" i="5" s="1"/>
  <c r="G45" i="5"/>
  <c r="H45" i="5" s="1"/>
  <c r="J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K52" i="5" s="1"/>
  <c r="G53" i="5"/>
  <c r="H53" i="5" s="1"/>
  <c r="G54" i="5"/>
  <c r="H54" i="5" s="1"/>
  <c r="J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J70" i="5" s="1"/>
  <c r="G71" i="5"/>
  <c r="H71" i="5" s="1"/>
  <c r="G72" i="5"/>
  <c r="H72" i="5" s="1"/>
  <c r="G73" i="5"/>
  <c r="H73" i="5" s="1"/>
  <c r="K73" i="5" s="1"/>
  <c r="G74" i="5"/>
  <c r="H74" i="5" s="1"/>
  <c r="K74" i="5" s="1"/>
  <c r="G75" i="5"/>
  <c r="H75" i="5" s="1"/>
  <c r="G76" i="5"/>
  <c r="H76" i="5" s="1"/>
  <c r="K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K89" i="5" s="1"/>
  <c r="G90" i="5"/>
  <c r="H90" i="5" s="1"/>
  <c r="G91" i="5"/>
  <c r="H91" i="5" s="1"/>
  <c r="G92" i="5"/>
  <c r="H92" i="5" s="1"/>
  <c r="J92" i="5" s="1"/>
  <c r="G93" i="5"/>
  <c r="H93" i="5" s="1"/>
  <c r="J93" i="5" s="1"/>
  <c r="G94" i="5"/>
  <c r="H94" i="5" s="1"/>
  <c r="G95" i="5"/>
  <c r="H95" i="5" s="1"/>
  <c r="K95" i="5" s="1"/>
  <c r="G96" i="5"/>
  <c r="H96" i="5" s="1"/>
  <c r="G97" i="5"/>
  <c r="H97" i="5" s="1"/>
  <c r="G98" i="5"/>
  <c r="H98" i="5" s="1"/>
  <c r="G99" i="5"/>
  <c r="H99" i="5" s="1"/>
  <c r="G100" i="5"/>
  <c r="H100" i="5" s="1"/>
  <c r="L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K108" i="5" s="1"/>
  <c r="G109" i="5"/>
  <c r="H109" i="5" s="1"/>
  <c r="L109" i="5" s="1"/>
  <c r="G110" i="5"/>
  <c r="H110" i="5" s="1"/>
  <c r="G111" i="5"/>
  <c r="H111" i="5" s="1"/>
  <c r="K111" i="5" s="1"/>
  <c r="G112" i="5"/>
  <c r="H112" i="5" s="1"/>
  <c r="G113" i="5"/>
  <c r="H113" i="5" s="1"/>
  <c r="G114" i="5"/>
  <c r="H114" i="5" s="1"/>
  <c r="K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J124" i="5" s="1"/>
  <c r="G125" i="5"/>
  <c r="H125" i="5" s="1"/>
  <c r="J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K137" i="5" s="1"/>
  <c r="G138" i="5"/>
  <c r="H138" i="5" s="1"/>
  <c r="K138" i="5" s="1"/>
  <c r="G139" i="5"/>
  <c r="H139" i="5" s="1"/>
  <c r="G140" i="5"/>
  <c r="H140" i="5" s="1"/>
  <c r="K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K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K160" i="5" s="1"/>
  <c r="G161" i="5"/>
  <c r="H161" i="5" s="1"/>
  <c r="G162" i="5"/>
  <c r="H162" i="5" s="1"/>
  <c r="G163" i="5"/>
  <c r="H163" i="5" s="1"/>
  <c r="G164" i="5"/>
  <c r="H164" i="5" s="1"/>
  <c r="J164" i="5" s="1"/>
  <c r="G165" i="5"/>
  <c r="H165" i="5" s="1"/>
  <c r="G166" i="5"/>
  <c r="H166" i="5" s="1"/>
  <c r="G167" i="5"/>
  <c r="H167" i="5" s="1"/>
  <c r="J167" i="5" s="1"/>
  <c r="G168" i="5"/>
  <c r="H168" i="5" s="1"/>
  <c r="G169" i="5"/>
  <c r="H169" i="5" s="1"/>
  <c r="K169" i="5" s="1"/>
  <c r="G170" i="5"/>
  <c r="H170" i="5" s="1"/>
  <c r="G171" i="5"/>
  <c r="H171" i="5" s="1"/>
  <c r="G172" i="5"/>
  <c r="H172" i="5" s="1"/>
  <c r="G173" i="5"/>
  <c r="H173" i="5" s="1"/>
  <c r="G174" i="5"/>
  <c r="H174" i="5" s="1"/>
  <c r="J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L181" i="5" s="1"/>
  <c r="G182" i="5"/>
  <c r="H182" i="5" s="1"/>
  <c r="G183" i="5"/>
  <c r="H183" i="5" s="1"/>
  <c r="G184" i="5"/>
  <c r="H184" i="5" s="1"/>
  <c r="G185" i="5"/>
  <c r="H185" i="5" s="1"/>
  <c r="L185" i="5" s="1"/>
  <c r="G186" i="5"/>
  <c r="H186" i="5" s="1"/>
  <c r="G187" i="5"/>
  <c r="H187" i="5" s="1"/>
  <c r="G188" i="5"/>
  <c r="H188" i="5" s="1"/>
  <c r="K188" i="5" s="1"/>
  <c r="G189" i="5"/>
  <c r="H189" i="5" s="1"/>
  <c r="G190" i="5"/>
  <c r="H190" i="5" s="1"/>
  <c r="G191" i="5"/>
  <c r="H191" i="5" s="1"/>
  <c r="K191" i="5" s="1"/>
  <c r="G192" i="5"/>
  <c r="H192" i="5" s="1"/>
  <c r="K192" i="5" s="1"/>
  <c r="G193" i="5"/>
  <c r="H193" i="5" s="1"/>
  <c r="G194" i="5"/>
  <c r="H194" i="5" s="1"/>
  <c r="G195" i="5"/>
  <c r="H195" i="5" s="1"/>
  <c r="G196" i="5"/>
  <c r="H196" i="5" s="1"/>
  <c r="J196" i="5" s="1"/>
  <c r="G197" i="5"/>
  <c r="H197" i="5" s="1"/>
  <c r="G198" i="5"/>
  <c r="H198" i="5" s="1"/>
  <c r="J198" i="5" s="1"/>
  <c r="G199" i="5"/>
  <c r="H199" i="5" s="1"/>
  <c r="J199" i="5" s="1"/>
  <c r="G200" i="5"/>
  <c r="H200" i="5" s="1"/>
  <c r="G201" i="5"/>
  <c r="H201" i="5" s="1"/>
  <c r="G202" i="5"/>
  <c r="H202" i="5" s="1"/>
  <c r="G203" i="5"/>
  <c r="H203" i="5" s="1"/>
  <c r="G204" i="5"/>
  <c r="H204" i="5" s="1"/>
  <c r="K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L210" i="5" s="1"/>
  <c r="G211" i="5"/>
  <c r="H211" i="5" s="1"/>
  <c r="G212" i="5"/>
  <c r="H212" i="5" s="1"/>
  <c r="K212" i="5" s="1"/>
  <c r="G213" i="5"/>
  <c r="H213" i="5" s="1"/>
  <c r="G214" i="5"/>
  <c r="H214" i="5" s="1"/>
  <c r="J214" i="5" s="1"/>
  <c r="G215" i="5"/>
  <c r="H215" i="5" s="1"/>
  <c r="J215" i="5" s="1"/>
  <c r="G216" i="5"/>
  <c r="H216" i="5" s="1"/>
  <c r="G217" i="5"/>
  <c r="H217" i="5" s="1"/>
  <c r="G218" i="5"/>
  <c r="H218" i="5" s="1"/>
  <c r="G219" i="5"/>
  <c r="H219" i="5" s="1"/>
  <c r="G220" i="5"/>
  <c r="H220" i="5" s="1"/>
  <c r="J220" i="5" s="1"/>
  <c r="G221" i="5"/>
  <c r="H221" i="5" s="1"/>
  <c r="G222" i="5"/>
  <c r="H222" i="5" s="1"/>
  <c r="J222" i="5" s="1"/>
  <c r="G223" i="5"/>
  <c r="H223" i="5" s="1"/>
  <c r="G224" i="5"/>
  <c r="H224" i="5" s="1"/>
  <c r="K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J230" i="5" s="1"/>
  <c r="G231" i="5"/>
  <c r="H231" i="5" s="1"/>
  <c r="J231" i="5" s="1"/>
  <c r="G232" i="5"/>
  <c r="H232" i="5" s="1"/>
  <c r="G233" i="5"/>
  <c r="H233" i="5" s="1"/>
  <c r="K233" i="5" s="1"/>
  <c r="G234" i="5"/>
  <c r="H234" i="5" s="1"/>
  <c r="L234" i="5" s="1"/>
  <c r="G235" i="5"/>
  <c r="H235" i="5" s="1"/>
  <c r="G236" i="5"/>
  <c r="H236" i="5" s="1"/>
  <c r="J236" i="5" s="1"/>
  <c r="G237" i="5"/>
  <c r="H237" i="5" s="1"/>
  <c r="G238" i="5"/>
  <c r="H238" i="5" s="1"/>
  <c r="G239" i="5"/>
  <c r="H239" i="5" s="1"/>
  <c r="K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K2" i="5"/>
  <c r="F256" i="8" l="1"/>
  <c r="F257" i="8"/>
  <c r="F88" i="8"/>
  <c r="F92" i="8"/>
  <c r="F14" i="8"/>
  <c r="F18" i="8"/>
  <c r="F108" i="8"/>
  <c r="F22" i="8"/>
  <c r="F120" i="8"/>
  <c r="F27" i="8"/>
  <c r="F131" i="8"/>
  <c r="F138" i="8"/>
  <c r="F145" i="8"/>
  <c r="F148" i="8"/>
  <c r="F153" i="8"/>
  <c r="F158" i="8"/>
  <c r="F164" i="8"/>
  <c r="F172" i="8"/>
  <c r="F179" i="8"/>
  <c r="F184" i="8"/>
  <c r="F191" i="8"/>
  <c r="F198" i="8"/>
  <c r="F204" i="8"/>
  <c r="F209" i="8"/>
  <c r="F57" i="8"/>
  <c r="F60" i="8"/>
  <c r="F225" i="8"/>
  <c r="F229" i="8"/>
  <c r="F70" i="8"/>
  <c r="F72" i="8"/>
  <c r="F74" i="8"/>
  <c r="F77" i="8"/>
  <c r="F258" i="8"/>
  <c r="F8" i="8"/>
  <c r="F12" i="8"/>
  <c r="F98" i="8"/>
  <c r="F102" i="8"/>
  <c r="F109" i="8"/>
  <c r="F114" i="8"/>
  <c r="F24" i="8"/>
  <c r="F28" i="8"/>
  <c r="F132" i="8"/>
  <c r="F139" i="8"/>
  <c r="F31" i="8"/>
  <c r="F149" i="8"/>
  <c r="F154" i="8"/>
  <c r="F159" i="8"/>
  <c r="F165" i="8"/>
  <c r="F44" i="8"/>
  <c r="F45" i="8"/>
  <c r="F185" i="8"/>
  <c r="F192" i="8"/>
  <c r="F199" i="8"/>
  <c r="F205" i="8"/>
  <c r="F55" i="8"/>
  <c r="F58" i="8"/>
  <c r="F220" i="8"/>
  <c r="F63" i="8"/>
  <c r="F230" i="8"/>
  <c r="F234" i="8"/>
  <c r="F240" i="8"/>
  <c r="F246" i="8"/>
  <c r="F251" i="8"/>
  <c r="F259" i="8"/>
  <c r="F82" i="8"/>
  <c r="F89" i="8"/>
  <c r="F93" i="8"/>
  <c r="F15" i="8"/>
  <c r="F103" i="8"/>
  <c r="F110" i="8"/>
  <c r="F115" i="8"/>
  <c r="F121" i="8"/>
  <c r="F125" i="8"/>
  <c r="F133" i="8"/>
  <c r="F140" i="8"/>
  <c r="F32" i="8"/>
  <c r="F36" i="8"/>
  <c r="F39" i="8"/>
  <c r="F160" i="8"/>
  <c r="F166" i="8"/>
  <c r="F173" i="8"/>
  <c r="F180" i="8"/>
  <c r="F186" i="8"/>
  <c r="F193" i="8"/>
  <c r="F200" i="8"/>
  <c r="F52" i="8"/>
  <c r="F210" i="8"/>
  <c r="F215" i="8"/>
  <c r="F61" i="8"/>
  <c r="F226" i="8"/>
  <c r="F231" i="8"/>
  <c r="F235" i="8"/>
  <c r="F241" i="8"/>
  <c r="F75" i="8"/>
  <c r="F78" i="8"/>
  <c r="F253" i="8"/>
  <c r="F260" i="8"/>
  <c r="F83" i="8"/>
  <c r="F9" i="8"/>
  <c r="F94" i="8"/>
  <c r="F99" i="8"/>
  <c r="F104" i="8"/>
  <c r="F111" i="8"/>
  <c r="F116" i="8"/>
  <c r="F25" i="8"/>
  <c r="F126" i="8"/>
  <c r="F134" i="8"/>
  <c r="F141" i="8"/>
  <c r="F146" i="8"/>
  <c r="F150" i="8"/>
  <c r="F155" i="8"/>
  <c r="F161" i="8"/>
  <c r="F167" i="8"/>
  <c r="F174" i="8"/>
  <c r="F46" i="8"/>
  <c r="F187" i="8"/>
  <c r="F194" i="8"/>
  <c r="F201" i="8"/>
  <c r="F53" i="8"/>
  <c r="F211" i="8"/>
  <c r="F59" i="8"/>
  <c r="F62" i="8"/>
  <c r="F227" i="8"/>
  <c r="F232" i="8"/>
  <c r="F71" i="8"/>
  <c r="F242" i="8"/>
  <c r="F247" i="8"/>
  <c r="F79" i="8"/>
  <c r="F255" i="8"/>
  <c r="F262" i="8"/>
  <c r="F85" i="8"/>
  <c r="F90" i="8"/>
  <c r="F13" i="8"/>
  <c r="F16" i="8"/>
  <c r="F19" i="8"/>
  <c r="F112" i="8"/>
  <c r="F117" i="8"/>
  <c r="F122" i="8"/>
  <c r="F128" i="8"/>
  <c r="F29" i="8"/>
  <c r="F143" i="8"/>
  <c r="F34" i="8"/>
  <c r="F151" i="8"/>
  <c r="F40" i="8"/>
  <c r="F42" i="8"/>
  <c r="F169" i="8"/>
  <c r="F176" i="8"/>
  <c r="F47" i="8"/>
  <c r="F188" i="8"/>
  <c r="F195" i="8"/>
  <c r="F203" i="8"/>
  <c r="F207" i="8"/>
  <c r="F212" i="8"/>
  <c r="F217" i="8"/>
  <c r="F222" i="8"/>
  <c r="F64" i="8"/>
  <c r="F68" i="8"/>
  <c r="F237" i="8"/>
  <c r="F73" i="8"/>
  <c r="F249" i="8"/>
  <c r="F10" i="8"/>
  <c r="F17" i="8"/>
  <c r="F118" i="8"/>
  <c r="F135" i="8"/>
  <c r="F35" i="8"/>
  <c r="F163" i="8"/>
  <c r="F181" i="8"/>
  <c r="F197" i="8"/>
  <c r="F213" i="8"/>
  <c r="F228" i="8"/>
  <c r="F239" i="8"/>
  <c r="F11" i="8"/>
  <c r="F105" i="8"/>
  <c r="F119" i="8"/>
  <c r="F136" i="8"/>
  <c r="F37" i="8"/>
  <c r="F43" i="8"/>
  <c r="F182" i="8"/>
  <c r="F202" i="8"/>
  <c r="F214" i="8"/>
  <c r="F65" i="8"/>
  <c r="F243" i="8"/>
  <c r="F254" i="8"/>
  <c r="F91" i="8"/>
  <c r="F106" i="8"/>
  <c r="F26" i="8"/>
  <c r="F137" i="8"/>
  <c r="F38" i="8"/>
  <c r="F168" i="8"/>
  <c r="F183" i="8"/>
  <c r="F50" i="8"/>
  <c r="F216" i="8"/>
  <c r="F66" i="8"/>
  <c r="F244" i="8"/>
  <c r="F80" i="8"/>
  <c r="F95" i="8"/>
  <c r="F107" i="8"/>
  <c r="F123" i="8"/>
  <c r="F142" i="8"/>
  <c r="F152" i="8"/>
  <c r="F170" i="8"/>
  <c r="F48" i="8"/>
  <c r="F51" i="8"/>
  <c r="F218" i="8"/>
  <c r="F67" i="8"/>
  <c r="F245" i="8"/>
  <c r="F261" i="8"/>
  <c r="F96" i="8"/>
  <c r="F20" i="8"/>
  <c r="F124" i="8"/>
  <c r="F30" i="8"/>
  <c r="F156" i="8"/>
  <c r="F171" i="8"/>
  <c r="F189" i="8"/>
  <c r="F206" i="8"/>
  <c r="F219" i="8"/>
  <c r="F69" i="8"/>
  <c r="F248" i="8"/>
  <c r="F101" i="8"/>
  <c r="F196" i="8"/>
  <c r="F224" i="8"/>
  <c r="F252" i="8"/>
  <c r="F81" i="8"/>
  <c r="F84" i="8"/>
  <c r="F97" i="8"/>
  <c r="F113" i="8"/>
  <c r="F127" i="8"/>
  <c r="F144" i="8"/>
  <c r="F41" i="8"/>
  <c r="F175" i="8"/>
  <c r="F190" i="8"/>
  <c r="F54" i="8"/>
  <c r="F221" i="8"/>
  <c r="F233" i="8"/>
  <c r="F250" i="8"/>
  <c r="F87" i="8"/>
  <c r="F23" i="8"/>
  <c r="F147" i="8"/>
  <c r="F162" i="8"/>
  <c r="F56" i="8"/>
  <c r="F86" i="8"/>
  <c r="F100" i="8"/>
  <c r="F21" i="8"/>
  <c r="F129" i="8"/>
  <c r="F33" i="8"/>
  <c r="F157" i="8"/>
  <c r="F177" i="8"/>
  <c r="F49" i="8"/>
  <c r="F208" i="8"/>
  <c r="F223" i="8"/>
  <c r="F236" i="8"/>
  <c r="F76" i="8"/>
  <c r="F130" i="8"/>
  <c r="F178" i="8"/>
  <c r="F238" i="8"/>
  <c r="J244" i="5"/>
  <c r="L188" i="5"/>
  <c r="L12" i="5"/>
  <c r="J12" i="5"/>
  <c r="K201" i="5"/>
  <c r="L4" i="5"/>
  <c r="L108" i="5"/>
  <c r="J44" i="5"/>
  <c r="K97" i="5"/>
  <c r="J28" i="5"/>
  <c r="L44" i="5"/>
  <c r="J140" i="5"/>
  <c r="L36" i="5"/>
  <c r="K173" i="5"/>
  <c r="L173" i="5"/>
  <c r="J173" i="5"/>
  <c r="K53" i="5"/>
  <c r="L53" i="5"/>
  <c r="J53" i="5"/>
  <c r="K147" i="5"/>
  <c r="J147" i="5"/>
  <c r="L147" i="5"/>
  <c r="K123" i="5"/>
  <c r="J123" i="5"/>
  <c r="L123" i="5"/>
  <c r="K59" i="5"/>
  <c r="J59" i="5"/>
  <c r="L59" i="5"/>
  <c r="J106" i="5"/>
  <c r="L106" i="5"/>
  <c r="K106" i="5"/>
  <c r="K237" i="5"/>
  <c r="L237" i="5"/>
  <c r="J237" i="5"/>
  <c r="K117" i="5"/>
  <c r="L117" i="5"/>
  <c r="J117" i="5"/>
  <c r="K61" i="5"/>
  <c r="L61" i="5"/>
  <c r="J61" i="5"/>
  <c r="J194" i="5"/>
  <c r="L194" i="5"/>
  <c r="K194" i="5"/>
  <c r="J170" i="5"/>
  <c r="K170" i="5"/>
  <c r="L170" i="5"/>
  <c r="J162" i="5"/>
  <c r="K162" i="5"/>
  <c r="L162" i="5"/>
  <c r="J98" i="5"/>
  <c r="L98" i="5"/>
  <c r="K98" i="5"/>
  <c r="J42" i="5"/>
  <c r="L42" i="5"/>
  <c r="K42" i="5"/>
  <c r="K101" i="5"/>
  <c r="J101" i="5"/>
  <c r="L101" i="5"/>
  <c r="K245" i="5"/>
  <c r="J245" i="5"/>
  <c r="L245" i="5"/>
  <c r="K37" i="5"/>
  <c r="J37" i="5"/>
  <c r="L37" i="5"/>
  <c r="L240" i="5"/>
  <c r="J240" i="5"/>
  <c r="L200" i="5"/>
  <c r="J200" i="5"/>
  <c r="K200" i="5"/>
  <c r="J152" i="5"/>
  <c r="L152" i="5"/>
  <c r="K152" i="5"/>
  <c r="J120" i="5"/>
  <c r="L120" i="5"/>
  <c r="K120" i="5"/>
  <c r="J96" i="5"/>
  <c r="L96" i="5"/>
  <c r="K96" i="5"/>
  <c r="K226" i="5"/>
  <c r="J226" i="5"/>
  <c r="J34" i="5"/>
  <c r="L34" i="5"/>
  <c r="K34" i="5"/>
  <c r="L223" i="5"/>
  <c r="L183" i="5"/>
  <c r="K183" i="5"/>
  <c r="J183" i="5"/>
  <c r="L159" i="5"/>
  <c r="J159" i="5"/>
  <c r="L119" i="5"/>
  <c r="J119" i="5"/>
  <c r="L79" i="5"/>
  <c r="K79" i="5"/>
  <c r="J79" i="5"/>
  <c r="L47" i="5"/>
  <c r="J47" i="5"/>
  <c r="L7" i="5"/>
  <c r="K7" i="5"/>
  <c r="J7" i="5"/>
  <c r="J82" i="5"/>
  <c r="L82" i="5"/>
  <c r="K82" i="5"/>
  <c r="L222" i="5"/>
  <c r="K222" i="5"/>
  <c r="L182" i="5"/>
  <c r="K182" i="5"/>
  <c r="J182" i="5"/>
  <c r="L166" i="5"/>
  <c r="K166" i="5"/>
  <c r="L134" i="5"/>
  <c r="K134" i="5"/>
  <c r="L94" i="5"/>
  <c r="K94" i="5"/>
  <c r="J94" i="5"/>
  <c r="L62" i="5"/>
  <c r="K62" i="5"/>
  <c r="J62" i="5"/>
  <c r="L30" i="5"/>
  <c r="K30" i="5"/>
  <c r="J30" i="5"/>
  <c r="J18" i="5"/>
  <c r="L18" i="5"/>
  <c r="K18" i="5"/>
  <c r="J166" i="5"/>
  <c r="K240" i="5"/>
  <c r="K47" i="5"/>
  <c r="K229" i="5"/>
  <c r="J229" i="5"/>
  <c r="K221" i="5"/>
  <c r="L221" i="5"/>
  <c r="J221" i="5"/>
  <c r="K213" i="5"/>
  <c r="L213" i="5"/>
  <c r="J213" i="5"/>
  <c r="K197" i="5"/>
  <c r="L197" i="5"/>
  <c r="J197" i="5"/>
  <c r="K189" i="5"/>
  <c r="K181" i="5"/>
  <c r="J181" i="5"/>
  <c r="K165" i="5"/>
  <c r="J165" i="5"/>
  <c r="K157" i="5"/>
  <c r="L157" i="5"/>
  <c r="K149" i="5"/>
  <c r="L149" i="5"/>
  <c r="J149" i="5"/>
  <c r="K141" i="5"/>
  <c r="K133" i="5"/>
  <c r="J133" i="5"/>
  <c r="L133" i="5"/>
  <c r="K109" i="5"/>
  <c r="K93" i="5"/>
  <c r="L93" i="5"/>
  <c r="K85" i="5"/>
  <c r="L85" i="5"/>
  <c r="J85" i="5"/>
  <c r="K77" i="5"/>
  <c r="K69" i="5"/>
  <c r="J69" i="5"/>
  <c r="L69" i="5"/>
  <c r="K45" i="5"/>
  <c r="K29" i="5"/>
  <c r="L29" i="5"/>
  <c r="K21" i="5"/>
  <c r="L21" i="5"/>
  <c r="J21" i="5"/>
  <c r="K13" i="5"/>
  <c r="K5" i="5"/>
  <c r="J5" i="5"/>
  <c r="L5" i="5"/>
  <c r="K11" i="5"/>
  <c r="J11" i="5"/>
  <c r="L11" i="5"/>
  <c r="J189" i="5"/>
  <c r="J77" i="5"/>
  <c r="K33" i="5"/>
  <c r="L226" i="5"/>
  <c r="L165" i="5"/>
  <c r="L77" i="5"/>
  <c r="L216" i="5"/>
  <c r="J216" i="5"/>
  <c r="K216" i="5"/>
  <c r="J176" i="5"/>
  <c r="L176" i="5"/>
  <c r="J136" i="5"/>
  <c r="L136" i="5"/>
  <c r="K136" i="5"/>
  <c r="J80" i="5"/>
  <c r="L80" i="5"/>
  <c r="K80" i="5"/>
  <c r="L239" i="5"/>
  <c r="L199" i="5"/>
  <c r="K199" i="5"/>
  <c r="L151" i="5"/>
  <c r="K151" i="5"/>
  <c r="J151" i="5"/>
  <c r="L103" i="5"/>
  <c r="K103" i="5"/>
  <c r="J103" i="5"/>
  <c r="L63" i="5"/>
  <c r="J63" i="5"/>
  <c r="K63" i="5"/>
  <c r="L31" i="5"/>
  <c r="J31" i="5"/>
  <c r="K139" i="5"/>
  <c r="J139" i="5"/>
  <c r="L139" i="5"/>
  <c r="J239" i="5"/>
  <c r="L206" i="5"/>
  <c r="K206" i="5"/>
  <c r="L150" i="5"/>
  <c r="K150" i="5"/>
  <c r="L118" i="5"/>
  <c r="K118" i="5"/>
  <c r="L78" i="5"/>
  <c r="K78" i="5"/>
  <c r="J78" i="5"/>
  <c r="L38" i="5"/>
  <c r="K38" i="5"/>
  <c r="K236" i="5"/>
  <c r="L236" i="5"/>
  <c r="K196" i="5"/>
  <c r="L196" i="5"/>
  <c r="K180" i="5"/>
  <c r="J180" i="5"/>
  <c r="L180" i="5"/>
  <c r="K172" i="5"/>
  <c r="L172" i="5"/>
  <c r="J172" i="5"/>
  <c r="K164" i="5"/>
  <c r="L164" i="5"/>
  <c r="K156" i="5"/>
  <c r="L156" i="5"/>
  <c r="K148" i="5"/>
  <c r="L148" i="5"/>
  <c r="J148" i="5"/>
  <c r="K132" i="5"/>
  <c r="J132" i="5"/>
  <c r="K124" i="5"/>
  <c r="L124" i="5"/>
  <c r="K116" i="5"/>
  <c r="L116" i="5"/>
  <c r="J116" i="5"/>
  <c r="K100" i="5"/>
  <c r="J100" i="5"/>
  <c r="K92" i="5"/>
  <c r="L92" i="5"/>
  <c r="K84" i="5"/>
  <c r="L84" i="5"/>
  <c r="J84" i="5"/>
  <c r="K68" i="5"/>
  <c r="J68" i="5"/>
  <c r="K60" i="5"/>
  <c r="L60" i="5"/>
  <c r="J212" i="5"/>
  <c r="J188" i="5"/>
  <c r="J157" i="5"/>
  <c r="J118" i="5"/>
  <c r="J76" i="5"/>
  <c r="J29" i="5"/>
  <c r="K31" i="5"/>
  <c r="L212" i="5"/>
  <c r="L76" i="5"/>
  <c r="L208" i="5"/>
  <c r="J208" i="5"/>
  <c r="J168" i="5"/>
  <c r="L168" i="5"/>
  <c r="K168" i="5"/>
  <c r="J128" i="5"/>
  <c r="L128" i="5"/>
  <c r="K128" i="5"/>
  <c r="J88" i="5"/>
  <c r="L88" i="5"/>
  <c r="K88" i="5"/>
  <c r="J146" i="5"/>
  <c r="L146" i="5"/>
  <c r="K146" i="5"/>
  <c r="L207" i="5"/>
  <c r="L167" i="5"/>
  <c r="K167" i="5"/>
  <c r="L127" i="5"/>
  <c r="J127" i="5"/>
  <c r="K127" i="5"/>
  <c r="L87" i="5"/>
  <c r="K87" i="5"/>
  <c r="J87" i="5"/>
  <c r="K205" i="5"/>
  <c r="L205" i="5"/>
  <c r="J205" i="5"/>
  <c r="L238" i="5"/>
  <c r="K238" i="5"/>
  <c r="L198" i="5"/>
  <c r="K198" i="5"/>
  <c r="L110" i="5"/>
  <c r="K110" i="5"/>
  <c r="J110" i="5"/>
  <c r="K244" i="5"/>
  <c r="L244" i="5"/>
  <c r="K228" i="5"/>
  <c r="L228" i="5"/>
  <c r="K220" i="5"/>
  <c r="L220" i="5"/>
  <c r="K243" i="5"/>
  <c r="L243" i="5"/>
  <c r="J243" i="5"/>
  <c r="K235" i="5"/>
  <c r="L235" i="5"/>
  <c r="J235" i="5"/>
  <c r="K227" i="5"/>
  <c r="L227" i="5"/>
  <c r="J227" i="5"/>
  <c r="K219" i="5"/>
  <c r="L219" i="5"/>
  <c r="J219" i="5"/>
  <c r="K211" i="5"/>
  <c r="L211" i="5"/>
  <c r="J211" i="5"/>
  <c r="K203" i="5"/>
  <c r="L203" i="5"/>
  <c r="J203" i="5"/>
  <c r="K195" i="5"/>
  <c r="L195" i="5"/>
  <c r="J195" i="5"/>
  <c r="K187" i="5"/>
  <c r="L187" i="5"/>
  <c r="J187" i="5"/>
  <c r="K179" i="5"/>
  <c r="L179" i="5"/>
  <c r="K171" i="5"/>
  <c r="L171" i="5"/>
  <c r="J171" i="5"/>
  <c r="K163" i="5"/>
  <c r="L163" i="5"/>
  <c r="J163" i="5"/>
  <c r="K155" i="5"/>
  <c r="J155" i="5"/>
  <c r="L155" i="5"/>
  <c r="K131" i="5"/>
  <c r="J131" i="5"/>
  <c r="L131" i="5"/>
  <c r="K115" i="5"/>
  <c r="J115" i="5"/>
  <c r="L115" i="5"/>
  <c r="K107" i="5"/>
  <c r="J107" i="5"/>
  <c r="L107" i="5"/>
  <c r="K99" i="5"/>
  <c r="J99" i="5"/>
  <c r="L99" i="5"/>
  <c r="K91" i="5"/>
  <c r="J91" i="5"/>
  <c r="L91" i="5"/>
  <c r="K67" i="5"/>
  <c r="J67" i="5"/>
  <c r="L67" i="5"/>
  <c r="K51" i="5"/>
  <c r="J51" i="5"/>
  <c r="L51" i="5"/>
  <c r="K43" i="5"/>
  <c r="J43" i="5"/>
  <c r="L43" i="5"/>
  <c r="K35" i="5"/>
  <c r="J35" i="5"/>
  <c r="L35" i="5"/>
  <c r="K27" i="5"/>
  <c r="J27" i="5"/>
  <c r="L27" i="5"/>
  <c r="K3" i="5"/>
  <c r="J3" i="5"/>
  <c r="L3" i="5"/>
  <c r="J207" i="5"/>
  <c r="J185" i="5"/>
  <c r="J156" i="5"/>
  <c r="J109" i="5"/>
  <c r="K185" i="5"/>
  <c r="L141" i="5"/>
  <c r="L68" i="5"/>
  <c r="L224" i="5"/>
  <c r="J224" i="5"/>
  <c r="J184" i="5"/>
  <c r="L184" i="5"/>
  <c r="K184" i="5"/>
  <c r="J144" i="5"/>
  <c r="L144" i="5"/>
  <c r="K144" i="5"/>
  <c r="J104" i="5"/>
  <c r="L104" i="5"/>
  <c r="K104" i="5"/>
  <c r="L231" i="5"/>
  <c r="K231" i="5"/>
  <c r="L191" i="5"/>
  <c r="J191" i="5"/>
  <c r="L143" i="5"/>
  <c r="K143" i="5"/>
  <c r="J143" i="5"/>
  <c r="L95" i="5"/>
  <c r="J95" i="5"/>
  <c r="L55" i="5"/>
  <c r="J55" i="5"/>
  <c r="L15" i="5"/>
  <c r="K15" i="5"/>
  <c r="J15" i="5"/>
  <c r="K207" i="5"/>
  <c r="L214" i="5"/>
  <c r="K214" i="5"/>
  <c r="L158" i="5"/>
  <c r="K158" i="5"/>
  <c r="J158" i="5"/>
  <c r="L126" i="5"/>
  <c r="K126" i="5"/>
  <c r="J126" i="5"/>
  <c r="L86" i="5"/>
  <c r="K86" i="5"/>
  <c r="L46" i="5"/>
  <c r="K46" i="5"/>
  <c r="J46" i="5"/>
  <c r="K125" i="5"/>
  <c r="L125" i="5"/>
  <c r="J86" i="5"/>
  <c r="K242" i="5"/>
  <c r="L242" i="5"/>
  <c r="J242" i="5"/>
  <c r="K210" i="5"/>
  <c r="J210" i="5"/>
  <c r="J186" i="5"/>
  <c r="L186" i="5"/>
  <c r="K186" i="5"/>
  <c r="J178" i="5"/>
  <c r="K178" i="5"/>
  <c r="L178" i="5"/>
  <c r="J154" i="5"/>
  <c r="L154" i="5"/>
  <c r="K154" i="5"/>
  <c r="J138" i="5"/>
  <c r="L138" i="5"/>
  <c r="J130" i="5"/>
  <c r="L130" i="5"/>
  <c r="J122" i="5"/>
  <c r="L122" i="5"/>
  <c r="K122" i="5"/>
  <c r="J114" i="5"/>
  <c r="L114" i="5"/>
  <c r="J90" i="5"/>
  <c r="L90" i="5"/>
  <c r="K90" i="5"/>
  <c r="J74" i="5"/>
  <c r="L74" i="5"/>
  <c r="J66" i="5"/>
  <c r="L66" i="5"/>
  <c r="J58" i="5"/>
  <c r="L58" i="5"/>
  <c r="K58" i="5"/>
  <c r="J50" i="5"/>
  <c r="L50" i="5"/>
  <c r="J26" i="5"/>
  <c r="L26" i="5"/>
  <c r="K26" i="5"/>
  <c r="J10" i="5"/>
  <c r="L10" i="5"/>
  <c r="J228" i="5"/>
  <c r="J206" i="5"/>
  <c r="J179" i="5"/>
  <c r="J150" i="5"/>
  <c r="J108" i="5"/>
  <c r="K223" i="5"/>
  <c r="K176" i="5"/>
  <c r="K130" i="5"/>
  <c r="K10" i="5"/>
  <c r="L204" i="5"/>
  <c r="L140" i="5"/>
  <c r="L45" i="5"/>
  <c r="L232" i="5"/>
  <c r="J232" i="5"/>
  <c r="K232" i="5"/>
  <c r="J192" i="5"/>
  <c r="L192" i="5"/>
  <c r="J160" i="5"/>
  <c r="L160" i="5"/>
  <c r="J112" i="5"/>
  <c r="L112" i="5"/>
  <c r="K112" i="5"/>
  <c r="J72" i="5"/>
  <c r="L72" i="5"/>
  <c r="K72" i="5"/>
  <c r="K83" i="5"/>
  <c r="J83" i="5"/>
  <c r="L83" i="5"/>
  <c r="L215" i="5"/>
  <c r="K215" i="5"/>
  <c r="L175" i="5"/>
  <c r="J175" i="5"/>
  <c r="L135" i="5"/>
  <c r="K135" i="5"/>
  <c r="J135" i="5"/>
  <c r="L111" i="5"/>
  <c r="J111" i="5"/>
  <c r="L71" i="5"/>
  <c r="K71" i="5"/>
  <c r="J71" i="5"/>
  <c r="L39" i="5"/>
  <c r="K39" i="5"/>
  <c r="J39" i="5"/>
  <c r="L23" i="5"/>
  <c r="K23" i="5"/>
  <c r="J23" i="5"/>
  <c r="K19" i="5"/>
  <c r="J19" i="5"/>
  <c r="L19" i="5"/>
  <c r="L230" i="5"/>
  <c r="K230" i="5"/>
  <c r="L190" i="5"/>
  <c r="K190" i="5"/>
  <c r="J190" i="5"/>
  <c r="L174" i="5"/>
  <c r="K174" i="5"/>
  <c r="L142" i="5"/>
  <c r="K142" i="5"/>
  <c r="J142" i="5"/>
  <c r="L102" i="5"/>
  <c r="K102" i="5"/>
  <c r="L70" i="5"/>
  <c r="K70" i="5"/>
  <c r="L54" i="5"/>
  <c r="K54" i="5"/>
  <c r="J202" i="5"/>
  <c r="L202" i="5"/>
  <c r="K202" i="5"/>
  <c r="K75" i="5"/>
  <c r="J75" i="5"/>
  <c r="L75" i="5"/>
  <c r="J238" i="5"/>
  <c r="K159" i="5"/>
  <c r="J234" i="5"/>
  <c r="K234" i="5"/>
  <c r="L218" i="5"/>
  <c r="J218" i="5"/>
  <c r="K218" i="5"/>
  <c r="L241" i="5"/>
  <c r="K241" i="5"/>
  <c r="J241" i="5"/>
  <c r="L233" i="5"/>
  <c r="J233" i="5"/>
  <c r="L225" i="5"/>
  <c r="K225" i="5"/>
  <c r="J225" i="5"/>
  <c r="L217" i="5"/>
  <c r="J217" i="5"/>
  <c r="L209" i="5"/>
  <c r="K209" i="5"/>
  <c r="J209" i="5"/>
  <c r="L201" i="5"/>
  <c r="J201" i="5"/>
  <c r="L193" i="5"/>
  <c r="K193" i="5"/>
  <c r="J193" i="5"/>
  <c r="L177" i="5"/>
  <c r="K177" i="5"/>
  <c r="L169" i="5"/>
  <c r="J169" i="5"/>
  <c r="L161" i="5"/>
  <c r="K161" i="5"/>
  <c r="J161" i="5"/>
  <c r="J153" i="5"/>
  <c r="L153" i="5"/>
  <c r="J145" i="5"/>
  <c r="L145" i="5"/>
  <c r="K145" i="5"/>
  <c r="J137" i="5"/>
  <c r="L137" i="5"/>
  <c r="J129" i="5"/>
  <c r="L129" i="5"/>
  <c r="K129" i="5"/>
  <c r="J121" i="5"/>
  <c r="L121" i="5"/>
  <c r="K121" i="5"/>
  <c r="J113" i="5"/>
  <c r="L113" i="5"/>
  <c r="K113" i="5"/>
  <c r="J105" i="5"/>
  <c r="L105" i="5"/>
  <c r="K105" i="5"/>
  <c r="J97" i="5"/>
  <c r="L97" i="5"/>
  <c r="J89" i="5"/>
  <c r="L89" i="5"/>
  <c r="J81" i="5"/>
  <c r="L81" i="5"/>
  <c r="K81" i="5"/>
  <c r="J73" i="5"/>
  <c r="L73" i="5"/>
  <c r="J65" i="5"/>
  <c r="L65" i="5"/>
  <c r="K65" i="5"/>
  <c r="J57" i="5"/>
  <c r="L57" i="5"/>
  <c r="K57" i="5"/>
  <c r="J49" i="5"/>
  <c r="L49" i="5"/>
  <c r="K49" i="5"/>
  <c r="J41" i="5"/>
  <c r="L41" i="5"/>
  <c r="K41" i="5"/>
  <c r="J33" i="5"/>
  <c r="L33" i="5"/>
  <c r="J25" i="5"/>
  <c r="L25" i="5"/>
  <c r="J17" i="5"/>
  <c r="L17" i="5"/>
  <c r="K17" i="5"/>
  <c r="J9" i="5"/>
  <c r="L9" i="5"/>
  <c r="J223" i="5"/>
  <c r="J204" i="5"/>
  <c r="J177" i="5"/>
  <c r="J141" i="5"/>
  <c r="J102" i="5"/>
  <c r="J60" i="5"/>
  <c r="J13" i="5"/>
  <c r="K217" i="5"/>
  <c r="K175" i="5"/>
  <c r="K119" i="5"/>
  <c r="K66" i="5"/>
  <c r="K9" i="5"/>
  <c r="L189" i="5"/>
  <c r="L132" i="5"/>
  <c r="K208" i="5"/>
  <c r="K55" i="5"/>
  <c r="J64" i="5"/>
  <c r="L64" i="5"/>
  <c r="K64" i="5"/>
  <c r="J56" i="5"/>
  <c r="L56" i="5"/>
  <c r="K56" i="5"/>
  <c r="J48" i="5"/>
  <c r="L48" i="5"/>
  <c r="K48" i="5"/>
  <c r="J40" i="5"/>
  <c r="L40" i="5"/>
  <c r="K40" i="5"/>
  <c r="J32" i="5"/>
  <c r="L32" i="5"/>
  <c r="K32" i="5"/>
  <c r="J24" i="5"/>
  <c r="L24" i="5"/>
  <c r="K24" i="5"/>
  <c r="J16" i="5"/>
  <c r="L16" i="5"/>
  <c r="K16" i="5"/>
  <c r="J8" i="5"/>
  <c r="L8" i="5"/>
  <c r="K8" i="5"/>
  <c r="L22" i="5"/>
  <c r="K22" i="5"/>
  <c r="L14" i="5"/>
  <c r="K14" i="5"/>
  <c r="L6" i="5"/>
  <c r="K6" i="5"/>
  <c r="J52" i="5"/>
  <c r="J36" i="5"/>
  <c r="J20" i="5"/>
  <c r="J4" i="5"/>
  <c r="L28" i="5"/>
  <c r="J14" i="5"/>
  <c r="L52" i="5"/>
  <c r="L20" i="5"/>
  <c r="I166" i="6"/>
  <c r="L166" i="6"/>
  <c r="J111" i="6"/>
  <c r="J89" i="6"/>
  <c r="J177" i="6"/>
  <c r="N6" i="6"/>
  <c r="J57" i="6"/>
  <c r="L77" i="6"/>
  <c r="K77" i="6"/>
  <c r="L41" i="6"/>
  <c r="K41" i="6"/>
  <c r="J62" i="6"/>
  <c r="K62" i="6"/>
  <c r="J56" i="6"/>
  <c r="I56" i="6"/>
  <c r="I188" i="6"/>
  <c r="L188" i="6"/>
  <c r="J188" i="6"/>
  <c r="I137" i="6"/>
  <c r="L137" i="6"/>
  <c r="J137" i="6"/>
  <c r="J160" i="6"/>
  <c r="L160" i="6"/>
  <c r="L19" i="6"/>
  <c r="I19" i="6"/>
  <c r="L81" i="6"/>
  <c r="I81" i="6"/>
  <c r="J115" i="6"/>
  <c r="L115" i="6"/>
  <c r="L252" i="6"/>
  <c r="I252" i="6"/>
  <c r="J252" i="6"/>
  <c r="K252" i="6"/>
  <c r="K104" i="6"/>
  <c r="I104" i="6"/>
  <c r="J104" i="6"/>
  <c r="I12" i="6"/>
  <c r="L29" i="6"/>
  <c r="K94" i="6"/>
  <c r="J5" i="6"/>
  <c r="N245" i="6"/>
  <c r="N237" i="6"/>
  <c r="N229" i="6"/>
  <c r="N221" i="6"/>
  <c r="N213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L89" i="6"/>
  <c r="J197" i="6"/>
  <c r="J15" i="6"/>
  <c r="N244" i="6"/>
  <c r="N236" i="6"/>
  <c r="N228" i="6"/>
  <c r="N220" i="6"/>
  <c r="N212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K89" i="6"/>
  <c r="I197" i="6"/>
  <c r="I152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I140" i="6"/>
  <c r="K71" i="6"/>
  <c r="I23" i="6"/>
  <c r="J249" i="6"/>
  <c r="J164" i="6"/>
  <c r="I205" i="6"/>
  <c r="K85" i="6"/>
  <c r="N242" i="6"/>
  <c r="N234" i="6"/>
  <c r="N226" i="6"/>
  <c r="N218" i="6"/>
  <c r="N210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I150" i="6"/>
  <c r="N241" i="6"/>
  <c r="N233" i="6"/>
  <c r="N225" i="6"/>
  <c r="N217" i="6"/>
  <c r="N209" i="6"/>
  <c r="N201" i="6"/>
  <c r="N193" i="6"/>
  <c r="N185" i="6"/>
  <c r="N177" i="6"/>
  <c r="N169" i="6"/>
  <c r="N161" i="6"/>
  <c r="N153" i="6"/>
  <c r="N145" i="6"/>
  <c r="N137" i="6"/>
  <c r="N129" i="6"/>
  <c r="N121" i="6"/>
  <c r="N113" i="6"/>
  <c r="N105" i="6"/>
  <c r="N97" i="6"/>
  <c r="N89" i="6"/>
  <c r="N81" i="6"/>
  <c r="N73" i="6"/>
  <c r="N65" i="6"/>
  <c r="N57" i="6"/>
  <c r="N49" i="6"/>
  <c r="N41" i="6"/>
  <c r="N33" i="6"/>
  <c r="N25" i="6"/>
  <c r="N17" i="6"/>
  <c r="N9" i="6"/>
  <c r="I210" i="6"/>
  <c r="I29" i="6"/>
  <c r="J150" i="6"/>
  <c r="N240" i="6"/>
  <c r="N232" i="6"/>
  <c r="N224" i="6"/>
  <c r="N216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J29" i="6"/>
  <c r="N2" i="6"/>
  <c r="N239" i="6"/>
  <c r="N231" i="6"/>
  <c r="N223" i="6"/>
  <c r="N215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L197" i="6"/>
  <c r="I94" i="6"/>
  <c r="I102" i="6"/>
  <c r="K185" i="6"/>
  <c r="N3" i="6"/>
  <c r="N238" i="6"/>
  <c r="N230" i="6"/>
  <c r="N222" i="6"/>
  <c r="N214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J2" i="5"/>
  <c r="L2" i="5"/>
  <c r="M207" i="6"/>
  <c r="I64" i="6"/>
  <c r="J64" i="6"/>
  <c r="K64" i="6"/>
  <c r="L64" i="6"/>
  <c r="I169" i="6"/>
  <c r="J169" i="6"/>
  <c r="K169" i="6"/>
  <c r="L169" i="6"/>
  <c r="J3" i="6"/>
  <c r="I3" i="6"/>
  <c r="K3" i="6"/>
  <c r="L3" i="6"/>
  <c r="I157" i="6"/>
  <c r="J157" i="6"/>
  <c r="K157" i="6"/>
  <c r="L157" i="6"/>
  <c r="N250" i="6"/>
  <c r="N257" i="6"/>
  <c r="N251" i="6"/>
  <c r="I201" i="6"/>
  <c r="N252" i="6"/>
  <c r="N249" i="6"/>
  <c r="J201" i="6"/>
  <c r="N253" i="6"/>
  <c r="K201" i="6"/>
  <c r="N246" i="6"/>
  <c r="N254" i="6"/>
  <c r="L201" i="6"/>
  <c r="N247" i="6"/>
  <c r="N255" i="6"/>
  <c r="N248" i="6"/>
  <c r="N256" i="6"/>
  <c r="L178" i="6"/>
  <c r="L248" i="6"/>
  <c r="K178" i="6"/>
  <c r="L56" i="6"/>
  <c r="K248" i="6"/>
  <c r="J178" i="6"/>
  <c r="L104" i="6"/>
  <c r="K56" i="6"/>
  <c r="J248" i="6"/>
  <c r="L65" i="6"/>
  <c r="K65" i="6"/>
  <c r="J65" i="6"/>
  <c r="I65" i="6"/>
  <c r="L109" i="6"/>
  <c r="J109" i="6"/>
  <c r="I109" i="6"/>
  <c r="J240" i="6"/>
  <c r="K240" i="6"/>
  <c r="L54" i="6"/>
  <c r="K54" i="6"/>
  <c r="J54" i="6"/>
  <c r="I54" i="6"/>
  <c r="L132" i="6"/>
  <c r="I132" i="6"/>
  <c r="J118" i="6"/>
  <c r="I118" i="6"/>
  <c r="L24" i="6"/>
  <c r="K24" i="6"/>
  <c r="J24" i="6"/>
  <c r="I24" i="6"/>
  <c r="L103" i="6"/>
  <c r="K103" i="6"/>
  <c r="J103" i="6"/>
  <c r="I103" i="6"/>
  <c r="I176" i="6"/>
  <c r="J176" i="6"/>
  <c r="L123" i="6"/>
  <c r="K123" i="6"/>
  <c r="J123" i="6"/>
  <c r="I123" i="6"/>
  <c r="L86" i="6"/>
  <c r="J86" i="6"/>
  <c r="L191" i="6"/>
  <c r="I191" i="6"/>
  <c r="L207" i="6"/>
  <c r="K207" i="6"/>
  <c r="J207" i="6"/>
  <c r="I207" i="6"/>
  <c r="J173" i="6"/>
  <c r="J78" i="6"/>
  <c r="J76" i="6"/>
  <c r="J211" i="6"/>
  <c r="L196" i="6"/>
  <c r="J239" i="6"/>
  <c r="J96" i="6"/>
  <c r="J254" i="6"/>
  <c r="J124" i="6"/>
  <c r="J112" i="6"/>
  <c r="I101" i="6"/>
  <c r="K12" i="6"/>
  <c r="K203" i="6"/>
  <c r="K173" i="6"/>
  <c r="K78" i="6"/>
  <c r="I71" i="6"/>
  <c r="I206" i="6"/>
  <c r="J166" i="6"/>
  <c r="I160" i="6"/>
  <c r="L76" i="6"/>
  <c r="I41" i="6"/>
  <c r="K211" i="6"/>
  <c r="J67" i="6"/>
  <c r="J35" i="6"/>
  <c r="J25" i="6"/>
  <c r="K239" i="6"/>
  <c r="K9" i="6"/>
  <c r="K102" i="6"/>
  <c r="K96" i="6"/>
  <c r="K254" i="6"/>
  <c r="K205" i="6"/>
  <c r="K124" i="6"/>
  <c r="K112" i="6"/>
  <c r="I237" i="6"/>
  <c r="I87" i="6"/>
  <c r="I199" i="6"/>
  <c r="I106" i="6"/>
  <c r="I47" i="6"/>
  <c r="I107" i="6"/>
  <c r="J71" i="6"/>
  <c r="K160" i="6"/>
  <c r="J41" i="6"/>
  <c r="K237" i="6"/>
  <c r="I232" i="6"/>
  <c r="J210" i="6"/>
  <c r="J19" i="6"/>
  <c r="I77" i="6"/>
  <c r="J81" i="6"/>
  <c r="I115" i="6"/>
  <c r="I230" i="6"/>
  <c r="I182" i="6"/>
  <c r="K188" i="6"/>
  <c r="I6" i="6"/>
  <c r="J32" i="6"/>
  <c r="J14" i="6"/>
  <c r="J40" i="6"/>
  <c r="J200" i="6"/>
  <c r="J243" i="6"/>
  <c r="J114" i="6"/>
  <c r="I70" i="6"/>
  <c r="I21" i="6"/>
  <c r="I37" i="6"/>
  <c r="K210" i="6"/>
  <c r="K19" i="6"/>
  <c r="J77" i="6"/>
  <c r="K81" i="6"/>
  <c r="K115" i="6"/>
  <c r="J182" i="6"/>
  <c r="K6" i="6"/>
  <c r="I173" i="6"/>
  <c r="J140" i="6"/>
  <c r="J12" i="6"/>
  <c r="I78" i="6"/>
  <c r="J94" i="6"/>
  <c r="I76" i="6"/>
  <c r="K137" i="6"/>
  <c r="I211" i="6"/>
  <c r="I231" i="6"/>
  <c r="I239" i="6"/>
  <c r="I96" i="6"/>
  <c r="I254" i="6"/>
  <c r="K79" i="6"/>
  <c r="I124" i="6"/>
  <c r="I112" i="6"/>
  <c r="L189" i="6"/>
  <c r="J189" i="6"/>
  <c r="K189" i="6"/>
  <c r="I189" i="6"/>
  <c r="L168" i="6"/>
  <c r="J168" i="6"/>
  <c r="K168" i="6"/>
  <c r="I168" i="6"/>
  <c r="K20" i="6"/>
  <c r="J20" i="6"/>
  <c r="I20" i="6"/>
  <c r="L69" i="6"/>
  <c r="J69" i="6"/>
  <c r="K69" i="6"/>
  <c r="I69" i="6"/>
  <c r="L113" i="6"/>
  <c r="K113" i="6"/>
  <c r="J113" i="6"/>
  <c r="J170" i="6"/>
  <c r="I170" i="6"/>
  <c r="K45" i="6"/>
  <c r="J45" i="6"/>
  <c r="I45" i="6"/>
  <c r="L170" i="6"/>
  <c r="L84" i="6"/>
  <c r="K84" i="6"/>
  <c r="J84" i="6"/>
  <c r="K52" i="6"/>
  <c r="J52" i="6"/>
  <c r="I52" i="6"/>
  <c r="L218" i="6"/>
  <c r="K218" i="6"/>
  <c r="J218" i="6"/>
  <c r="I218" i="6"/>
  <c r="L155" i="6"/>
  <c r="K155" i="6"/>
  <c r="J155" i="6"/>
  <c r="I155" i="6"/>
  <c r="I148" i="6"/>
  <c r="K148" i="6"/>
  <c r="L148" i="6"/>
  <c r="J148" i="6"/>
  <c r="L156" i="6"/>
  <c r="J156" i="6"/>
  <c r="K156" i="6"/>
  <c r="I156" i="6"/>
  <c r="L38" i="6"/>
  <c r="J38" i="6"/>
  <c r="I38" i="6"/>
  <c r="K38" i="6"/>
  <c r="L154" i="6"/>
  <c r="K154" i="6"/>
  <c r="J154" i="6"/>
  <c r="I84" i="6"/>
  <c r="L82" i="6"/>
  <c r="K82" i="6"/>
  <c r="J82" i="6"/>
  <c r="L52" i="6"/>
  <c r="L117" i="6"/>
  <c r="K117" i="6"/>
  <c r="J117" i="6"/>
  <c r="I117" i="6"/>
  <c r="L83" i="6"/>
  <c r="K83" i="6"/>
  <c r="J83" i="6"/>
  <c r="I83" i="6"/>
  <c r="K2" i="6"/>
  <c r="J2" i="6"/>
  <c r="L2" i="6"/>
  <c r="I2" i="6"/>
  <c r="J31" i="6"/>
  <c r="I31" i="6"/>
  <c r="L219" i="6"/>
  <c r="J219" i="6"/>
  <c r="K219" i="6"/>
  <c r="I219" i="6"/>
  <c r="K31" i="6"/>
  <c r="I154" i="6"/>
  <c r="K140" i="6"/>
  <c r="K159" i="6"/>
  <c r="L159" i="6"/>
  <c r="J159" i="6"/>
  <c r="K68" i="6"/>
  <c r="J68" i="6"/>
  <c r="I68" i="6"/>
  <c r="I82" i="6"/>
  <c r="L108" i="6"/>
  <c r="K108" i="6"/>
  <c r="I108" i="6"/>
  <c r="J108" i="6"/>
  <c r="L222" i="6"/>
  <c r="K222" i="6"/>
  <c r="J222" i="6"/>
  <c r="I222" i="6"/>
  <c r="L165" i="6"/>
  <c r="J165" i="6"/>
  <c r="K165" i="6"/>
  <c r="I165" i="6"/>
  <c r="L161" i="6"/>
  <c r="K161" i="6"/>
  <c r="J161" i="6"/>
  <c r="I161" i="6"/>
  <c r="I66" i="6"/>
  <c r="L66" i="6"/>
  <c r="K66" i="6"/>
  <c r="J66" i="6"/>
  <c r="L244" i="6"/>
  <c r="I244" i="6"/>
  <c r="K244" i="6"/>
  <c r="J244" i="6"/>
  <c r="J245" i="6"/>
  <c r="L245" i="6"/>
  <c r="K245" i="6"/>
  <c r="I245" i="6"/>
  <c r="L233" i="6"/>
  <c r="K233" i="6"/>
  <c r="J233" i="6"/>
  <c r="J28" i="6"/>
  <c r="I28" i="6"/>
  <c r="L184" i="6"/>
  <c r="K184" i="6"/>
  <c r="J184" i="6"/>
  <c r="K217" i="6"/>
  <c r="J217" i="6"/>
  <c r="I217" i="6"/>
  <c r="L190" i="6"/>
  <c r="J190" i="6"/>
  <c r="K190" i="6"/>
  <c r="I190" i="6"/>
  <c r="L180" i="6"/>
  <c r="K180" i="6"/>
  <c r="J180" i="6"/>
  <c r="I180" i="6"/>
  <c r="K227" i="6"/>
  <c r="J227" i="6"/>
  <c r="I227" i="6"/>
  <c r="L227" i="6"/>
  <c r="J10" i="6"/>
  <c r="L10" i="6"/>
  <c r="K10" i="6"/>
  <c r="I10" i="6"/>
  <c r="K127" i="6"/>
  <c r="J127" i="6"/>
  <c r="I127" i="6"/>
  <c r="K122" i="6"/>
  <c r="J122" i="6"/>
  <c r="I122" i="6"/>
  <c r="L80" i="6"/>
  <c r="K80" i="6"/>
  <c r="J80" i="6"/>
  <c r="K28" i="6"/>
  <c r="I203" i="6"/>
  <c r="L203" i="6"/>
  <c r="I184" i="6"/>
  <c r="L141" i="6"/>
  <c r="J141" i="6"/>
  <c r="K141" i="6"/>
  <c r="I141" i="6"/>
  <c r="L55" i="6"/>
  <c r="K55" i="6"/>
  <c r="J55" i="6"/>
  <c r="L217" i="6"/>
  <c r="L186" i="6"/>
  <c r="K186" i="6"/>
  <c r="J186" i="6"/>
  <c r="I186" i="6"/>
  <c r="I212" i="6"/>
  <c r="I46" i="6"/>
  <c r="I175" i="6"/>
  <c r="I181" i="6"/>
  <c r="K100" i="6"/>
  <c r="J100" i="6"/>
  <c r="K63" i="6"/>
  <c r="J63" i="6"/>
  <c r="I63" i="6"/>
  <c r="I198" i="6"/>
  <c r="L198" i="6"/>
  <c r="K198" i="6"/>
  <c r="J142" i="6"/>
  <c r="I142" i="6"/>
  <c r="L142" i="6"/>
  <c r="J212" i="6"/>
  <c r="J46" i="6"/>
  <c r="J175" i="6"/>
  <c r="J181" i="6"/>
  <c r="J206" i="6"/>
  <c r="J23" i="6"/>
  <c r="J191" i="6"/>
  <c r="K118" i="6"/>
  <c r="J230" i="6"/>
  <c r="I36" i="6"/>
  <c r="K176" i="6"/>
  <c r="I119" i="6"/>
  <c r="L182" i="6"/>
  <c r="I73" i="6"/>
  <c r="L6" i="6"/>
  <c r="J16" i="6"/>
  <c r="I100" i="6"/>
  <c r="K109" i="6"/>
  <c r="J231" i="6"/>
  <c r="K132" i="6"/>
  <c r="J132" i="6"/>
  <c r="K86" i="6"/>
  <c r="I86" i="6"/>
  <c r="L63" i="6"/>
  <c r="K164" i="6"/>
  <c r="I164" i="6"/>
  <c r="J198" i="6"/>
  <c r="L226" i="6"/>
  <c r="K226" i="6"/>
  <c r="J226" i="6"/>
  <c r="I226" i="6"/>
  <c r="K142" i="6"/>
  <c r="J202" i="6"/>
  <c r="L202" i="6"/>
  <c r="K202" i="6"/>
  <c r="I202" i="6"/>
  <c r="L95" i="6"/>
  <c r="J95" i="6"/>
  <c r="K95" i="6"/>
  <c r="I95" i="6"/>
  <c r="K175" i="6"/>
  <c r="K181" i="6"/>
  <c r="K206" i="6"/>
  <c r="K23" i="6"/>
  <c r="K191" i="6"/>
  <c r="L118" i="6"/>
  <c r="K230" i="6"/>
  <c r="J36" i="6"/>
  <c r="L176" i="6"/>
  <c r="K119" i="6"/>
  <c r="J73" i="6"/>
  <c r="K16" i="6"/>
  <c r="L100" i="6"/>
  <c r="K43" i="6"/>
  <c r="J43" i="6"/>
  <c r="K231" i="6"/>
  <c r="K238" i="6"/>
  <c r="J238" i="6"/>
  <c r="K228" i="6"/>
  <c r="I228" i="6"/>
  <c r="K74" i="6"/>
  <c r="J74" i="6"/>
  <c r="I74" i="6"/>
  <c r="J193" i="6"/>
  <c r="K193" i="6"/>
  <c r="J255" i="6"/>
  <c r="L255" i="6"/>
  <c r="K255" i="6"/>
  <c r="I255" i="6"/>
  <c r="J229" i="6"/>
  <c r="L229" i="6"/>
  <c r="K229" i="6"/>
  <c r="I229" i="6"/>
  <c r="L174" i="6"/>
  <c r="J174" i="6"/>
  <c r="K174" i="6"/>
  <c r="I174" i="6"/>
  <c r="K212" i="6"/>
  <c r="L36" i="6"/>
  <c r="I110" i="6"/>
  <c r="L119" i="6"/>
  <c r="J247" i="6"/>
  <c r="K73" i="6"/>
  <c r="L16" i="6"/>
  <c r="K128" i="6"/>
  <c r="J128" i="6"/>
  <c r="K39" i="6"/>
  <c r="J39" i="6"/>
  <c r="K235" i="6"/>
  <c r="I235" i="6"/>
  <c r="I242" i="6"/>
  <c r="L242" i="6"/>
  <c r="K242" i="6"/>
  <c r="K172" i="6"/>
  <c r="I172" i="6"/>
  <c r="L187" i="6"/>
  <c r="K187" i="6"/>
  <c r="J187" i="6"/>
  <c r="I187" i="6"/>
  <c r="J48" i="6"/>
  <c r="L48" i="6"/>
  <c r="K48" i="6"/>
  <c r="I48" i="6"/>
  <c r="L59" i="6"/>
  <c r="J59" i="6"/>
  <c r="K59" i="6"/>
  <c r="I59" i="6"/>
  <c r="L158" i="6"/>
  <c r="J158" i="6"/>
  <c r="K158" i="6"/>
  <c r="I158" i="6"/>
  <c r="L208" i="6"/>
  <c r="J208" i="6"/>
  <c r="K208" i="6"/>
  <c r="I208" i="6"/>
  <c r="L195" i="6"/>
  <c r="J195" i="6"/>
  <c r="K195" i="6"/>
  <c r="I195" i="6"/>
  <c r="L46" i="6"/>
  <c r="I121" i="6"/>
  <c r="I253" i="6"/>
  <c r="J8" i="6"/>
  <c r="J60" i="6"/>
  <c r="J121" i="6"/>
  <c r="K223" i="6"/>
  <c r="K253" i="6"/>
  <c r="J110" i="6"/>
  <c r="I171" i="6"/>
  <c r="K247" i="6"/>
  <c r="I251" i="6"/>
  <c r="K15" i="6"/>
  <c r="I15" i="6"/>
  <c r="K32" i="6"/>
  <c r="L43" i="6"/>
  <c r="J234" i="6"/>
  <c r="I128" i="6"/>
  <c r="K214" i="6"/>
  <c r="I214" i="6"/>
  <c r="I39" i="6"/>
  <c r="J235" i="6"/>
  <c r="L238" i="6"/>
  <c r="L228" i="6"/>
  <c r="K133" i="6"/>
  <c r="I133" i="6"/>
  <c r="J242" i="6"/>
  <c r="J172" i="6"/>
  <c r="L193" i="6"/>
  <c r="J225" i="6"/>
  <c r="L225" i="6"/>
  <c r="K225" i="6"/>
  <c r="J138" i="6"/>
  <c r="L138" i="6"/>
  <c r="K138" i="6"/>
  <c r="I138" i="6"/>
  <c r="J105" i="6"/>
  <c r="L105" i="6"/>
  <c r="K105" i="6"/>
  <c r="I105" i="6"/>
  <c r="J42" i="6"/>
  <c r="K42" i="6"/>
  <c r="I42" i="6"/>
  <c r="L7" i="6"/>
  <c r="K7" i="6"/>
  <c r="J7" i="6"/>
  <c r="I7" i="6"/>
  <c r="L116" i="6"/>
  <c r="J116" i="6"/>
  <c r="K116" i="6"/>
  <c r="I116" i="6"/>
  <c r="L246" i="6"/>
  <c r="J246" i="6"/>
  <c r="I246" i="6"/>
  <c r="K246" i="6"/>
  <c r="L88" i="6"/>
  <c r="K88" i="6"/>
  <c r="J88" i="6"/>
  <c r="I88" i="6"/>
  <c r="I8" i="6"/>
  <c r="I60" i="6"/>
  <c r="I223" i="6"/>
  <c r="K8" i="6"/>
  <c r="K60" i="6"/>
  <c r="K121" i="6"/>
  <c r="L223" i="6"/>
  <c r="L253" i="6"/>
  <c r="K110" i="6"/>
  <c r="J171" i="6"/>
  <c r="L247" i="6"/>
  <c r="J251" i="6"/>
  <c r="K177" i="6"/>
  <c r="I177" i="6"/>
  <c r="L32" i="6"/>
  <c r="K234" i="6"/>
  <c r="L128" i="6"/>
  <c r="J214" i="6"/>
  <c r="L39" i="6"/>
  <c r="L235" i="6"/>
  <c r="K35" i="6"/>
  <c r="I35" i="6"/>
  <c r="I25" i="6"/>
  <c r="L25" i="6"/>
  <c r="J133" i="6"/>
  <c r="K194" i="6"/>
  <c r="J194" i="6"/>
  <c r="I194" i="6"/>
  <c r="L172" i="6"/>
  <c r="L236" i="6"/>
  <c r="I236" i="6"/>
  <c r="K236" i="6"/>
  <c r="I225" i="6"/>
  <c r="L42" i="6"/>
  <c r="J33" i="6"/>
  <c r="L33" i="6"/>
  <c r="K33" i="6"/>
  <c r="J139" i="6"/>
  <c r="L139" i="6"/>
  <c r="K139" i="6"/>
  <c r="I139" i="6"/>
  <c r="J120" i="6"/>
  <c r="L120" i="6"/>
  <c r="K120" i="6"/>
  <c r="I120" i="6"/>
  <c r="J179" i="6"/>
  <c r="K179" i="6"/>
  <c r="I179" i="6"/>
  <c r="L144" i="6"/>
  <c r="J144" i="6"/>
  <c r="I144" i="6"/>
  <c r="K144" i="6"/>
  <c r="L171" i="6"/>
  <c r="K251" i="6"/>
  <c r="K111" i="6"/>
  <c r="I111" i="6"/>
  <c r="L234" i="6"/>
  <c r="K125" i="6"/>
  <c r="I125" i="6"/>
  <c r="I249" i="6"/>
  <c r="L249" i="6"/>
  <c r="K196" i="6"/>
  <c r="I196" i="6"/>
  <c r="K40" i="6"/>
  <c r="I40" i="6"/>
  <c r="J131" i="6"/>
  <c r="L131" i="6"/>
  <c r="K131" i="6"/>
  <c r="L162" i="6"/>
  <c r="K162" i="6"/>
  <c r="J162" i="6"/>
  <c r="I162" i="6"/>
  <c r="K98" i="6"/>
  <c r="I98" i="6"/>
  <c r="K14" i="6"/>
  <c r="I14" i="6"/>
  <c r="I67" i="6"/>
  <c r="L67" i="6"/>
  <c r="J125" i="6"/>
  <c r="J129" i="6"/>
  <c r="K129" i="6"/>
  <c r="J93" i="6"/>
  <c r="L93" i="6"/>
  <c r="I93" i="6"/>
  <c r="L215" i="6"/>
  <c r="K215" i="6"/>
  <c r="J215" i="6"/>
  <c r="I215" i="6"/>
  <c r="K200" i="6"/>
  <c r="L240" i="6"/>
  <c r="K114" i="6"/>
  <c r="L62" i="6"/>
  <c r="L26" i="6"/>
  <c r="J26" i="6"/>
  <c r="L51" i="6"/>
  <c r="J51" i="6"/>
  <c r="L257" i="6"/>
  <c r="J257" i="6"/>
  <c r="L61" i="6"/>
  <c r="J61" i="6"/>
  <c r="J34" i="6"/>
  <c r="L34" i="6"/>
  <c r="J153" i="6"/>
  <c r="L153" i="6"/>
  <c r="I9" i="6"/>
  <c r="I79" i="6"/>
  <c r="I85" i="6"/>
  <c r="I26" i="6"/>
  <c r="L13" i="6"/>
  <c r="J13" i="6"/>
  <c r="L136" i="6"/>
  <c r="J136" i="6"/>
  <c r="L250" i="6"/>
  <c r="J250" i="6"/>
  <c r="L145" i="6"/>
  <c r="J145" i="6"/>
  <c r="L163" i="6"/>
  <c r="J163" i="6"/>
  <c r="L49" i="6"/>
  <c r="K49" i="6"/>
  <c r="J49" i="6"/>
  <c r="L18" i="6"/>
  <c r="J18" i="6"/>
  <c r="I18" i="6"/>
  <c r="I34" i="6"/>
  <c r="L192" i="6"/>
  <c r="J192" i="6"/>
  <c r="L11" i="6"/>
  <c r="K11" i="6"/>
  <c r="J11" i="6"/>
  <c r="L58" i="6"/>
  <c r="J58" i="6"/>
  <c r="I58" i="6"/>
  <c r="I153" i="6"/>
  <c r="L99" i="6"/>
  <c r="J99" i="6"/>
  <c r="J9" i="6"/>
  <c r="I57" i="6"/>
  <c r="J79" i="6"/>
  <c r="I243" i="6"/>
  <c r="J85" i="6"/>
  <c r="I5" i="6"/>
  <c r="J221" i="6"/>
  <c r="L221" i="6"/>
  <c r="K26" i="6"/>
  <c r="I13" i="6"/>
  <c r="J209" i="6"/>
  <c r="L209" i="6"/>
  <c r="K51" i="6"/>
  <c r="I136" i="6"/>
  <c r="J224" i="6"/>
  <c r="L224" i="6"/>
  <c r="K257" i="6"/>
  <c r="I250" i="6"/>
  <c r="J151" i="6"/>
  <c r="L151" i="6"/>
  <c r="K61" i="6"/>
  <c r="I145" i="6"/>
  <c r="J72" i="6"/>
  <c r="L72" i="6"/>
  <c r="I163" i="6"/>
  <c r="I49" i="6"/>
  <c r="K18" i="6"/>
  <c r="K34" i="6"/>
  <c r="J143" i="6"/>
  <c r="L143" i="6"/>
  <c r="I192" i="6"/>
  <c r="I11" i="6"/>
  <c r="K58" i="6"/>
  <c r="K153" i="6"/>
  <c r="J30" i="6"/>
  <c r="L30" i="6"/>
  <c r="I99" i="6"/>
  <c r="L256" i="6"/>
  <c r="J256" i="6"/>
  <c r="L126" i="6"/>
  <c r="J126" i="6"/>
  <c r="L17" i="6"/>
  <c r="J17" i="6"/>
  <c r="L213" i="6"/>
  <c r="J213" i="6"/>
  <c r="L92" i="6"/>
  <c r="J92" i="6"/>
  <c r="L167" i="6"/>
  <c r="K167" i="6"/>
  <c r="J167" i="6"/>
  <c r="L241" i="6"/>
  <c r="J241" i="6"/>
  <c r="I241" i="6"/>
  <c r="L130" i="6"/>
  <c r="J130" i="6"/>
  <c r="L147" i="6"/>
  <c r="K147" i="6"/>
  <c r="J147" i="6"/>
  <c r="L91" i="6"/>
  <c r="J91" i="6"/>
  <c r="I91" i="6"/>
  <c r="I30" i="6"/>
  <c r="K99" i="6"/>
  <c r="K57" i="6"/>
  <c r="J102" i="6"/>
  <c r="I134" i="6"/>
  <c r="I216" i="6"/>
  <c r="K243" i="6"/>
  <c r="J205" i="6"/>
  <c r="I183" i="6"/>
  <c r="I4" i="6"/>
  <c r="K5" i="6"/>
  <c r="J237" i="6"/>
  <c r="K221" i="6"/>
  <c r="I256" i="6"/>
  <c r="L87" i="6"/>
  <c r="J87" i="6"/>
  <c r="K209" i="6"/>
  <c r="I126" i="6"/>
  <c r="L199" i="6"/>
  <c r="J199" i="6"/>
  <c r="K224" i="6"/>
  <c r="I17" i="6"/>
  <c r="L106" i="6"/>
  <c r="J106" i="6"/>
  <c r="K151" i="6"/>
  <c r="I213" i="6"/>
  <c r="L47" i="6"/>
  <c r="J47" i="6"/>
  <c r="K72" i="6"/>
  <c r="J232" i="6"/>
  <c r="L232" i="6"/>
  <c r="I92" i="6"/>
  <c r="I167" i="6"/>
  <c r="K241" i="6"/>
  <c r="K143" i="6"/>
  <c r="J152" i="6"/>
  <c r="L152" i="6"/>
  <c r="I130" i="6"/>
  <c r="I147" i="6"/>
  <c r="K91" i="6"/>
  <c r="K30" i="6"/>
  <c r="J22" i="6"/>
  <c r="I22" i="6"/>
  <c r="L22" i="6"/>
  <c r="J134" i="6"/>
  <c r="K216" i="6"/>
  <c r="J183" i="6"/>
  <c r="K4" i="6"/>
  <c r="L135" i="6"/>
  <c r="J135" i="6"/>
  <c r="K256" i="6"/>
  <c r="L90" i="6"/>
  <c r="J90" i="6"/>
  <c r="K126" i="6"/>
  <c r="L50" i="6"/>
  <c r="J50" i="6"/>
  <c r="K17" i="6"/>
  <c r="L204" i="6"/>
  <c r="J204" i="6"/>
  <c r="K213" i="6"/>
  <c r="L75" i="6"/>
  <c r="J75" i="6"/>
  <c r="I75" i="6"/>
  <c r="K92" i="6"/>
  <c r="L53" i="6"/>
  <c r="J53" i="6"/>
  <c r="L146" i="6"/>
  <c r="K146" i="6"/>
  <c r="J146" i="6"/>
  <c r="L97" i="6"/>
  <c r="J97" i="6"/>
  <c r="I97" i="6"/>
  <c r="K130" i="6"/>
  <c r="L44" i="6"/>
  <c r="J44" i="6"/>
  <c r="L149" i="6"/>
  <c r="K149" i="6"/>
  <c r="J149" i="6"/>
  <c r="L27" i="6"/>
  <c r="J27" i="6"/>
  <c r="I27" i="6"/>
  <c r="K22" i="6"/>
  <c r="K134" i="6"/>
  <c r="I200" i="6"/>
  <c r="L216" i="6"/>
  <c r="I240" i="6"/>
  <c r="K183" i="6"/>
  <c r="I114" i="6"/>
  <c r="L4" i="6"/>
  <c r="I62" i="6"/>
  <c r="I135" i="6"/>
  <c r="J70" i="6"/>
  <c r="L70" i="6"/>
  <c r="I90" i="6"/>
  <c r="J21" i="6"/>
  <c r="L21" i="6"/>
  <c r="I50" i="6"/>
  <c r="J37" i="6"/>
  <c r="L37" i="6"/>
  <c r="I204" i="6"/>
  <c r="J185" i="6"/>
  <c r="L185" i="6"/>
  <c r="K75" i="6"/>
  <c r="J107" i="6"/>
  <c r="L107" i="6"/>
  <c r="I53" i="6"/>
  <c r="I146" i="6"/>
  <c r="K97" i="6"/>
  <c r="J101" i="6"/>
  <c r="L101" i="6"/>
  <c r="I44" i="6"/>
  <c r="I149" i="6"/>
  <c r="K27" i="6"/>
  <c r="L220" i="6"/>
  <c r="K220" i="6"/>
  <c r="J220" i="6"/>
  <c r="I220" i="6"/>
  <c r="M224" i="6" l="1"/>
  <c r="M91" i="6"/>
  <c r="M158" i="6"/>
  <c r="M163" i="6"/>
  <c r="M210" i="6"/>
  <c r="M171" i="6"/>
  <c r="M54" i="6"/>
  <c r="M102" i="6"/>
  <c r="M98" i="6"/>
  <c r="M180" i="6"/>
  <c r="M154" i="6"/>
  <c r="M37" i="6"/>
  <c r="M211" i="6"/>
  <c r="M170" i="6"/>
  <c r="M61" i="6"/>
  <c r="M109" i="6"/>
  <c r="M218" i="6"/>
  <c r="M235" i="6"/>
  <c r="M149" i="6"/>
  <c r="M58" i="6"/>
  <c r="M27" i="6"/>
  <c r="M92" i="6"/>
  <c r="M32" i="6"/>
  <c r="M66" i="6"/>
  <c r="M35" i="6"/>
  <c r="M108" i="6"/>
  <c r="M56" i="6"/>
  <c r="M82" i="6"/>
  <c r="M59" i="6"/>
  <c r="M164" i="6"/>
  <c r="M160" i="6"/>
  <c r="M74" i="6"/>
  <c r="M202" i="6"/>
  <c r="M43" i="6"/>
  <c r="M187" i="6"/>
  <c r="M132" i="6"/>
  <c r="M77" i="6"/>
  <c r="M120" i="6"/>
  <c r="M119" i="6"/>
  <c r="M122" i="6"/>
  <c r="M226" i="6"/>
  <c r="M99" i="6"/>
  <c r="M20" i="6"/>
  <c r="M212" i="6"/>
  <c r="M173" i="6"/>
  <c r="M87" i="6"/>
  <c r="M18" i="6"/>
  <c r="M138" i="6"/>
  <c r="M242" i="6"/>
  <c r="M115" i="6"/>
  <c r="M36" i="6"/>
  <c r="M236" i="6"/>
  <c r="M213" i="6"/>
  <c r="M70" i="6"/>
  <c r="M34" i="6"/>
  <c r="M146" i="6"/>
  <c r="M19" i="6"/>
  <c r="M139" i="6"/>
  <c r="M60" i="6"/>
  <c r="M5" i="6"/>
  <c r="M237" i="6"/>
  <c r="M175" i="6"/>
  <c r="M104" i="6"/>
  <c r="M192" i="6"/>
  <c r="M193" i="6"/>
  <c r="M49" i="6"/>
  <c r="M14" i="6"/>
  <c r="M256" i="6"/>
  <c r="M26" i="6"/>
  <c r="M90" i="6"/>
  <c r="M162" i="6"/>
  <c r="M234" i="6"/>
  <c r="M51" i="6"/>
  <c r="M123" i="6"/>
  <c r="M203" i="6"/>
  <c r="M28" i="6"/>
  <c r="M100" i="6"/>
  <c r="M172" i="6"/>
  <c r="M244" i="6"/>
  <c r="M69" i="6"/>
  <c r="M157" i="6"/>
  <c r="M16" i="6"/>
  <c r="M112" i="6"/>
  <c r="M208" i="6"/>
  <c r="M215" i="6"/>
  <c r="M135" i="6"/>
  <c r="M55" i="6"/>
  <c r="M42" i="6"/>
  <c r="M106" i="6"/>
  <c r="M178" i="6"/>
  <c r="M75" i="6"/>
  <c r="M147" i="6"/>
  <c r="M219" i="6"/>
  <c r="M44" i="6"/>
  <c r="M116" i="6"/>
  <c r="M188" i="6"/>
  <c r="M13" i="6"/>
  <c r="M93" i="6"/>
  <c r="M181" i="6"/>
  <c r="M40" i="6"/>
  <c r="M128" i="6"/>
  <c r="M232" i="6"/>
  <c r="M89" i="6"/>
  <c r="M177" i="6"/>
  <c r="M183" i="6"/>
  <c r="M50" i="6"/>
  <c r="M114" i="6"/>
  <c r="M186" i="6"/>
  <c r="M11" i="6"/>
  <c r="M83" i="6"/>
  <c r="M155" i="6"/>
  <c r="M227" i="6"/>
  <c r="M52" i="6"/>
  <c r="M124" i="6"/>
  <c r="M196" i="6"/>
  <c r="M29" i="6"/>
  <c r="M101" i="6"/>
  <c r="M197" i="6"/>
  <c r="M48" i="6"/>
  <c r="M144" i="6"/>
  <c r="M240" i="6"/>
  <c r="M134" i="6"/>
  <c r="M9" i="6"/>
  <c r="M57" i="6"/>
  <c r="M243" i="6"/>
  <c r="M68" i="6"/>
  <c r="M148" i="6"/>
  <c r="M220" i="6"/>
  <c r="M45" i="6"/>
  <c r="M117" i="6"/>
  <c r="M221" i="6"/>
  <c r="M64" i="6"/>
  <c r="M168" i="6"/>
  <c r="M129" i="6"/>
  <c r="M217" i="6"/>
  <c r="M95" i="6"/>
  <c r="M166" i="6"/>
  <c r="M255" i="6"/>
  <c r="M107" i="6"/>
  <c r="M179" i="6"/>
  <c r="M4" i="6"/>
  <c r="M84" i="6"/>
  <c r="M156" i="6"/>
  <c r="M228" i="6"/>
  <c r="M53" i="6"/>
  <c r="M133" i="6"/>
  <c r="M229" i="6"/>
  <c r="M80" i="6"/>
  <c r="M184" i="6"/>
  <c r="M174" i="6"/>
  <c r="M30" i="6"/>
  <c r="M137" i="6"/>
  <c r="M118" i="6"/>
  <c r="M161" i="6"/>
  <c r="M185" i="6"/>
  <c r="M250" i="6"/>
  <c r="M254" i="6"/>
  <c r="M230" i="6"/>
  <c r="M23" i="6"/>
  <c r="M6" i="6"/>
  <c r="M239" i="6"/>
  <c r="M199" i="6"/>
  <c r="M182" i="6"/>
  <c r="M225" i="6"/>
  <c r="M130" i="6"/>
  <c r="M194" i="6"/>
  <c r="M3" i="6"/>
  <c r="M67" i="6"/>
  <c r="M131" i="6"/>
  <c r="M195" i="6"/>
  <c r="M12" i="6"/>
  <c r="M76" i="6"/>
  <c r="M140" i="6"/>
  <c r="M204" i="6"/>
  <c r="M21" i="6"/>
  <c r="M85" i="6"/>
  <c r="M165" i="6"/>
  <c r="M245" i="6"/>
  <c r="M96" i="6"/>
  <c r="M176" i="6"/>
  <c r="M46" i="6"/>
  <c r="M47" i="6"/>
  <c r="M7" i="6"/>
  <c r="M222" i="6"/>
  <c r="M223" i="6"/>
  <c r="M15" i="6"/>
  <c r="M249" i="6"/>
  <c r="M257" i="6"/>
  <c r="M151" i="6"/>
  <c r="M111" i="6"/>
  <c r="M94" i="6"/>
  <c r="M73" i="6"/>
  <c r="M78" i="6"/>
  <c r="M121" i="6"/>
  <c r="M33" i="6"/>
  <c r="M206" i="6"/>
  <c r="M143" i="6"/>
  <c r="M251" i="6"/>
  <c r="M248" i="6"/>
  <c r="M252" i="6"/>
  <c r="M125" i="6"/>
  <c r="M189" i="6"/>
  <c r="M8" i="6"/>
  <c r="M72" i="6"/>
  <c r="M136" i="6"/>
  <c r="M200" i="6"/>
  <c r="M65" i="6"/>
  <c r="M238" i="6"/>
  <c r="M153" i="6"/>
  <c r="M71" i="6"/>
  <c r="M241" i="6"/>
  <c r="M159" i="6"/>
  <c r="M97" i="6"/>
  <c r="M38" i="6"/>
  <c r="M10" i="6"/>
  <c r="M17" i="6"/>
  <c r="M103" i="6"/>
  <c r="M190" i="6"/>
  <c r="M22" i="6"/>
  <c r="M105" i="6"/>
  <c r="M191" i="6"/>
  <c r="M39" i="6"/>
  <c r="M126" i="6"/>
  <c r="M209" i="6"/>
  <c r="M41" i="6"/>
  <c r="M127" i="6"/>
  <c r="M214" i="6"/>
  <c r="M62" i="6"/>
  <c r="M145" i="6"/>
  <c r="M231" i="6"/>
  <c r="M253" i="6"/>
  <c r="M63" i="6"/>
  <c r="M150" i="6"/>
  <c r="M233" i="6"/>
  <c r="M81" i="6"/>
  <c r="M167" i="6"/>
  <c r="M86" i="6"/>
  <c r="M169" i="6"/>
  <c r="M141" i="6"/>
  <c r="M205" i="6"/>
  <c r="M24" i="6"/>
  <c r="M88" i="6"/>
  <c r="M152" i="6"/>
  <c r="M216" i="6"/>
  <c r="M110" i="6"/>
  <c r="M25" i="6"/>
  <c r="M198" i="6"/>
  <c r="M113" i="6"/>
  <c r="M31" i="6"/>
  <c r="M201" i="6"/>
  <c r="M142" i="6"/>
  <c r="M79" i="6"/>
  <c r="M246" i="6"/>
  <c r="M247" i="6"/>
  <c r="Y2" i="6"/>
  <c r="X2" i="6"/>
  <c r="Z2" i="6"/>
</calcChain>
</file>

<file path=xl/sharedStrings.xml><?xml version="1.0" encoding="utf-8"?>
<sst xmlns="http://schemas.openxmlformats.org/spreadsheetml/2006/main" count="1018" uniqueCount="354">
  <si>
    <t>id</t>
  </si>
  <si>
    <t>hl1</t>
  </si>
  <si>
    <t>hl2</t>
  </si>
  <si>
    <t>hl3</t>
  </si>
  <si>
    <t>y</t>
  </si>
  <si>
    <t>children in HH</t>
  </si>
  <si>
    <t>Response variable(s): Workbook = Customer Scoring Data 2019.xlsx / Sheet = Estimation Data / Range = 'Estimation Data'!$F:$F / 244 rows and 1 column</t>
  </si>
  <si>
    <t>Quantitative: Workbook = Customer Scoring Data 2019.xlsx / Sheet = Estimation Data / Range = 'Estimation Data'!$B:$E / 244 rows and 4 columns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</si>
  <si>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</si>
  <si>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</si>
  <si>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</si>
  <si>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</si>
  <si>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</si>
  <si>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Regression of variable y:</t>
  </si>
  <si>
    <t>Correspondence between the categories of the response variable and the probabilities (Variable y):</t>
  </si>
  <si>
    <t>0</t>
  </si>
  <si>
    <t>1</t>
  </si>
  <si>
    <t>Categories</t>
  </si>
  <si>
    <t>Probabilities</t>
  </si>
  <si>
    <t>Model parameters (Variable y):</t>
  </si>
  <si>
    <t>Source</t>
  </si>
  <si>
    <t>Value</t>
  </si>
  <si>
    <t>Standard error</t>
  </si>
  <si>
    <t>Wald Chi-Square</t>
  </si>
  <si>
    <t>Pr &gt; Chi²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</si>
  <si>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</si>
  <si>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</si>
  <si>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</si>
  <si>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</si>
  <si>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</si>
  <si>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</si>
  <si>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&lt; 0.0001</t>
  </si>
  <si>
    <t>Predictions and residuals (Variable y):</t>
  </si>
  <si>
    <t>Observation</t>
  </si>
  <si>
    <t>Weight</t>
  </si>
  <si>
    <t>Pred(y)</t>
  </si>
  <si>
    <t>Independent</t>
  </si>
  <si>
    <t>y/Weight</t>
  </si>
  <si>
    <t>Pred(y)/Weight</t>
  </si>
  <si>
    <t>Std. residual</t>
  </si>
  <si>
    <t>Std. residual (Independent)</t>
  </si>
  <si>
    <t>Lower bound 95%</t>
  </si>
  <si>
    <t>Upper bound 95%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</si>
  <si>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</si>
  <si>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</si>
  <si>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</si>
  <si>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</si>
  <si>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</si>
  <si>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</si>
  <si>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</si>
  <si>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</si>
  <si>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</si>
  <si>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</si>
  <si>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</si>
  <si>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</si>
  <si>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</si>
  <si>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</si>
  <si>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</si>
  <si>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</si>
  <si>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</si>
  <si>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</si>
  <si>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</si>
  <si>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</si>
  <si>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</si>
  <si>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</si>
  <si>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</si>
  <si>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</si>
  <si>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</si>
  <si>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</si>
  <si>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</si>
  <si>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</si>
  <si>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</si>
  <si>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</si>
  <si>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</si>
  <si>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</si>
  <si>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</si>
  <si>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</si>
  <si>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</si>
  <si>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</si>
  <si>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</si>
  <si>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</si>
  <si>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</si>
  <si>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</si>
  <si>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</si>
  <si>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</si>
  <si>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</si>
  <si>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</si>
  <si>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</si>
  <si>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</si>
  <si>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</si>
  <si>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</si>
  <si>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</si>
  <si>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</si>
  <si>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</si>
  <si>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</si>
  <si>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</si>
  <si>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</si>
  <si>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</si>
  <si>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</si>
  <si>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</si>
  <si>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</si>
  <si>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</si>
  <si>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</si>
  <si>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</si>
  <si>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</si>
  <si>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</si>
  <si>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</si>
  <si>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</si>
  <si>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</si>
  <si>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</si>
  <si>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</si>
  <si>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</si>
  <si>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</si>
  <si>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</si>
  <si>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</si>
  <si>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</si>
  <si>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</si>
  <si>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</si>
  <si>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</si>
  <si>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</si>
  <si>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</si>
  <si>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</si>
  <si>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</si>
  <si>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</si>
  <si>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</si>
  <si>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</si>
  <si>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</si>
  <si>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</si>
  <si>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</si>
  <si>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</si>
  <si>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</si>
  <si>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</si>
  <si>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</si>
  <si>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</si>
  <si>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</si>
  <si>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</si>
  <si>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</si>
  <si>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</si>
  <si>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</si>
  <si>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</si>
  <si>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</si>
  <si>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</si>
  <si>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</si>
  <si>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</si>
  <si>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</si>
  <si>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</si>
  <si>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</si>
  <si>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</si>
  <si>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</si>
  <si>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</si>
  <si>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</si>
  <si>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</si>
  <si>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</si>
  <si>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</si>
  <si>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</si>
  <si>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</si>
  <si>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</si>
  <si>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</si>
  <si>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</si>
  <si>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</si>
  <si>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</si>
  <si>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</si>
  <si>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</si>
  <si>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</si>
  <si>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</si>
  <si>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</si>
  <si>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</si>
  <si>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</si>
  <si>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</si>
  <si>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</si>
  <si>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</si>
  <si>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</si>
  <si>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</si>
  <si>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</si>
  <si>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</si>
  <si>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</si>
  <si>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</si>
  <si>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</si>
  <si>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</si>
  <si>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</si>
  <si>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</si>
  <si>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</si>
  <si>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</si>
  <si>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</si>
  <si>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</si>
  <si>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</si>
  <si>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</si>
  <si>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</si>
  <si>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</si>
  <si>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</si>
  <si>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</si>
  <si>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</si>
  <si>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</si>
  <si>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</si>
  <si>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</si>
  <si>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</si>
  <si>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</si>
  <si>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</si>
  <si>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</si>
  <si>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</si>
  <si>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</si>
  <si>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</si>
  <si>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</si>
  <si>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</si>
  <si>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</si>
  <si>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</si>
  <si>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</si>
  <si>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</si>
  <si>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</si>
  <si>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</si>
  <si>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</si>
  <si>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</si>
  <si>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</si>
  <si>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</si>
  <si>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</si>
  <si>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</si>
  <si>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</si>
  <si>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</si>
  <si>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</si>
  <si>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</si>
  <si>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</si>
  <si>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</si>
  <si>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</si>
  <si>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</si>
  <si>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</si>
  <si>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</si>
  <si>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</si>
  <si>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</si>
  <si>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</si>
  <si>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</si>
  <si>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</si>
  <si>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</si>
  <si>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</si>
  <si>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</si>
  <si>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</si>
  <si>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</si>
  <si>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</si>
  <si>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</si>
  <si>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</si>
  <si>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</si>
  <si>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</si>
  <si>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</si>
  <si>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</si>
  <si>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</si>
  <si>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</si>
  <si>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</si>
  <si>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</si>
  <si>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</si>
  <si>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</si>
  <si>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</si>
  <si>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</si>
  <si>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</si>
  <si>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</si>
  <si>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</si>
  <si>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</si>
  <si>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</si>
  <si>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</si>
  <si>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</si>
  <si>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</si>
  <si>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</si>
  <si>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</si>
  <si>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</si>
  <si>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</si>
  <si>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</si>
  <si>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</si>
  <si>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</si>
  <si>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</si>
  <si>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</si>
  <si>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</si>
  <si>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</si>
  <si>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</si>
  <si>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</si>
  <si>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</si>
  <si>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</si>
  <si>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</si>
  <si>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</si>
  <si>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</si>
  <si>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</si>
  <si>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</si>
  <si>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</si>
  <si>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</si>
  <si>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</si>
  <si>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</si>
  <si>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</si>
  <si>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</si>
  <si>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</si>
  <si>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</si>
  <si>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ROC Curve (Variable y):</t>
  </si>
  <si>
    <t xml:space="preserve"> </t>
  </si>
  <si>
    <t>Area under the curve:</t>
  </si>
  <si>
    <r>
      <t>XLSTAT 2019.3.1.61082  - Logistic regression - Start time: 10/9/2019 at 1:19:01 PM / End time: 10/9/2019 at 1:19:02 PM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</si>
  <si>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score</t>
  </si>
  <si>
    <t>prob</t>
  </si>
  <si>
    <t>intercept</t>
  </si>
  <si>
    <t>HH beta</t>
  </si>
  <si>
    <t>hl1 beta</t>
  </si>
  <si>
    <t>hl2 beta</t>
  </si>
  <si>
    <t>hl3 beta</t>
  </si>
  <si>
    <t>Change in HH on pr</t>
  </si>
  <si>
    <t>Change in hl1 on pr</t>
  </si>
  <si>
    <t>Change in hl2 on pr</t>
  </si>
  <si>
    <t>Change in hl3 on pr</t>
  </si>
  <si>
    <t>Lift</t>
  </si>
  <si>
    <t>average response rate of train set</t>
  </si>
  <si>
    <t>average response rate of hold out</t>
  </si>
  <si>
    <t>expected sales</t>
  </si>
  <si>
    <t>actual sales</t>
  </si>
  <si>
    <t>average change in ME of HH</t>
  </si>
  <si>
    <t>average change in ME of hl1</t>
  </si>
  <si>
    <t>average change in ME of hl2</t>
  </si>
  <si>
    <t>average change in ME of hl3</t>
  </si>
  <si>
    <t>E(CLV)</t>
  </si>
  <si>
    <t>Rental Cost</t>
  </si>
  <si>
    <t>Solicitation cost / E(CLV)</t>
  </si>
  <si>
    <t>Solicitation cost</t>
  </si>
  <si>
    <t>profit</t>
  </si>
  <si>
    <t>Quantitative: Workbook = Customer Scoring Data 2019.xlsx / Sheet = Estimation Data / Range = 'Estimation Data'!$B:$B / 244 rows and 1 column</t>
  </si>
  <si>
    <r>
      <t>XLSTAT 2019.3.1.61082  - Logistic regression - Start time: 10/9/2019 at 2:46:01 PM / End time: 10/9/2019 at 2:46:02 PM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</si>
  <si>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predicted sales</t>
  </si>
  <si>
    <t>targeting sales</t>
  </si>
  <si>
    <t>P value =</t>
  </si>
  <si>
    <t xml:space="preserve">The p values indicate that having children, hl1, and hl2 are significant in if the customer/family joined the club </t>
  </si>
  <si>
    <t>bla</t>
  </si>
  <si>
    <t>Orange aprons hypothesis is correct in thinking that having children is positively associated with joining the club looking at the coef.</t>
  </si>
  <si>
    <t>Also hl1 is positively associated with joining and hl2 is negatively associated with joining looking at their coef.</t>
  </si>
  <si>
    <t>average response rate of estimation list</t>
  </si>
  <si>
    <t>Targeting profit</t>
  </si>
  <si>
    <t>No Targeting profit</t>
  </si>
  <si>
    <t xml:space="preserve">odds ratio = </t>
  </si>
  <si>
    <t>for a one unit increase in hl1, the odds of joining the service increase by 1.03%</t>
  </si>
  <si>
    <t>for a one unit increase in hl2, the odds of joining the service increase by .973%</t>
  </si>
  <si>
    <t>for a one unit increase in hl3, the odds of joining the service decreases by .99%</t>
  </si>
  <si>
    <t>average lift of hold out</t>
  </si>
  <si>
    <t>The models performance is very close to actual sales so the model did very well</t>
  </si>
  <si>
    <t>cut off for targeting is any customer who has a probability of buying greater than .222</t>
  </si>
  <si>
    <t>in total we target the top 178 of customers sorting by probability</t>
  </si>
  <si>
    <t xml:space="preserve">soliciting to all customers would create a net loss of $25 </t>
  </si>
  <si>
    <t>since without the hotline variables trying to target customers only by the HH variable,</t>
  </si>
  <si>
    <t>will result in targeting all customers since the probability of buying does not go below .22</t>
  </si>
  <si>
    <t>percentage change hl1 =</t>
  </si>
  <si>
    <t>percentage change hl2 =</t>
  </si>
  <si>
    <t xml:space="preserve">pecentage change hl3 = </t>
  </si>
  <si>
    <t>The imporvements from targeting is 63.5 - (-25) = $88.5 net profit</t>
  </si>
  <si>
    <t>Response variable(s): Workbook = bloxsom_truett_hw2.xlsx / Sheet = Estimation Data / Range = 'Estimation Data'!$F:$F / 244 rows and 1 column</t>
  </si>
  <si>
    <t>Quantitative: Workbook = bloxsom_truett_hw2.xlsx / Sheet = Estimation Data / Range = 'Estimation Data'!$C:$E / 244 rows and 3 columns</t>
  </si>
  <si>
    <r>
      <t>XLSTAT 2019.3.1.61082  - Logistic regression - Start time: 10/21/2019 at 3:32:24 PM / End time: 10/21/2019 at 3:32:25 PM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</si>
  <si>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for only HH logit</t>
  </si>
  <si>
    <t>bla bla</t>
  </si>
  <si>
    <t>no targeting sales</t>
  </si>
  <si>
    <t>targeting sales only HH</t>
  </si>
  <si>
    <t>non targeting sales only HH</t>
  </si>
  <si>
    <t>targeting sales only hotline</t>
  </si>
  <si>
    <t>non targeting sales only hotline</t>
  </si>
  <si>
    <t>the monetary value of the hotline variables is $72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</si>
</sst>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0" fillId="0" borderId="2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65" fontId="0" fillId="0" borderId="2" xfId="0" applyNumberFormat="1" applyBorder="1" applyAlignment="1"/>
    <xf numFmtId="165" fontId="0" fillId="0" borderId="3" xfId="0" applyNumberFormat="1" applyBorder="1" applyAlignment="1"/>
    <xf numFmtId="0" fontId="0" fillId="0" borderId="0" xfId="0" applyFill="1"/>
    <xf numFmtId="166" fontId="0" fillId="0" borderId="0" xfId="0" applyNumberFormat="1"/>
    <xf numFmtId="0" fontId="0" fillId="2" borderId="0" xfId="0" applyFill="1" applyAlignment="1">
      <alignment horizontal="right" wrapText="1"/>
    </xf>
    <xf numFmtId="164" fontId="0" fillId="2" borderId="2" xfId="0" applyNumberFormat="1" applyFill="1" applyBorder="1" applyAlignment="1"/>
    <xf numFmtId="164" fontId="0" fillId="2" borderId="0" xfId="0" applyNumberFormat="1" applyFill="1" applyAlignment="1"/>
    <xf numFmtId="164" fontId="0" fillId="2" borderId="3" xfId="0" applyNumberFormat="1" applyFill="1" applyBorder="1" applyAlignment="1"/>
    <xf numFmtId="164" fontId="0" fillId="2" borderId="2" xfId="0" applyNumberFormat="1" applyFill="1" applyBorder="1" applyAlignment="1">
      <alignment horizontal="right"/>
    </xf>
    <xf numFmtId="164" fontId="0" fillId="2" borderId="0" xfId="0" applyNumberFormat="1" applyFill="1"/>
    <xf numFmtId="167" fontId="0" fillId="0" borderId="0" xfId="1" applyNumberFormat="1" applyFont="1"/>
    <xf numFmtId="165" fontId="0" fillId="0" borderId="0" xfId="0" applyNumberFormat="1"/>
    <xf numFmtId="1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(AUC=0.664)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Log_HID!$A$1:$A$245</c:f>
              <c:numCache>
                <c:formatCode>0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0.97619047619047628</c:v>
                </c:pt>
                <c:pt idx="5">
                  <c:v>0.97023809523809534</c:v>
                </c:pt>
                <c:pt idx="6">
                  <c:v>0.96428571428571441</c:v>
                </c:pt>
                <c:pt idx="7">
                  <c:v>0.95833333333333348</c:v>
                </c:pt>
                <c:pt idx="8">
                  <c:v>0.95238095238095255</c:v>
                </c:pt>
                <c:pt idx="9">
                  <c:v>0.94642857142857162</c:v>
                </c:pt>
                <c:pt idx="10">
                  <c:v>0.94047619047619069</c:v>
                </c:pt>
                <c:pt idx="11">
                  <c:v>0.93452380952380976</c:v>
                </c:pt>
                <c:pt idx="12">
                  <c:v>0.92857142857142883</c:v>
                </c:pt>
                <c:pt idx="13">
                  <c:v>0.92857142857142883</c:v>
                </c:pt>
                <c:pt idx="14">
                  <c:v>0.92261904761904789</c:v>
                </c:pt>
                <c:pt idx="15">
                  <c:v>0.91666666666666696</c:v>
                </c:pt>
                <c:pt idx="16">
                  <c:v>0.91071428571428603</c:v>
                </c:pt>
                <c:pt idx="17">
                  <c:v>0.9047619047619051</c:v>
                </c:pt>
                <c:pt idx="18">
                  <c:v>0.89880952380952417</c:v>
                </c:pt>
                <c:pt idx="19">
                  <c:v>0.89285714285714324</c:v>
                </c:pt>
                <c:pt idx="20">
                  <c:v>0.88690476190476231</c:v>
                </c:pt>
                <c:pt idx="21">
                  <c:v>0.88095238095238138</c:v>
                </c:pt>
                <c:pt idx="22">
                  <c:v>0.87500000000000044</c:v>
                </c:pt>
                <c:pt idx="23">
                  <c:v>0.86904761904761951</c:v>
                </c:pt>
                <c:pt idx="24">
                  <c:v>0.86309523809523858</c:v>
                </c:pt>
                <c:pt idx="25">
                  <c:v>0.85714285714285765</c:v>
                </c:pt>
                <c:pt idx="26">
                  <c:v>0.85119047619047672</c:v>
                </c:pt>
                <c:pt idx="27">
                  <c:v>0.85119047619047672</c:v>
                </c:pt>
                <c:pt idx="28">
                  <c:v>0.84523809523809579</c:v>
                </c:pt>
                <c:pt idx="29">
                  <c:v>0.83928571428571486</c:v>
                </c:pt>
                <c:pt idx="30">
                  <c:v>0.83333333333333393</c:v>
                </c:pt>
                <c:pt idx="31">
                  <c:v>0.82738095238095299</c:v>
                </c:pt>
                <c:pt idx="32">
                  <c:v>0.82142857142857206</c:v>
                </c:pt>
                <c:pt idx="33">
                  <c:v>0.81547619047619113</c:v>
                </c:pt>
                <c:pt idx="34">
                  <c:v>0.8095238095238102</c:v>
                </c:pt>
                <c:pt idx="35">
                  <c:v>0.80357142857142927</c:v>
                </c:pt>
                <c:pt idx="36">
                  <c:v>0.79761904761904834</c:v>
                </c:pt>
                <c:pt idx="37">
                  <c:v>0.79761904761904834</c:v>
                </c:pt>
                <c:pt idx="38">
                  <c:v>0.79166666666666741</c:v>
                </c:pt>
                <c:pt idx="39">
                  <c:v>0.78571428571428648</c:v>
                </c:pt>
                <c:pt idx="40">
                  <c:v>0.77976190476190554</c:v>
                </c:pt>
                <c:pt idx="41">
                  <c:v>0.77380952380952461</c:v>
                </c:pt>
                <c:pt idx="42">
                  <c:v>0.76785714285714368</c:v>
                </c:pt>
                <c:pt idx="43">
                  <c:v>0.76190476190476275</c:v>
                </c:pt>
                <c:pt idx="44">
                  <c:v>0.75595238095238182</c:v>
                </c:pt>
                <c:pt idx="45">
                  <c:v>0.75000000000000089</c:v>
                </c:pt>
                <c:pt idx="46">
                  <c:v>0.75000000000000089</c:v>
                </c:pt>
                <c:pt idx="47">
                  <c:v>0.74404761904761996</c:v>
                </c:pt>
                <c:pt idx="48">
                  <c:v>0.74404761904761996</c:v>
                </c:pt>
                <c:pt idx="49">
                  <c:v>0.73809523809523903</c:v>
                </c:pt>
                <c:pt idx="50">
                  <c:v>0.73214285714285809</c:v>
                </c:pt>
                <c:pt idx="51">
                  <c:v>0.73214285714285809</c:v>
                </c:pt>
                <c:pt idx="52">
                  <c:v>0.73214285714285809</c:v>
                </c:pt>
                <c:pt idx="53">
                  <c:v>0.73214285714285809</c:v>
                </c:pt>
                <c:pt idx="54">
                  <c:v>0.72619047619047716</c:v>
                </c:pt>
                <c:pt idx="55">
                  <c:v>0.72023809523809623</c:v>
                </c:pt>
                <c:pt idx="56">
                  <c:v>0.7142857142857153</c:v>
                </c:pt>
                <c:pt idx="57">
                  <c:v>0.70833333333333437</c:v>
                </c:pt>
                <c:pt idx="58">
                  <c:v>0.70238095238095344</c:v>
                </c:pt>
                <c:pt idx="59">
                  <c:v>0.70238095238095344</c:v>
                </c:pt>
                <c:pt idx="60">
                  <c:v>0.69642857142857251</c:v>
                </c:pt>
                <c:pt idx="61">
                  <c:v>0.69047619047619158</c:v>
                </c:pt>
                <c:pt idx="62">
                  <c:v>0.68452380952381064</c:v>
                </c:pt>
                <c:pt idx="63">
                  <c:v>0.67857142857142971</c:v>
                </c:pt>
                <c:pt idx="64">
                  <c:v>0.67261904761904878</c:v>
                </c:pt>
                <c:pt idx="65">
                  <c:v>0.67261904761904878</c:v>
                </c:pt>
                <c:pt idx="66">
                  <c:v>0.66666666666666785</c:v>
                </c:pt>
                <c:pt idx="67">
                  <c:v>0.66071428571428692</c:v>
                </c:pt>
                <c:pt idx="68">
                  <c:v>0.65476190476190599</c:v>
                </c:pt>
                <c:pt idx="69">
                  <c:v>0.64880952380952506</c:v>
                </c:pt>
                <c:pt idx="70">
                  <c:v>0.64880952380952506</c:v>
                </c:pt>
                <c:pt idx="71">
                  <c:v>0.64285714285714413</c:v>
                </c:pt>
                <c:pt idx="72">
                  <c:v>0.63690476190476319</c:v>
                </c:pt>
                <c:pt idx="73">
                  <c:v>0.63690476190476319</c:v>
                </c:pt>
                <c:pt idx="74">
                  <c:v>0.63095238095238226</c:v>
                </c:pt>
                <c:pt idx="75">
                  <c:v>0.63095238095238226</c:v>
                </c:pt>
                <c:pt idx="76">
                  <c:v>0.62500000000000133</c:v>
                </c:pt>
                <c:pt idx="77">
                  <c:v>0.6190476190476204</c:v>
                </c:pt>
                <c:pt idx="78">
                  <c:v>0.6190476190476204</c:v>
                </c:pt>
                <c:pt idx="79">
                  <c:v>0.61309523809523947</c:v>
                </c:pt>
                <c:pt idx="80">
                  <c:v>0.60714285714285854</c:v>
                </c:pt>
                <c:pt idx="81">
                  <c:v>0.60119047619047761</c:v>
                </c:pt>
                <c:pt idx="82">
                  <c:v>0.59523809523809668</c:v>
                </c:pt>
                <c:pt idx="83">
                  <c:v>0.58928571428571574</c:v>
                </c:pt>
                <c:pt idx="84">
                  <c:v>0.58928571428571574</c:v>
                </c:pt>
                <c:pt idx="85">
                  <c:v>0.58928571428571574</c:v>
                </c:pt>
                <c:pt idx="86">
                  <c:v>0.58333333333333481</c:v>
                </c:pt>
                <c:pt idx="87">
                  <c:v>0.58333333333333481</c:v>
                </c:pt>
                <c:pt idx="88">
                  <c:v>0.57738095238095388</c:v>
                </c:pt>
                <c:pt idx="89">
                  <c:v>0.57142857142857295</c:v>
                </c:pt>
                <c:pt idx="90">
                  <c:v>0.56547619047619202</c:v>
                </c:pt>
                <c:pt idx="91">
                  <c:v>0.56547619047619202</c:v>
                </c:pt>
                <c:pt idx="92">
                  <c:v>0.55952380952381109</c:v>
                </c:pt>
                <c:pt idx="93">
                  <c:v>0.55952380952381109</c:v>
                </c:pt>
                <c:pt idx="94">
                  <c:v>0.55357142857143016</c:v>
                </c:pt>
                <c:pt idx="95">
                  <c:v>0.55357142857143016</c:v>
                </c:pt>
                <c:pt idx="96">
                  <c:v>0.54761904761904923</c:v>
                </c:pt>
                <c:pt idx="97">
                  <c:v>0.54166666666666829</c:v>
                </c:pt>
                <c:pt idx="98">
                  <c:v>0.53571428571428736</c:v>
                </c:pt>
                <c:pt idx="99">
                  <c:v>0.53571428571428736</c:v>
                </c:pt>
                <c:pt idx="100">
                  <c:v>0.52976190476190643</c:v>
                </c:pt>
                <c:pt idx="101">
                  <c:v>0.5238095238095255</c:v>
                </c:pt>
                <c:pt idx="102">
                  <c:v>0.51785714285714457</c:v>
                </c:pt>
                <c:pt idx="103">
                  <c:v>0.51190476190476364</c:v>
                </c:pt>
                <c:pt idx="104">
                  <c:v>0.51190476190476364</c:v>
                </c:pt>
                <c:pt idx="105">
                  <c:v>0.51190476190476364</c:v>
                </c:pt>
                <c:pt idx="106">
                  <c:v>0.50595238095238271</c:v>
                </c:pt>
                <c:pt idx="107">
                  <c:v>0.50000000000000178</c:v>
                </c:pt>
                <c:pt idx="108">
                  <c:v>0.49404761904762085</c:v>
                </c:pt>
                <c:pt idx="109">
                  <c:v>0.49404761904762085</c:v>
                </c:pt>
                <c:pt idx="110">
                  <c:v>0.48809523809523991</c:v>
                </c:pt>
                <c:pt idx="111">
                  <c:v>0.48214285714285898</c:v>
                </c:pt>
                <c:pt idx="112">
                  <c:v>0.47619047619047805</c:v>
                </c:pt>
                <c:pt idx="113">
                  <c:v>0.47619047619047805</c:v>
                </c:pt>
                <c:pt idx="114">
                  <c:v>0.47619047619047805</c:v>
                </c:pt>
                <c:pt idx="115">
                  <c:v>0.47023809523809712</c:v>
                </c:pt>
                <c:pt idx="116">
                  <c:v>0.46428571428571619</c:v>
                </c:pt>
                <c:pt idx="117">
                  <c:v>0.45833333333333526</c:v>
                </c:pt>
                <c:pt idx="118">
                  <c:v>0.45238095238095433</c:v>
                </c:pt>
                <c:pt idx="119">
                  <c:v>0.4464285714285734</c:v>
                </c:pt>
                <c:pt idx="120">
                  <c:v>0.44047619047619246</c:v>
                </c:pt>
                <c:pt idx="121">
                  <c:v>0.43452380952381153</c:v>
                </c:pt>
                <c:pt idx="122">
                  <c:v>0.4285714285714306</c:v>
                </c:pt>
                <c:pt idx="123">
                  <c:v>0.4285714285714306</c:v>
                </c:pt>
                <c:pt idx="124">
                  <c:v>0.42261904761904967</c:v>
                </c:pt>
                <c:pt idx="125">
                  <c:v>0.41666666666666874</c:v>
                </c:pt>
                <c:pt idx="126">
                  <c:v>0.41071428571428781</c:v>
                </c:pt>
                <c:pt idx="127">
                  <c:v>0.41071428571428781</c:v>
                </c:pt>
                <c:pt idx="128">
                  <c:v>0.40476190476190688</c:v>
                </c:pt>
                <c:pt idx="129">
                  <c:v>0.40476190476190688</c:v>
                </c:pt>
                <c:pt idx="130">
                  <c:v>0.39880952380952595</c:v>
                </c:pt>
                <c:pt idx="131">
                  <c:v>0.39285714285714501</c:v>
                </c:pt>
                <c:pt idx="132">
                  <c:v>0.39285714285714501</c:v>
                </c:pt>
                <c:pt idx="133">
                  <c:v>0.38690476190476408</c:v>
                </c:pt>
                <c:pt idx="134">
                  <c:v>0.38095238095238315</c:v>
                </c:pt>
                <c:pt idx="135">
                  <c:v>0.37500000000000222</c:v>
                </c:pt>
                <c:pt idx="136">
                  <c:v>0.36904761904762129</c:v>
                </c:pt>
                <c:pt idx="137">
                  <c:v>0.36309523809524036</c:v>
                </c:pt>
                <c:pt idx="138">
                  <c:v>0.36309523809524036</c:v>
                </c:pt>
                <c:pt idx="139">
                  <c:v>0.36309523809524036</c:v>
                </c:pt>
                <c:pt idx="140">
                  <c:v>0.35714285714285943</c:v>
                </c:pt>
                <c:pt idx="141">
                  <c:v>0.3511904761904785</c:v>
                </c:pt>
                <c:pt idx="142">
                  <c:v>0.34523809523809756</c:v>
                </c:pt>
                <c:pt idx="143">
                  <c:v>0.33928571428571663</c:v>
                </c:pt>
                <c:pt idx="144">
                  <c:v>0.3333333333333357</c:v>
                </c:pt>
                <c:pt idx="145">
                  <c:v>0.32738095238095477</c:v>
                </c:pt>
                <c:pt idx="146">
                  <c:v>0.32738095238095477</c:v>
                </c:pt>
                <c:pt idx="147">
                  <c:v>0.32738095238095477</c:v>
                </c:pt>
                <c:pt idx="148">
                  <c:v>0.32738095238095477</c:v>
                </c:pt>
                <c:pt idx="149">
                  <c:v>0.32142857142857384</c:v>
                </c:pt>
                <c:pt idx="150">
                  <c:v>0.32142857142857384</c:v>
                </c:pt>
                <c:pt idx="151">
                  <c:v>0.32142857142857384</c:v>
                </c:pt>
                <c:pt idx="152">
                  <c:v>0.32142857142857384</c:v>
                </c:pt>
                <c:pt idx="153">
                  <c:v>0.31547619047619291</c:v>
                </c:pt>
                <c:pt idx="154">
                  <c:v>0.30952380952381198</c:v>
                </c:pt>
                <c:pt idx="155">
                  <c:v>0.30952380952381198</c:v>
                </c:pt>
                <c:pt idx="156">
                  <c:v>0.30357142857143105</c:v>
                </c:pt>
                <c:pt idx="157">
                  <c:v>0.30357142857143105</c:v>
                </c:pt>
                <c:pt idx="158">
                  <c:v>0.29761904761905011</c:v>
                </c:pt>
                <c:pt idx="159">
                  <c:v>0.29166666666666918</c:v>
                </c:pt>
                <c:pt idx="160">
                  <c:v>0.28571428571428825</c:v>
                </c:pt>
                <c:pt idx="161">
                  <c:v>0.27976190476190732</c:v>
                </c:pt>
                <c:pt idx="162">
                  <c:v>0.27380952380952639</c:v>
                </c:pt>
                <c:pt idx="163">
                  <c:v>0.27380952380952639</c:v>
                </c:pt>
                <c:pt idx="164">
                  <c:v>0.26785714285714546</c:v>
                </c:pt>
                <c:pt idx="165">
                  <c:v>0.26785714285714546</c:v>
                </c:pt>
                <c:pt idx="166">
                  <c:v>0.26785714285714546</c:v>
                </c:pt>
                <c:pt idx="167">
                  <c:v>0.26190476190476453</c:v>
                </c:pt>
                <c:pt idx="168">
                  <c:v>0.2559523809523836</c:v>
                </c:pt>
                <c:pt idx="169">
                  <c:v>0.25000000000000266</c:v>
                </c:pt>
                <c:pt idx="170">
                  <c:v>0.24404761904762171</c:v>
                </c:pt>
                <c:pt idx="171">
                  <c:v>0.23809523809524075</c:v>
                </c:pt>
                <c:pt idx="172">
                  <c:v>0.23809523809524075</c:v>
                </c:pt>
                <c:pt idx="173">
                  <c:v>0.23214285714285979</c:v>
                </c:pt>
                <c:pt idx="174">
                  <c:v>0.22619047619047883</c:v>
                </c:pt>
                <c:pt idx="175">
                  <c:v>0.22619047619047883</c:v>
                </c:pt>
                <c:pt idx="176">
                  <c:v>0.22023809523809787</c:v>
                </c:pt>
                <c:pt idx="177">
                  <c:v>0.21428571428571691</c:v>
                </c:pt>
                <c:pt idx="178">
                  <c:v>0.21428571428571691</c:v>
                </c:pt>
                <c:pt idx="179">
                  <c:v>0.20833333333333595</c:v>
                </c:pt>
                <c:pt idx="180">
                  <c:v>0.20833333333333595</c:v>
                </c:pt>
                <c:pt idx="181">
                  <c:v>0.20238095238095499</c:v>
                </c:pt>
                <c:pt idx="182">
                  <c:v>0.19642857142857403</c:v>
                </c:pt>
                <c:pt idx="183">
                  <c:v>0.19642857142857403</c:v>
                </c:pt>
                <c:pt idx="184">
                  <c:v>0.19047619047619307</c:v>
                </c:pt>
                <c:pt idx="185">
                  <c:v>0.19047619047619307</c:v>
                </c:pt>
                <c:pt idx="186">
                  <c:v>0.18452380952381212</c:v>
                </c:pt>
                <c:pt idx="187">
                  <c:v>0.17857142857143116</c:v>
                </c:pt>
                <c:pt idx="188">
                  <c:v>0.1726190476190502</c:v>
                </c:pt>
                <c:pt idx="189">
                  <c:v>0.1726190476190502</c:v>
                </c:pt>
                <c:pt idx="190">
                  <c:v>0.16666666666666924</c:v>
                </c:pt>
                <c:pt idx="191">
                  <c:v>0.16071428571428828</c:v>
                </c:pt>
                <c:pt idx="192">
                  <c:v>0.16071428571428828</c:v>
                </c:pt>
                <c:pt idx="193">
                  <c:v>0.16071428571428828</c:v>
                </c:pt>
                <c:pt idx="194">
                  <c:v>0.15476190476190732</c:v>
                </c:pt>
                <c:pt idx="195">
                  <c:v>0.14880952380952636</c:v>
                </c:pt>
                <c:pt idx="196">
                  <c:v>0.1428571428571454</c:v>
                </c:pt>
                <c:pt idx="197">
                  <c:v>0.1428571428571454</c:v>
                </c:pt>
                <c:pt idx="198">
                  <c:v>0.1428571428571454</c:v>
                </c:pt>
                <c:pt idx="199">
                  <c:v>0.13690476190476444</c:v>
                </c:pt>
                <c:pt idx="200">
                  <c:v>0.13095238095238348</c:v>
                </c:pt>
                <c:pt idx="201">
                  <c:v>0.12500000000000253</c:v>
                </c:pt>
                <c:pt idx="202">
                  <c:v>0.11904761904762157</c:v>
                </c:pt>
                <c:pt idx="203">
                  <c:v>0.11309523809524061</c:v>
                </c:pt>
                <c:pt idx="204">
                  <c:v>0.10714285714285965</c:v>
                </c:pt>
                <c:pt idx="205">
                  <c:v>0.10119047619047869</c:v>
                </c:pt>
                <c:pt idx="206">
                  <c:v>9.5238095238097731E-2</c:v>
                </c:pt>
                <c:pt idx="207">
                  <c:v>9.5238095238097731E-2</c:v>
                </c:pt>
                <c:pt idx="208">
                  <c:v>8.9285714285716772E-2</c:v>
                </c:pt>
                <c:pt idx="209">
                  <c:v>8.9285714285716772E-2</c:v>
                </c:pt>
                <c:pt idx="210">
                  <c:v>8.9285714285716772E-2</c:v>
                </c:pt>
                <c:pt idx="211">
                  <c:v>8.3333333333335813E-2</c:v>
                </c:pt>
                <c:pt idx="212">
                  <c:v>7.7380952380954854E-2</c:v>
                </c:pt>
                <c:pt idx="213">
                  <c:v>7.7380952380954854E-2</c:v>
                </c:pt>
                <c:pt idx="214">
                  <c:v>7.7380952380954854E-2</c:v>
                </c:pt>
                <c:pt idx="215">
                  <c:v>7.1428571428573895E-2</c:v>
                </c:pt>
                <c:pt idx="216">
                  <c:v>7.1428571428573895E-2</c:v>
                </c:pt>
                <c:pt idx="217">
                  <c:v>6.5476190476192936E-2</c:v>
                </c:pt>
                <c:pt idx="218">
                  <c:v>6.5476190476192936E-2</c:v>
                </c:pt>
                <c:pt idx="219">
                  <c:v>6.5476190476192936E-2</c:v>
                </c:pt>
                <c:pt idx="220">
                  <c:v>5.9523809523811984E-2</c:v>
                </c:pt>
                <c:pt idx="221">
                  <c:v>5.9523809523811984E-2</c:v>
                </c:pt>
                <c:pt idx="222">
                  <c:v>5.3571428571431032E-2</c:v>
                </c:pt>
                <c:pt idx="223">
                  <c:v>4.761904761905008E-2</c:v>
                </c:pt>
                <c:pt idx="224">
                  <c:v>4.761904761905008E-2</c:v>
                </c:pt>
                <c:pt idx="225">
                  <c:v>4.761904761905008E-2</c:v>
                </c:pt>
                <c:pt idx="226">
                  <c:v>4.761904761905008E-2</c:v>
                </c:pt>
                <c:pt idx="227">
                  <c:v>4.761904761905008E-2</c:v>
                </c:pt>
                <c:pt idx="228">
                  <c:v>4.1666666666669128E-2</c:v>
                </c:pt>
                <c:pt idx="229">
                  <c:v>4.1666666666669128E-2</c:v>
                </c:pt>
                <c:pt idx="230">
                  <c:v>4.1666666666669128E-2</c:v>
                </c:pt>
                <c:pt idx="231">
                  <c:v>3.5714285714288176E-2</c:v>
                </c:pt>
                <c:pt idx="232">
                  <c:v>3.5714285714288176E-2</c:v>
                </c:pt>
                <c:pt idx="233">
                  <c:v>3.5714285714288176E-2</c:v>
                </c:pt>
                <c:pt idx="234">
                  <c:v>3.5714285714288176E-2</c:v>
                </c:pt>
                <c:pt idx="235">
                  <c:v>2.9761904761907224E-2</c:v>
                </c:pt>
                <c:pt idx="236">
                  <c:v>2.9761904761907224E-2</c:v>
                </c:pt>
                <c:pt idx="237">
                  <c:v>2.3809523809526272E-2</c:v>
                </c:pt>
                <c:pt idx="238">
                  <c:v>1.7857142857145319E-2</c:v>
                </c:pt>
                <c:pt idx="239">
                  <c:v>1.1904761904764367E-2</c:v>
                </c:pt>
                <c:pt idx="240">
                  <c:v>1.1904761904764367E-2</c:v>
                </c:pt>
                <c:pt idx="241">
                  <c:v>5.9523809523834154E-3</c:v>
                </c:pt>
                <c:pt idx="242">
                  <c:v>2.4633073358870661E-15</c:v>
                </c:pt>
                <c:pt idx="243">
                  <c:v>2.4633073358870661E-15</c:v>
                </c:pt>
                <c:pt idx="244">
                  <c:v>2.4633073358870661E-15</c:v>
                </c:pt>
              </c:numCache>
            </c:numRef>
          </c:xVal>
          <c:yVal>
            <c:numRef>
              <c:f>Log_HID!$B$1:$B$245</c:f>
              <c:numCache>
                <c:formatCode>0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0.98684210526315785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0.98684210526315785</c:v>
                </c:pt>
                <c:pt idx="19">
                  <c:v>0.98684210526315785</c:v>
                </c:pt>
                <c:pt idx="20">
                  <c:v>0.98684210526315785</c:v>
                </c:pt>
                <c:pt idx="21">
                  <c:v>0.98684210526315785</c:v>
                </c:pt>
                <c:pt idx="22">
                  <c:v>0.98684210526315785</c:v>
                </c:pt>
                <c:pt idx="23">
                  <c:v>0.98684210526315785</c:v>
                </c:pt>
                <c:pt idx="24">
                  <c:v>0.98684210526315785</c:v>
                </c:pt>
                <c:pt idx="25">
                  <c:v>0.98684210526315785</c:v>
                </c:pt>
                <c:pt idx="26">
                  <c:v>0.98684210526315785</c:v>
                </c:pt>
                <c:pt idx="27">
                  <c:v>0.97368421052631571</c:v>
                </c:pt>
                <c:pt idx="28">
                  <c:v>0.97368421052631571</c:v>
                </c:pt>
                <c:pt idx="29">
                  <c:v>0.97368421052631571</c:v>
                </c:pt>
                <c:pt idx="30">
                  <c:v>0.97368421052631571</c:v>
                </c:pt>
                <c:pt idx="31">
                  <c:v>0.97368421052631571</c:v>
                </c:pt>
                <c:pt idx="32">
                  <c:v>0.97368421052631571</c:v>
                </c:pt>
                <c:pt idx="33">
                  <c:v>0.97368421052631571</c:v>
                </c:pt>
                <c:pt idx="34">
                  <c:v>0.97368421052631571</c:v>
                </c:pt>
                <c:pt idx="35">
                  <c:v>0.97368421052631571</c:v>
                </c:pt>
                <c:pt idx="36">
                  <c:v>0.97368421052631571</c:v>
                </c:pt>
                <c:pt idx="37">
                  <c:v>0.96052631578947356</c:v>
                </c:pt>
                <c:pt idx="38">
                  <c:v>0.96052631578947356</c:v>
                </c:pt>
                <c:pt idx="39">
                  <c:v>0.96052631578947356</c:v>
                </c:pt>
                <c:pt idx="40">
                  <c:v>0.96052631578947356</c:v>
                </c:pt>
                <c:pt idx="41">
                  <c:v>0.96052631578947356</c:v>
                </c:pt>
                <c:pt idx="42">
                  <c:v>0.96052631578947356</c:v>
                </c:pt>
                <c:pt idx="43">
                  <c:v>0.96052631578947356</c:v>
                </c:pt>
                <c:pt idx="44">
                  <c:v>0.96052631578947356</c:v>
                </c:pt>
                <c:pt idx="45">
                  <c:v>0.96052631578947356</c:v>
                </c:pt>
                <c:pt idx="46">
                  <c:v>0.94736842105263142</c:v>
                </c:pt>
                <c:pt idx="47">
                  <c:v>0.94736842105263142</c:v>
                </c:pt>
                <c:pt idx="48">
                  <c:v>0.93421052631578927</c:v>
                </c:pt>
                <c:pt idx="49">
                  <c:v>0.93421052631578927</c:v>
                </c:pt>
                <c:pt idx="50">
                  <c:v>0.93421052631578927</c:v>
                </c:pt>
                <c:pt idx="51">
                  <c:v>0.92105263157894712</c:v>
                </c:pt>
                <c:pt idx="52">
                  <c:v>0.90789473684210498</c:v>
                </c:pt>
                <c:pt idx="53">
                  <c:v>0.89473684210526283</c:v>
                </c:pt>
                <c:pt idx="54">
                  <c:v>0.89473684210526283</c:v>
                </c:pt>
                <c:pt idx="55">
                  <c:v>0.89473684210526283</c:v>
                </c:pt>
                <c:pt idx="56">
                  <c:v>0.89473684210526283</c:v>
                </c:pt>
                <c:pt idx="57">
                  <c:v>0.89473684210526283</c:v>
                </c:pt>
                <c:pt idx="58">
                  <c:v>0.89473684210526283</c:v>
                </c:pt>
                <c:pt idx="59">
                  <c:v>0.88157894736842068</c:v>
                </c:pt>
                <c:pt idx="60">
                  <c:v>0.88157894736842068</c:v>
                </c:pt>
                <c:pt idx="61">
                  <c:v>0.88157894736842068</c:v>
                </c:pt>
                <c:pt idx="62">
                  <c:v>0.88157894736842068</c:v>
                </c:pt>
                <c:pt idx="63">
                  <c:v>0.88157894736842068</c:v>
                </c:pt>
                <c:pt idx="64">
                  <c:v>0.88157894736842068</c:v>
                </c:pt>
                <c:pt idx="65">
                  <c:v>0.86842105263157854</c:v>
                </c:pt>
                <c:pt idx="66">
                  <c:v>0.86842105263157854</c:v>
                </c:pt>
                <c:pt idx="67">
                  <c:v>0.86842105263157854</c:v>
                </c:pt>
                <c:pt idx="68">
                  <c:v>0.86842105263157854</c:v>
                </c:pt>
                <c:pt idx="69">
                  <c:v>0.86842105263157854</c:v>
                </c:pt>
                <c:pt idx="70">
                  <c:v>0.85526315789473639</c:v>
                </c:pt>
                <c:pt idx="71">
                  <c:v>0.85526315789473639</c:v>
                </c:pt>
                <c:pt idx="72">
                  <c:v>0.85526315789473639</c:v>
                </c:pt>
                <c:pt idx="73">
                  <c:v>0.84210526315789425</c:v>
                </c:pt>
                <c:pt idx="74">
                  <c:v>0.84210526315789425</c:v>
                </c:pt>
                <c:pt idx="75">
                  <c:v>0.8289473684210521</c:v>
                </c:pt>
                <c:pt idx="76">
                  <c:v>0.8289473684210521</c:v>
                </c:pt>
                <c:pt idx="77">
                  <c:v>0.8289473684210521</c:v>
                </c:pt>
                <c:pt idx="78">
                  <c:v>0.81578947368420995</c:v>
                </c:pt>
                <c:pt idx="79">
                  <c:v>0.81578947368420995</c:v>
                </c:pt>
                <c:pt idx="80">
                  <c:v>0.81578947368420995</c:v>
                </c:pt>
                <c:pt idx="81">
                  <c:v>0.81578947368420995</c:v>
                </c:pt>
                <c:pt idx="82">
                  <c:v>0.81578947368420995</c:v>
                </c:pt>
                <c:pt idx="83">
                  <c:v>0.81578947368420995</c:v>
                </c:pt>
                <c:pt idx="84">
                  <c:v>0.80263157894736781</c:v>
                </c:pt>
                <c:pt idx="85">
                  <c:v>0.78947368421052566</c:v>
                </c:pt>
                <c:pt idx="86">
                  <c:v>0.78947368421052566</c:v>
                </c:pt>
                <c:pt idx="87">
                  <c:v>0.77631578947368352</c:v>
                </c:pt>
                <c:pt idx="88">
                  <c:v>0.77631578947368352</c:v>
                </c:pt>
                <c:pt idx="89">
                  <c:v>0.77631578947368352</c:v>
                </c:pt>
                <c:pt idx="90">
                  <c:v>0.77631578947368352</c:v>
                </c:pt>
                <c:pt idx="91">
                  <c:v>0.76315789473684137</c:v>
                </c:pt>
                <c:pt idx="92">
                  <c:v>0.76315789473684137</c:v>
                </c:pt>
                <c:pt idx="93">
                  <c:v>0.74999999999999922</c:v>
                </c:pt>
                <c:pt idx="94">
                  <c:v>0.74999999999999922</c:v>
                </c:pt>
                <c:pt idx="95">
                  <c:v>0.73684210526315708</c:v>
                </c:pt>
                <c:pt idx="96">
                  <c:v>0.73684210526315708</c:v>
                </c:pt>
                <c:pt idx="97">
                  <c:v>0.73684210526315708</c:v>
                </c:pt>
                <c:pt idx="98">
                  <c:v>0.73684210526315708</c:v>
                </c:pt>
                <c:pt idx="99">
                  <c:v>0.72368421052631493</c:v>
                </c:pt>
                <c:pt idx="100">
                  <c:v>0.72368421052631493</c:v>
                </c:pt>
                <c:pt idx="101">
                  <c:v>0.72368421052631493</c:v>
                </c:pt>
                <c:pt idx="102">
                  <c:v>0.72368421052631493</c:v>
                </c:pt>
                <c:pt idx="103">
                  <c:v>0.72368421052631493</c:v>
                </c:pt>
                <c:pt idx="104">
                  <c:v>0.71052631578947278</c:v>
                </c:pt>
                <c:pt idx="105">
                  <c:v>0.69736842105263064</c:v>
                </c:pt>
                <c:pt idx="106">
                  <c:v>0.69736842105263064</c:v>
                </c:pt>
                <c:pt idx="107">
                  <c:v>0.69736842105263064</c:v>
                </c:pt>
                <c:pt idx="108">
                  <c:v>0.69736842105263064</c:v>
                </c:pt>
                <c:pt idx="109">
                  <c:v>0.68421052631578849</c:v>
                </c:pt>
                <c:pt idx="110">
                  <c:v>0.68421052631578849</c:v>
                </c:pt>
                <c:pt idx="111">
                  <c:v>0.68421052631578849</c:v>
                </c:pt>
                <c:pt idx="112">
                  <c:v>0.68421052631578849</c:v>
                </c:pt>
                <c:pt idx="113">
                  <c:v>0.67105263157894635</c:v>
                </c:pt>
                <c:pt idx="114">
                  <c:v>0.6578947368421042</c:v>
                </c:pt>
                <c:pt idx="115">
                  <c:v>0.6578947368421042</c:v>
                </c:pt>
                <c:pt idx="116">
                  <c:v>0.6578947368421042</c:v>
                </c:pt>
                <c:pt idx="117">
                  <c:v>0.6578947368421042</c:v>
                </c:pt>
                <c:pt idx="118">
                  <c:v>0.6578947368421042</c:v>
                </c:pt>
                <c:pt idx="119">
                  <c:v>0.6578947368421042</c:v>
                </c:pt>
                <c:pt idx="120">
                  <c:v>0.6578947368421042</c:v>
                </c:pt>
                <c:pt idx="121">
                  <c:v>0.6578947368421042</c:v>
                </c:pt>
                <c:pt idx="122">
                  <c:v>0.6578947368421042</c:v>
                </c:pt>
                <c:pt idx="123">
                  <c:v>0.64473684210526205</c:v>
                </c:pt>
                <c:pt idx="124">
                  <c:v>0.64473684210526205</c:v>
                </c:pt>
                <c:pt idx="125">
                  <c:v>0.64473684210526205</c:v>
                </c:pt>
                <c:pt idx="126">
                  <c:v>0.64473684210526205</c:v>
                </c:pt>
                <c:pt idx="127">
                  <c:v>0.63157894736841991</c:v>
                </c:pt>
                <c:pt idx="128">
                  <c:v>0.63157894736841991</c:v>
                </c:pt>
                <c:pt idx="129">
                  <c:v>0.61842105263157776</c:v>
                </c:pt>
                <c:pt idx="130">
                  <c:v>0.61842105263157776</c:v>
                </c:pt>
                <c:pt idx="131">
                  <c:v>0.61842105263157776</c:v>
                </c:pt>
                <c:pt idx="132">
                  <c:v>0.60526315789473562</c:v>
                </c:pt>
                <c:pt idx="133">
                  <c:v>0.60526315789473562</c:v>
                </c:pt>
                <c:pt idx="134">
                  <c:v>0.60526315789473562</c:v>
                </c:pt>
                <c:pt idx="135">
                  <c:v>0.60526315789473562</c:v>
                </c:pt>
                <c:pt idx="136">
                  <c:v>0.60526315789473562</c:v>
                </c:pt>
                <c:pt idx="137">
                  <c:v>0.60526315789473562</c:v>
                </c:pt>
                <c:pt idx="138">
                  <c:v>0.59210526315789347</c:v>
                </c:pt>
                <c:pt idx="139">
                  <c:v>0.57894736842105132</c:v>
                </c:pt>
                <c:pt idx="140">
                  <c:v>0.57894736842105132</c:v>
                </c:pt>
                <c:pt idx="141">
                  <c:v>0.57894736842105132</c:v>
                </c:pt>
                <c:pt idx="142">
                  <c:v>0.57894736842105132</c:v>
                </c:pt>
                <c:pt idx="143">
                  <c:v>0.57894736842105132</c:v>
                </c:pt>
                <c:pt idx="144">
                  <c:v>0.57894736842105132</c:v>
                </c:pt>
                <c:pt idx="145">
                  <c:v>0.57894736842105132</c:v>
                </c:pt>
                <c:pt idx="146">
                  <c:v>0.56578947368420918</c:v>
                </c:pt>
                <c:pt idx="147">
                  <c:v>0.55263157894736703</c:v>
                </c:pt>
                <c:pt idx="148">
                  <c:v>0.53947368421052488</c:v>
                </c:pt>
                <c:pt idx="149">
                  <c:v>0.53947368421052488</c:v>
                </c:pt>
                <c:pt idx="150">
                  <c:v>0.52631578947368274</c:v>
                </c:pt>
                <c:pt idx="151">
                  <c:v>0.51315789473684059</c:v>
                </c:pt>
                <c:pt idx="152">
                  <c:v>0.4999999999999985</c:v>
                </c:pt>
                <c:pt idx="153">
                  <c:v>0.4999999999999985</c:v>
                </c:pt>
                <c:pt idx="154">
                  <c:v>0.4999999999999985</c:v>
                </c:pt>
                <c:pt idx="155">
                  <c:v>0.48684210526315641</c:v>
                </c:pt>
                <c:pt idx="156">
                  <c:v>0.48684210526315641</c:v>
                </c:pt>
                <c:pt idx="157">
                  <c:v>0.47368421052631432</c:v>
                </c:pt>
                <c:pt idx="158">
                  <c:v>0.47368421052631432</c:v>
                </c:pt>
                <c:pt idx="159">
                  <c:v>0.47368421052631432</c:v>
                </c:pt>
                <c:pt idx="160">
                  <c:v>0.47368421052631432</c:v>
                </c:pt>
                <c:pt idx="161">
                  <c:v>0.47368421052631432</c:v>
                </c:pt>
                <c:pt idx="162">
                  <c:v>0.47368421052631432</c:v>
                </c:pt>
                <c:pt idx="163">
                  <c:v>0.46052631578947223</c:v>
                </c:pt>
                <c:pt idx="164">
                  <c:v>0.46052631578947223</c:v>
                </c:pt>
                <c:pt idx="165">
                  <c:v>0.44736842105263014</c:v>
                </c:pt>
                <c:pt idx="166">
                  <c:v>0.43421052631578805</c:v>
                </c:pt>
                <c:pt idx="167">
                  <c:v>0.43421052631578805</c:v>
                </c:pt>
                <c:pt idx="168">
                  <c:v>0.43421052631578805</c:v>
                </c:pt>
                <c:pt idx="169">
                  <c:v>0.43421052631578805</c:v>
                </c:pt>
                <c:pt idx="170">
                  <c:v>0.43421052631578805</c:v>
                </c:pt>
                <c:pt idx="171">
                  <c:v>0.43421052631578805</c:v>
                </c:pt>
                <c:pt idx="172">
                  <c:v>0.42105263157894596</c:v>
                </c:pt>
                <c:pt idx="173">
                  <c:v>0.42105263157894596</c:v>
                </c:pt>
                <c:pt idx="174">
                  <c:v>0.42105263157894596</c:v>
                </c:pt>
                <c:pt idx="175">
                  <c:v>0.40789473684210387</c:v>
                </c:pt>
                <c:pt idx="176">
                  <c:v>0.40789473684210387</c:v>
                </c:pt>
                <c:pt idx="177">
                  <c:v>0.40789473684210387</c:v>
                </c:pt>
                <c:pt idx="178">
                  <c:v>0.39473684210526178</c:v>
                </c:pt>
                <c:pt idx="179">
                  <c:v>0.39473684210526178</c:v>
                </c:pt>
                <c:pt idx="180">
                  <c:v>0.38157894736841969</c:v>
                </c:pt>
                <c:pt idx="181">
                  <c:v>0.38157894736841969</c:v>
                </c:pt>
                <c:pt idx="182">
                  <c:v>0.38157894736841969</c:v>
                </c:pt>
                <c:pt idx="183">
                  <c:v>0.36842105263157759</c:v>
                </c:pt>
                <c:pt idx="184">
                  <c:v>0.36842105263157759</c:v>
                </c:pt>
                <c:pt idx="185">
                  <c:v>0.3552631578947355</c:v>
                </c:pt>
                <c:pt idx="186">
                  <c:v>0.3552631578947355</c:v>
                </c:pt>
                <c:pt idx="187">
                  <c:v>0.3552631578947355</c:v>
                </c:pt>
                <c:pt idx="188">
                  <c:v>0.3552631578947355</c:v>
                </c:pt>
                <c:pt idx="189">
                  <c:v>0.34210526315789341</c:v>
                </c:pt>
                <c:pt idx="190">
                  <c:v>0.34210526315789341</c:v>
                </c:pt>
                <c:pt idx="191">
                  <c:v>0.34210526315789341</c:v>
                </c:pt>
                <c:pt idx="192">
                  <c:v>0.32894736842105132</c:v>
                </c:pt>
                <c:pt idx="193">
                  <c:v>0.31578947368420923</c:v>
                </c:pt>
                <c:pt idx="194">
                  <c:v>0.31578947368420923</c:v>
                </c:pt>
                <c:pt idx="195">
                  <c:v>0.31578947368420923</c:v>
                </c:pt>
                <c:pt idx="196">
                  <c:v>0.31578947368420923</c:v>
                </c:pt>
                <c:pt idx="197">
                  <c:v>0.30263157894736714</c:v>
                </c:pt>
                <c:pt idx="198">
                  <c:v>0.28947368421052505</c:v>
                </c:pt>
                <c:pt idx="199">
                  <c:v>0.28947368421052505</c:v>
                </c:pt>
                <c:pt idx="200">
                  <c:v>0.28947368421052505</c:v>
                </c:pt>
                <c:pt idx="201">
                  <c:v>0.28947368421052505</c:v>
                </c:pt>
                <c:pt idx="202">
                  <c:v>0.28947368421052505</c:v>
                </c:pt>
                <c:pt idx="203">
                  <c:v>0.28947368421052505</c:v>
                </c:pt>
                <c:pt idx="204">
                  <c:v>0.28947368421052505</c:v>
                </c:pt>
                <c:pt idx="205">
                  <c:v>0.28947368421052505</c:v>
                </c:pt>
                <c:pt idx="206">
                  <c:v>0.28947368421052505</c:v>
                </c:pt>
                <c:pt idx="207">
                  <c:v>0.27631578947368296</c:v>
                </c:pt>
                <c:pt idx="208">
                  <c:v>0.27631578947368296</c:v>
                </c:pt>
                <c:pt idx="209">
                  <c:v>0.26315789473684087</c:v>
                </c:pt>
                <c:pt idx="210">
                  <c:v>0.24999999999999878</c:v>
                </c:pt>
                <c:pt idx="211">
                  <c:v>0.24999999999999878</c:v>
                </c:pt>
                <c:pt idx="212">
                  <c:v>0.24999999999999878</c:v>
                </c:pt>
                <c:pt idx="213">
                  <c:v>0.23684210526315669</c:v>
                </c:pt>
                <c:pt idx="214">
                  <c:v>0.2236842105263146</c:v>
                </c:pt>
                <c:pt idx="215">
                  <c:v>0.2236842105263146</c:v>
                </c:pt>
                <c:pt idx="216">
                  <c:v>0.21052631578947251</c:v>
                </c:pt>
                <c:pt idx="217">
                  <c:v>0.21052631578947251</c:v>
                </c:pt>
                <c:pt idx="218">
                  <c:v>0.19736842105263042</c:v>
                </c:pt>
                <c:pt idx="219">
                  <c:v>0.18421052631578833</c:v>
                </c:pt>
                <c:pt idx="220">
                  <c:v>0.18421052631578833</c:v>
                </c:pt>
                <c:pt idx="221">
                  <c:v>0.17105263157894623</c:v>
                </c:pt>
                <c:pt idx="222">
                  <c:v>0.17105263157894623</c:v>
                </c:pt>
                <c:pt idx="223">
                  <c:v>0.17105263157894623</c:v>
                </c:pt>
                <c:pt idx="224">
                  <c:v>0.15789473684210414</c:v>
                </c:pt>
                <c:pt idx="225">
                  <c:v>0.14473684210526205</c:v>
                </c:pt>
                <c:pt idx="226">
                  <c:v>0.13157894736841996</c:v>
                </c:pt>
                <c:pt idx="227">
                  <c:v>0.11842105263157786</c:v>
                </c:pt>
                <c:pt idx="228">
                  <c:v>0.11842105263157786</c:v>
                </c:pt>
                <c:pt idx="229">
                  <c:v>0.10526315789473575</c:v>
                </c:pt>
                <c:pt idx="230">
                  <c:v>9.2105263157893649E-2</c:v>
                </c:pt>
                <c:pt idx="231">
                  <c:v>9.2105263157893649E-2</c:v>
                </c:pt>
                <c:pt idx="232">
                  <c:v>7.8947368421051545E-2</c:v>
                </c:pt>
                <c:pt idx="233">
                  <c:v>6.578947368420944E-2</c:v>
                </c:pt>
                <c:pt idx="234">
                  <c:v>5.2631578947367336E-2</c:v>
                </c:pt>
                <c:pt idx="235">
                  <c:v>5.2631578947367336E-2</c:v>
                </c:pt>
                <c:pt idx="236">
                  <c:v>3.9473684210525231E-2</c:v>
                </c:pt>
                <c:pt idx="237">
                  <c:v>3.9473684210525231E-2</c:v>
                </c:pt>
                <c:pt idx="238">
                  <c:v>3.9473684210525231E-2</c:v>
                </c:pt>
                <c:pt idx="239">
                  <c:v>3.9473684210525231E-2</c:v>
                </c:pt>
                <c:pt idx="240">
                  <c:v>2.6315789473683127E-2</c:v>
                </c:pt>
                <c:pt idx="241">
                  <c:v>2.6315789473683127E-2</c:v>
                </c:pt>
                <c:pt idx="242">
                  <c:v>2.6315789473683127E-2</c:v>
                </c:pt>
                <c:pt idx="243">
                  <c:v>1.3157894736841022E-2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5-4E46-85E1-29E157272EC0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475-4E46-85E1-29E15727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44623"/>
        <c:axId val="143783455"/>
      </c:scatterChart>
      <c:valAx>
        <c:axId val="27014462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3783455"/>
        <c:crosses val="autoZero"/>
        <c:crossBetween val="midCat"/>
      </c:valAx>
      <c:valAx>
        <c:axId val="143783455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7014462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'Q2'!$N$1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'Q2'!$N$2:$N$259</c:f>
              <c:numCache>
                <c:formatCode>General</c:formatCode>
                <c:ptCount val="258"/>
                <c:pt idx="0">
                  <c:v>0.6139939554436874</c:v>
                </c:pt>
                <c:pt idx="1">
                  <c:v>1.218164671158255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D-449A-8E53-5A3247A8CDFA}"/>
            </c:ext>
          </c:extLst>
        </c:ser>
        <c:ser>
          <c:idx val="1"/>
          <c:order val="1"/>
          <c:tx>
            <c:strRef>
              <c:f>'Q2'!$O$1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'Q2'!$O$2:$O$259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D-449A-8E53-5A3247A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37423"/>
        <c:axId val="362138287"/>
      </c:lineChart>
      <c:catAx>
        <c:axId val="270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8287"/>
        <c:crosses val="autoZero"/>
        <c:auto val="1"/>
        <c:lblAlgn val="ctr"/>
        <c:lblOffset val="100"/>
        <c:noMultiLvlLbl val="0"/>
      </c:catAx>
      <c:valAx>
        <c:axId val="362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'Q2'!$N$1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'Q2'!$N$2:$N$259</c:f>
              <c:numCache>
                <c:formatCode>General</c:formatCode>
                <c:ptCount val="258"/>
                <c:pt idx="0">
                  <c:v>0.6139939554436874</c:v>
                </c:pt>
                <c:pt idx="1">
                  <c:v>1.218164671158255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A58-A1BB-66C0A2B52B8A}"/>
            </c:ext>
          </c:extLst>
        </c:ser>
        <c:ser>
          <c:idx val="1"/>
          <c:order val="1"/>
          <c:tx>
            <c:strRef>
              <c:f>'Q2'!$O$1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'Q2'!$O$2:$O$259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A58-A1BB-66C0A2B5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37423"/>
        <c:axId val="362138287"/>
      </c:lineChart>
      <c:catAx>
        <c:axId val="270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8287"/>
        <c:crosses val="autoZero"/>
        <c:auto val="1"/>
        <c:lblAlgn val="ctr"/>
        <c:lblOffset val="100"/>
        <c:noMultiLvlLbl val="0"/>
      </c:catAx>
      <c:valAx>
        <c:axId val="362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Logistic regression of y by children in HH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'Log Q5 HH'!$D$32:$D$275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</c:numCache>
            </c:numRef>
          </c:xVal>
          <c:yVal>
            <c:numRef>
              <c:f>'Log Q5 HH'!$H$32:$H$275</c:f>
              <c:numCache>
                <c:formatCode>0.000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A-4C97-BAD0-F2CB35F3DA40}"/>
            </c:ext>
          </c:extLst>
        </c:ser>
        <c:ser>
          <c:idx val="1"/>
          <c:order val="1"/>
          <c:tx>
            <c:v>Model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'Log Q5 HH'!xdata1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0.2626262626262626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0.3232323232323232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0.35353535353535348</c:v>
                </c:pt>
                <c:pt idx="36">
                  <c:v>0.36363636363636359</c:v>
                </c:pt>
                <c:pt idx="37">
                  <c:v>0.3737373737373737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0.40404040404040398</c:v>
                </c:pt>
                <c:pt idx="41">
                  <c:v>0.41414141414141409</c:v>
                </c:pt>
                <c:pt idx="42">
                  <c:v>0.4242424242424242</c:v>
                </c:pt>
                <c:pt idx="43">
                  <c:v>0.43434343434343431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0.46464646464646459</c:v>
                </c:pt>
                <c:pt idx="47">
                  <c:v>0.4747474747474747</c:v>
                </c:pt>
                <c:pt idx="48">
                  <c:v>0.48484848484848481</c:v>
                </c:pt>
                <c:pt idx="49">
                  <c:v>0.49494949494949492</c:v>
                </c:pt>
                <c:pt idx="50">
                  <c:v>0.50505050505050497</c:v>
                </c:pt>
                <c:pt idx="51">
                  <c:v>0.51515151515151514</c:v>
                </c:pt>
                <c:pt idx="52">
                  <c:v>0.52525252525252519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0.55555555555555547</c:v>
                </c:pt>
                <c:pt idx="56">
                  <c:v>0.56565656565656564</c:v>
                </c:pt>
                <c:pt idx="57">
                  <c:v>0.57575757575757569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0.60606060606060597</c:v>
                </c:pt>
                <c:pt idx="61">
                  <c:v>0.61616161616161613</c:v>
                </c:pt>
                <c:pt idx="62">
                  <c:v>0.62626262626262619</c:v>
                </c:pt>
                <c:pt idx="63">
                  <c:v>0.63636363636363635</c:v>
                </c:pt>
                <c:pt idx="64">
                  <c:v>0.64646464646464641</c:v>
                </c:pt>
                <c:pt idx="65">
                  <c:v>0.65656565656565646</c:v>
                </c:pt>
                <c:pt idx="66">
                  <c:v>0.66666666666666663</c:v>
                </c:pt>
                <c:pt idx="67">
                  <c:v>0.67676767676767668</c:v>
                </c:pt>
                <c:pt idx="68">
                  <c:v>0.68686868686868685</c:v>
                </c:pt>
                <c:pt idx="69">
                  <c:v>0.69696969696969691</c:v>
                </c:pt>
                <c:pt idx="70">
                  <c:v>0.70707070707070696</c:v>
                </c:pt>
                <c:pt idx="71">
                  <c:v>0.71717171717171713</c:v>
                </c:pt>
                <c:pt idx="72">
                  <c:v>0.72727272727272718</c:v>
                </c:pt>
                <c:pt idx="73">
                  <c:v>0.73737373737373735</c:v>
                </c:pt>
                <c:pt idx="74">
                  <c:v>0.7474747474747474</c:v>
                </c:pt>
                <c:pt idx="75">
                  <c:v>0.75757575757575746</c:v>
                </c:pt>
                <c:pt idx="76">
                  <c:v>0.76767676767676762</c:v>
                </c:pt>
                <c:pt idx="77">
                  <c:v>0.77777777777777768</c:v>
                </c:pt>
                <c:pt idx="78">
                  <c:v>0.78787878787878785</c:v>
                </c:pt>
                <c:pt idx="79">
                  <c:v>0.7979797979797979</c:v>
                </c:pt>
                <c:pt idx="80">
                  <c:v>0.80808080808080796</c:v>
                </c:pt>
                <c:pt idx="81">
                  <c:v>0.81818181818181812</c:v>
                </c:pt>
                <c:pt idx="82">
                  <c:v>0.82828282828282818</c:v>
                </c:pt>
                <c:pt idx="83">
                  <c:v>0.83838383838383834</c:v>
                </c:pt>
                <c:pt idx="84">
                  <c:v>0.8484848484848484</c:v>
                </c:pt>
                <c:pt idx="85">
                  <c:v>0.85858585858585856</c:v>
                </c:pt>
                <c:pt idx="86">
                  <c:v>0.86868686868686862</c:v>
                </c:pt>
                <c:pt idx="87">
                  <c:v>0.87878787878787867</c:v>
                </c:pt>
                <c:pt idx="88">
                  <c:v>0.88888888888888884</c:v>
                </c:pt>
                <c:pt idx="89">
                  <c:v>0.89898989898989889</c:v>
                </c:pt>
                <c:pt idx="90">
                  <c:v>0.90909090909090906</c:v>
                </c:pt>
                <c:pt idx="91">
                  <c:v>0.91919191919191912</c:v>
                </c:pt>
                <c:pt idx="92">
                  <c:v>0.92929292929292917</c:v>
                </c:pt>
                <c:pt idx="93">
                  <c:v>0.93939393939393934</c:v>
                </c:pt>
                <c:pt idx="94">
                  <c:v>0.94949494949494939</c:v>
                </c:pt>
                <c:pt idx="95">
                  <c:v>0.95959595959595956</c:v>
                </c:pt>
                <c:pt idx="96">
                  <c:v>0.96969696969696961</c:v>
                </c:pt>
                <c:pt idx="97">
                  <c:v>0.97979797979797967</c:v>
                </c:pt>
                <c:pt idx="98">
                  <c:v>0.98989898989898983</c:v>
                </c:pt>
                <c:pt idx="99">
                  <c:v>0.99999999999999989</c:v>
                </c:pt>
              </c:numCache>
            </c:numRef>
          </c:xVal>
          <c:yVal>
            <c:numRef>
              <c:f>'Log Q5 HH'!ydata2</c:f>
              <c:numCache>
                <c:formatCode>General</c:formatCode>
                <c:ptCount val="100"/>
                <c:pt idx="0">
                  <c:v>0.24705882352941155</c:v>
                </c:pt>
                <c:pt idx="1">
                  <c:v>0.24885167808434888</c:v>
                </c:pt>
                <c:pt idx="2">
                  <c:v>0.25065321187478767</c:v>
                </c:pt>
                <c:pt idx="3">
                  <c:v>0.25246340420753244</c:v>
                </c:pt>
                <c:pt idx="4">
                  <c:v>0.25428223338578271</c:v>
                </c:pt>
                <c:pt idx="5">
                  <c:v>0.25610967670303098</c:v>
                </c:pt>
                <c:pt idx="6">
                  <c:v>0.25794571043714526</c:v>
                </c:pt>
                <c:pt idx="7">
                  <c:v>0.25979030984464058</c:v>
                </c:pt>
                <c:pt idx="8">
                  <c:v>0.26164344915514431</c:v>
                </c:pt>
                <c:pt idx="9">
                  <c:v>0.26350510156605855</c:v>
                </c:pt>
                <c:pt idx="10">
                  <c:v>0.26537523923742629</c:v>
                </c:pt>
                <c:pt idx="11">
                  <c:v>0.26725383328700314</c:v>
                </c:pt>
                <c:pt idx="12">
                  <c:v>0.26914085378554153</c:v>
                </c:pt>
                <c:pt idx="13">
                  <c:v>0.27103626975228967</c:v>
                </c:pt>
                <c:pt idx="14">
                  <c:v>0.27294004915071135</c:v>
                </c:pt>
                <c:pt idx="15">
                  <c:v>0.27485215888442932</c:v>
                </c:pt>
                <c:pt idx="16">
                  <c:v>0.2767725647933979</c:v>
                </c:pt>
                <c:pt idx="17">
                  <c:v>0.27870123165030775</c:v>
                </c:pt>
                <c:pt idx="18">
                  <c:v>0.28063812315722825</c:v>
                </c:pt>
                <c:pt idx="19">
                  <c:v>0.28258320194249015</c:v>
                </c:pt>
                <c:pt idx="20">
                  <c:v>0.28453642955781394</c:v>
                </c:pt>
                <c:pt idx="21">
                  <c:v>0.28649776647568637</c:v>
                </c:pt>
                <c:pt idx="22">
                  <c:v>0.28846717208699102</c:v>
                </c:pt>
                <c:pt idx="23">
                  <c:v>0.29044460469889438</c:v>
                </c:pt>
                <c:pt idx="24">
                  <c:v>0.29243002153299319</c:v>
                </c:pt>
                <c:pt idx="25">
                  <c:v>0.2944233787237257</c:v>
                </c:pt>
                <c:pt idx="26">
                  <c:v>0.29642463131705071</c:v>
                </c:pt>
                <c:pt idx="27">
                  <c:v>0.29843373326939754</c:v>
                </c:pt>
                <c:pt idx="28">
                  <c:v>0.30045063744689138</c:v>
                </c:pt>
                <c:pt idx="29">
                  <c:v>0.30247529562485587</c:v>
                </c:pt>
                <c:pt idx="30">
                  <c:v>0.30450765848759748</c:v>
                </c:pt>
                <c:pt idx="31">
                  <c:v>0.3065476756284739</c:v>
                </c:pt>
                <c:pt idx="32">
                  <c:v>0.30859529555025028</c:v>
                </c:pt>
                <c:pt idx="33">
                  <c:v>0.31065046566574556</c:v>
                </c:pt>
                <c:pt idx="34">
                  <c:v>0.31271313229877179</c:v>
                </c:pt>
                <c:pt idx="35">
                  <c:v>0.31478324068536984</c:v>
                </c:pt>
                <c:pt idx="36">
                  <c:v>0.31686073497534334</c:v>
                </c:pt>
                <c:pt idx="37">
                  <c:v>0.31894555823409365</c:v>
                </c:pt>
                <c:pt idx="38">
                  <c:v>0.32103765244475807</c:v>
                </c:pt>
                <c:pt idx="39">
                  <c:v>0.32313695851065399</c:v>
                </c:pt>
                <c:pt idx="40">
                  <c:v>0.32524341625803055</c:v>
                </c:pt>
                <c:pt idx="41">
                  <c:v>0.32735696443912959</c:v>
                </c:pt>
                <c:pt idx="42">
                  <c:v>0.32947754073555929</c:v>
                </c:pt>
                <c:pt idx="43">
                  <c:v>0.33160508176197961</c:v>
                </c:pt>
                <c:pt idx="44">
                  <c:v>0.33373952307010385</c:v>
                </c:pt>
                <c:pt idx="45">
                  <c:v>0.33588079915301583</c:v>
                </c:pt>
                <c:pt idx="46">
                  <c:v>0.33802884344980455</c:v>
                </c:pt>
                <c:pt idx="47">
                  <c:v>0.34018358835051843</c:v>
                </c:pt>
                <c:pt idx="48">
                  <c:v>0.34234496520143809</c:v>
                </c:pt>
                <c:pt idx="49">
                  <c:v>0.3445129043106705</c:v>
                </c:pt>
                <c:pt idx="50">
                  <c:v>0.34668733495406456</c:v>
                </c:pt>
                <c:pt idx="51">
                  <c:v>0.34886818538144765</c:v>
                </c:pt>
                <c:pt idx="52">
                  <c:v>0.35105538282318544</c:v>
                </c:pt>
                <c:pt idx="53">
                  <c:v>0.35324885349706309</c:v>
                </c:pt>
                <c:pt idx="54">
                  <c:v>0.35544852261548993</c:v>
                </c:pt>
                <c:pt idx="55">
                  <c:v>0.35765431439302575</c:v>
                </c:pt>
                <c:pt idx="56">
                  <c:v>0.35986615205422989</c:v>
                </c:pt>
                <c:pt idx="57">
                  <c:v>0.36208395784183145</c:v>
                </c:pt>
                <c:pt idx="58">
                  <c:v>0.364307653025221</c:v>
                </c:pt>
                <c:pt idx="59">
                  <c:v>0.36653715790926245</c:v>
                </c:pt>
                <c:pt idx="60">
                  <c:v>0.36877239184342453</c:v>
                </c:pt>
                <c:pt idx="61">
                  <c:v>0.37101327323123034</c:v>
                </c:pt>
                <c:pt idx="62">
                  <c:v>0.37325971954002402</c:v>
                </c:pt>
                <c:pt idx="63">
                  <c:v>0.37551164731105335</c:v>
                </c:pt>
                <c:pt idx="64">
                  <c:v>0.37776897216986549</c:v>
                </c:pt>
                <c:pt idx="65">
                  <c:v>0.3800316088370157</c:v>
                </c:pt>
                <c:pt idx="66">
                  <c:v>0.38229947113908619</c:v>
                </c:pt>
                <c:pt idx="67">
                  <c:v>0.38457247202001194</c:v>
                </c:pt>
                <c:pt idx="68">
                  <c:v>0.38685052355271421</c:v>
                </c:pt>
                <c:pt idx="69">
                  <c:v>0.38913353695103475</c:v>
                </c:pt>
                <c:pt idx="70">
                  <c:v>0.3914214225819736</c:v>
                </c:pt>
                <c:pt idx="71">
                  <c:v>0.39371408997822144</c:v>
                </c:pt>
                <c:pt idx="72">
                  <c:v>0.39601144785098913</c:v>
                </c:pt>
                <c:pt idx="73">
                  <c:v>0.39831340410312754</c:v>
                </c:pt>
                <c:pt idx="74">
                  <c:v>0.40061986584253584</c:v>
                </c:pt>
                <c:pt idx="75">
                  <c:v>0.40293073939585405</c:v>
                </c:pt>
                <c:pt idx="76">
                  <c:v>0.4052459303224375</c:v>
                </c:pt>
                <c:pt idx="77">
                  <c:v>0.40756534342860723</c:v>
                </c:pt>
                <c:pt idx="78">
                  <c:v>0.40988888278217378</c:v>
                </c:pt>
                <c:pt idx="79">
                  <c:v>0.41221645172723026</c:v>
                </c:pt>
                <c:pt idx="80">
                  <c:v>0.41454795289920915</c:v>
                </c:pt>
                <c:pt idx="81">
                  <c:v>0.41688328824019943</c:v>
                </c:pt>
                <c:pt idx="82">
                  <c:v>0.41922235901451899</c:v>
                </c:pt>
                <c:pt idx="83">
                  <c:v>0.42156506582453684</c:v>
                </c:pt>
                <c:pt idx="84">
                  <c:v>0.42391130862674165</c:v>
                </c:pt>
                <c:pt idx="85">
                  <c:v>0.42626098674804958</c:v>
                </c:pt>
                <c:pt idx="86">
                  <c:v>0.42861399890234742</c:v>
                </c:pt>
                <c:pt idx="87">
                  <c:v>0.43097024320726546</c:v>
                </c:pt>
                <c:pt idx="88">
                  <c:v>0.43332961720117374</c:v>
                </c:pt>
                <c:pt idx="89">
                  <c:v>0.43569201786039607</c:v>
                </c:pt>
                <c:pt idx="90">
                  <c:v>0.43805734161663767</c:v>
                </c:pt>
                <c:pt idx="91">
                  <c:v>0.44042548437461726</c:v>
                </c:pt>
                <c:pt idx="92">
                  <c:v>0.44279634152990055</c:v>
                </c:pt>
                <c:pt idx="93">
                  <c:v>0.44516980798692674</c:v>
                </c:pt>
                <c:pt idx="94">
                  <c:v>0.44754577817722235</c:v>
                </c:pt>
                <c:pt idx="95">
                  <c:v>0.44992414607779713</c:v>
                </c:pt>
                <c:pt idx="96">
                  <c:v>0.45230480522971139</c:v>
                </c:pt>
                <c:pt idx="97">
                  <c:v>0.4546876487568145</c:v>
                </c:pt>
                <c:pt idx="98">
                  <c:v>0.45707256938464058</c:v>
                </c:pt>
                <c:pt idx="99">
                  <c:v>0.45945945945945921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A-4C97-BAD0-F2CB35F3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6559"/>
        <c:axId val="1845044511"/>
      </c:scatterChart>
      <c:valAx>
        <c:axId val="585476559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children in HH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044511"/>
        <c:crosses val="autoZero"/>
        <c:crossBetween val="midCat"/>
      </c:valAx>
      <c:valAx>
        <c:axId val="18450445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547655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(AUC=0.586)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Log1_HID!$A$1:$A$245</c:f>
              <c:numCache>
                <c:formatCode>0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0.98214285714285721</c:v>
                </c:pt>
                <c:pt idx="5">
                  <c:v>0.97619047619047628</c:v>
                </c:pt>
                <c:pt idx="6">
                  <c:v>0.97023809523809534</c:v>
                </c:pt>
                <c:pt idx="7">
                  <c:v>0.97023809523809534</c:v>
                </c:pt>
                <c:pt idx="8">
                  <c:v>0.96428571428571441</c:v>
                </c:pt>
                <c:pt idx="9">
                  <c:v>0.96428571428571441</c:v>
                </c:pt>
                <c:pt idx="10">
                  <c:v>0.95833333333333348</c:v>
                </c:pt>
                <c:pt idx="11">
                  <c:v>0.95238095238095255</c:v>
                </c:pt>
                <c:pt idx="12">
                  <c:v>0.95238095238095255</c:v>
                </c:pt>
                <c:pt idx="13">
                  <c:v>0.94642857142857162</c:v>
                </c:pt>
                <c:pt idx="14">
                  <c:v>0.94642857142857162</c:v>
                </c:pt>
                <c:pt idx="15">
                  <c:v>0.94047619047619069</c:v>
                </c:pt>
                <c:pt idx="16">
                  <c:v>0.94047619047619069</c:v>
                </c:pt>
                <c:pt idx="17">
                  <c:v>0.94047619047619069</c:v>
                </c:pt>
                <c:pt idx="18">
                  <c:v>0.93452380952380976</c:v>
                </c:pt>
                <c:pt idx="19">
                  <c:v>0.92857142857142883</c:v>
                </c:pt>
                <c:pt idx="20">
                  <c:v>0.92261904761904789</c:v>
                </c:pt>
                <c:pt idx="21">
                  <c:v>0.92261904761904789</c:v>
                </c:pt>
                <c:pt idx="22">
                  <c:v>0.91666666666666696</c:v>
                </c:pt>
                <c:pt idx="23">
                  <c:v>0.91071428571428603</c:v>
                </c:pt>
                <c:pt idx="24">
                  <c:v>0.9047619047619051</c:v>
                </c:pt>
                <c:pt idx="25">
                  <c:v>0.89880952380952417</c:v>
                </c:pt>
                <c:pt idx="26">
                  <c:v>0.89285714285714324</c:v>
                </c:pt>
                <c:pt idx="27">
                  <c:v>0.88690476190476231</c:v>
                </c:pt>
                <c:pt idx="28">
                  <c:v>0.88095238095238138</c:v>
                </c:pt>
                <c:pt idx="29">
                  <c:v>0.88095238095238138</c:v>
                </c:pt>
                <c:pt idx="30">
                  <c:v>0.87500000000000044</c:v>
                </c:pt>
                <c:pt idx="31">
                  <c:v>0.86904761904761951</c:v>
                </c:pt>
                <c:pt idx="32">
                  <c:v>0.86309523809523858</c:v>
                </c:pt>
                <c:pt idx="33">
                  <c:v>0.85714285714285765</c:v>
                </c:pt>
                <c:pt idx="34">
                  <c:v>0.85714285714285765</c:v>
                </c:pt>
                <c:pt idx="35">
                  <c:v>0.85119047619047672</c:v>
                </c:pt>
                <c:pt idx="36">
                  <c:v>0.85119047619047672</c:v>
                </c:pt>
                <c:pt idx="37">
                  <c:v>0.84523809523809579</c:v>
                </c:pt>
                <c:pt idx="38">
                  <c:v>0.83928571428571486</c:v>
                </c:pt>
                <c:pt idx="39">
                  <c:v>0.83928571428571486</c:v>
                </c:pt>
                <c:pt idx="40">
                  <c:v>0.83333333333333393</c:v>
                </c:pt>
                <c:pt idx="41">
                  <c:v>0.82738095238095299</c:v>
                </c:pt>
                <c:pt idx="42">
                  <c:v>0.82142857142857206</c:v>
                </c:pt>
                <c:pt idx="43">
                  <c:v>0.81547619047619113</c:v>
                </c:pt>
                <c:pt idx="44">
                  <c:v>0.8095238095238102</c:v>
                </c:pt>
                <c:pt idx="45">
                  <c:v>0.80357142857142927</c:v>
                </c:pt>
                <c:pt idx="46">
                  <c:v>0.80357142857142927</c:v>
                </c:pt>
                <c:pt idx="47">
                  <c:v>0.79761904761904834</c:v>
                </c:pt>
                <c:pt idx="48">
                  <c:v>0.79761904761904834</c:v>
                </c:pt>
                <c:pt idx="49">
                  <c:v>0.79166666666666741</c:v>
                </c:pt>
                <c:pt idx="50">
                  <c:v>0.78571428571428648</c:v>
                </c:pt>
                <c:pt idx="51">
                  <c:v>0.77976190476190554</c:v>
                </c:pt>
                <c:pt idx="52">
                  <c:v>0.77380952380952461</c:v>
                </c:pt>
                <c:pt idx="53">
                  <c:v>0.76785714285714368</c:v>
                </c:pt>
                <c:pt idx="54">
                  <c:v>0.76190476190476275</c:v>
                </c:pt>
                <c:pt idx="55">
                  <c:v>0.75595238095238182</c:v>
                </c:pt>
                <c:pt idx="56">
                  <c:v>0.75000000000000089</c:v>
                </c:pt>
                <c:pt idx="57">
                  <c:v>0.74404761904761996</c:v>
                </c:pt>
                <c:pt idx="58">
                  <c:v>0.73809523809523903</c:v>
                </c:pt>
                <c:pt idx="59">
                  <c:v>0.73809523809523903</c:v>
                </c:pt>
                <c:pt idx="60">
                  <c:v>0.73214285714285809</c:v>
                </c:pt>
                <c:pt idx="61">
                  <c:v>0.72619047619047716</c:v>
                </c:pt>
                <c:pt idx="62">
                  <c:v>0.72023809523809623</c:v>
                </c:pt>
                <c:pt idx="63">
                  <c:v>0.7142857142857153</c:v>
                </c:pt>
                <c:pt idx="64">
                  <c:v>0.70833333333333437</c:v>
                </c:pt>
                <c:pt idx="65">
                  <c:v>0.70238095238095344</c:v>
                </c:pt>
                <c:pt idx="66">
                  <c:v>0.69642857142857251</c:v>
                </c:pt>
                <c:pt idx="67">
                  <c:v>0.69047619047619158</c:v>
                </c:pt>
                <c:pt idx="68">
                  <c:v>0.68452380952381064</c:v>
                </c:pt>
                <c:pt idx="69">
                  <c:v>0.68452380952381064</c:v>
                </c:pt>
                <c:pt idx="70">
                  <c:v>0.67857142857142971</c:v>
                </c:pt>
                <c:pt idx="71">
                  <c:v>0.67857142857142971</c:v>
                </c:pt>
                <c:pt idx="72">
                  <c:v>0.67261904761904878</c:v>
                </c:pt>
                <c:pt idx="73">
                  <c:v>0.67261904761904878</c:v>
                </c:pt>
                <c:pt idx="74">
                  <c:v>0.66666666666666785</c:v>
                </c:pt>
                <c:pt idx="75">
                  <c:v>0.66666666666666785</c:v>
                </c:pt>
                <c:pt idx="76">
                  <c:v>0.66071428571428692</c:v>
                </c:pt>
                <c:pt idx="77">
                  <c:v>0.66071428571428692</c:v>
                </c:pt>
                <c:pt idx="78">
                  <c:v>0.65476190476190599</c:v>
                </c:pt>
                <c:pt idx="79">
                  <c:v>0.65476190476190599</c:v>
                </c:pt>
                <c:pt idx="80">
                  <c:v>0.64880952380952506</c:v>
                </c:pt>
                <c:pt idx="81">
                  <c:v>0.64285714285714413</c:v>
                </c:pt>
                <c:pt idx="82">
                  <c:v>0.63690476190476319</c:v>
                </c:pt>
                <c:pt idx="83">
                  <c:v>0.63690476190476319</c:v>
                </c:pt>
                <c:pt idx="84">
                  <c:v>0.63095238095238226</c:v>
                </c:pt>
                <c:pt idx="85">
                  <c:v>0.62500000000000133</c:v>
                </c:pt>
                <c:pt idx="86">
                  <c:v>0.6190476190476204</c:v>
                </c:pt>
                <c:pt idx="87">
                  <c:v>0.6190476190476204</c:v>
                </c:pt>
                <c:pt idx="88">
                  <c:v>0.6190476190476204</c:v>
                </c:pt>
                <c:pt idx="89">
                  <c:v>0.61309523809523947</c:v>
                </c:pt>
                <c:pt idx="90">
                  <c:v>0.60714285714285854</c:v>
                </c:pt>
                <c:pt idx="91">
                  <c:v>0.60714285714285854</c:v>
                </c:pt>
                <c:pt idx="92">
                  <c:v>0.60119047619047761</c:v>
                </c:pt>
                <c:pt idx="93">
                  <c:v>0.60119047619047761</c:v>
                </c:pt>
                <c:pt idx="94">
                  <c:v>0.59523809523809668</c:v>
                </c:pt>
                <c:pt idx="95">
                  <c:v>0.58928571428571574</c:v>
                </c:pt>
                <c:pt idx="96">
                  <c:v>0.58333333333333481</c:v>
                </c:pt>
                <c:pt idx="97">
                  <c:v>0.57738095238095388</c:v>
                </c:pt>
                <c:pt idx="98">
                  <c:v>0.57738095238095388</c:v>
                </c:pt>
                <c:pt idx="99">
                  <c:v>0.57738095238095388</c:v>
                </c:pt>
                <c:pt idx="100">
                  <c:v>0.57142857142857295</c:v>
                </c:pt>
                <c:pt idx="101">
                  <c:v>0.57142857142857295</c:v>
                </c:pt>
                <c:pt idx="102">
                  <c:v>0.56547619047619202</c:v>
                </c:pt>
                <c:pt idx="103">
                  <c:v>0.55952380952381109</c:v>
                </c:pt>
                <c:pt idx="104">
                  <c:v>0.55357142857143016</c:v>
                </c:pt>
                <c:pt idx="105">
                  <c:v>0.54761904761904923</c:v>
                </c:pt>
                <c:pt idx="106">
                  <c:v>0.54166666666666829</c:v>
                </c:pt>
                <c:pt idx="107">
                  <c:v>0.53571428571428736</c:v>
                </c:pt>
                <c:pt idx="108">
                  <c:v>0.53571428571428736</c:v>
                </c:pt>
                <c:pt idx="109">
                  <c:v>0.53571428571428736</c:v>
                </c:pt>
                <c:pt idx="110">
                  <c:v>0.52976190476190643</c:v>
                </c:pt>
                <c:pt idx="111">
                  <c:v>0.5238095238095255</c:v>
                </c:pt>
                <c:pt idx="112">
                  <c:v>0.51785714285714457</c:v>
                </c:pt>
                <c:pt idx="113">
                  <c:v>0.51190476190476364</c:v>
                </c:pt>
                <c:pt idx="114">
                  <c:v>0.50595238095238271</c:v>
                </c:pt>
                <c:pt idx="115">
                  <c:v>0.50000000000000178</c:v>
                </c:pt>
                <c:pt idx="116">
                  <c:v>0.49404761904762085</c:v>
                </c:pt>
                <c:pt idx="117">
                  <c:v>0.48809523809523991</c:v>
                </c:pt>
                <c:pt idx="118">
                  <c:v>0.48214285714285898</c:v>
                </c:pt>
                <c:pt idx="119">
                  <c:v>0.47619047619047805</c:v>
                </c:pt>
                <c:pt idx="120">
                  <c:v>0.47023809523809712</c:v>
                </c:pt>
                <c:pt idx="121">
                  <c:v>0.46428571428571619</c:v>
                </c:pt>
                <c:pt idx="122">
                  <c:v>0.46428571428571619</c:v>
                </c:pt>
                <c:pt idx="123">
                  <c:v>0.45833333333333526</c:v>
                </c:pt>
                <c:pt idx="124">
                  <c:v>0.45833333333333526</c:v>
                </c:pt>
                <c:pt idx="125">
                  <c:v>0.45833333333333526</c:v>
                </c:pt>
                <c:pt idx="126">
                  <c:v>0.45238095238095433</c:v>
                </c:pt>
                <c:pt idx="127">
                  <c:v>0.4464285714285734</c:v>
                </c:pt>
                <c:pt idx="128">
                  <c:v>0.4464285714285734</c:v>
                </c:pt>
                <c:pt idx="129">
                  <c:v>0.44047619047619246</c:v>
                </c:pt>
                <c:pt idx="130">
                  <c:v>0.43452380952381153</c:v>
                </c:pt>
                <c:pt idx="131">
                  <c:v>0.4285714285714306</c:v>
                </c:pt>
                <c:pt idx="132">
                  <c:v>0.42261904761904967</c:v>
                </c:pt>
                <c:pt idx="133">
                  <c:v>0.41666666666666874</c:v>
                </c:pt>
                <c:pt idx="134">
                  <c:v>0.41666666666666874</c:v>
                </c:pt>
                <c:pt idx="135">
                  <c:v>0.41071428571428781</c:v>
                </c:pt>
                <c:pt idx="136">
                  <c:v>0.40476190476190688</c:v>
                </c:pt>
                <c:pt idx="137">
                  <c:v>0.39880952380952595</c:v>
                </c:pt>
                <c:pt idx="138">
                  <c:v>0.39285714285714501</c:v>
                </c:pt>
                <c:pt idx="139">
                  <c:v>0.38690476190476408</c:v>
                </c:pt>
                <c:pt idx="140">
                  <c:v>0.38095238095238315</c:v>
                </c:pt>
                <c:pt idx="141">
                  <c:v>0.37500000000000222</c:v>
                </c:pt>
                <c:pt idx="142">
                  <c:v>0.37500000000000222</c:v>
                </c:pt>
                <c:pt idx="143">
                  <c:v>0.36904761904762129</c:v>
                </c:pt>
                <c:pt idx="144">
                  <c:v>0.36309523809524036</c:v>
                </c:pt>
                <c:pt idx="145">
                  <c:v>0.36309523809524036</c:v>
                </c:pt>
                <c:pt idx="146">
                  <c:v>0.35714285714285943</c:v>
                </c:pt>
                <c:pt idx="147">
                  <c:v>0.3511904761904785</c:v>
                </c:pt>
                <c:pt idx="148">
                  <c:v>0.34523809523809756</c:v>
                </c:pt>
                <c:pt idx="149">
                  <c:v>0.33928571428571663</c:v>
                </c:pt>
                <c:pt idx="150">
                  <c:v>0.3333333333333357</c:v>
                </c:pt>
                <c:pt idx="151">
                  <c:v>0.32738095238095477</c:v>
                </c:pt>
                <c:pt idx="152">
                  <c:v>0.32142857142857384</c:v>
                </c:pt>
                <c:pt idx="153">
                  <c:v>0.31547619047619291</c:v>
                </c:pt>
                <c:pt idx="154">
                  <c:v>0.30952380952381198</c:v>
                </c:pt>
                <c:pt idx="155">
                  <c:v>0.30952380952381198</c:v>
                </c:pt>
                <c:pt idx="156">
                  <c:v>0.30357142857143105</c:v>
                </c:pt>
                <c:pt idx="157">
                  <c:v>0.29761904761905011</c:v>
                </c:pt>
                <c:pt idx="158">
                  <c:v>0.29166666666666918</c:v>
                </c:pt>
                <c:pt idx="159">
                  <c:v>0.28571428571428825</c:v>
                </c:pt>
                <c:pt idx="160">
                  <c:v>0.27976190476190732</c:v>
                </c:pt>
                <c:pt idx="161">
                  <c:v>0.27976190476190732</c:v>
                </c:pt>
                <c:pt idx="162">
                  <c:v>0.27380952380952639</c:v>
                </c:pt>
                <c:pt idx="163">
                  <c:v>0.26785714285714546</c:v>
                </c:pt>
                <c:pt idx="164">
                  <c:v>0.26785714285714546</c:v>
                </c:pt>
                <c:pt idx="165">
                  <c:v>0.26190476190476453</c:v>
                </c:pt>
                <c:pt idx="166">
                  <c:v>0.2559523809523836</c:v>
                </c:pt>
                <c:pt idx="167">
                  <c:v>0.2559523809523836</c:v>
                </c:pt>
                <c:pt idx="168">
                  <c:v>0.25000000000000266</c:v>
                </c:pt>
                <c:pt idx="169">
                  <c:v>0.24404761904762171</c:v>
                </c:pt>
                <c:pt idx="170">
                  <c:v>0.23809523809524075</c:v>
                </c:pt>
                <c:pt idx="171">
                  <c:v>0.23214285714285979</c:v>
                </c:pt>
                <c:pt idx="172">
                  <c:v>0.22619047619047883</c:v>
                </c:pt>
                <c:pt idx="173">
                  <c:v>0.22619047619047883</c:v>
                </c:pt>
                <c:pt idx="174">
                  <c:v>0.22023809523809787</c:v>
                </c:pt>
                <c:pt idx="175">
                  <c:v>0.22023809523809787</c:v>
                </c:pt>
                <c:pt idx="176">
                  <c:v>0.21428571428571691</c:v>
                </c:pt>
                <c:pt idx="177">
                  <c:v>0.21428571428571691</c:v>
                </c:pt>
                <c:pt idx="178">
                  <c:v>0.20833333333333595</c:v>
                </c:pt>
                <c:pt idx="179">
                  <c:v>0.20238095238095499</c:v>
                </c:pt>
                <c:pt idx="180">
                  <c:v>0.19642857142857403</c:v>
                </c:pt>
                <c:pt idx="181">
                  <c:v>0.19047619047619307</c:v>
                </c:pt>
                <c:pt idx="182">
                  <c:v>0.19047619047619307</c:v>
                </c:pt>
                <c:pt idx="183">
                  <c:v>0.19047619047619307</c:v>
                </c:pt>
                <c:pt idx="184">
                  <c:v>0.19047619047619307</c:v>
                </c:pt>
                <c:pt idx="185">
                  <c:v>0.19047619047619307</c:v>
                </c:pt>
                <c:pt idx="186">
                  <c:v>0.18452380952381212</c:v>
                </c:pt>
                <c:pt idx="187">
                  <c:v>0.17857142857143116</c:v>
                </c:pt>
                <c:pt idx="188">
                  <c:v>0.1726190476190502</c:v>
                </c:pt>
                <c:pt idx="189">
                  <c:v>0.16666666666666924</c:v>
                </c:pt>
                <c:pt idx="190">
                  <c:v>0.16071428571428828</c:v>
                </c:pt>
                <c:pt idx="191">
                  <c:v>0.16071428571428828</c:v>
                </c:pt>
                <c:pt idx="192">
                  <c:v>0.15476190476190732</c:v>
                </c:pt>
                <c:pt idx="193">
                  <c:v>0.14880952380952636</c:v>
                </c:pt>
                <c:pt idx="194">
                  <c:v>0.14880952380952636</c:v>
                </c:pt>
                <c:pt idx="195">
                  <c:v>0.14880952380952636</c:v>
                </c:pt>
                <c:pt idx="196">
                  <c:v>0.1428571428571454</c:v>
                </c:pt>
                <c:pt idx="197">
                  <c:v>0.1428571428571454</c:v>
                </c:pt>
                <c:pt idx="198">
                  <c:v>0.1428571428571454</c:v>
                </c:pt>
                <c:pt idx="199">
                  <c:v>0.1428571428571454</c:v>
                </c:pt>
                <c:pt idx="200">
                  <c:v>0.1428571428571454</c:v>
                </c:pt>
                <c:pt idx="201">
                  <c:v>0.1428571428571454</c:v>
                </c:pt>
                <c:pt idx="202">
                  <c:v>0.1428571428571454</c:v>
                </c:pt>
                <c:pt idx="203">
                  <c:v>0.13690476190476444</c:v>
                </c:pt>
                <c:pt idx="204">
                  <c:v>0.13690476190476444</c:v>
                </c:pt>
                <c:pt idx="205">
                  <c:v>0.13690476190476444</c:v>
                </c:pt>
                <c:pt idx="206">
                  <c:v>0.13690476190476444</c:v>
                </c:pt>
                <c:pt idx="207">
                  <c:v>0.13690476190476444</c:v>
                </c:pt>
                <c:pt idx="208">
                  <c:v>0.13095238095238348</c:v>
                </c:pt>
                <c:pt idx="209">
                  <c:v>0.12500000000000253</c:v>
                </c:pt>
                <c:pt idx="210">
                  <c:v>0.11904761904762157</c:v>
                </c:pt>
                <c:pt idx="211">
                  <c:v>0.11309523809524061</c:v>
                </c:pt>
                <c:pt idx="212">
                  <c:v>0.11309523809524061</c:v>
                </c:pt>
                <c:pt idx="213">
                  <c:v>0.10714285714285965</c:v>
                </c:pt>
                <c:pt idx="214">
                  <c:v>0.10714285714285965</c:v>
                </c:pt>
                <c:pt idx="215">
                  <c:v>0.10714285714285965</c:v>
                </c:pt>
                <c:pt idx="216">
                  <c:v>0.10119047619047869</c:v>
                </c:pt>
                <c:pt idx="217">
                  <c:v>9.5238095238097731E-2</c:v>
                </c:pt>
                <c:pt idx="218">
                  <c:v>8.9285714285716772E-2</c:v>
                </c:pt>
                <c:pt idx="219">
                  <c:v>8.3333333333335813E-2</c:v>
                </c:pt>
                <c:pt idx="220">
                  <c:v>8.3333333333335813E-2</c:v>
                </c:pt>
                <c:pt idx="221">
                  <c:v>8.3333333333335813E-2</c:v>
                </c:pt>
                <c:pt idx="222">
                  <c:v>7.7380952380954854E-2</c:v>
                </c:pt>
                <c:pt idx="223">
                  <c:v>7.1428571428573895E-2</c:v>
                </c:pt>
                <c:pt idx="224">
                  <c:v>7.1428571428573895E-2</c:v>
                </c:pt>
                <c:pt idx="225">
                  <c:v>6.5476190476192936E-2</c:v>
                </c:pt>
                <c:pt idx="226">
                  <c:v>5.9523809523811984E-2</c:v>
                </c:pt>
                <c:pt idx="227">
                  <c:v>5.3571428571431032E-2</c:v>
                </c:pt>
                <c:pt idx="228">
                  <c:v>4.761904761905008E-2</c:v>
                </c:pt>
                <c:pt idx="229">
                  <c:v>4.761904761905008E-2</c:v>
                </c:pt>
                <c:pt idx="230">
                  <c:v>4.1666666666669128E-2</c:v>
                </c:pt>
                <c:pt idx="231">
                  <c:v>4.1666666666669128E-2</c:v>
                </c:pt>
                <c:pt idx="232">
                  <c:v>3.5714285714288176E-2</c:v>
                </c:pt>
                <c:pt idx="233">
                  <c:v>2.9761904761907224E-2</c:v>
                </c:pt>
                <c:pt idx="234">
                  <c:v>2.9761904761907224E-2</c:v>
                </c:pt>
                <c:pt idx="235">
                  <c:v>2.3809523809526272E-2</c:v>
                </c:pt>
                <c:pt idx="236">
                  <c:v>2.3809523809526272E-2</c:v>
                </c:pt>
                <c:pt idx="237">
                  <c:v>2.3809523809526272E-2</c:v>
                </c:pt>
                <c:pt idx="238">
                  <c:v>1.7857142857145319E-2</c:v>
                </c:pt>
                <c:pt idx="239">
                  <c:v>1.7857142857145319E-2</c:v>
                </c:pt>
                <c:pt idx="240">
                  <c:v>1.1904761904764367E-2</c:v>
                </c:pt>
                <c:pt idx="241">
                  <c:v>1.1904761904764367E-2</c:v>
                </c:pt>
                <c:pt idx="242">
                  <c:v>1.1904761904764367E-2</c:v>
                </c:pt>
                <c:pt idx="243">
                  <c:v>5.9523809523834154E-3</c:v>
                </c:pt>
                <c:pt idx="244">
                  <c:v>2.4633073358870661E-15</c:v>
                </c:pt>
              </c:numCache>
            </c:numRef>
          </c:xVal>
          <c:yVal>
            <c:numRef>
              <c:f>Log1_HID!$B$1:$B$245</c:f>
              <c:numCache>
                <c:formatCode>0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0.98684210526315785</c:v>
                </c:pt>
                <c:pt idx="5">
                  <c:v>0.98684210526315785</c:v>
                </c:pt>
                <c:pt idx="6">
                  <c:v>0.98684210526315785</c:v>
                </c:pt>
                <c:pt idx="7">
                  <c:v>0.97368421052631571</c:v>
                </c:pt>
                <c:pt idx="8">
                  <c:v>0.97368421052631571</c:v>
                </c:pt>
                <c:pt idx="9">
                  <c:v>0.96052631578947356</c:v>
                </c:pt>
                <c:pt idx="10">
                  <c:v>0.96052631578947356</c:v>
                </c:pt>
                <c:pt idx="11">
                  <c:v>0.96052631578947356</c:v>
                </c:pt>
                <c:pt idx="12">
                  <c:v>0.94736842105263142</c:v>
                </c:pt>
                <c:pt idx="13">
                  <c:v>0.94736842105263142</c:v>
                </c:pt>
                <c:pt idx="14">
                  <c:v>0.93421052631578927</c:v>
                </c:pt>
                <c:pt idx="15">
                  <c:v>0.93421052631578927</c:v>
                </c:pt>
                <c:pt idx="16">
                  <c:v>0.92105263157894712</c:v>
                </c:pt>
                <c:pt idx="17">
                  <c:v>0.90789473684210498</c:v>
                </c:pt>
                <c:pt idx="18">
                  <c:v>0.90789473684210498</c:v>
                </c:pt>
                <c:pt idx="19">
                  <c:v>0.90789473684210498</c:v>
                </c:pt>
                <c:pt idx="20">
                  <c:v>0.90789473684210498</c:v>
                </c:pt>
                <c:pt idx="21">
                  <c:v>0.89473684210526283</c:v>
                </c:pt>
                <c:pt idx="22">
                  <c:v>0.89473684210526283</c:v>
                </c:pt>
                <c:pt idx="23">
                  <c:v>0.89473684210526283</c:v>
                </c:pt>
                <c:pt idx="24">
                  <c:v>0.89473684210526283</c:v>
                </c:pt>
                <c:pt idx="25">
                  <c:v>0.89473684210526283</c:v>
                </c:pt>
                <c:pt idx="26">
                  <c:v>0.89473684210526283</c:v>
                </c:pt>
                <c:pt idx="27">
                  <c:v>0.89473684210526283</c:v>
                </c:pt>
                <c:pt idx="28">
                  <c:v>0.89473684210526283</c:v>
                </c:pt>
                <c:pt idx="29">
                  <c:v>0.88157894736842068</c:v>
                </c:pt>
                <c:pt idx="30">
                  <c:v>0.88157894736842068</c:v>
                </c:pt>
                <c:pt idx="31">
                  <c:v>0.88157894736842068</c:v>
                </c:pt>
                <c:pt idx="32">
                  <c:v>0.88157894736842068</c:v>
                </c:pt>
                <c:pt idx="33">
                  <c:v>0.88157894736842068</c:v>
                </c:pt>
                <c:pt idx="34">
                  <c:v>0.86842105263157854</c:v>
                </c:pt>
                <c:pt idx="35">
                  <c:v>0.86842105263157854</c:v>
                </c:pt>
                <c:pt idx="36">
                  <c:v>0.85526315789473639</c:v>
                </c:pt>
                <c:pt idx="37">
                  <c:v>0.85526315789473639</c:v>
                </c:pt>
                <c:pt idx="38">
                  <c:v>0.85526315789473639</c:v>
                </c:pt>
                <c:pt idx="39">
                  <c:v>0.84210526315789425</c:v>
                </c:pt>
                <c:pt idx="40">
                  <c:v>0.84210526315789425</c:v>
                </c:pt>
                <c:pt idx="41">
                  <c:v>0.84210526315789425</c:v>
                </c:pt>
                <c:pt idx="42">
                  <c:v>0.84210526315789425</c:v>
                </c:pt>
                <c:pt idx="43">
                  <c:v>0.84210526315789425</c:v>
                </c:pt>
                <c:pt idx="44">
                  <c:v>0.84210526315789425</c:v>
                </c:pt>
                <c:pt idx="45">
                  <c:v>0.84210526315789425</c:v>
                </c:pt>
                <c:pt idx="46">
                  <c:v>0.8289473684210521</c:v>
                </c:pt>
                <c:pt idx="47">
                  <c:v>0.8289473684210521</c:v>
                </c:pt>
                <c:pt idx="48">
                  <c:v>0.81578947368420995</c:v>
                </c:pt>
                <c:pt idx="49">
                  <c:v>0.81578947368420995</c:v>
                </c:pt>
                <c:pt idx="50">
                  <c:v>0.81578947368420995</c:v>
                </c:pt>
                <c:pt idx="51">
                  <c:v>0.81578947368420995</c:v>
                </c:pt>
                <c:pt idx="52">
                  <c:v>0.81578947368420995</c:v>
                </c:pt>
                <c:pt idx="53">
                  <c:v>0.81578947368420995</c:v>
                </c:pt>
                <c:pt idx="54">
                  <c:v>0.81578947368420995</c:v>
                </c:pt>
                <c:pt idx="55">
                  <c:v>0.81578947368420995</c:v>
                </c:pt>
                <c:pt idx="56">
                  <c:v>0.81578947368420995</c:v>
                </c:pt>
                <c:pt idx="57">
                  <c:v>0.81578947368420995</c:v>
                </c:pt>
                <c:pt idx="58">
                  <c:v>0.81578947368420995</c:v>
                </c:pt>
                <c:pt idx="59">
                  <c:v>0.80263157894736781</c:v>
                </c:pt>
                <c:pt idx="60">
                  <c:v>0.80263157894736781</c:v>
                </c:pt>
                <c:pt idx="61">
                  <c:v>0.80263157894736781</c:v>
                </c:pt>
                <c:pt idx="62">
                  <c:v>0.80263157894736781</c:v>
                </c:pt>
                <c:pt idx="63">
                  <c:v>0.80263157894736781</c:v>
                </c:pt>
                <c:pt idx="64">
                  <c:v>0.80263157894736781</c:v>
                </c:pt>
                <c:pt idx="65">
                  <c:v>0.80263157894736781</c:v>
                </c:pt>
                <c:pt idx="66">
                  <c:v>0.80263157894736781</c:v>
                </c:pt>
                <c:pt idx="67">
                  <c:v>0.80263157894736781</c:v>
                </c:pt>
                <c:pt idx="68">
                  <c:v>0.80263157894736781</c:v>
                </c:pt>
                <c:pt idx="69">
                  <c:v>0.78947368421052566</c:v>
                </c:pt>
                <c:pt idx="70">
                  <c:v>0.78947368421052566</c:v>
                </c:pt>
                <c:pt idx="71">
                  <c:v>0.77631578947368352</c:v>
                </c:pt>
                <c:pt idx="72">
                  <c:v>0.77631578947368352</c:v>
                </c:pt>
                <c:pt idx="73">
                  <c:v>0.76315789473684137</c:v>
                </c:pt>
                <c:pt idx="74">
                  <c:v>0.76315789473684137</c:v>
                </c:pt>
                <c:pt idx="75">
                  <c:v>0.74999999999999922</c:v>
                </c:pt>
                <c:pt idx="76">
                  <c:v>0.74999999999999922</c:v>
                </c:pt>
                <c:pt idx="77">
                  <c:v>0.73684210526315708</c:v>
                </c:pt>
                <c:pt idx="78">
                  <c:v>0.73684210526315708</c:v>
                </c:pt>
                <c:pt idx="79">
                  <c:v>0.72368421052631493</c:v>
                </c:pt>
                <c:pt idx="80">
                  <c:v>0.72368421052631493</c:v>
                </c:pt>
                <c:pt idx="81">
                  <c:v>0.72368421052631493</c:v>
                </c:pt>
                <c:pt idx="82">
                  <c:v>0.72368421052631493</c:v>
                </c:pt>
                <c:pt idx="83">
                  <c:v>0.71052631578947278</c:v>
                </c:pt>
                <c:pt idx="84">
                  <c:v>0.71052631578947278</c:v>
                </c:pt>
                <c:pt idx="85">
                  <c:v>0.71052631578947278</c:v>
                </c:pt>
                <c:pt idx="86">
                  <c:v>0.71052631578947278</c:v>
                </c:pt>
                <c:pt idx="87">
                  <c:v>0.69736842105263064</c:v>
                </c:pt>
                <c:pt idx="88">
                  <c:v>0.68421052631578849</c:v>
                </c:pt>
                <c:pt idx="89">
                  <c:v>0.68421052631578849</c:v>
                </c:pt>
                <c:pt idx="90">
                  <c:v>0.68421052631578849</c:v>
                </c:pt>
                <c:pt idx="91">
                  <c:v>0.67105263157894635</c:v>
                </c:pt>
                <c:pt idx="92">
                  <c:v>0.67105263157894635</c:v>
                </c:pt>
                <c:pt idx="93">
                  <c:v>0.6578947368421042</c:v>
                </c:pt>
                <c:pt idx="94">
                  <c:v>0.6578947368421042</c:v>
                </c:pt>
                <c:pt idx="95">
                  <c:v>0.6578947368421042</c:v>
                </c:pt>
                <c:pt idx="96">
                  <c:v>0.6578947368421042</c:v>
                </c:pt>
                <c:pt idx="97">
                  <c:v>0.6578947368421042</c:v>
                </c:pt>
                <c:pt idx="98">
                  <c:v>0.64473684210526205</c:v>
                </c:pt>
                <c:pt idx="99">
                  <c:v>0.63157894736841991</c:v>
                </c:pt>
                <c:pt idx="100">
                  <c:v>0.63157894736841991</c:v>
                </c:pt>
                <c:pt idx="101">
                  <c:v>0.61842105263157776</c:v>
                </c:pt>
                <c:pt idx="102">
                  <c:v>0.61842105263157776</c:v>
                </c:pt>
                <c:pt idx="103">
                  <c:v>0.61842105263157776</c:v>
                </c:pt>
                <c:pt idx="104">
                  <c:v>0.61842105263157776</c:v>
                </c:pt>
                <c:pt idx="105">
                  <c:v>0.61842105263157776</c:v>
                </c:pt>
                <c:pt idx="106">
                  <c:v>0.61842105263157776</c:v>
                </c:pt>
                <c:pt idx="107">
                  <c:v>0.61842105263157776</c:v>
                </c:pt>
                <c:pt idx="108">
                  <c:v>0.60526315789473562</c:v>
                </c:pt>
                <c:pt idx="109">
                  <c:v>0.59210526315789347</c:v>
                </c:pt>
                <c:pt idx="110">
                  <c:v>0.59210526315789347</c:v>
                </c:pt>
                <c:pt idx="111">
                  <c:v>0.59210526315789347</c:v>
                </c:pt>
                <c:pt idx="112">
                  <c:v>0.59210526315789347</c:v>
                </c:pt>
                <c:pt idx="113">
                  <c:v>0.59210526315789347</c:v>
                </c:pt>
                <c:pt idx="114">
                  <c:v>0.59210526315789347</c:v>
                </c:pt>
                <c:pt idx="115">
                  <c:v>0.59210526315789347</c:v>
                </c:pt>
                <c:pt idx="116">
                  <c:v>0.59210526315789347</c:v>
                </c:pt>
                <c:pt idx="117">
                  <c:v>0.59210526315789347</c:v>
                </c:pt>
                <c:pt idx="118">
                  <c:v>0.59210526315789347</c:v>
                </c:pt>
                <c:pt idx="119">
                  <c:v>0.59210526315789347</c:v>
                </c:pt>
                <c:pt idx="120">
                  <c:v>0.59210526315789347</c:v>
                </c:pt>
                <c:pt idx="121">
                  <c:v>0.59210526315789347</c:v>
                </c:pt>
                <c:pt idx="122">
                  <c:v>0.57894736842105132</c:v>
                </c:pt>
                <c:pt idx="123">
                  <c:v>0.57894736842105132</c:v>
                </c:pt>
                <c:pt idx="124">
                  <c:v>0.56578947368420918</c:v>
                </c:pt>
                <c:pt idx="125">
                  <c:v>0.55263157894736703</c:v>
                </c:pt>
                <c:pt idx="126">
                  <c:v>0.55263157894736703</c:v>
                </c:pt>
                <c:pt idx="127">
                  <c:v>0.55263157894736703</c:v>
                </c:pt>
                <c:pt idx="128">
                  <c:v>0.53947368421052488</c:v>
                </c:pt>
                <c:pt idx="129">
                  <c:v>0.53947368421052488</c:v>
                </c:pt>
                <c:pt idx="130">
                  <c:v>0.53947368421052488</c:v>
                </c:pt>
                <c:pt idx="131">
                  <c:v>0.53947368421052488</c:v>
                </c:pt>
                <c:pt idx="132">
                  <c:v>0.53947368421052488</c:v>
                </c:pt>
                <c:pt idx="133">
                  <c:v>0.53947368421052488</c:v>
                </c:pt>
                <c:pt idx="134">
                  <c:v>0.52631578947368274</c:v>
                </c:pt>
                <c:pt idx="135">
                  <c:v>0.52631578947368274</c:v>
                </c:pt>
                <c:pt idx="136">
                  <c:v>0.52631578947368274</c:v>
                </c:pt>
                <c:pt idx="137">
                  <c:v>0.52631578947368274</c:v>
                </c:pt>
                <c:pt idx="138">
                  <c:v>0.52631578947368274</c:v>
                </c:pt>
                <c:pt idx="139">
                  <c:v>0.52631578947368274</c:v>
                </c:pt>
                <c:pt idx="140">
                  <c:v>0.52631578947368274</c:v>
                </c:pt>
                <c:pt idx="141">
                  <c:v>0.52631578947368274</c:v>
                </c:pt>
                <c:pt idx="142">
                  <c:v>0.51315789473684059</c:v>
                </c:pt>
                <c:pt idx="143">
                  <c:v>0.51315789473684059</c:v>
                </c:pt>
                <c:pt idx="144">
                  <c:v>0.51315789473684059</c:v>
                </c:pt>
                <c:pt idx="145">
                  <c:v>0.4999999999999985</c:v>
                </c:pt>
                <c:pt idx="146">
                  <c:v>0.4999999999999985</c:v>
                </c:pt>
                <c:pt idx="147">
                  <c:v>0.4999999999999985</c:v>
                </c:pt>
                <c:pt idx="148">
                  <c:v>0.4999999999999985</c:v>
                </c:pt>
                <c:pt idx="149">
                  <c:v>0.4999999999999985</c:v>
                </c:pt>
                <c:pt idx="150">
                  <c:v>0.4999999999999985</c:v>
                </c:pt>
                <c:pt idx="151">
                  <c:v>0.4999999999999985</c:v>
                </c:pt>
                <c:pt idx="152">
                  <c:v>0.4999999999999985</c:v>
                </c:pt>
                <c:pt idx="153">
                  <c:v>0.4999999999999985</c:v>
                </c:pt>
                <c:pt idx="154">
                  <c:v>0.4999999999999985</c:v>
                </c:pt>
                <c:pt idx="155">
                  <c:v>0.48684210526315641</c:v>
                </c:pt>
                <c:pt idx="156">
                  <c:v>0.48684210526315641</c:v>
                </c:pt>
                <c:pt idx="157">
                  <c:v>0.48684210526315641</c:v>
                </c:pt>
                <c:pt idx="158">
                  <c:v>0.48684210526315641</c:v>
                </c:pt>
                <c:pt idx="159">
                  <c:v>0.48684210526315641</c:v>
                </c:pt>
                <c:pt idx="160">
                  <c:v>0.48684210526315641</c:v>
                </c:pt>
                <c:pt idx="161">
                  <c:v>0.47368421052631432</c:v>
                </c:pt>
                <c:pt idx="162">
                  <c:v>0.47368421052631432</c:v>
                </c:pt>
                <c:pt idx="163">
                  <c:v>0.47368421052631432</c:v>
                </c:pt>
                <c:pt idx="164">
                  <c:v>0.46052631578947223</c:v>
                </c:pt>
                <c:pt idx="165">
                  <c:v>0.46052631578947223</c:v>
                </c:pt>
                <c:pt idx="166">
                  <c:v>0.46052631578947223</c:v>
                </c:pt>
                <c:pt idx="167">
                  <c:v>0.44736842105263014</c:v>
                </c:pt>
                <c:pt idx="168">
                  <c:v>0.44736842105263014</c:v>
                </c:pt>
                <c:pt idx="169">
                  <c:v>0.44736842105263014</c:v>
                </c:pt>
                <c:pt idx="170">
                  <c:v>0.44736842105263014</c:v>
                </c:pt>
                <c:pt idx="171">
                  <c:v>0.44736842105263014</c:v>
                </c:pt>
                <c:pt idx="172">
                  <c:v>0.44736842105263014</c:v>
                </c:pt>
                <c:pt idx="173">
                  <c:v>0.43421052631578805</c:v>
                </c:pt>
                <c:pt idx="174">
                  <c:v>0.43421052631578805</c:v>
                </c:pt>
                <c:pt idx="175">
                  <c:v>0.42105263157894596</c:v>
                </c:pt>
                <c:pt idx="176">
                  <c:v>0.42105263157894596</c:v>
                </c:pt>
                <c:pt idx="177">
                  <c:v>0.40789473684210387</c:v>
                </c:pt>
                <c:pt idx="178">
                  <c:v>0.40789473684210387</c:v>
                </c:pt>
                <c:pt idx="179">
                  <c:v>0.40789473684210387</c:v>
                </c:pt>
                <c:pt idx="180">
                  <c:v>0.40789473684210387</c:v>
                </c:pt>
                <c:pt idx="181">
                  <c:v>0.40789473684210387</c:v>
                </c:pt>
                <c:pt idx="182">
                  <c:v>0.39473684210526178</c:v>
                </c:pt>
                <c:pt idx="183">
                  <c:v>0.38157894736841969</c:v>
                </c:pt>
                <c:pt idx="184">
                  <c:v>0.36842105263157759</c:v>
                </c:pt>
                <c:pt idx="185">
                  <c:v>0.3552631578947355</c:v>
                </c:pt>
                <c:pt idx="186">
                  <c:v>0.3552631578947355</c:v>
                </c:pt>
                <c:pt idx="187">
                  <c:v>0.3552631578947355</c:v>
                </c:pt>
                <c:pt idx="188">
                  <c:v>0.3552631578947355</c:v>
                </c:pt>
                <c:pt idx="189">
                  <c:v>0.3552631578947355</c:v>
                </c:pt>
                <c:pt idx="190">
                  <c:v>0.3552631578947355</c:v>
                </c:pt>
                <c:pt idx="191">
                  <c:v>0.34210526315789341</c:v>
                </c:pt>
                <c:pt idx="192">
                  <c:v>0.34210526315789341</c:v>
                </c:pt>
                <c:pt idx="193">
                  <c:v>0.34210526315789341</c:v>
                </c:pt>
                <c:pt idx="194">
                  <c:v>0.32894736842105132</c:v>
                </c:pt>
                <c:pt idx="195">
                  <c:v>0.31578947368420923</c:v>
                </c:pt>
                <c:pt idx="196">
                  <c:v>0.31578947368420923</c:v>
                </c:pt>
                <c:pt idx="197">
                  <c:v>0.30263157894736714</c:v>
                </c:pt>
                <c:pt idx="198">
                  <c:v>0.28947368421052505</c:v>
                </c:pt>
                <c:pt idx="199">
                  <c:v>0.27631578947368296</c:v>
                </c:pt>
                <c:pt idx="200">
                  <c:v>0.26315789473684087</c:v>
                </c:pt>
                <c:pt idx="201">
                  <c:v>0.24999999999999878</c:v>
                </c:pt>
                <c:pt idx="202">
                  <c:v>0.23684210526315669</c:v>
                </c:pt>
                <c:pt idx="203">
                  <c:v>0.23684210526315669</c:v>
                </c:pt>
                <c:pt idx="204">
                  <c:v>0.2236842105263146</c:v>
                </c:pt>
                <c:pt idx="205">
                  <c:v>0.21052631578947251</c:v>
                </c:pt>
                <c:pt idx="206">
                  <c:v>0.19736842105263042</c:v>
                </c:pt>
                <c:pt idx="207">
                  <c:v>0.18421052631578833</c:v>
                </c:pt>
                <c:pt idx="208">
                  <c:v>0.18421052631578833</c:v>
                </c:pt>
                <c:pt idx="209">
                  <c:v>0.18421052631578833</c:v>
                </c:pt>
                <c:pt idx="210">
                  <c:v>0.18421052631578833</c:v>
                </c:pt>
                <c:pt idx="211">
                  <c:v>0.18421052631578833</c:v>
                </c:pt>
                <c:pt idx="212">
                  <c:v>0.17105263157894623</c:v>
                </c:pt>
                <c:pt idx="213">
                  <c:v>0.17105263157894623</c:v>
                </c:pt>
                <c:pt idx="214">
                  <c:v>0.15789473684210414</c:v>
                </c:pt>
                <c:pt idx="215">
                  <c:v>0.14473684210526205</c:v>
                </c:pt>
                <c:pt idx="216">
                  <c:v>0.14473684210526205</c:v>
                </c:pt>
                <c:pt idx="217">
                  <c:v>0.14473684210526205</c:v>
                </c:pt>
                <c:pt idx="218">
                  <c:v>0.14473684210526205</c:v>
                </c:pt>
                <c:pt idx="219">
                  <c:v>0.14473684210526205</c:v>
                </c:pt>
                <c:pt idx="220">
                  <c:v>0.13157894736841996</c:v>
                </c:pt>
                <c:pt idx="221">
                  <c:v>0.11842105263157786</c:v>
                </c:pt>
                <c:pt idx="222">
                  <c:v>0.11842105263157786</c:v>
                </c:pt>
                <c:pt idx="223">
                  <c:v>0.11842105263157786</c:v>
                </c:pt>
                <c:pt idx="224">
                  <c:v>0.10526315789473575</c:v>
                </c:pt>
                <c:pt idx="225">
                  <c:v>0.10526315789473575</c:v>
                </c:pt>
                <c:pt idx="226">
                  <c:v>0.10526315789473575</c:v>
                </c:pt>
                <c:pt idx="227">
                  <c:v>0.10526315789473575</c:v>
                </c:pt>
                <c:pt idx="228">
                  <c:v>0.10526315789473575</c:v>
                </c:pt>
                <c:pt idx="229">
                  <c:v>9.2105263157893649E-2</c:v>
                </c:pt>
                <c:pt idx="230">
                  <c:v>9.2105263157893649E-2</c:v>
                </c:pt>
                <c:pt idx="231">
                  <c:v>7.8947368421051545E-2</c:v>
                </c:pt>
                <c:pt idx="232">
                  <c:v>7.8947368421051545E-2</c:v>
                </c:pt>
                <c:pt idx="233">
                  <c:v>7.8947368421051545E-2</c:v>
                </c:pt>
                <c:pt idx="234">
                  <c:v>6.578947368420944E-2</c:v>
                </c:pt>
                <c:pt idx="235">
                  <c:v>6.578947368420944E-2</c:v>
                </c:pt>
                <c:pt idx="236">
                  <c:v>5.2631578947367336E-2</c:v>
                </c:pt>
                <c:pt idx="237">
                  <c:v>3.9473684210525231E-2</c:v>
                </c:pt>
                <c:pt idx="238">
                  <c:v>3.9473684210525231E-2</c:v>
                </c:pt>
                <c:pt idx="239">
                  <c:v>2.6315789473683127E-2</c:v>
                </c:pt>
                <c:pt idx="240">
                  <c:v>2.6315789473683127E-2</c:v>
                </c:pt>
                <c:pt idx="241">
                  <c:v>1.3157894736841022E-2</c:v>
                </c:pt>
                <c:pt idx="242">
                  <c:v>-1.0824674490095276E-15</c:v>
                </c:pt>
                <c:pt idx="243">
                  <c:v>-1.0824674490095276E-15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6-47D6-B546-5746676313CD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86-47D6-B546-57466763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30319"/>
        <c:axId val="465045247"/>
      </c:scatterChart>
      <c:valAx>
        <c:axId val="584230319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5045247"/>
        <c:crosses val="autoZero"/>
        <c:crossBetween val="midCat"/>
      </c:valAx>
      <c:valAx>
        <c:axId val="465045247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423031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(AUC=0.611)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Log_HID1!$A$1:$A$245</c:f>
              <c:numCache>
                <c:formatCode>0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0.97619047619047628</c:v>
                </c:pt>
                <c:pt idx="5">
                  <c:v>0.97023809523809534</c:v>
                </c:pt>
                <c:pt idx="6">
                  <c:v>0.96428571428571441</c:v>
                </c:pt>
                <c:pt idx="7">
                  <c:v>0.95833333333333348</c:v>
                </c:pt>
                <c:pt idx="8">
                  <c:v>0.95238095238095255</c:v>
                </c:pt>
                <c:pt idx="9">
                  <c:v>0.95238095238095255</c:v>
                </c:pt>
                <c:pt idx="10">
                  <c:v>0.94642857142857162</c:v>
                </c:pt>
                <c:pt idx="11">
                  <c:v>0.94047619047619069</c:v>
                </c:pt>
                <c:pt idx="12">
                  <c:v>0.93452380952380976</c:v>
                </c:pt>
                <c:pt idx="13">
                  <c:v>0.92857142857142883</c:v>
                </c:pt>
                <c:pt idx="14">
                  <c:v>0.92261904761904789</c:v>
                </c:pt>
                <c:pt idx="15">
                  <c:v>0.91666666666666696</c:v>
                </c:pt>
                <c:pt idx="16">
                  <c:v>0.91071428571428603</c:v>
                </c:pt>
                <c:pt idx="17">
                  <c:v>0.9047619047619051</c:v>
                </c:pt>
                <c:pt idx="18">
                  <c:v>0.89880952380952417</c:v>
                </c:pt>
                <c:pt idx="19">
                  <c:v>0.89285714285714324</c:v>
                </c:pt>
                <c:pt idx="20">
                  <c:v>0.88690476190476231</c:v>
                </c:pt>
                <c:pt idx="21">
                  <c:v>0.88690476190476231</c:v>
                </c:pt>
                <c:pt idx="22">
                  <c:v>0.88690476190476231</c:v>
                </c:pt>
                <c:pt idx="23">
                  <c:v>0.88095238095238138</c:v>
                </c:pt>
                <c:pt idx="24">
                  <c:v>0.87500000000000044</c:v>
                </c:pt>
                <c:pt idx="25">
                  <c:v>0.86904761904761951</c:v>
                </c:pt>
                <c:pt idx="26">
                  <c:v>0.86904761904761951</c:v>
                </c:pt>
                <c:pt idx="27">
                  <c:v>0.86309523809523858</c:v>
                </c:pt>
                <c:pt idx="28">
                  <c:v>0.85714285714285765</c:v>
                </c:pt>
                <c:pt idx="29">
                  <c:v>0.85119047619047672</c:v>
                </c:pt>
                <c:pt idx="30">
                  <c:v>0.84523809523809579</c:v>
                </c:pt>
                <c:pt idx="31">
                  <c:v>0.84523809523809579</c:v>
                </c:pt>
                <c:pt idx="32">
                  <c:v>0.84523809523809579</c:v>
                </c:pt>
                <c:pt idx="33">
                  <c:v>0.83928571428571486</c:v>
                </c:pt>
                <c:pt idx="34">
                  <c:v>0.83333333333333393</c:v>
                </c:pt>
                <c:pt idx="35">
                  <c:v>0.82738095238095299</c:v>
                </c:pt>
                <c:pt idx="36">
                  <c:v>0.82142857142857206</c:v>
                </c:pt>
                <c:pt idx="37">
                  <c:v>0.82142857142857206</c:v>
                </c:pt>
                <c:pt idx="38">
                  <c:v>0.81547619047619113</c:v>
                </c:pt>
                <c:pt idx="39">
                  <c:v>0.8095238095238102</c:v>
                </c:pt>
                <c:pt idx="40">
                  <c:v>0.80357142857142927</c:v>
                </c:pt>
                <c:pt idx="41">
                  <c:v>0.79761904761904834</c:v>
                </c:pt>
                <c:pt idx="42">
                  <c:v>0.79166666666666741</c:v>
                </c:pt>
                <c:pt idx="43">
                  <c:v>0.78571428571428648</c:v>
                </c:pt>
                <c:pt idx="44">
                  <c:v>0.77976190476190554</c:v>
                </c:pt>
                <c:pt idx="45">
                  <c:v>0.77380952380952461</c:v>
                </c:pt>
                <c:pt idx="46">
                  <c:v>0.77380952380952461</c:v>
                </c:pt>
                <c:pt idx="47">
                  <c:v>0.77380952380952461</c:v>
                </c:pt>
                <c:pt idx="48">
                  <c:v>0.76785714285714368</c:v>
                </c:pt>
                <c:pt idx="49">
                  <c:v>0.76190476190476275</c:v>
                </c:pt>
                <c:pt idx="50">
                  <c:v>0.76190476190476275</c:v>
                </c:pt>
                <c:pt idx="51">
                  <c:v>0.75595238095238182</c:v>
                </c:pt>
                <c:pt idx="52">
                  <c:v>0.75595238095238182</c:v>
                </c:pt>
                <c:pt idx="53">
                  <c:v>0.75000000000000089</c:v>
                </c:pt>
                <c:pt idx="54">
                  <c:v>0.74404761904761996</c:v>
                </c:pt>
                <c:pt idx="55">
                  <c:v>0.73809523809523903</c:v>
                </c:pt>
                <c:pt idx="56">
                  <c:v>0.73214285714285809</c:v>
                </c:pt>
                <c:pt idx="57">
                  <c:v>0.72619047619047716</c:v>
                </c:pt>
                <c:pt idx="58">
                  <c:v>0.72023809523809623</c:v>
                </c:pt>
                <c:pt idx="59">
                  <c:v>0.7142857142857153</c:v>
                </c:pt>
                <c:pt idx="60">
                  <c:v>0.70833333333333437</c:v>
                </c:pt>
                <c:pt idx="61">
                  <c:v>0.70833333333333437</c:v>
                </c:pt>
                <c:pt idx="62">
                  <c:v>0.70238095238095344</c:v>
                </c:pt>
                <c:pt idx="63">
                  <c:v>0.69642857142857251</c:v>
                </c:pt>
                <c:pt idx="64">
                  <c:v>0.69047619047619158</c:v>
                </c:pt>
                <c:pt idx="65">
                  <c:v>0.68452380952381064</c:v>
                </c:pt>
                <c:pt idx="66">
                  <c:v>0.67857142857142971</c:v>
                </c:pt>
                <c:pt idx="67">
                  <c:v>0.67857142857142971</c:v>
                </c:pt>
                <c:pt idx="68">
                  <c:v>0.67261904761904878</c:v>
                </c:pt>
                <c:pt idx="69">
                  <c:v>0.66666666666666785</c:v>
                </c:pt>
                <c:pt idx="70">
                  <c:v>0.66666666666666785</c:v>
                </c:pt>
                <c:pt idx="71">
                  <c:v>0.66071428571428692</c:v>
                </c:pt>
                <c:pt idx="72">
                  <c:v>0.65476190476190599</c:v>
                </c:pt>
                <c:pt idx="73">
                  <c:v>0.64880952380952506</c:v>
                </c:pt>
                <c:pt idx="74">
                  <c:v>0.64285714285714413</c:v>
                </c:pt>
                <c:pt idx="75">
                  <c:v>0.64285714285714413</c:v>
                </c:pt>
                <c:pt idx="76">
                  <c:v>0.63690476190476319</c:v>
                </c:pt>
                <c:pt idx="77">
                  <c:v>0.63095238095238226</c:v>
                </c:pt>
                <c:pt idx="78">
                  <c:v>0.62500000000000133</c:v>
                </c:pt>
                <c:pt idx="79">
                  <c:v>0.62500000000000133</c:v>
                </c:pt>
                <c:pt idx="80">
                  <c:v>0.6190476190476204</c:v>
                </c:pt>
                <c:pt idx="81">
                  <c:v>0.61309523809523947</c:v>
                </c:pt>
                <c:pt idx="82">
                  <c:v>0.60714285714285854</c:v>
                </c:pt>
                <c:pt idx="83">
                  <c:v>0.60714285714285854</c:v>
                </c:pt>
                <c:pt idx="84">
                  <c:v>0.60119047619047761</c:v>
                </c:pt>
                <c:pt idx="85">
                  <c:v>0.59523809523809668</c:v>
                </c:pt>
                <c:pt idx="86">
                  <c:v>0.58928571428571574</c:v>
                </c:pt>
                <c:pt idx="87">
                  <c:v>0.58928571428571574</c:v>
                </c:pt>
                <c:pt idx="88">
                  <c:v>0.58333333333333481</c:v>
                </c:pt>
                <c:pt idx="89">
                  <c:v>0.57738095238095388</c:v>
                </c:pt>
                <c:pt idx="90">
                  <c:v>0.57142857142857295</c:v>
                </c:pt>
                <c:pt idx="91">
                  <c:v>0.56547619047619202</c:v>
                </c:pt>
                <c:pt idx="92">
                  <c:v>0.56547619047619202</c:v>
                </c:pt>
                <c:pt idx="93">
                  <c:v>0.55952380952381109</c:v>
                </c:pt>
                <c:pt idx="94">
                  <c:v>0.55952380952381109</c:v>
                </c:pt>
                <c:pt idx="95">
                  <c:v>0.55952380952381109</c:v>
                </c:pt>
                <c:pt idx="96">
                  <c:v>0.55952380952381109</c:v>
                </c:pt>
                <c:pt idx="97">
                  <c:v>0.55357142857143016</c:v>
                </c:pt>
                <c:pt idx="98">
                  <c:v>0.54761904761904923</c:v>
                </c:pt>
                <c:pt idx="99">
                  <c:v>0.54761904761904923</c:v>
                </c:pt>
                <c:pt idx="100">
                  <c:v>0.54761904761904923</c:v>
                </c:pt>
                <c:pt idx="101">
                  <c:v>0.54166666666666829</c:v>
                </c:pt>
                <c:pt idx="102">
                  <c:v>0.54166666666666829</c:v>
                </c:pt>
                <c:pt idx="103">
                  <c:v>0.53571428571428736</c:v>
                </c:pt>
                <c:pt idx="104">
                  <c:v>0.52976190476190643</c:v>
                </c:pt>
                <c:pt idx="105">
                  <c:v>0.52976190476190643</c:v>
                </c:pt>
                <c:pt idx="106">
                  <c:v>0.5238095238095255</c:v>
                </c:pt>
                <c:pt idx="107">
                  <c:v>0.5238095238095255</c:v>
                </c:pt>
                <c:pt idx="108">
                  <c:v>0.51785714285714457</c:v>
                </c:pt>
                <c:pt idx="109">
                  <c:v>0.51190476190476364</c:v>
                </c:pt>
                <c:pt idx="110">
                  <c:v>0.50595238095238271</c:v>
                </c:pt>
                <c:pt idx="111">
                  <c:v>0.50000000000000178</c:v>
                </c:pt>
                <c:pt idx="112">
                  <c:v>0.49404761904762085</c:v>
                </c:pt>
                <c:pt idx="113">
                  <c:v>0.49404761904762085</c:v>
                </c:pt>
                <c:pt idx="114">
                  <c:v>0.49404761904762085</c:v>
                </c:pt>
                <c:pt idx="115">
                  <c:v>0.49404761904762085</c:v>
                </c:pt>
                <c:pt idx="116">
                  <c:v>0.48809523809523991</c:v>
                </c:pt>
                <c:pt idx="117">
                  <c:v>0.48214285714285898</c:v>
                </c:pt>
                <c:pt idx="118">
                  <c:v>0.48214285714285898</c:v>
                </c:pt>
                <c:pt idx="119">
                  <c:v>0.47619047619047805</c:v>
                </c:pt>
                <c:pt idx="120">
                  <c:v>0.47023809523809712</c:v>
                </c:pt>
                <c:pt idx="121">
                  <c:v>0.46428571428571619</c:v>
                </c:pt>
                <c:pt idx="122">
                  <c:v>0.45833333333333526</c:v>
                </c:pt>
                <c:pt idx="123">
                  <c:v>0.45238095238095433</c:v>
                </c:pt>
                <c:pt idx="124">
                  <c:v>0.45238095238095433</c:v>
                </c:pt>
                <c:pt idx="125">
                  <c:v>0.4464285714285734</c:v>
                </c:pt>
                <c:pt idx="126">
                  <c:v>0.4464285714285734</c:v>
                </c:pt>
                <c:pt idx="127">
                  <c:v>0.4464285714285734</c:v>
                </c:pt>
                <c:pt idx="128">
                  <c:v>0.44047619047619246</c:v>
                </c:pt>
                <c:pt idx="129">
                  <c:v>0.43452380952381153</c:v>
                </c:pt>
                <c:pt idx="130">
                  <c:v>0.43452380952381153</c:v>
                </c:pt>
                <c:pt idx="131">
                  <c:v>0.4285714285714306</c:v>
                </c:pt>
                <c:pt idx="132">
                  <c:v>0.42261904761904967</c:v>
                </c:pt>
                <c:pt idx="133">
                  <c:v>0.42261904761904967</c:v>
                </c:pt>
                <c:pt idx="134">
                  <c:v>0.41666666666666874</c:v>
                </c:pt>
                <c:pt idx="135">
                  <c:v>0.41071428571428781</c:v>
                </c:pt>
                <c:pt idx="136">
                  <c:v>0.40476190476190688</c:v>
                </c:pt>
                <c:pt idx="137">
                  <c:v>0.39880952380952595</c:v>
                </c:pt>
                <c:pt idx="138">
                  <c:v>0.39285714285714501</c:v>
                </c:pt>
                <c:pt idx="139">
                  <c:v>0.38690476190476408</c:v>
                </c:pt>
                <c:pt idx="140">
                  <c:v>0.38690476190476408</c:v>
                </c:pt>
                <c:pt idx="141">
                  <c:v>0.38095238095238315</c:v>
                </c:pt>
                <c:pt idx="142">
                  <c:v>0.38095238095238315</c:v>
                </c:pt>
                <c:pt idx="143">
                  <c:v>0.37500000000000222</c:v>
                </c:pt>
                <c:pt idx="144">
                  <c:v>0.36904761904762129</c:v>
                </c:pt>
                <c:pt idx="145">
                  <c:v>0.36309523809524036</c:v>
                </c:pt>
                <c:pt idx="146">
                  <c:v>0.36309523809524036</c:v>
                </c:pt>
                <c:pt idx="147">
                  <c:v>0.35714285714285943</c:v>
                </c:pt>
                <c:pt idx="148">
                  <c:v>0.3511904761904785</c:v>
                </c:pt>
                <c:pt idx="149">
                  <c:v>0.34523809523809756</c:v>
                </c:pt>
                <c:pt idx="150">
                  <c:v>0.33928571428571663</c:v>
                </c:pt>
                <c:pt idx="151">
                  <c:v>0.33928571428571663</c:v>
                </c:pt>
                <c:pt idx="152">
                  <c:v>0.3333333333333357</c:v>
                </c:pt>
                <c:pt idx="153">
                  <c:v>0.32738095238095477</c:v>
                </c:pt>
                <c:pt idx="154">
                  <c:v>0.32738095238095477</c:v>
                </c:pt>
                <c:pt idx="155">
                  <c:v>0.32142857142857384</c:v>
                </c:pt>
                <c:pt idx="156">
                  <c:v>0.32142857142857384</c:v>
                </c:pt>
                <c:pt idx="157">
                  <c:v>0.31547619047619291</c:v>
                </c:pt>
                <c:pt idx="158">
                  <c:v>0.30952380952381198</c:v>
                </c:pt>
                <c:pt idx="159">
                  <c:v>0.30357142857143105</c:v>
                </c:pt>
                <c:pt idx="160">
                  <c:v>0.29761904761905011</c:v>
                </c:pt>
                <c:pt idx="161">
                  <c:v>0.29761904761905011</c:v>
                </c:pt>
                <c:pt idx="162">
                  <c:v>0.29166666666666918</c:v>
                </c:pt>
                <c:pt idx="163">
                  <c:v>0.28571428571428825</c:v>
                </c:pt>
                <c:pt idx="164">
                  <c:v>0.27976190476190732</c:v>
                </c:pt>
                <c:pt idx="165">
                  <c:v>0.27380952380952639</c:v>
                </c:pt>
                <c:pt idx="166">
                  <c:v>0.27380952380952639</c:v>
                </c:pt>
                <c:pt idx="167">
                  <c:v>0.26785714285714546</c:v>
                </c:pt>
                <c:pt idx="168">
                  <c:v>0.26785714285714546</c:v>
                </c:pt>
                <c:pt idx="169">
                  <c:v>0.26190476190476453</c:v>
                </c:pt>
                <c:pt idx="170">
                  <c:v>0.2559523809523836</c:v>
                </c:pt>
                <c:pt idx="171">
                  <c:v>0.25000000000000266</c:v>
                </c:pt>
                <c:pt idx="172">
                  <c:v>0.24404761904762171</c:v>
                </c:pt>
                <c:pt idx="173">
                  <c:v>0.24404761904762171</c:v>
                </c:pt>
                <c:pt idx="174">
                  <c:v>0.24404761904762171</c:v>
                </c:pt>
                <c:pt idx="175">
                  <c:v>0.23809523809524075</c:v>
                </c:pt>
                <c:pt idx="176">
                  <c:v>0.23809523809524075</c:v>
                </c:pt>
                <c:pt idx="177">
                  <c:v>0.23214285714285979</c:v>
                </c:pt>
                <c:pt idx="178">
                  <c:v>0.22619047619047883</c:v>
                </c:pt>
                <c:pt idx="179">
                  <c:v>0.22619047619047883</c:v>
                </c:pt>
                <c:pt idx="180">
                  <c:v>0.22023809523809787</c:v>
                </c:pt>
                <c:pt idx="181">
                  <c:v>0.21428571428571691</c:v>
                </c:pt>
                <c:pt idx="182">
                  <c:v>0.21428571428571691</c:v>
                </c:pt>
                <c:pt idx="183">
                  <c:v>0.20833333333333595</c:v>
                </c:pt>
                <c:pt idx="184">
                  <c:v>0.20238095238095499</c:v>
                </c:pt>
                <c:pt idx="185">
                  <c:v>0.19642857142857403</c:v>
                </c:pt>
                <c:pt idx="186">
                  <c:v>0.19047619047619307</c:v>
                </c:pt>
                <c:pt idx="187">
                  <c:v>0.18452380952381212</c:v>
                </c:pt>
                <c:pt idx="188">
                  <c:v>0.17857142857143116</c:v>
                </c:pt>
                <c:pt idx="189">
                  <c:v>0.17857142857143116</c:v>
                </c:pt>
                <c:pt idx="190">
                  <c:v>0.17857142857143116</c:v>
                </c:pt>
                <c:pt idx="191">
                  <c:v>0.1726190476190502</c:v>
                </c:pt>
                <c:pt idx="192">
                  <c:v>0.1726190476190502</c:v>
                </c:pt>
                <c:pt idx="193">
                  <c:v>0.16666666666666924</c:v>
                </c:pt>
                <c:pt idx="194">
                  <c:v>0.16666666666666924</c:v>
                </c:pt>
                <c:pt idx="195">
                  <c:v>0.16071428571428828</c:v>
                </c:pt>
                <c:pt idx="196">
                  <c:v>0.15476190476190732</c:v>
                </c:pt>
                <c:pt idx="197">
                  <c:v>0.15476190476190732</c:v>
                </c:pt>
                <c:pt idx="198">
                  <c:v>0.14880952380952636</c:v>
                </c:pt>
                <c:pt idx="199">
                  <c:v>0.1428571428571454</c:v>
                </c:pt>
                <c:pt idx="200">
                  <c:v>0.1428571428571454</c:v>
                </c:pt>
                <c:pt idx="201">
                  <c:v>0.1428571428571454</c:v>
                </c:pt>
                <c:pt idx="202">
                  <c:v>0.1428571428571454</c:v>
                </c:pt>
                <c:pt idx="203">
                  <c:v>0.13690476190476444</c:v>
                </c:pt>
                <c:pt idx="204">
                  <c:v>0.13095238095238348</c:v>
                </c:pt>
                <c:pt idx="205">
                  <c:v>0.13095238095238348</c:v>
                </c:pt>
                <c:pt idx="206">
                  <c:v>0.13095238095238348</c:v>
                </c:pt>
                <c:pt idx="207">
                  <c:v>0.13095238095238348</c:v>
                </c:pt>
                <c:pt idx="208">
                  <c:v>0.12500000000000253</c:v>
                </c:pt>
                <c:pt idx="209">
                  <c:v>0.11904761904762157</c:v>
                </c:pt>
                <c:pt idx="210">
                  <c:v>0.11309523809524061</c:v>
                </c:pt>
                <c:pt idx="211">
                  <c:v>0.11309523809524061</c:v>
                </c:pt>
                <c:pt idx="212">
                  <c:v>0.10714285714285965</c:v>
                </c:pt>
                <c:pt idx="213">
                  <c:v>0.10714285714285965</c:v>
                </c:pt>
                <c:pt idx="214">
                  <c:v>0.10119047619047869</c:v>
                </c:pt>
                <c:pt idx="215">
                  <c:v>0.10119047619047869</c:v>
                </c:pt>
                <c:pt idx="216">
                  <c:v>0.10119047619047869</c:v>
                </c:pt>
                <c:pt idx="217">
                  <c:v>0.10119047619047869</c:v>
                </c:pt>
                <c:pt idx="218">
                  <c:v>9.5238095238097731E-2</c:v>
                </c:pt>
                <c:pt idx="219">
                  <c:v>9.5238095238097731E-2</c:v>
                </c:pt>
                <c:pt idx="220">
                  <c:v>8.9285714285716772E-2</c:v>
                </c:pt>
                <c:pt idx="221">
                  <c:v>8.9285714285716772E-2</c:v>
                </c:pt>
                <c:pt idx="222">
                  <c:v>8.9285714285716772E-2</c:v>
                </c:pt>
                <c:pt idx="223">
                  <c:v>8.3333333333335813E-2</c:v>
                </c:pt>
                <c:pt idx="224">
                  <c:v>7.7380952380954854E-2</c:v>
                </c:pt>
                <c:pt idx="225">
                  <c:v>7.1428571428573895E-2</c:v>
                </c:pt>
                <c:pt idx="226">
                  <c:v>6.5476190476192936E-2</c:v>
                </c:pt>
                <c:pt idx="227">
                  <c:v>5.9523809523811984E-2</c:v>
                </c:pt>
                <c:pt idx="228">
                  <c:v>5.3571428571431032E-2</c:v>
                </c:pt>
                <c:pt idx="229">
                  <c:v>4.761904761905008E-2</c:v>
                </c:pt>
                <c:pt idx="230">
                  <c:v>4.761904761905008E-2</c:v>
                </c:pt>
                <c:pt idx="231">
                  <c:v>4.1666666666669128E-2</c:v>
                </c:pt>
                <c:pt idx="232">
                  <c:v>3.5714285714288176E-2</c:v>
                </c:pt>
                <c:pt idx="233">
                  <c:v>3.5714285714288176E-2</c:v>
                </c:pt>
                <c:pt idx="234">
                  <c:v>3.5714285714288176E-2</c:v>
                </c:pt>
                <c:pt idx="235">
                  <c:v>3.5714285714288176E-2</c:v>
                </c:pt>
                <c:pt idx="236">
                  <c:v>3.5714285714288176E-2</c:v>
                </c:pt>
                <c:pt idx="237">
                  <c:v>2.9761904761907224E-2</c:v>
                </c:pt>
                <c:pt idx="238">
                  <c:v>2.3809523809526272E-2</c:v>
                </c:pt>
                <c:pt idx="239">
                  <c:v>1.7857142857145319E-2</c:v>
                </c:pt>
                <c:pt idx="240">
                  <c:v>1.7857142857145319E-2</c:v>
                </c:pt>
                <c:pt idx="241">
                  <c:v>1.1904761904764367E-2</c:v>
                </c:pt>
                <c:pt idx="242">
                  <c:v>5.9523809523834154E-3</c:v>
                </c:pt>
                <c:pt idx="243">
                  <c:v>2.4633073358870661E-15</c:v>
                </c:pt>
                <c:pt idx="244">
                  <c:v>2.4633073358870661E-15</c:v>
                </c:pt>
              </c:numCache>
            </c:numRef>
          </c:xVal>
          <c:yVal>
            <c:numRef>
              <c:f>Log_HID1!$B$1:$B$245</c:f>
              <c:numCache>
                <c:formatCode>0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0.98684210526315785</c:v>
                </c:pt>
                <c:pt idx="10">
                  <c:v>0.98684210526315785</c:v>
                </c:pt>
                <c:pt idx="11">
                  <c:v>0.98684210526315785</c:v>
                </c:pt>
                <c:pt idx="12">
                  <c:v>0.98684210526315785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0.98684210526315785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0.98684210526315785</c:v>
                </c:pt>
                <c:pt idx="19">
                  <c:v>0.98684210526315785</c:v>
                </c:pt>
                <c:pt idx="20">
                  <c:v>0.98684210526315785</c:v>
                </c:pt>
                <c:pt idx="21">
                  <c:v>0.97368421052631571</c:v>
                </c:pt>
                <c:pt idx="22">
                  <c:v>0.96052631578947356</c:v>
                </c:pt>
                <c:pt idx="23">
                  <c:v>0.96052631578947356</c:v>
                </c:pt>
                <c:pt idx="24">
                  <c:v>0.96052631578947356</c:v>
                </c:pt>
                <c:pt idx="25">
                  <c:v>0.96052631578947356</c:v>
                </c:pt>
                <c:pt idx="26">
                  <c:v>0.94736842105263142</c:v>
                </c:pt>
                <c:pt idx="27">
                  <c:v>0.94736842105263142</c:v>
                </c:pt>
                <c:pt idx="28">
                  <c:v>0.94736842105263142</c:v>
                </c:pt>
                <c:pt idx="29">
                  <c:v>0.94736842105263142</c:v>
                </c:pt>
                <c:pt idx="30">
                  <c:v>0.94736842105263142</c:v>
                </c:pt>
                <c:pt idx="31">
                  <c:v>0.93421052631578927</c:v>
                </c:pt>
                <c:pt idx="32">
                  <c:v>0.92105263157894712</c:v>
                </c:pt>
                <c:pt idx="33">
                  <c:v>0.92105263157894712</c:v>
                </c:pt>
                <c:pt idx="34">
                  <c:v>0.92105263157894712</c:v>
                </c:pt>
                <c:pt idx="35">
                  <c:v>0.92105263157894712</c:v>
                </c:pt>
                <c:pt idx="36">
                  <c:v>0.92105263157894712</c:v>
                </c:pt>
                <c:pt idx="37">
                  <c:v>0.90789473684210498</c:v>
                </c:pt>
                <c:pt idx="38">
                  <c:v>0.90789473684210498</c:v>
                </c:pt>
                <c:pt idx="39">
                  <c:v>0.90789473684210498</c:v>
                </c:pt>
                <c:pt idx="40">
                  <c:v>0.90789473684210498</c:v>
                </c:pt>
                <c:pt idx="41">
                  <c:v>0.90789473684210498</c:v>
                </c:pt>
                <c:pt idx="42">
                  <c:v>0.90789473684210498</c:v>
                </c:pt>
                <c:pt idx="43">
                  <c:v>0.90789473684210498</c:v>
                </c:pt>
                <c:pt idx="44">
                  <c:v>0.90789473684210498</c:v>
                </c:pt>
                <c:pt idx="45">
                  <c:v>0.90789473684210498</c:v>
                </c:pt>
                <c:pt idx="46">
                  <c:v>0.89473684210526283</c:v>
                </c:pt>
                <c:pt idx="47">
                  <c:v>0.88157894736842068</c:v>
                </c:pt>
                <c:pt idx="48">
                  <c:v>0.88157894736842068</c:v>
                </c:pt>
                <c:pt idx="49">
                  <c:v>0.88157894736842068</c:v>
                </c:pt>
                <c:pt idx="50">
                  <c:v>0.86842105263157854</c:v>
                </c:pt>
                <c:pt idx="51">
                  <c:v>0.86842105263157854</c:v>
                </c:pt>
                <c:pt idx="52">
                  <c:v>0.85526315789473639</c:v>
                </c:pt>
                <c:pt idx="53">
                  <c:v>0.85526315789473639</c:v>
                </c:pt>
                <c:pt idx="54">
                  <c:v>0.85526315789473639</c:v>
                </c:pt>
                <c:pt idx="55">
                  <c:v>0.85526315789473639</c:v>
                </c:pt>
                <c:pt idx="56">
                  <c:v>0.85526315789473639</c:v>
                </c:pt>
                <c:pt idx="57">
                  <c:v>0.85526315789473639</c:v>
                </c:pt>
                <c:pt idx="58">
                  <c:v>0.85526315789473639</c:v>
                </c:pt>
                <c:pt idx="59">
                  <c:v>0.85526315789473639</c:v>
                </c:pt>
                <c:pt idx="60">
                  <c:v>0.85526315789473639</c:v>
                </c:pt>
                <c:pt idx="61">
                  <c:v>0.84210526315789425</c:v>
                </c:pt>
                <c:pt idx="62">
                  <c:v>0.84210526315789425</c:v>
                </c:pt>
                <c:pt idx="63">
                  <c:v>0.84210526315789425</c:v>
                </c:pt>
                <c:pt idx="64">
                  <c:v>0.84210526315789425</c:v>
                </c:pt>
                <c:pt idx="65">
                  <c:v>0.84210526315789425</c:v>
                </c:pt>
                <c:pt idx="66">
                  <c:v>0.84210526315789425</c:v>
                </c:pt>
                <c:pt idx="67">
                  <c:v>0.8289473684210521</c:v>
                </c:pt>
                <c:pt idx="68">
                  <c:v>0.8289473684210521</c:v>
                </c:pt>
                <c:pt idx="69">
                  <c:v>0.8289473684210521</c:v>
                </c:pt>
                <c:pt idx="70">
                  <c:v>0.81578947368420995</c:v>
                </c:pt>
                <c:pt idx="71">
                  <c:v>0.81578947368420995</c:v>
                </c:pt>
                <c:pt idx="72">
                  <c:v>0.81578947368420995</c:v>
                </c:pt>
                <c:pt idx="73">
                  <c:v>0.81578947368420995</c:v>
                </c:pt>
                <c:pt idx="74">
                  <c:v>0.81578947368420995</c:v>
                </c:pt>
                <c:pt idx="75">
                  <c:v>0.80263157894736781</c:v>
                </c:pt>
                <c:pt idx="76">
                  <c:v>0.80263157894736781</c:v>
                </c:pt>
                <c:pt idx="77">
                  <c:v>0.80263157894736781</c:v>
                </c:pt>
                <c:pt idx="78">
                  <c:v>0.80263157894736781</c:v>
                </c:pt>
                <c:pt idx="79">
                  <c:v>0.78947368421052566</c:v>
                </c:pt>
                <c:pt idx="80">
                  <c:v>0.78947368421052566</c:v>
                </c:pt>
                <c:pt idx="81">
                  <c:v>0.78947368421052566</c:v>
                </c:pt>
                <c:pt idx="82">
                  <c:v>0.78947368421052566</c:v>
                </c:pt>
                <c:pt idx="83">
                  <c:v>0.77631578947368352</c:v>
                </c:pt>
                <c:pt idx="84">
                  <c:v>0.77631578947368352</c:v>
                </c:pt>
                <c:pt idx="85">
                  <c:v>0.77631578947368352</c:v>
                </c:pt>
                <c:pt idx="86">
                  <c:v>0.77631578947368352</c:v>
                </c:pt>
                <c:pt idx="87">
                  <c:v>0.76315789473684137</c:v>
                </c:pt>
                <c:pt idx="88">
                  <c:v>0.76315789473684137</c:v>
                </c:pt>
                <c:pt idx="89">
                  <c:v>0.76315789473684137</c:v>
                </c:pt>
                <c:pt idx="90">
                  <c:v>0.76315789473684137</c:v>
                </c:pt>
                <c:pt idx="91">
                  <c:v>0.76315789473684137</c:v>
                </c:pt>
                <c:pt idx="92">
                  <c:v>0.74999999999999922</c:v>
                </c:pt>
                <c:pt idx="93">
                  <c:v>0.74999999999999922</c:v>
                </c:pt>
                <c:pt idx="94">
                  <c:v>0.73684210526315708</c:v>
                </c:pt>
                <c:pt idx="95">
                  <c:v>0.72368421052631493</c:v>
                </c:pt>
                <c:pt idx="96">
                  <c:v>0.71052631578947278</c:v>
                </c:pt>
                <c:pt idx="97">
                  <c:v>0.71052631578947278</c:v>
                </c:pt>
                <c:pt idx="98">
                  <c:v>0.71052631578947278</c:v>
                </c:pt>
                <c:pt idx="99">
                  <c:v>0.69736842105263064</c:v>
                </c:pt>
                <c:pt idx="100">
                  <c:v>0.68421052631578849</c:v>
                </c:pt>
                <c:pt idx="101">
                  <c:v>0.68421052631578849</c:v>
                </c:pt>
                <c:pt idx="102">
                  <c:v>0.67105263157894635</c:v>
                </c:pt>
                <c:pt idx="103">
                  <c:v>0.67105263157894635</c:v>
                </c:pt>
                <c:pt idx="104">
                  <c:v>0.67105263157894635</c:v>
                </c:pt>
                <c:pt idx="105">
                  <c:v>0.6578947368421042</c:v>
                </c:pt>
                <c:pt idx="106">
                  <c:v>0.6578947368421042</c:v>
                </c:pt>
                <c:pt idx="107">
                  <c:v>0.64473684210526205</c:v>
                </c:pt>
                <c:pt idx="108">
                  <c:v>0.64473684210526205</c:v>
                </c:pt>
                <c:pt idx="109">
                  <c:v>0.64473684210526205</c:v>
                </c:pt>
                <c:pt idx="110">
                  <c:v>0.64473684210526205</c:v>
                </c:pt>
                <c:pt idx="111">
                  <c:v>0.64473684210526205</c:v>
                </c:pt>
                <c:pt idx="112">
                  <c:v>0.64473684210526205</c:v>
                </c:pt>
                <c:pt idx="113">
                  <c:v>0.63157894736841991</c:v>
                </c:pt>
                <c:pt idx="114">
                  <c:v>0.61842105263157776</c:v>
                </c:pt>
                <c:pt idx="115">
                  <c:v>0.60526315789473562</c:v>
                </c:pt>
                <c:pt idx="116">
                  <c:v>0.60526315789473562</c:v>
                </c:pt>
                <c:pt idx="117">
                  <c:v>0.60526315789473562</c:v>
                </c:pt>
                <c:pt idx="118">
                  <c:v>0.59210526315789347</c:v>
                </c:pt>
                <c:pt idx="119">
                  <c:v>0.59210526315789347</c:v>
                </c:pt>
                <c:pt idx="120">
                  <c:v>0.59210526315789347</c:v>
                </c:pt>
                <c:pt idx="121">
                  <c:v>0.59210526315789347</c:v>
                </c:pt>
                <c:pt idx="122">
                  <c:v>0.59210526315789347</c:v>
                </c:pt>
                <c:pt idx="123">
                  <c:v>0.59210526315789347</c:v>
                </c:pt>
                <c:pt idx="124">
                  <c:v>0.57894736842105132</c:v>
                </c:pt>
                <c:pt idx="125">
                  <c:v>0.57894736842105132</c:v>
                </c:pt>
                <c:pt idx="126">
                  <c:v>0.56578947368420918</c:v>
                </c:pt>
                <c:pt idx="127">
                  <c:v>0.55263157894736703</c:v>
                </c:pt>
                <c:pt idx="128">
                  <c:v>0.55263157894736703</c:v>
                </c:pt>
                <c:pt idx="129">
                  <c:v>0.55263157894736703</c:v>
                </c:pt>
                <c:pt idx="130">
                  <c:v>0.53947368421052488</c:v>
                </c:pt>
                <c:pt idx="131">
                  <c:v>0.53947368421052488</c:v>
                </c:pt>
                <c:pt idx="132">
                  <c:v>0.53947368421052488</c:v>
                </c:pt>
                <c:pt idx="133">
                  <c:v>0.52631578947368274</c:v>
                </c:pt>
                <c:pt idx="134">
                  <c:v>0.52631578947368274</c:v>
                </c:pt>
                <c:pt idx="135">
                  <c:v>0.52631578947368274</c:v>
                </c:pt>
                <c:pt idx="136">
                  <c:v>0.52631578947368274</c:v>
                </c:pt>
                <c:pt idx="137">
                  <c:v>0.52631578947368274</c:v>
                </c:pt>
                <c:pt idx="138">
                  <c:v>0.52631578947368274</c:v>
                </c:pt>
                <c:pt idx="139">
                  <c:v>0.52631578947368274</c:v>
                </c:pt>
                <c:pt idx="140">
                  <c:v>0.51315789473684059</c:v>
                </c:pt>
                <c:pt idx="141">
                  <c:v>0.51315789473684059</c:v>
                </c:pt>
                <c:pt idx="142">
                  <c:v>0.4999999999999985</c:v>
                </c:pt>
                <c:pt idx="143">
                  <c:v>0.4999999999999985</c:v>
                </c:pt>
                <c:pt idx="144">
                  <c:v>0.4999999999999985</c:v>
                </c:pt>
                <c:pt idx="145">
                  <c:v>0.4999999999999985</c:v>
                </c:pt>
                <c:pt idx="146">
                  <c:v>0.48684210526315641</c:v>
                </c:pt>
                <c:pt idx="147">
                  <c:v>0.48684210526315641</c:v>
                </c:pt>
                <c:pt idx="148">
                  <c:v>0.48684210526315641</c:v>
                </c:pt>
                <c:pt idx="149">
                  <c:v>0.48684210526315641</c:v>
                </c:pt>
                <c:pt idx="150">
                  <c:v>0.48684210526315641</c:v>
                </c:pt>
                <c:pt idx="151">
                  <c:v>0.47368421052631432</c:v>
                </c:pt>
                <c:pt idx="152">
                  <c:v>0.47368421052631432</c:v>
                </c:pt>
                <c:pt idx="153">
                  <c:v>0.47368421052631432</c:v>
                </c:pt>
                <c:pt idx="154">
                  <c:v>0.46052631578947223</c:v>
                </c:pt>
                <c:pt idx="155">
                  <c:v>0.46052631578947223</c:v>
                </c:pt>
                <c:pt idx="156">
                  <c:v>0.44736842105263014</c:v>
                </c:pt>
                <c:pt idx="157">
                  <c:v>0.44736842105263014</c:v>
                </c:pt>
                <c:pt idx="158">
                  <c:v>0.44736842105263014</c:v>
                </c:pt>
                <c:pt idx="159">
                  <c:v>0.44736842105263014</c:v>
                </c:pt>
                <c:pt idx="160">
                  <c:v>0.44736842105263014</c:v>
                </c:pt>
                <c:pt idx="161">
                  <c:v>0.43421052631578805</c:v>
                </c:pt>
                <c:pt idx="162">
                  <c:v>0.43421052631578805</c:v>
                </c:pt>
                <c:pt idx="163">
                  <c:v>0.43421052631578805</c:v>
                </c:pt>
                <c:pt idx="164">
                  <c:v>0.43421052631578805</c:v>
                </c:pt>
                <c:pt idx="165">
                  <c:v>0.43421052631578805</c:v>
                </c:pt>
                <c:pt idx="166">
                  <c:v>0.42105263157894596</c:v>
                </c:pt>
                <c:pt idx="167">
                  <c:v>0.42105263157894596</c:v>
                </c:pt>
                <c:pt idx="168">
                  <c:v>0.40789473684210387</c:v>
                </c:pt>
                <c:pt idx="169">
                  <c:v>0.40789473684210387</c:v>
                </c:pt>
                <c:pt idx="170">
                  <c:v>0.40789473684210387</c:v>
                </c:pt>
                <c:pt idx="171">
                  <c:v>0.40789473684210387</c:v>
                </c:pt>
                <c:pt idx="172">
                  <c:v>0.40789473684210387</c:v>
                </c:pt>
                <c:pt idx="173">
                  <c:v>0.39473684210526178</c:v>
                </c:pt>
                <c:pt idx="174">
                  <c:v>0.38157894736841969</c:v>
                </c:pt>
                <c:pt idx="175">
                  <c:v>0.38157894736841969</c:v>
                </c:pt>
                <c:pt idx="176">
                  <c:v>0.36842105263157759</c:v>
                </c:pt>
                <c:pt idx="177">
                  <c:v>0.36842105263157759</c:v>
                </c:pt>
                <c:pt idx="178">
                  <c:v>0.36842105263157759</c:v>
                </c:pt>
                <c:pt idx="179">
                  <c:v>0.3552631578947355</c:v>
                </c:pt>
                <c:pt idx="180">
                  <c:v>0.3552631578947355</c:v>
                </c:pt>
                <c:pt idx="181">
                  <c:v>0.3552631578947355</c:v>
                </c:pt>
                <c:pt idx="182">
                  <c:v>0.34210526315789341</c:v>
                </c:pt>
                <c:pt idx="183">
                  <c:v>0.34210526315789341</c:v>
                </c:pt>
                <c:pt idx="184">
                  <c:v>0.34210526315789341</c:v>
                </c:pt>
                <c:pt idx="185">
                  <c:v>0.34210526315789341</c:v>
                </c:pt>
                <c:pt idx="186">
                  <c:v>0.34210526315789341</c:v>
                </c:pt>
                <c:pt idx="187">
                  <c:v>0.34210526315789341</c:v>
                </c:pt>
                <c:pt idx="188">
                  <c:v>0.34210526315789341</c:v>
                </c:pt>
                <c:pt idx="189">
                  <c:v>0.32894736842105132</c:v>
                </c:pt>
                <c:pt idx="190">
                  <c:v>0.31578947368420923</c:v>
                </c:pt>
                <c:pt idx="191">
                  <c:v>0.31578947368420923</c:v>
                </c:pt>
                <c:pt idx="192">
                  <c:v>0.30263157894736714</c:v>
                </c:pt>
                <c:pt idx="193">
                  <c:v>0.30263157894736714</c:v>
                </c:pt>
                <c:pt idx="194">
                  <c:v>0.28947368421052505</c:v>
                </c:pt>
                <c:pt idx="195">
                  <c:v>0.28947368421052505</c:v>
                </c:pt>
                <c:pt idx="196">
                  <c:v>0.28947368421052505</c:v>
                </c:pt>
                <c:pt idx="197">
                  <c:v>0.27631578947368296</c:v>
                </c:pt>
                <c:pt idx="198">
                  <c:v>0.27631578947368296</c:v>
                </c:pt>
                <c:pt idx="199">
                  <c:v>0.27631578947368296</c:v>
                </c:pt>
                <c:pt idx="200">
                  <c:v>0.26315789473684087</c:v>
                </c:pt>
                <c:pt idx="201">
                  <c:v>0.24999999999999878</c:v>
                </c:pt>
                <c:pt idx="202">
                  <c:v>0.23684210526315669</c:v>
                </c:pt>
                <c:pt idx="203">
                  <c:v>0.23684210526315669</c:v>
                </c:pt>
                <c:pt idx="204">
                  <c:v>0.23684210526315669</c:v>
                </c:pt>
                <c:pt idx="205">
                  <c:v>0.2236842105263146</c:v>
                </c:pt>
                <c:pt idx="206">
                  <c:v>0.21052631578947251</c:v>
                </c:pt>
                <c:pt idx="207">
                  <c:v>0.19736842105263042</c:v>
                </c:pt>
                <c:pt idx="208">
                  <c:v>0.19736842105263042</c:v>
                </c:pt>
                <c:pt idx="209">
                  <c:v>0.19736842105263042</c:v>
                </c:pt>
                <c:pt idx="210">
                  <c:v>0.19736842105263042</c:v>
                </c:pt>
                <c:pt idx="211">
                  <c:v>0.18421052631578833</c:v>
                </c:pt>
                <c:pt idx="212">
                  <c:v>0.18421052631578833</c:v>
                </c:pt>
                <c:pt idx="213">
                  <c:v>0.17105263157894623</c:v>
                </c:pt>
                <c:pt idx="214">
                  <c:v>0.17105263157894623</c:v>
                </c:pt>
                <c:pt idx="215">
                  <c:v>0.15789473684210414</c:v>
                </c:pt>
                <c:pt idx="216">
                  <c:v>0.14473684210526205</c:v>
                </c:pt>
                <c:pt idx="217">
                  <c:v>0.13157894736841996</c:v>
                </c:pt>
                <c:pt idx="218">
                  <c:v>0.13157894736841996</c:v>
                </c:pt>
                <c:pt idx="219">
                  <c:v>0.11842105263157786</c:v>
                </c:pt>
                <c:pt idx="220">
                  <c:v>0.11842105263157786</c:v>
                </c:pt>
                <c:pt idx="221">
                  <c:v>0.10526315789473575</c:v>
                </c:pt>
                <c:pt idx="222">
                  <c:v>9.2105263157893649E-2</c:v>
                </c:pt>
                <c:pt idx="223">
                  <c:v>9.2105263157893649E-2</c:v>
                </c:pt>
                <c:pt idx="224">
                  <c:v>9.2105263157893649E-2</c:v>
                </c:pt>
                <c:pt idx="225">
                  <c:v>9.2105263157893649E-2</c:v>
                </c:pt>
                <c:pt idx="226">
                  <c:v>9.2105263157893649E-2</c:v>
                </c:pt>
                <c:pt idx="227">
                  <c:v>9.2105263157893649E-2</c:v>
                </c:pt>
                <c:pt idx="228">
                  <c:v>9.2105263157893649E-2</c:v>
                </c:pt>
                <c:pt idx="229">
                  <c:v>9.2105263157893649E-2</c:v>
                </c:pt>
                <c:pt idx="230">
                  <c:v>7.8947368421051545E-2</c:v>
                </c:pt>
                <c:pt idx="231">
                  <c:v>7.8947368421051545E-2</c:v>
                </c:pt>
                <c:pt idx="232">
                  <c:v>7.8947368421051545E-2</c:v>
                </c:pt>
                <c:pt idx="233">
                  <c:v>6.578947368420944E-2</c:v>
                </c:pt>
                <c:pt idx="234">
                  <c:v>5.2631578947367336E-2</c:v>
                </c:pt>
                <c:pt idx="235">
                  <c:v>3.9473684210525231E-2</c:v>
                </c:pt>
                <c:pt idx="236">
                  <c:v>2.6315789473683127E-2</c:v>
                </c:pt>
                <c:pt idx="237">
                  <c:v>2.6315789473683127E-2</c:v>
                </c:pt>
                <c:pt idx="238">
                  <c:v>2.6315789473683127E-2</c:v>
                </c:pt>
                <c:pt idx="239">
                  <c:v>2.6315789473683127E-2</c:v>
                </c:pt>
                <c:pt idx="240">
                  <c:v>1.3157894736841022E-2</c:v>
                </c:pt>
                <c:pt idx="241">
                  <c:v>1.3157894736841022E-2</c:v>
                </c:pt>
                <c:pt idx="242">
                  <c:v>1.3157894736841022E-2</c:v>
                </c:pt>
                <c:pt idx="243">
                  <c:v>1.3157894736841022E-2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7-41FF-8383-91AA9963A45D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67-41FF-8383-91AA9963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0623"/>
        <c:axId val="337461055"/>
      </c:scatterChart>
      <c:valAx>
        <c:axId val="23539062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7461055"/>
        <c:crosses val="autoZero"/>
        <c:crossBetween val="midCat"/>
      </c:valAx>
      <c:valAx>
        <c:axId val="337461055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3539062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114605" hidden="1">
          <a:extLst>
            <a:ext uri="{FF2B5EF4-FFF2-40B4-BE49-F238E27FC236}">
              <a16:creationId xmlns:a16="http://schemas.microsoft.com/office/drawing/2014/main" id="{CD632ACE-DD43-466E-97B3-74E474AEECA9}"/>
            </a:ext>
          </a:extLst>
        </xdr:cNvPr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RefEdit_Y,RefEdit,'Estimation Data'!$F:$F,True,000000000003_General,True,Response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CheckBox_Desc,CheckBox,False,True,500000000000_Outputs,True,Descriptive statistics,False,
CheckBox_Predict,CheckBox,False,True,300000000000_Prediction,True,Prediction,False,
TextBox_conf,TextBox,95,True,100000000102_Options,True,Confidence interval (%):,False,
CheckBox_Equ,CheckBox,False,True,500000000602_Outputs,True,Equation of the model,False,
CheckBoxGood,CheckBox,False,True,500000000002_Outputs,True,Goodness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CheckBox_Corr,CheckBox,False,True,500000000001_Outputs,True,Correlations,False,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CheckBoxStdCoeff,CheckBox,False,True,500000000702_Outputs,True,Standardized coefficients,False,
CheckBoxChartsCoeff,CheckBox,True,True,600000000301_Charts,True,Standardized coefficients,False,
TextBoxEntrance,TextBox,0.1,False,100000001106_Options,False,Probability for entry:,False,
CheckBoxClassif,CheckBox,False,True,500000000104_Outputs,True,Classification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CheckBox_AV,CheckBox,False,True,500000000102_Outputs,True,Type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CheckBoxHL,CheckBox,False,True,500000000202_Outputs,True,Hosmer-Lemeshow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RefEdit_X,RefEdit,'Estimation Data'!$B:$E,True,000000000216_General,True,X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114605">
          <a:extLst>
            <a:ext uri="{FF2B5EF4-FFF2-40B4-BE49-F238E27FC236}">
              <a16:creationId xmlns:a16="http://schemas.microsoft.com/office/drawing/2014/main" id="{E0AE01F2-2681-4FDE-880C-3520475CAE0E}"/>
            </a:ext>
          </a:extLst>
        </xdr:cNvPr>
        <xdr:cNvSpPr/>
      </xdr:nvSpPr>
      <xdr:spPr>
        <a:xfrm>
          <a:off x="330200" y="1479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114605">
          <a:extLst>
            <a:ext uri="{FF2B5EF4-FFF2-40B4-BE49-F238E27FC236}">
              <a16:creationId xmlns:a16="http://schemas.microsoft.com/office/drawing/2014/main" id="{001898A9-7BE3-4BB1-AA39-0727E03754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114605">
          <a:extLst>
            <a:ext uri="{FF2B5EF4-FFF2-40B4-BE49-F238E27FC236}">
              <a16:creationId xmlns:a16="http://schemas.microsoft.com/office/drawing/2014/main" id="{B2A8F940-C12D-498D-9F67-BE426C4FB7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114605" hidden="1">
          <a:extLst>
            <a:ext uri="{FF2B5EF4-FFF2-40B4-BE49-F238E27FC236}">
              <a16:creationId xmlns:a16="http://schemas.microsoft.com/office/drawing/2014/main" id="{84615E89-4B04-4B6C-930C-44C2841CD7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114605">
          <a:extLst>
            <a:ext uri="{FF2B5EF4-FFF2-40B4-BE49-F238E27FC236}">
              <a16:creationId xmlns:a16="http://schemas.microsoft.com/office/drawing/2014/main" id="{31F63646-54C2-43F0-8BC8-607A717F77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114605">
          <a:extLst>
            <a:ext uri="{FF2B5EF4-FFF2-40B4-BE49-F238E27FC236}">
              <a16:creationId xmlns:a16="http://schemas.microsoft.com/office/drawing/2014/main" id="{9F5987FE-425C-482D-A44C-67CC458DF7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282</xdr:row>
      <xdr:rowOff>0</xdr:rowOff>
    </xdr:from>
    <xdr:to>
      <xdr:col>7</xdr:col>
      <xdr:colOff>0</xdr:colOff>
      <xdr:row>300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C8B4381-DFF0-4B11-B8F1-EE1B4017C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9</xdr:row>
      <xdr:rowOff>6350</xdr:rowOff>
    </xdr:from>
    <xdr:to>
      <xdr:col>23</xdr:col>
      <xdr:colOff>314325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67095-8FE8-4532-95D4-5100A15F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127000</xdr:rowOff>
    </xdr:from>
    <xdr:to>
      <xdr:col>8</xdr:col>
      <xdr:colOff>88900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188FB-D7F8-4442-B607-A6299D2D7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60594" hidden="1">
          <a:extLst>
            <a:ext uri="{FF2B5EF4-FFF2-40B4-BE49-F238E27FC236}">
              <a16:creationId xmlns:a16="http://schemas.microsoft.com/office/drawing/2014/main" id="{35535920-0F00-4B74-9803-FA1C80985AB2}"/>
            </a:ext>
          </a:extLst>
        </xdr:cNvPr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RefEdit_Y,RefEdit0,'Estimation Data'!$F:$F,True,000000000003_General,True,Response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CheckBox_Desc,CheckBox,False,True,500000000000_Outputs,True,Descriptive statistics,False,
CheckBox_Predict,CheckBox,False,True,300000000000_Prediction,True,Prediction,False,
TextBox_conf,TextBox,95,True,100000000102_Options,True,Confidence interval (%):,False,
CheckBox_Equ,CheckBox,False,True,500000000602_Outputs,True,Equation of the model,False,
CheckBoxGood,CheckBox,False,True,500000000002_Outputs,True,Goodness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CheckBox_Corr,CheckBox,False,True,500000000001_Outputs,True,Correlations,False,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CheckBoxStdCoeff,CheckBox,False,True,500000000702_Outputs,True,Standardized coefficients,False,
CheckBoxChartsCoeff,CheckBox,True,True,600000000301_Charts,True,Standardized coefficients,False,
TextBoxEntrance,TextBox,0.1,False,100000001106_Options,False,Probability for entry:,False,
CheckBoxClassif,CheckBox,False,True,500000000104_Outputs,True,Classification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CheckBox_AV,CheckBox,False,True,500000000102_Outputs,True,Type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CheckBoxHL,CheckBox,False,True,500000000202_Outputs,True,Hosmer-Lemeshow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RefEdit_X,RefEdit0,'Estimation Data'!$B:$B,True,000000000216_General,True,X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460594">
          <a:extLst>
            <a:ext uri="{FF2B5EF4-FFF2-40B4-BE49-F238E27FC236}">
              <a16:creationId xmlns:a16="http://schemas.microsoft.com/office/drawing/2014/main" id="{AF80D7A8-9664-4E47-93ED-019904E43C32}"/>
            </a:ext>
          </a:extLst>
        </xdr:cNvPr>
        <xdr:cNvSpPr/>
      </xdr:nvSpPr>
      <xdr:spPr>
        <a:xfrm>
          <a:off x="330200" y="1479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460594">
          <a:extLst>
            <a:ext uri="{FF2B5EF4-FFF2-40B4-BE49-F238E27FC236}">
              <a16:creationId xmlns:a16="http://schemas.microsoft.com/office/drawing/2014/main" id="{4D1AFF0D-7552-47A3-9DCD-EE7DC65774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460594">
          <a:extLst>
            <a:ext uri="{FF2B5EF4-FFF2-40B4-BE49-F238E27FC236}">
              <a16:creationId xmlns:a16="http://schemas.microsoft.com/office/drawing/2014/main" id="{4C4E6348-0B80-4CA6-BEF3-82A0D37600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460594" hidden="1">
          <a:extLst>
            <a:ext uri="{FF2B5EF4-FFF2-40B4-BE49-F238E27FC236}">
              <a16:creationId xmlns:a16="http://schemas.microsoft.com/office/drawing/2014/main" id="{6F037699-32AF-4E70-8D85-08299DF40F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460594">
          <a:extLst>
            <a:ext uri="{FF2B5EF4-FFF2-40B4-BE49-F238E27FC236}">
              <a16:creationId xmlns:a16="http://schemas.microsoft.com/office/drawing/2014/main" id="{D5E73A37-40FF-4193-85E7-2CB077ABBA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460594">
          <a:extLst>
            <a:ext uri="{FF2B5EF4-FFF2-40B4-BE49-F238E27FC236}">
              <a16:creationId xmlns:a16="http://schemas.microsoft.com/office/drawing/2014/main" id="{7E5C32BB-7034-492C-B842-5DCC86BF05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277</xdr:row>
      <xdr:rowOff>0</xdr:rowOff>
    </xdr:from>
    <xdr:to>
      <xdr:col>7</xdr:col>
      <xdr:colOff>0</xdr:colOff>
      <xdr:row>295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57776268-6F62-4D41-81C1-6FC42BE4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299</xdr:row>
      <xdr:rowOff>0</xdr:rowOff>
    </xdr:from>
    <xdr:to>
      <xdr:col>7</xdr:col>
      <xdr:colOff>0</xdr:colOff>
      <xdr:row>317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1DF1DEE2-7B96-46E4-A458-CF42EC2C4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19784" hidden="1">
          <a:extLst>
            <a:ext uri="{FF2B5EF4-FFF2-40B4-BE49-F238E27FC236}">
              <a16:creationId xmlns:a16="http://schemas.microsoft.com/office/drawing/2014/main" id="{34B894EF-DD78-4376-989C-64110EAB72BE}"/>
            </a:ext>
          </a:extLst>
        </xdr:cNvPr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RefEdit_Y,RefEdit,'Estimation Data'!$F:$F,True,000000000003_General,True,Response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CheckBox_Desc,CheckBox,False,True,500000000000_Outputs,True,Descriptive statistics,False,
CheckBox_Predict,CheckBox,False,True,300000000000_Prediction,True,Prediction,False,
TextBox_conf,TextBox,95,True,100000000102_Options,True,Confidence interval (%):,False,
CheckBox_Equ,CheckBox,False,True,500000000602_Outputs,True,Equation of the model,False,
CheckBoxGood,CheckBox,False,True,500000000002_Outputs,True,Goodness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CheckBox_Corr,CheckBox,False,True,500000000001_Outputs,True,Correlations,False,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CheckBoxStdCoeff,CheckBox,False,True,500000000702_Outputs,True,Standardized coefficients,False,
CheckBoxChartsCoeff,CheckBox,True,True,600000000301_Charts,True,Standardized coefficients,False,
TextBoxEntrance,TextBox,0.1,False,100000001106_Options,False,Probability for entry:,False,
CheckBoxClassif,CheckBox,False,True,500000000104_Outputs,True,Classification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CheckBox_AV,CheckBox,False,True,500000000102_Outputs,True,Type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CheckBoxHL,CheckBox,False,True,500000000202_Outputs,True,Hosmer-Lemeshow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RefEdit_X,RefEdit,'Estimation Data'!$C:$E,True,000000000216_General,True,X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719784">
          <a:extLst>
            <a:ext uri="{FF2B5EF4-FFF2-40B4-BE49-F238E27FC236}">
              <a16:creationId xmlns:a16="http://schemas.microsoft.com/office/drawing/2014/main" id="{52197EE5-CC85-4063-A93A-216B71B1CEA5}"/>
            </a:ext>
          </a:extLst>
        </xdr:cNvPr>
        <xdr:cNvSpPr/>
      </xdr:nvSpPr>
      <xdr:spPr>
        <a:xfrm>
          <a:off x="330200" y="1479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719784">
          <a:extLst>
            <a:ext uri="{FF2B5EF4-FFF2-40B4-BE49-F238E27FC236}">
              <a16:creationId xmlns:a16="http://schemas.microsoft.com/office/drawing/2014/main" id="{BC1FD1D0-637D-48C5-B532-CBC99E6E9F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719784">
          <a:extLst>
            <a:ext uri="{FF2B5EF4-FFF2-40B4-BE49-F238E27FC236}">
              <a16:creationId xmlns:a16="http://schemas.microsoft.com/office/drawing/2014/main" id="{DF9E285E-652D-4987-AAE4-811D4101F0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719784" hidden="1">
          <a:extLst>
            <a:ext uri="{FF2B5EF4-FFF2-40B4-BE49-F238E27FC236}">
              <a16:creationId xmlns:a16="http://schemas.microsoft.com/office/drawing/2014/main" id="{FEE00A16-363A-4B11-8A1F-19E39B5C62C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719784">
          <a:extLst>
            <a:ext uri="{FF2B5EF4-FFF2-40B4-BE49-F238E27FC236}">
              <a16:creationId xmlns:a16="http://schemas.microsoft.com/office/drawing/2014/main" id="{1DB1F551-8941-416E-8065-25F3A8358B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719784">
          <a:extLst>
            <a:ext uri="{FF2B5EF4-FFF2-40B4-BE49-F238E27FC236}">
              <a16:creationId xmlns:a16="http://schemas.microsoft.com/office/drawing/2014/main" id="{D25AB745-A05B-4E6B-8A09-78CB6DF289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281</xdr:row>
      <xdr:rowOff>0</xdr:rowOff>
    </xdr:from>
    <xdr:to>
      <xdr:col>7</xdr:col>
      <xdr:colOff>0</xdr:colOff>
      <xdr:row>299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22CB22D5-2C2C-42D9-A5F3-11695EDF1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workbookViewId="0">
      <selection activeCell="M245" sqref="M245"/>
    </sheetView>
  </sheetViews>
  <sheetFormatPr defaultRowHeight="14.5" x14ac:dyDescent="0.35"/>
  <cols>
    <col min="2" max="2" width="9.453125" customWidth="1"/>
  </cols>
  <sheetData>
    <row r="1" spans="1:8" ht="29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x14ac:dyDescent="0.35">
      <c r="A2" s="2">
        <v>1</v>
      </c>
      <c r="B2" s="2">
        <v>1</v>
      </c>
      <c r="C2" s="2">
        <v>30</v>
      </c>
      <c r="D2" s="2">
        <v>0</v>
      </c>
      <c r="E2" s="2">
        <v>0</v>
      </c>
      <c r="F2">
        <v>0</v>
      </c>
    </row>
    <row r="3" spans="1:8" x14ac:dyDescent="0.35">
      <c r="A3" s="2">
        <v>2</v>
      </c>
      <c r="B3" s="2">
        <v>0</v>
      </c>
      <c r="C3" s="2">
        <v>22</v>
      </c>
      <c r="D3" s="2">
        <v>10</v>
      </c>
      <c r="E3" s="2">
        <v>26</v>
      </c>
      <c r="F3">
        <v>0</v>
      </c>
    </row>
    <row r="4" spans="1:8" x14ac:dyDescent="0.35">
      <c r="A4" s="2">
        <v>3</v>
      </c>
      <c r="B4" s="2">
        <v>0</v>
      </c>
      <c r="C4" s="2">
        <v>20</v>
      </c>
      <c r="D4" s="2">
        <v>45</v>
      </c>
      <c r="E4" s="2">
        <v>13</v>
      </c>
      <c r="F4">
        <v>0</v>
      </c>
    </row>
    <row r="5" spans="1:8" x14ac:dyDescent="0.35">
      <c r="A5" s="2">
        <v>4</v>
      </c>
      <c r="B5" s="2">
        <v>1</v>
      </c>
      <c r="C5" s="2">
        <v>15</v>
      </c>
      <c r="D5" s="2">
        <v>15</v>
      </c>
      <c r="E5" s="2">
        <v>0</v>
      </c>
      <c r="F5">
        <v>0</v>
      </c>
    </row>
    <row r="6" spans="1:8" x14ac:dyDescent="0.35">
      <c r="A6" s="2">
        <v>5</v>
      </c>
      <c r="B6" s="2">
        <v>0</v>
      </c>
      <c r="C6" s="2">
        <v>4</v>
      </c>
      <c r="D6" s="2">
        <v>15</v>
      </c>
      <c r="E6" s="2">
        <v>0</v>
      </c>
      <c r="F6">
        <v>0</v>
      </c>
    </row>
    <row r="7" spans="1:8" x14ac:dyDescent="0.35">
      <c r="A7" s="2">
        <v>6</v>
      </c>
      <c r="B7" s="2">
        <v>1</v>
      </c>
      <c r="C7" s="2">
        <v>18</v>
      </c>
      <c r="D7" s="2">
        <v>0</v>
      </c>
      <c r="E7" s="2">
        <v>0</v>
      </c>
      <c r="F7">
        <v>1</v>
      </c>
    </row>
    <row r="8" spans="1:8" x14ac:dyDescent="0.35">
      <c r="A8" s="2">
        <v>7</v>
      </c>
      <c r="B8" s="2">
        <v>1</v>
      </c>
      <c r="C8" s="2">
        <v>16</v>
      </c>
      <c r="D8" s="2">
        <v>0</v>
      </c>
      <c r="E8" s="2">
        <v>0</v>
      </c>
      <c r="F8">
        <v>0</v>
      </c>
    </row>
    <row r="9" spans="1:8" x14ac:dyDescent="0.35">
      <c r="A9" s="2">
        <v>15</v>
      </c>
      <c r="B9" s="2">
        <v>0</v>
      </c>
      <c r="C9" s="2">
        <v>5</v>
      </c>
      <c r="D9" s="2">
        <v>0</v>
      </c>
      <c r="E9" s="2">
        <v>0</v>
      </c>
      <c r="F9">
        <v>1</v>
      </c>
    </row>
    <row r="10" spans="1:8" x14ac:dyDescent="0.35">
      <c r="A10" s="2">
        <v>16</v>
      </c>
      <c r="B10" s="2">
        <v>1</v>
      </c>
      <c r="C10" s="2">
        <v>16</v>
      </c>
      <c r="D10" s="2">
        <v>0</v>
      </c>
      <c r="E10" s="2">
        <v>13</v>
      </c>
      <c r="F10">
        <v>1</v>
      </c>
    </row>
    <row r="11" spans="1:8" x14ac:dyDescent="0.35">
      <c r="A11" s="2">
        <v>17</v>
      </c>
      <c r="B11" s="2">
        <v>0</v>
      </c>
      <c r="C11" s="2">
        <v>21</v>
      </c>
      <c r="D11" s="2">
        <v>20</v>
      </c>
      <c r="E11" s="2">
        <v>13</v>
      </c>
      <c r="F11">
        <v>0</v>
      </c>
    </row>
    <row r="12" spans="1:8" x14ac:dyDescent="0.35">
      <c r="A12" s="2">
        <v>18</v>
      </c>
      <c r="B12" s="2">
        <v>1</v>
      </c>
      <c r="C12" s="2">
        <v>15</v>
      </c>
      <c r="D12" s="2">
        <v>20</v>
      </c>
      <c r="E12" s="2">
        <v>0</v>
      </c>
      <c r="F12">
        <v>0</v>
      </c>
    </row>
    <row r="13" spans="1:8" x14ac:dyDescent="0.35">
      <c r="A13" s="2">
        <v>19</v>
      </c>
      <c r="B13" s="2">
        <v>0</v>
      </c>
      <c r="C13" s="2">
        <v>6</v>
      </c>
      <c r="D13" s="2">
        <v>0</v>
      </c>
      <c r="E13" s="2">
        <v>0</v>
      </c>
      <c r="F13">
        <v>0</v>
      </c>
    </row>
    <row r="14" spans="1:8" x14ac:dyDescent="0.35">
      <c r="A14" s="2">
        <v>22</v>
      </c>
      <c r="B14" s="2">
        <v>1</v>
      </c>
      <c r="C14" s="2">
        <v>38</v>
      </c>
      <c r="D14" s="2">
        <v>20</v>
      </c>
      <c r="E14" s="2">
        <v>0</v>
      </c>
      <c r="F14">
        <v>1</v>
      </c>
    </row>
    <row r="15" spans="1:8" x14ac:dyDescent="0.35">
      <c r="A15" s="2">
        <v>24</v>
      </c>
      <c r="B15" s="2">
        <v>0</v>
      </c>
      <c r="C15" s="2">
        <v>31</v>
      </c>
      <c r="D15" s="2">
        <v>15</v>
      </c>
      <c r="E15" s="2">
        <v>0</v>
      </c>
      <c r="F15">
        <v>1</v>
      </c>
    </row>
    <row r="16" spans="1:8" x14ac:dyDescent="0.35">
      <c r="A16" s="2">
        <v>25</v>
      </c>
      <c r="B16" s="2">
        <v>1</v>
      </c>
      <c r="C16" s="2">
        <v>26</v>
      </c>
      <c r="D16" s="2">
        <v>0</v>
      </c>
      <c r="E16" s="2">
        <v>0</v>
      </c>
      <c r="F16">
        <v>0</v>
      </c>
    </row>
    <row r="17" spans="1:6" x14ac:dyDescent="0.35">
      <c r="A17" s="2">
        <v>26</v>
      </c>
      <c r="B17" s="2">
        <v>0</v>
      </c>
      <c r="C17" s="2">
        <v>5</v>
      </c>
      <c r="D17" s="2">
        <v>10</v>
      </c>
      <c r="E17" s="2">
        <v>0</v>
      </c>
      <c r="F17">
        <v>0</v>
      </c>
    </row>
    <row r="18" spans="1:6" x14ac:dyDescent="0.35">
      <c r="A18" s="2">
        <v>29</v>
      </c>
      <c r="B18" s="2">
        <v>1</v>
      </c>
      <c r="C18" s="2">
        <v>4</v>
      </c>
      <c r="D18" s="2">
        <v>0</v>
      </c>
      <c r="E18" s="2">
        <v>0</v>
      </c>
      <c r="F18">
        <v>0</v>
      </c>
    </row>
    <row r="19" spans="1:6" x14ac:dyDescent="0.35">
      <c r="A19" s="2">
        <v>30</v>
      </c>
      <c r="B19" s="2">
        <v>0</v>
      </c>
      <c r="C19" s="2">
        <v>46</v>
      </c>
      <c r="D19" s="2">
        <v>10</v>
      </c>
      <c r="E19" s="2">
        <v>13</v>
      </c>
      <c r="F19">
        <v>1</v>
      </c>
    </row>
    <row r="20" spans="1:6" x14ac:dyDescent="0.35">
      <c r="A20" s="2">
        <v>31</v>
      </c>
      <c r="B20" s="2">
        <v>1</v>
      </c>
      <c r="C20" s="2">
        <v>10</v>
      </c>
      <c r="D20" s="2">
        <v>0</v>
      </c>
      <c r="E20" s="2">
        <v>13</v>
      </c>
      <c r="F20">
        <v>0</v>
      </c>
    </row>
    <row r="21" spans="1:6" x14ac:dyDescent="0.35">
      <c r="A21" s="2">
        <v>34</v>
      </c>
      <c r="B21" s="2">
        <v>0</v>
      </c>
      <c r="C21" s="2">
        <v>37</v>
      </c>
      <c r="D21" s="2">
        <v>10</v>
      </c>
      <c r="E21" s="2">
        <v>13</v>
      </c>
      <c r="F21">
        <v>0</v>
      </c>
    </row>
    <row r="22" spans="1:6" x14ac:dyDescent="0.35">
      <c r="A22" s="2">
        <v>37</v>
      </c>
      <c r="B22" s="2">
        <v>0</v>
      </c>
      <c r="C22" s="2">
        <v>17</v>
      </c>
      <c r="D22" s="2">
        <v>0</v>
      </c>
      <c r="E22" s="2">
        <v>0</v>
      </c>
      <c r="F22">
        <v>0</v>
      </c>
    </row>
    <row r="23" spans="1:6" x14ac:dyDescent="0.35">
      <c r="A23" s="2">
        <v>40</v>
      </c>
      <c r="B23" s="2">
        <v>0</v>
      </c>
      <c r="C23" s="2">
        <v>25</v>
      </c>
      <c r="D23" s="2">
        <v>20</v>
      </c>
      <c r="E23" s="2">
        <v>41</v>
      </c>
      <c r="F23">
        <v>1</v>
      </c>
    </row>
    <row r="24" spans="1:6" x14ac:dyDescent="0.35">
      <c r="A24" s="2">
        <v>42</v>
      </c>
      <c r="B24" s="2">
        <v>1</v>
      </c>
      <c r="C24" s="2">
        <v>15</v>
      </c>
      <c r="D24" s="2">
        <v>20</v>
      </c>
      <c r="E24" s="2">
        <v>0</v>
      </c>
      <c r="F24">
        <v>0</v>
      </c>
    </row>
    <row r="25" spans="1:6" x14ac:dyDescent="0.35">
      <c r="A25" s="2">
        <v>44</v>
      </c>
      <c r="B25" s="2">
        <v>0</v>
      </c>
      <c r="C25" s="2">
        <v>7</v>
      </c>
      <c r="D25" s="2">
        <v>15</v>
      </c>
      <c r="E25" s="2">
        <v>0</v>
      </c>
      <c r="F25">
        <v>0</v>
      </c>
    </row>
    <row r="26" spans="1:6" x14ac:dyDescent="0.35">
      <c r="A26" s="2">
        <v>45</v>
      </c>
      <c r="B26" s="2">
        <v>1</v>
      </c>
      <c r="C26" s="2">
        <v>36</v>
      </c>
      <c r="D26" s="2">
        <v>10</v>
      </c>
      <c r="E26" s="2">
        <v>13</v>
      </c>
      <c r="F26">
        <v>1</v>
      </c>
    </row>
    <row r="27" spans="1:6" x14ac:dyDescent="0.35">
      <c r="A27" s="2">
        <v>52</v>
      </c>
      <c r="B27" s="2">
        <v>0</v>
      </c>
      <c r="C27" s="2">
        <v>19</v>
      </c>
      <c r="D27" s="2">
        <v>0</v>
      </c>
      <c r="E27" s="2">
        <v>39</v>
      </c>
      <c r="F27">
        <v>1</v>
      </c>
    </row>
    <row r="28" spans="1:6" x14ac:dyDescent="0.35">
      <c r="A28" s="2">
        <v>54</v>
      </c>
      <c r="B28" s="2">
        <v>0</v>
      </c>
      <c r="C28" s="2">
        <v>31</v>
      </c>
      <c r="D28" s="2">
        <v>0</v>
      </c>
      <c r="E28" s="2">
        <v>13</v>
      </c>
      <c r="F28">
        <v>0</v>
      </c>
    </row>
    <row r="29" spans="1:6" x14ac:dyDescent="0.35">
      <c r="A29" s="2">
        <v>56</v>
      </c>
      <c r="B29" s="2">
        <v>0</v>
      </c>
      <c r="C29" s="2">
        <v>31</v>
      </c>
      <c r="D29" s="2">
        <v>15</v>
      </c>
      <c r="E29" s="2">
        <v>13</v>
      </c>
      <c r="F29">
        <v>1</v>
      </c>
    </row>
    <row r="30" spans="1:6" x14ac:dyDescent="0.35">
      <c r="A30" s="2">
        <v>58</v>
      </c>
      <c r="B30" s="2">
        <v>1</v>
      </c>
      <c r="C30" s="2">
        <v>16</v>
      </c>
      <c r="D30" s="2">
        <v>0</v>
      </c>
      <c r="E30" s="2">
        <v>0</v>
      </c>
      <c r="F30">
        <v>1</v>
      </c>
    </row>
    <row r="31" spans="1:6" x14ac:dyDescent="0.35">
      <c r="A31" s="2">
        <v>59</v>
      </c>
      <c r="B31" s="2">
        <v>0</v>
      </c>
      <c r="C31" s="2">
        <v>14</v>
      </c>
      <c r="D31" s="2">
        <v>0</v>
      </c>
      <c r="E31" s="2">
        <v>26</v>
      </c>
      <c r="F31">
        <v>1</v>
      </c>
    </row>
    <row r="32" spans="1:6" x14ac:dyDescent="0.35">
      <c r="A32" s="2">
        <v>62</v>
      </c>
      <c r="B32" s="2">
        <v>0</v>
      </c>
      <c r="C32" s="2">
        <v>19</v>
      </c>
      <c r="D32" s="2">
        <v>10</v>
      </c>
      <c r="E32" s="2">
        <v>0</v>
      </c>
      <c r="F32">
        <v>0</v>
      </c>
    </row>
    <row r="33" spans="1:6" x14ac:dyDescent="0.35">
      <c r="A33" s="2">
        <v>63</v>
      </c>
      <c r="B33" s="2">
        <v>0</v>
      </c>
      <c r="C33" s="2">
        <v>30</v>
      </c>
      <c r="D33" s="2">
        <v>0</v>
      </c>
      <c r="E33" s="2">
        <v>0</v>
      </c>
      <c r="F33">
        <v>0</v>
      </c>
    </row>
    <row r="34" spans="1:6" x14ac:dyDescent="0.35">
      <c r="A34" s="2">
        <v>65</v>
      </c>
      <c r="B34" s="2">
        <v>1</v>
      </c>
      <c r="C34" s="2">
        <v>27</v>
      </c>
      <c r="D34" s="2">
        <v>0</v>
      </c>
      <c r="E34" s="2">
        <v>0</v>
      </c>
      <c r="F34">
        <v>1</v>
      </c>
    </row>
    <row r="35" spans="1:6" x14ac:dyDescent="0.35">
      <c r="A35" s="2">
        <v>67</v>
      </c>
      <c r="B35" s="2">
        <v>1</v>
      </c>
      <c r="C35" s="2">
        <v>34</v>
      </c>
      <c r="D35" s="2">
        <v>35</v>
      </c>
      <c r="E35" s="2">
        <v>26</v>
      </c>
      <c r="F35">
        <v>1</v>
      </c>
    </row>
    <row r="36" spans="1:6" x14ac:dyDescent="0.35">
      <c r="A36" s="2">
        <v>68</v>
      </c>
      <c r="B36" s="2">
        <v>1</v>
      </c>
      <c r="C36" s="2">
        <v>48</v>
      </c>
      <c r="D36" s="2">
        <v>55</v>
      </c>
      <c r="E36" s="2">
        <v>39</v>
      </c>
      <c r="F36">
        <v>0</v>
      </c>
    </row>
    <row r="37" spans="1:6" x14ac:dyDescent="0.35">
      <c r="A37" s="2">
        <v>70</v>
      </c>
      <c r="B37" s="2">
        <v>0</v>
      </c>
      <c r="C37" s="2">
        <v>10</v>
      </c>
      <c r="D37" s="2">
        <v>0</v>
      </c>
      <c r="E37" s="2">
        <v>0</v>
      </c>
      <c r="F37">
        <v>0</v>
      </c>
    </row>
    <row r="38" spans="1:6" x14ac:dyDescent="0.35">
      <c r="A38" s="2">
        <v>71</v>
      </c>
      <c r="B38" s="2">
        <v>0</v>
      </c>
      <c r="C38" s="2">
        <v>9</v>
      </c>
      <c r="D38" s="2">
        <v>0</v>
      </c>
      <c r="E38" s="2">
        <v>0</v>
      </c>
      <c r="F38">
        <v>1</v>
      </c>
    </row>
    <row r="39" spans="1:6" x14ac:dyDescent="0.35">
      <c r="A39" s="2">
        <v>72</v>
      </c>
      <c r="B39" s="2">
        <v>0</v>
      </c>
      <c r="C39" s="2">
        <v>12</v>
      </c>
      <c r="D39" s="2">
        <v>0</v>
      </c>
      <c r="E39" s="2">
        <v>0</v>
      </c>
      <c r="F39">
        <v>0</v>
      </c>
    </row>
    <row r="40" spans="1:6" x14ac:dyDescent="0.35">
      <c r="A40" s="2">
        <v>73</v>
      </c>
      <c r="B40" s="2">
        <v>1</v>
      </c>
      <c r="C40" s="2">
        <v>40</v>
      </c>
      <c r="D40" s="2">
        <v>10</v>
      </c>
      <c r="E40" s="2">
        <v>13</v>
      </c>
      <c r="F40">
        <v>0</v>
      </c>
    </row>
    <row r="41" spans="1:6" x14ac:dyDescent="0.35">
      <c r="A41" s="2">
        <v>74</v>
      </c>
      <c r="B41" s="2">
        <v>0</v>
      </c>
      <c r="C41" s="2">
        <v>12</v>
      </c>
      <c r="D41" s="2">
        <v>10</v>
      </c>
      <c r="E41" s="2">
        <v>0</v>
      </c>
      <c r="F41">
        <v>0</v>
      </c>
    </row>
    <row r="42" spans="1:6" x14ac:dyDescent="0.35">
      <c r="A42" s="2">
        <v>78</v>
      </c>
      <c r="B42" s="2">
        <v>0</v>
      </c>
      <c r="C42" s="2">
        <v>30</v>
      </c>
      <c r="D42" s="2">
        <v>10</v>
      </c>
      <c r="E42" s="2">
        <v>0</v>
      </c>
      <c r="F42">
        <v>0</v>
      </c>
    </row>
    <row r="43" spans="1:6" x14ac:dyDescent="0.35">
      <c r="A43" s="2">
        <v>79</v>
      </c>
      <c r="B43" s="2">
        <v>0</v>
      </c>
      <c r="C43" s="2">
        <v>19</v>
      </c>
      <c r="D43" s="2">
        <v>10</v>
      </c>
      <c r="E43" s="2">
        <v>0</v>
      </c>
      <c r="F43">
        <v>0</v>
      </c>
    </row>
    <row r="44" spans="1:6" x14ac:dyDescent="0.35">
      <c r="A44" s="2">
        <v>80</v>
      </c>
      <c r="B44" s="2">
        <v>0</v>
      </c>
      <c r="C44" s="2">
        <v>2</v>
      </c>
      <c r="D44" s="2">
        <v>15</v>
      </c>
      <c r="E44" s="2">
        <v>0</v>
      </c>
      <c r="F44">
        <v>0</v>
      </c>
    </row>
    <row r="45" spans="1:6" x14ac:dyDescent="0.35">
      <c r="A45" s="2">
        <v>82</v>
      </c>
      <c r="B45" s="2">
        <v>0</v>
      </c>
      <c r="C45" s="2">
        <v>27</v>
      </c>
      <c r="D45" s="2">
        <v>0</v>
      </c>
      <c r="E45" s="2">
        <v>26</v>
      </c>
      <c r="F45">
        <v>0</v>
      </c>
    </row>
    <row r="46" spans="1:6" x14ac:dyDescent="0.35">
      <c r="A46" s="2">
        <v>86</v>
      </c>
      <c r="B46" s="2">
        <v>0</v>
      </c>
      <c r="C46" s="2">
        <v>27</v>
      </c>
      <c r="D46" s="2">
        <v>25</v>
      </c>
      <c r="E46" s="2">
        <v>0</v>
      </c>
      <c r="F46">
        <v>0</v>
      </c>
    </row>
    <row r="47" spans="1:6" x14ac:dyDescent="0.35">
      <c r="A47" s="2">
        <v>92</v>
      </c>
      <c r="B47" s="2">
        <v>0</v>
      </c>
      <c r="C47" s="2">
        <v>30</v>
      </c>
      <c r="D47" s="2">
        <v>0</v>
      </c>
      <c r="E47" s="2">
        <v>0</v>
      </c>
      <c r="F47">
        <v>1</v>
      </c>
    </row>
    <row r="48" spans="1:6" x14ac:dyDescent="0.35">
      <c r="A48" s="2">
        <v>93</v>
      </c>
      <c r="B48" s="2">
        <v>0</v>
      </c>
      <c r="C48" s="2">
        <v>21</v>
      </c>
      <c r="D48" s="2">
        <v>0</v>
      </c>
      <c r="E48" s="2">
        <v>13</v>
      </c>
      <c r="F48">
        <v>0</v>
      </c>
    </row>
    <row r="49" spans="1:6" x14ac:dyDescent="0.35">
      <c r="A49" s="2">
        <v>94</v>
      </c>
      <c r="B49" s="2">
        <v>0</v>
      </c>
      <c r="C49" s="2">
        <v>27</v>
      </c>
      <c r="D49" s="2">
        <v>60</v>
      </c>
      <c r="E49" s="2">
        <v>0</v>
      </c>
      <c r="F49">
        <v>0</v>
      </c>
    </row>
    <row r="50" spans="1:6" x14ac:dyDescent="0.35">
      <c r="A50" s="2">
        <v>95</v>
      </c>
      <c r="B50" s="2">
        <v>0</v>
      </c>
      <c r="C50" s="2">
        <v>45</v>
      </c>
      <c r="D50" s="2">
        <v>10</v>
      </c>
      <c r="E50" s="2">
        <v>13</v>
      </c>
      <c r="F50">
        <v>0</v>
      </c>
    </row>
    <row r="51" spans="1:6" x14ac:dyDescent="0.35">
      <c r="A51" s="2">
        <v>96</v>
      </c>
      <c r="B51" s="2">
        <v>1</v>
      </c>
      <c r="C51" s="2">
        <v>30</v>
      </c>
      <c r="D51" s="2">
        <v>15</v>
      </c>
      <c r="E51" s="2">
        <v>0</v>
      </c>
      <c r="F51">
        <v>0</v>
      </c>
    </row>
    <row r="52" spans="1:6" x14ac:dyDescent="0.35">
      <c r="A52" s="2">
        <v>97</v>
      </c>
      <c r="B52" s="2">
        <v>1</v>
      </c>
      <c r="C52" s="2">
        <v>3</v>
      </c>
      <c r="D52" s="2">
        <v>15</v>
      </c>
      <c r="E52" s="2">
        <v>0</v>
      </c>
      <c r="F52">
        <v>0</v>
      </c>
    </row>
    <row r="53" spans="1:6" x14ac:dyDescent="0.35">
      <c r="A53" s="2">
        <v>98</v>
      </c>
      <c r="B53" s="2">
        <v>0</v>
      </c>
      <c r="C53" s="2">
        <v>11</v>
      </c>
      <c r="D53" s="2">
        <v>0</v>
      </c>
      <c r="E53" s="2">
        <v>13</v>
      </c>
      <c r="F53">
        <v>0</v>
      </c>
    </row>
    <row r="54" spans="1:6" x14ac:dyDescent="0.35">
      <c r="A54" s="2">
        <v>99</v>
      </c>
      <c r="B54" s="2">
        <v>1</v>
      </c>
      <c r="C54" s="2">
        <v>24</v>
      </c>
      <c r="D54" s="2">
        <v>15</v>
      </c>
      <c r="E54" s="2">
        <v>0</v>
      </c>
      <c r="F54">
        <v>0</v>
      </c>
    </row>
    <row r="55" spans="1:6" x14ac:dyDescent="0.35">
      <c r="A55" s="2">
        <v>101</v>
      </c>
      <c r="B55" s="2">
        <v>0</v>
      </c>
      <c r="C55" s="2">
        <v>17</v>
      </c>
      <c r="D55" s="2">
        <v>20</v>
      </c>
      <c r="E55" s="2">
        <v>0</v>
      </c>
      <c r="F55">
        <v>1</v>
      </c>
    </row>
    <row r="56" spans="1:6" x14ac:dyDescent="0.35">
      <c r="A56" s="2">
        <v>102</v>
      </c>
      <c r="B56" s="2">
        <v>1</v>
      </c>
      <c r="C56" s="2">
        <v>21</v>
      </c>
      <c r="D56" s="2">
        <v>0</v>
      </c>
      <c r="E56" s="2">
        <v>13</v>
      </c>
      <c r="F56">
        <v>1</v>
      </c>
    </row>
    <row r="57" spans="1:6" x14ac:dyDescent="0.35">
      <c r="A57" s="2">
        <v>103</v>
      </c>
      <c r="B57" s="2">
        <v>0</v>
      </c>
      <c r="C57" s="2">
        <v>24</v>
      </c>
      <c r="D57" s="2">
        <v>0</v>
      </c>
      <c r="E57" s="2">
        <v>0</v>
      </c>
      <c r="F57">
        <v>0</v>
      </c>
    </row>
    <row r="58" spans="1:6" x14ac:dyDescent="0.35">
      <c r="A58" s="2">
        <v>104</v>
      </c>
      <c r="B58" s="2">
        <v>0</v>
      </c>
      <c r="C58" s="2">
        <v>27</v>
      </c>
      <c r="D58" s="2">
        <v>25</v>
      </c>
      <c r="E58" s="2">
        <v>0</v>
      </c>
      <c r="F58">
        <v>1</v>
      </c>
    </row>
    <row r="59" spans="1:6" x14ac:dyDescent="0.35">
      <c r="A59" s="2">
        <v>106</v>
      </c>
      <c r="B59" s="2">
        <v>0</v>
      </c>
      <c r="C59" s="2">
        <v>38</v>
      </c>
      <c r="D59" s="2">
        <v>35</v>
      </c>
      <c r="E59" s="2">
        <v>13</v>
      </c>
      <c r="F59">
        <v>0</v>
      </c>
    </row>
    <row r="60" spans="1:6" x14ac:dyDescent="0.35">
      <c r="A60" s="2">
        <v>109</v>
      </c>
      <c r="B60" s="2">
        <v>0</v>
      </c>
      <c r="C60" s="2">
        <v>33</v>
      </c>
      <c r="D60" s="2">
        <v>0</v>
      </c>
      <c r="E60" s="2">
        <v>0</v>
      </c>
      <c r="F60">
        <v>0</v>
      </c>
    </row>
    <row r="61" spans="1:6" x14ac:dyDescent="0.35">
      <c r="A61" s="2">
        <v>110</v>
      </c>
      <c r="B61" s="2">
        <v>1</v>
      </c>
      <c r="C61" s="2">
        <v>26</v>
      </c>
      <c r="D61" s="2">
        <v>15</v>
      </c>
      <c r="E61" s="2">
        <v>0</v>
      </c>
      <c r="F61">
        <v>0</v>
      </c>
    </row>
    <row r="62" spans="1:6" x14ac:dyDescent="0.35">
      <c r="A62" s="2">
        <v>111</v>
      </c>
      <c r="B62" s="2">
        <v>0</v>
      </c>
      <c r="C62" s="2">
        <v>11</v>
      </c>
      <c r="D62" s="2">
        <v>0</v>
      </c>
      <c r="E62" s="2">
        <v>0</v>
      </c>
      <c r="F62">
        <v>1</v>
      </c>
    </row>
    <row r="63" spans="1:6" x14ac:dyDescent="0.35">
      <c r="A63" s="2">
        <v>112</v>
      </c>
      <c r="B63" s="2">
        <v>0</v>
      </c>
      <c r="C63" s="2">
        <v>14</v>
      </c>
      <c r="D63" s="2">
        <v>0</v>
      </c>
      <c r="E63" s="2">
        <v>0</v>
      </c>
      <c r="F63">
        <v>0</v>
      </c>
    </row>
    <row r="64" spans="1:6" x14ac:dyDescent="0.35">
      <c r="A64" s="2">
        <v>113</v>
      </c>
      <c r="B64" s="2">
        <v>0</v>
      </c>
      <c r="C64" s="2">
        <v>16</v>
      </c>
      <c r="D64" s="2">
        <v>0</v>
      </c>
      <c r="E64" s="2">
        <v>13</v>
      </c>
      <c r="F64">
        <v>0</v>
      </c>
    </row>
    <row r="65" spans="1:6" x14ac:dyDescent="0.35">
      <c r="A65" s="2">
        <v>115</v>
      </c>
      <c r="B65" s="2">
        <v>0</v>
      </c>
      <c r="C65" s="2">
        <v>20</v>
      </c>
      <c r="D65" s="2">
        <v>0</v>
      </c>
      <c r="E65" s="2">
        <v>15</v>
      </c>
      <c r="F65">
        <v>0</v>
      </c>
    </row>
    <row r="66" spans="1:6" x14ac:dyDescent="0.35">
      <c r="A66" s="2">
        <v>117</v>
      </c>
      <c r="B66" s="2">
        <v>0</v>
      </c>
      <c r="C66" s="2">
        <v>20</v>
      </c>
      <c r="D66" s="2">
        <v>15</v>
      </c>
      <c r="E66" s="2">
        <v>0</v>
      </c>
      <c r="F66">
        <v>0</v>
      </c>
    </row>
    <row r="67" spans="1:6" x14ac:dyDescent="0.35">
      <c r="A67" s="2">
        <v>118</v>
      </c>
      <c r="B67" s="2">
        <v>0</v>
      </c>
      <c r="C67" s="2">
        <v>40</v>
      </c>
      <c r="D67" s="2">
        <v>20</v>
      </c>
      <c r="E67" s="2">
        <v>26</v>
      </c>
      <c r="F67">
        <v>0</v>
      </c>
    </row>
    <row r="68" spans="1:6" x14ac:dyDescent="0.35">
      <c r="A68" s="2">
        <v>119</v>
      </c>
      <c r="B68" s="2">
        <v>0</v>
      </c>
      <c r="C68" s="2">
        <v>11</v>
      </c>
      <c r="D68" s="2">
        <v>10</v>
      </c>
      <c r="E68" s="2">
        <v>0</v>
      </c>
      <c r="F68">
        <v>0</v>
      </c>
    </row>
    <row r="69" spans="1:6" x14ac:dyDescent="0.35">
      <c r="A69" s="2">
        <v>120</v>
      </c>
      <c r="B69" s="2">
        <v>1</v>
      </c>
      <c r="C69" s="2">
        <v>30</v>
      </c>
      <c r="D69" s="2">
        <v>25</v>
      </c>
      <c r="E69" s="2">
        <v>0</v>
      </c>
      <c r="F69">
        <v>0</v>
      </c>
    </row>
    <row r="70" spans="1:6" x14ac:dyDescent="0.35">
      <c r="A70" s="2">
        <v>121</v>
      </c>
      <c r="B70" s="2">
        <v>0</v>
      </c>
      <c r="C70" s="2">
        <v>24</v>
      </c>
      <c r="D70" s="2">
        <v>25</v>
      </c>
      <c r="E70" s="2">
        <v>13</v>
      </c>
      <c r="F70">
        <v>1</v>
      </c>
    </row>
    <row r="71" spans="1:6" x14ac:dyDescent="0.35">
      <c r="A71" s="2">
        <v>122</v>
      </c>
      <c r="B71" s="2">
        <v>0</v>
      </c>
      <c r="C71" s="2">
        <v>8</v>
      </c>
      <c r="D71" s="2">
        <v>15</v>
      </c>
      <c r="E71" s="2">
        <v>0</v>
      </c>
      <c r="F71">
        <v>0</v>
      </c>
    </row>
    <row r="72" spans="1:6" x14ac:dyDescent="0.35">
      <c r="A72" s="2">
        <v>123</v>
      </c>
      <c r="B72" s="2">
        <v>1</v>
      </c>
      <c r="C72" s="2">
        <v>24</v>
      </c>
      <c r="D72" s="2">
        <v>0</v>
      </c>
      <c r="E72" s="2">
        <v>0</v>
      </c>
      <c r="F72">
        <v>1</v>
      </c>
    </row>
    <row r="73" spans="1:6" x14ac:dyDescent="0.35">
      <c r="A73" s="2">
        <v>124</v>
      </c>
      <c r="B73" s="2">
        <v>1</v>
      </c>
      <c r="C73" s="2">
        <v>31</v>
      </c>
      <c r="D73" s="2">
        <v>0</v>
      </c>
      <c r="E73" s="2">
        <v>0</v>
      </c>
      <c r="F73">
        <v>1</v>
      </c>
    </row>
    <row r="74" spans="1:6" x14ac:dyDescent="0.35">
      <c r="A74" s="2">
        <v>125</v>
      </c>
      <c r="B74" s="2">
        <v>0</v>
      </c>
      <c r="C74" s="2">
        <v>34</v>
      </c>
      <c r="D74" s="2">
        <v>0</v>
      </c>
      <c r="E74" s="2">
        <v>13</v>
      </c>
      <c r="F74">
        <v>1</v>
      </c>
    </row>
    <row r="75" spans="1:6" x14ac:dyDescent="0.35">
      <c r="A75" s="2">
        <v>128</v>
      </c>
      <c r="B75" s="2">
        <v>0</v>
      </c>
      <c r="C75" s="2">
        <v>15</v>
      </c>
      <c r="D75" s="2">
        <v>10</v>
      </c>
      <c r="E75" s="2">
        <v>0</v>
      </c>
      <c r="F75">
        <v>0</v>
      </c>
    </row>
    <row r="76" spans="1:6" x14ac:dyDescent="0.35">
      <c r="A76" s="2">
        <v>130</v>
      </c>
      <c r="B76" s="2">
        <v>0</v>
      </c>
      <c r="C76" s="2">
        <v>11</v>
      </c>
      <c r="D76" s="2">
        <v>15</v>
      </c>
      <c r="E76" s="2">
        <v>0</v>
      </c>
      <c r="F76">
        <v>0</v>
      </c>
    </row>
    <row r="77" spans="1:6" x14ac:dyDescent="0.35">
      <c r="A77" s="2">
        <v>132</v>
      </c>
      <c r="B77" s="2">
        <v>0</v>
      </c>
      <c r="C77" s="2">
        <v>21</v>
      </c>
      <c r="D77" s="2">
        <v>20</v>
      </c>
      <c r="E77" s="2">
        <v>13</v>
      </c>
      <c r="F77">
        <v>0</v>
      </c>
    </row>
    <row r="78" spans="1:6" x14ac:dyDescent="0.35">
      <c r="A78" s="2">
        <v>133</v>
      </c>
      <c r="B78" s="2">
        <v>1</v>
      </c>
      <c r="C78" s="2">
        <v>21</v>
      </c>
      <c r="D78" s="2">
        <v>10</v>
      </c>
      <c r="E78" s="2">
        <v>0</v>
      </c>
      <c r="F78">
        <v>0</v>
      </c>
    </row>
    <row r="79" spans="1:6" x14ac:dyDescent="0.35">
      <c r="A79" s="2">
        <v>135</v>
      </c>
      <c r="B79" s="2">
        <v>0</v>
      </c>
      <c r="C79" s="2">
        <v>17</v>
      </c>
      <c r="D79" s="2">
        <v>0</v>
      </c>
      <c r="E79" s="2">
        <v>0</v>
      </c>
      <c r="F79">
        <v>0</v>
      </c>
    </row>
    <row r="80" spans="1:6" x14ac:dyDescent="0.35">
      <c r="A80" s="2">
        <v>145</v>
      </c>
      <c r="B80" s="2">
        <v>1</v>
      </c>
      <c r="C80" s="2">
        <v>14</v>
      </c>
      <c r="D80" s="2">
        <v>0</v>
      </c>
      <c r="E80" s="2">
        <v>0</v>
      </c>
      <c r="F80">
        <v>1</v>
      </c>
    </row>
    <row r="81" spans="1:6" x14ac:dyDescent="0.35">
      <c r="A81" s="2">
        <v>147</v>
      </c>
      <c r="B81" s="2">
        <v>1</v>
      </c>
      <c r="C81" s="2">
        <v>9</v>
      </c>
      <c r="D81" s="2">
        <v>15</v>
      </c>
      <c r="E81" s="2">
        <v>0</v>
      </c>
      <c r="F81">
        <v>1</v>
      </c>
    </row>
    <row r="82" spans="1:6" x14ac:dyDescent="0.35">
      <c r="A82" s="2">
        <v>148</v>
      </c>
      <c r="B82" s="2">
        <v>1</v>
      </c>
      <c r="C82" s="2">
        <v>18</v>
      </c>
      <c r="D82" s="2">
        <v>25</v>
      </c>
      <c r="E82" s="2">
        <v>0</v>
      </c>
      <c r="F82">
        <v>1</v>
      </c>
    </row>
    <row r="83" spans="1:6" x14ac:dyDescent="0.35">
      <c r="A83" s="2">
        <v>150</v>
      </c>
      <c r="B83" s="2">
        <v>1</v>
      </c>
      <c r="C83" s="2">
        <v>31</v>
      </c>
      <c r="D83" s="2">
        <v>10</v>
      </c>
      <c r="E83" s="2">
        <v>0</v>
      </c>
      <c r="F83">
        <v>1</v>
      </c>
    </row>
    <row r="84" spans="1:6" x14ac:dyDescent="0.35">
      <c r="A84" s="2">
        <v>154</v>
      </c>
      <c r="B84" s="2">
        <v>0</v>
      </c>
      <c r="C84" s="2">
        <v>28</v>
      </c>
      <c r="D84" s="2">
        <v>15</v>
      </c>
      <c r="E84" s="2">
        <v>0</v>
      </c>
      <c r="F84">
        <v>0</v>
      </c>
    </row>
    <row r="85" spans="1:6" x14ac:dyDescent="0.35">
      <c r="A85" s="2">
        <v>155</v>
      </c>
      <c r="B85" s="2">
        <v>0</v>
      </c>
      <c r="C85" s="2">
        <v>18</v>
      </c>
      <c r="D85" s="2">
        <v>0</v>
      </c>
      <c r="E85" s="2">
        <v>0</v>
      </c>
      <c r="F85">
        <v>0</v>
      </c>
    </row>
    <row r="86" spans="1:6" x14ac:dyDescent="0.35">
      <c r="A86" s="2">
        <v>158</v>
      </c>
      <c r="B86" s="2">
        <v>1</v>
      </c>
      <c r="C86" s="2">
        <v>26</v>
      </c>
      <c r="D86" s="2">
        <v>0</v>
      </c>
      <c r="E86" s="2">
        <v>0</v>
      </c>
      <c r="F86">
        <v>1</v>
      </c>
    </row>
    <row r="87" spans="1:6" x14ac:dyDescent="0.35">
      <c r="A87" s="2">
        <v>159</v>
      </c>
      <c r="B87" s="2">
        <v>1</v>
      </c>
      <c r="C87" s="2">
        <v>21</v>
      </c>
      <c r="D87" s="2">
        <v>0</v>
      </c>
      <c r="E87" s="2">
        <v>0</v>
      </c>
      <c r="F87">
        <v>1</v>
      </c>
    </row>
    <row r="88" spans="1:6" x14ac:dyDescent="0.35">
      <c r="A88" s="2">
        <v>162</v>
      </c>
      <c r="B88" s="2">
        <v>0</v>
      </c>
      <c r="C88" s="2">
        <v>17</v>
      </c>
      <c r="D88" s="2">
        <v>25</v>
      </c>
      <c r="E88" s="2">
        <v>0</v>
      </c>
      <c r="F88">
        <v>0</v>
      </c>
    </row>
    <row r="89" spans="1:6" x14ac:dyDescent="0.35">
      <c r="A89" s="2">
        <v>167</v>
      </c>
      <c r="B89" s="2">
        <v>1</v>
      </c>
      <c r="C89" s="2">
        <v>8</v>
      </c>
      <c r="D89" s="2">
        <v>0</v>
      </c>
      <c r="E89" s="2">
        <v>0</v>
      </c>
      <c r="F89">
        <v>0</v>
      </c>
    </row>
    <row r="90" spans="1:6" x14ac:dyDescent="0.35">
      <c r="A90" s="2">
        <v>168</v>
      </c>
      <c r="B90" s="2">
        <v>0</v>
      </c>
      <c r="C90" s="2">
        <v>6</v>
      </c>
      <c r="D90" s="2">
        <v>15</v>
      </c>
      <c r="E90" s="2">
        <v>0</v>
      </c>
      <c r="F90">
        <v>0</v>
      </c>
    </row>
    <row r="91" spans="1:6" x14ac:dyDescent="0.35">
      <c r="A91" s="2">
        <v>170</v>
      </c>
      <c r="B91" s="2">
        <v>0</v>
      </c>
      <c r="C91" s="2">
        <v>27</v>
      </c>
      <c r="D91" s="2">
        <v>20</v>
      </c>
      <c r="E91" s="2">
        <v>26</v>
      </c>
      <c r="F91">
        <v>0</v>
      </c>
    </row>
    <row r="92" spans="1:6" x14ac:dyDescent="0.35">
      <c r="A92" s="2">
        <v>171</v>
      </c>
      <c r="B92" s="2">
        <v>0</v>
      </c>
      <c r="C92" s="2">
        <v>42</v>
      </c>
      <c r="D92" s="2">
        <v>35</v>
      </c>
      <c r="E92" s="2">
        <v>0</v>
      </c>
      <c r="F92">
        <v>0</v>
      </c>
    </row>
    <row r="93" spans="1:6" x14ac:dyDescent="0.35">
      <c r="A93" s="2">
        <v>172</v>
      </c>
      <c r="B93" s="2">
        <v>1</v>
      </c>
      <c r="C93" s="2">
        <v>26</v>
      </c>
      <c r="D93" s="2">
        <v>0</v>
      </c>
      <c r="E93" s="2">
        <v>0</v>
      </c>
      <c r="F93">
        <v>1</v>
      </c>
    </row>
    <row r="94" spans="1:6" x14ac:dyDescent="0.35">
      <c r="A94" s="2">
        <v>174</v>
      </c>
      <c r="B94" s="2">
        <v>0</v>
      </c>
      <c r="C94" s="2">
        <v>28</v>
      </c>
      <c r="D94" s="2">
        <v>0</v>
      </c>
      <c r="E94" s="2">
        <v>13</v>
      </c>
      <c r="F94">
        <v>1</v>
      </c>
    </row>
    <row r="95" spans="1:6" x14ac:dyDescent="0.35">
      <c r="A95" s="2">
        <v>175</v>
      </c>
      <c r="B95" s="2">
        <v>0</v>
      </c>
      <c r="C95" s="2">
        <v>9</v>
      </c>
      <c r="D95" s="2">
        <v>0</v>
      </c>
      <c r="E95" s="2">
        <v>15</v>
      </c>
      <c r="F95">
        <v>0</v>
      </c>
    </row>
    <row r="96" spans="1:6" x14ac:dyDescent="0.35">
      <c r="A96" s="2">
        <v>176</v>
      </c>
      <c r="B96" s="2">
        <v>0</v>
      </c>
      <c r="C96" s="2">
        <v>16</v>
      </c>
      <c r="D96" s="2">
        <v>0</v>
      </c>
      <c r="E96" s="2">
        <v>13</v>
      </c>
      <c r="F96">
        <v>0</v>
      </c>
    </row>
    <row r="97" spans="1:6" x14ac:dyDescent="0.35">
      <c r="A97" s="2">
        <v>177</v>
      </c>
      <c r="B97" s="2">
        <v>0</v>
      </c>
      <c r="C97" s="2">
        <v>25</v>
      </c>
      <c r="D97" s="2">
        <v>25</v>
      </c>
      <c r="E97" s="2">
        <v>0</v>
      </c>
      <c r="F97">
        <v>0</v>
      </c>
    </row>
    <row r="98" spans="1:6" x14ac:dyDescent="0.35">
      <c r="A98" s="2">
        <v>178</v>
      </c>
      <c r="B98" s="2">
        <v>0</v>
      </c>
      <c r="C98" s="2">
        <v>14</v>
      </c>
      <c r="D98" s="2">
        <v>0</v>
      </c>
      <c r="E98" s="2">
        <v>0</v>
      </c>
      <c r="F98">
        <v>0</v>
      </c>
    </row>
    <row r="99" spans="1:6" x14ac:dyDescent="0.35">
      <c r="A99" s="2">
        <v>179</v>
      </c>
      <c r="B99" s="2">
        <v>1</v>
      </c>
      <c r="C99" s="2">
        <v>41</v>
      </c>
      <c r="D99" s="2">
        <v>45</v>
      </c>
      <c r="E99" s="2">
        <v>0</v>
      </c>
      <c r="F99">
        <v>1</v>
      </c>
    </row>
    <row r="100" spans="1:6" x14ac:dyDescent="0.35">
      <c r="A100" s="2">
        <v>184</v>
      </c>
      <c r="B100" s="2">
        <v>0</v>
      </c>
      <c r="C100" s="2">
        <v>16</v>
      </c>
      <c r="D100" s="2">
        <v>0</v>
      </c>
      <c r="E100" s="2">
        <v>0</v>
      </c>
      <c r="F100">
        <v>0</v>
      </c>
    </row>
    <row r="101" spans="1:6" x14ac:dyDescent="0.35">
      <c r="A101" s="2">
        <v>189</v>
      </c>
      <c r="B101" s="2">
        <v>0</v>
      </c>
      <c r="C101" s="2">
        <v>28</v>
      </c>
      <c r="D101" s="2">
        <v>0</v>
      </c>
      <c r="E101" s="2">
        <v>0</v>
      </c>
      <c r="F101">
        <v>0</v>
      </c>
    </row>
    <row r="102" spans="1:6" x14ac:dyDescent="0.35">
      <c r="A102" s="2">
        <v>191</v>
      </c>
      <c r="B102" s="2">
        <v>0</v>
      </c>
      <c r="C102" s="2">
        <v>13</v>
      </c>
      <c r="D102" s="2">
        <v>0</v>
      </c>
      <c r="E102" s="2">
        <v>13</v>
      </c>
      <c r="F102">
        <v>0</v>
      </c>
    </row>
    <row r="103" spans="1:6" x14ac:dyDescent="0.35">
      <c r="A103" s="2">
        <v>192</v>
      </c>
      <c r="B103" s="2">
        <v>1</v>
      </c>
      <c r="C103" s="2">
        <v>14</v>
      </c>
      <c r="D103" s="2">
        <v>15</v>
      </c>
      <c r="E103" s="2">
        <v>0</v>
      </c>
      <c r="F103">
        <v>1</v>
      </c>
    </row>
    <row r="104" spans="1:6" x14ac:dyDescent="0.35">
      <c r="A104" s="2">
        <v>193</v>
      </c>
      <c r="B104" s="2">
        <v>0</v>
      </c>
      <c r="C104" s="2">
        <v>8</v>
      </c>
      <c r="D104" s="2">
        <v>0</v>
      </c>
      <c r="E104" s="2">
        <v>0</v>
      </c>
      <c r="F104">
        <v>0</v>
      </c>
    </row>
    <row r="105" spans="1:6" x14ac:dyDescent="0.35">
      <c r="A105" s="2">
        <v>198</v>
      </c>
      <c r="B105" s="2">
        <v>0</v>
      </c>
      <c r="C105" s="2">
        <v>8</v>
      </c>
      <c r="D105" s="2">
        <v>0</v>
      </c>
      <c r="E105" s="2">
        <v>0</v>
      </c>
      <c r="F105">
        <v>0</v>
      </c>
    </row>
    <row r="106" spans="1:6" x14ac:dyDescent="0.35">
      <c r="A106" s="2">
        <v>200</v>
      </c>
      <c r="B106" s="2">
        <v>0</v>
      </c>
      <c r="C106" s="2">
        <v>4</v>
      </c>
      <c r="D106" s="2">
        <v>0</v>
      </c>
      <c r="E106" s="2">
        <v>0</v>
      </c>
      <c r="F106">
        <v>1</v>
      </c>
    </row>
    <row r="107" spans="1:6" x14ac:dyDescent="0.35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</row>
    <row r="108" spans="1:6" x14ac:dyDescent="0.35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</row>
    <row r="109" spans="1:6" x14ac:dyDescent="0.35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</row>
    <row r="110" spans="1:6" x14ac:dyDescent="0.35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</row>
    <row r="111" spans="1:6" x14ac:dyDescent="0.35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</row>
    <row r="112" spans="1:6" x14ac:dyDescent="0.35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</row>
    <row r="113" spans="1:6" x14ac:dyDescent="0.35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</row>
    <row r="114" spans="1:6" x14ac:dyDescent="0.35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</row>
    <row r="115" spans="1:6" x14ac:dyDescent="0.35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</row>
    <row r="116" spans="1:6" x14ac:dyDescent="0.35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</row>
    <row r="117" spans="1:6" x14ac:dyDescent="0.35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</row>
    <row r="118" spans="1:6" x14ac:dyDescent="0.35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</row>
    <row r="119" spans="1:6" x14ac:dyDescent="0.35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</row>
    <row r="120" spans="1:6" x14ac:dyDescent="0.35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</row>
    <row r="121" spans="1:6" x14ac:dyDescent="0.35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</row>
    <row r="122" spans="1:6" x14ac:dyDescent="0.35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</row>
    <row r="123" spans="1:6" x14ac:dyDescent="0.35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</row>
    <row r="124" spans="1:6" x14ac:dyDescent="0.35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</row>
    <row r="125" spans="1:6" x14ac:dyDescent="0.35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</row>
    <row r="126" spans="1:6" x14ac:dyDescent="0.35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</row>
    <row r="127" spans="1:6" x14ac:dyDescent="0.35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</row>
    <row r="128" spans="1:6" x14ac:dyDescent="0.35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</row>
    <row r="129" spans="1:6" x14ac:dyDescent="0.35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</row>
    <row r="130" spans="1:6" x14ac:dyDescent="0.35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</row>
    <row r="131" spans="1:6" x14ac:dyDescent="0.35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</row>
    <row r="132" spans="1:6" x14ac:dyDescent="0.35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</row>
    <row r="133" spans="1:6" x14ac:dyDescent="0.35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</row>
    <row r="134" spans="1:6" x14ac:dyDescent="0.35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</row>
    <row r="135" spans="1:6" x14ac:dyDescent="0.35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</row>
    <row r="136" spans="1:6" x14ac:dyDescent="0.35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</row>
    <row r="137" spans="1:6" x14ac:dyDescent="0.35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</row>
    <row r="138" spans="1:6" x14ac:dyDescent="0.35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</row>
    <row r="139" spans="1:6" x14ac:dyDescent="0.35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</row>
    <row r="140" spans="1:6" x14ac:dyDescent="0.35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</row>
    <row r="141" spans="1:6" x14ac:dyDescent="0.35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</row>
    <row r="142" spans="1:6" x14ac:dyDescent="0.35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</row>
    <row r="143" spans="1:6" x14ac:dyDescent="0.35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</row>
    <row r="144" spans="1:6" x14ac:dyDescent="0.35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</row>
    <row r="145" spans="1:6" x14ac:dyDescent="0.35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</row>
    <row r="146" spans="1:6" x14ac:dyDescent="0.35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</row>
    <row r="147" spans="1:6" x14ac:dyDescent="0.35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 x14ac:dyDescent="0.35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</row>
    <row r="149" spans="1:6" x14ac:dyDescent="0.35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</row>
    <row r="150" spans="1:6" x14ac:dyDescent="0.35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</row>
    <row r="151" spans="1:6" x14ac:dyDescent="0.35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</row>
    <row r="152" spans="1:6" x14ac:dyDescent="0.35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</row>
    <row r="153" spans="1:6" x14ac:dyDescent="0.35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</row>
    <row r="154" spans="1:6" x14ac:dyDescent="0.35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</row>
    <row r="155" spans="1:6" x14ac:dyDescent="0.35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</row>
    <row r="156" spans="1:6" x14ac:dyDescent="0.35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</row>
    <row r="157" spans="1:6" x14ac:dyDescent="0.35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</row>
    <row r="158" spans="1:6" x14ac:dyDescent="0.35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</row>
    <row r="159" spans="1:6" x14ac:dyDescent="0.35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</row>
    <row r="160" spans="1:6" x14ac:dyDescent="0.35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</row>
    <row r="161" spans="1:6" x14ac:dyDescent="0.35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</row>
    <row r="162" spans="1:6" x14ac:dyDescent="0.35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35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</row>
    <row r="164" spans="1:6" x14ac:dyDescent="0.35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</row>
    <row r="165" spans="1:6" x14ac:dyDescent="0.35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</row>
    <row r="166" spans="1:6" x14ac:dyDescent="0.35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</row>
    <row r="167" spans="1:6" x14ac:dyDescent="0.35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</row>
    <row r="168" spans="1:6" x14ac:dyDescent="0.35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</row>
    <row r="169" spans="1:6" x14ac:dyDescent="0.35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</row>
    <row r="170" spans="1:6" x14ac:dyDescent="0.35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</row>
    <row r="171" spans="1:6" x14ac:dyDescent="0.35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</row>
    <row r="172" spans="1:6" x14ac:dyDescent="0.35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</row>
    <row r="173" spans="1:6" x14ac:dyDescent="0.35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</row>
    <row r="174" spans="1:6" x14ac:dyDescent="0.35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</row>
    <row r="175" spans="1:6" x14ac:dyDescent="0.35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</row>
    <row r="176" spans="1:6" x14ac:dyDescent="0.35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</row>
    <row r="177" spans="1:6" x14ac:dyDescent="0.35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</row>
    <row r="178" spans="1:6" x14ac:dyDescent="0.35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</row>
    <row r="179" spans="1:6" x14ac:dyDescent="0.35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</row>
    <row r="180" spans="1:6" x14ac:dyDescent="0.35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</row>
    <row r="181" spans="1:6" x14ac:dyDescent="0.35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</row>
    <row r="182" spans="1:6" x14ac:dyDescent="0.35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</row>
    <row r="183" spans="1:6" x14ac:dyDescent="0.35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</row>
    <row r="184" spans="1:6" x14ac:dyDescent="0.35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</row>
    <row r="185" spans="1:6" x14ac:dyDescent="0.35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</row>
    <row r="186" spans="1:6" x14ac:dyDescent="0.35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</row>
    <row r="187" spans="1:6" x14ac:dyDescent="0.35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</row>
    <row r="188" spans="1:6" x14ac:dyDescent="0.35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</row>
    <row r="189" spans="1:6" x14ac:dyDescent="0.35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</row>
    <row r="190" spans="1:6" x14ac:dyDescent="0.35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</row>
    <row r="191" spans="1:6" x14ac:dyDescent="0.35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</row>
    <row r="192" spans="1:6" x14ac:dyDescent="0.35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</row>
    <row r="193" spans="1:6" x14ac:dyDescent="0.35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</row>
    <row r="194" spans="1:6" x14ac:dyDescent="0.35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</row>
    <row r="195" spans="1:6" x14ac:dyDescent="0.35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</row>
    <row r="196" spans="1:6" x14ac:dyDescent="0.35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</row>
    <row r="197" spans="1:6" x14ac:dyDescent="0.35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</row>
    <row r="198" spans="1:6" x14ac:dyDescent="0.35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</row>
    <row r="199" spans="1:6" x14ac:dyDescent="0.35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</row>
    <row r="200" spans="1:6" x14ac:dyDescent="0.35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</row>
    <row r="201" spans="1:6" x14ac:dyDescent="0.35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</row>
    <row r="202" spans="1:6" x14ac:dyDescent="0.35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</row>
    <row r="203" spans="1:6" x14ac:dyDescent="0.35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</row>
    <row r="204" spans="1:6" x14ac:dyDescent="0.35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</row>
    <row r="205" spans="1:6" x14ac:dyDescent="0.35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</row>
    <row r="206" spans="1:6" x14ac:dyDescent="0.35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</row>
    <row r="207" spans="1:6" x14ac:dyDescent="0.35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</row>
    <row r="208" spans="1:6" x14ac:dyDescent="0.35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</row>
    <row r="209" spans="1:6" x14ac:dyDescent="0.35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</row>
    <row r="210" spans="1:6" x14ac:dyDescent="0.35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</row>
    <row r="211" spans="1:6" x14ac:dyDescent="0.35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</row>
    <row r="212" spans="1:6" x14ac:dyDescent="0.35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</row>
    <row r="213" spans="1:6" x14ac:dyDescent="0.35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</row>
    <row r="214" spans="1:6" x14ac:dyDescent="0.35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</row>
    <row r="215" spans="1:6" x14ac:dyDescent="0.35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</row>
    <row r="216" spans="1:6" x14ac:dyDescent="0.35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</row>
    <row r="217" spans="1:6" x14ac:dyDescent="0.35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</row>
    <row r="218" spans="1:6" x14ac:dyDescent="0.35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</row>
    <row r="219" spans="1:6" x14ac:dyDescent="0.35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</row>
    <row r="220" spans="1:6" x14ac:dyDescent="0.35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</row>
    <row r="221" spans="1:6" x14ac:dyDescent="0.35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</row>
    <row r="222" spans="1:6" x14ac:dyDescent="0.35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</row>
    <row r="223" spans="1:6" x14ac:dyDescent="0.35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</row>
    <row r="224" spans="1:6" x14ac:dyDescent="0.35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</row>
    <row r="225" spans="1:6" x14ac:dyDescent="0.35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</row>
    <row r="226" spans="1:6" x14ac:dyDescent="0.35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</row>
    <row r="227" spans="1:6" x14ac:dyDescent="0.35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</row>
    <row r="228" spans="1:6" x14ac:dyDescent="0.35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</row>
    <row r="229" spans="1:6" x14ac:dyDescent="0.35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</row>
    <row r="230" spans="1:6" x14ac:dyDescent="0.35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</row>
    <row r="231" spans="1:6" x14ac:dyDescent="0.35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</row>
    <row r="232" spans="1:6" x14ac:dyDescent="0.35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</row>
    <row r="233" spans="1:6" x14ac:dyDescent="0.35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</row>
    <row r="234" spans="1:6" x14ac:dyDescent="0.35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</row>
    <row r="235" spans="1:6" x14ac:dyDescent="0.35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</row>
    <row r="236" spans="1:6" x14ac:dyDescent="0.35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</row>
    <row r="237" spans="1:6" x14ac:dyDescent="0.35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</row>
    <row r="238" spans="1:6" x14ac:dyDescent="0.35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</row>
    <row r="239" spans="1:6" x14ac:dyDescent="0.35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</row>
    <row r="240" spans="1:6" x14ac:dyDescent="0.35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</row>
    <row r="241" spans="1:6" x14ac:dyDescent="0.35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</row>
    <row r="242" spans="1:6" x14ac:dyDescent="0.35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</row>
    <row r="243" spans="1:6" x14ac:dyDescent="0.35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</row>
    <row r="244" spans="1:6" x14ac:dyDescent="0.35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</row>
    <row r="245" spans="1:6" x14ac:dyDescent="0.35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</row>
    <row r="247" spans="1:6" x14ac:dyDescent="0.35">
      <c r="B247" s="3"/>
      <c r="C247" s="3"/>
      <c r="D247" s="3"/>
      <c r="E247" s="3"/>
      <c r="F247" s="3"/>
    </row>
    <row r="253" spans="1:6" x14ac:dyDescent="0.35">
      <c r="B253" s="3"/>
      <c r="C253" s="3"/>
      <c r="D253" s="3"/>
      <c r="E253" s="3"/>
      <c r="F2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4D85-1F00-44B9-9A85-EACF97F68C98}">
  <dimension ref="A1:B245"/>
  <sheetViews>
    <sheetView workbookViewId="0"/>
  </sheetViews>
  <sheetFormatPr defaultRowHeight="14.5" x14ac:dyDescent="0.35"/>
  <sheetData>
    <row r="1" spans="1:2" x14ac:dyDescent="0.35">
      <c r="A1" s="2">
        <v>1</v>
      </c>
      <c r="B1" s="2">
        <v>1</v>
      </c>
    </row>
    <row r="2" spans="1:2" x14ac:dyDescent="0.35">
      <c r="A2" s="2">
        <v>0.99404761904761907</v>
      </c>
      <c r="B2" s="2">
        <v>1</v>
      </c>
    </row>
    <row r="3" spans="1:2" x14ac:dyDescent="0.35">
      <c r="A3" s="2">
        <v>0.98809523809523814</v>
      </c>
      <c r="B3" s="2">
        <v>1</v>
      </c>
    </row>
    <row r="4" spans="1:2" x14ac:dyDescent="0.35">
      <c r="A4" s="2">
        <v>0.98214285714285721</v>
      </c>
      <c r="B4" s="2">
        <v>1</v>
      </c>
    </row>
    <row r="5" spans="1:2" x14ac:dyDescent="0.35">
      <c r="A5" s="2">
        <v>0.97619047619047628</v>
      </c>
      <c r="B5" s="2">
        <v>1</v>
      </c>
    </row>
    <row r="6" spans="1:2" x14ac:dyDescent="0.35">
      <c r="A6" s="2">
        <v>0.97023809523809534</v>
      </c>
      <c r="B6" s="2">
        <v>1</v>
      </c>
    </row>
    <row r="7" spans="1:2" x14ac:dyDescent="0.35">
      <c r="A7" s="2">
        <v>0.96428571428571441</v>
      </c>
      <c r="B7" s="2">
        <v>1</v>
      </c>
    </row>
    <row r="8" spans="1:2" x14ac:dyDescent="0.35">
      <c r="A8" s="2">
        <v>0.95833333333333348</v>
      </c>
      <c r="B8" s="2">
        <v>1</v>
      </c>
    </row>
    <row r="9" spans="1:2" x14ac:dyDescent="0.35">
      <c r="A9" s="2">
        <v>0.95238095238095255</v>
      </c>
      <c r="B9" s="2">
        <v>1</v>
      </c>
    </row>
    <row r="10" spans="1:2" x14ac:dyDescent="0.35">
      <c r="A10" s="2">
        <v>0.94642857142857162</v>
      </c>
      <c r="B10" s="2">
        <v>1</v>
      </c>
    </row>
    <row r="11" spans="1:2" x14ac:dyDescent="0.35">
      <c r="A11" s="2">
        <v>0.94047619047619069</v>
      </c>
      <c r="B11" s="2">
        <v>1</v>
      </c>
    </row>
    <row r="12" spans="1:2" x14ac:dyDescent="0.35">
      <c r="A12" s="2">
        <v>0.93452380952380976</v>
      </c>
      <c r="B12" s="2">
        <v>1</v>
      </c>
    </row>
    <row r="13" spans="1:2" x14ac:dyDescent="0.35">
      <c r="A13" s="2">
        <v>0.92857142857142883</v>
      </c>
      <c r="B13" s="2">
        <v>1</v>
      </c>
    </row>
    <row r="14" spans="1:2" x14ac:dyDescent="0.35">
      <c r="A14" s="2">
        <v>0.92857142857142883</v>
      </c>
      <c r="B14" s="2">
        <v>0.98684210526315785</v>
      </c>
    </row>
    <row r="15" spans="1:2" x14ac:dyDescent="0.35">
      <c r="A15" s="2">
        <v>0.92261904761904789</v>
      </c>
      <c r="B15" s="2">
        <v>0.98684210526315785</v>
      </c>
    </row>
    <row r="16" spans="1:2" x14ac:dyDescent="0.35">
      <c r="A16" s="2">
        <v>0.91666666666666696</v>
      </c>
      <c r="B16" s="2">
        <v>0.98684210526315785</v>
      </c>
    </row>
    <row r="17" spans="1:2" x14ac:dyDescent="0.35">
      <c r="A17" s="2">
        <v>0.91071428571428603</v>
      </c>
      <c r="B17" s="2">
        <v>0.98684210526315785</v>
      </c>
    </row>
    <row r="18" spans="1:2" x14ac:dyDescent="0.35">
      <c r="A18" s="2">
        <v>0.9047619047619051</v>
      </c>
      <c r="B18" s="2">
        <v>0.98684210526315785</v>
      </c>
    </row>
    <row r="19" spans="1:2" x14ac:dyDescent="0.35">
      <c r="A19" s="2">
        <v>0.89880952380952417</v>
      </c>
      <c r="B19" s="2">
        <v>0.98684210526315785</v>
      </c>
    </row>
    <row r="20" spans="1:2" x14ac:dyDescent="0.35">
      <c r="A20" s="2">
        <v>0.89285714285714324</v>
      </c>
      <c r="B20" s="2">
        <v>0.98684210526315785</v>
      </c>
    </row>
    <row r="21" spans="1:2" x14ac:dyDescent="0.35">
      <c r="A21" s="2">
        <v>0.88690476190476231</v>
      </c>
      <c r="B21" s="2">
        <v>0.98684210526315785</v>
      </c>
    </row>
    <row r="22" spans="1:2" x14ac:dyDescent="0.35">
      <c r="A22" s="2">
        <v>0.88095238095238138</v>
      </c>
      <c r="B22" s="2">
        <v>0.98684210526315785</v>
      </c>
    </row>
    <row r="23" spans="1:2" x14ac:dyDescent="0.35">
      <c r="A23" s="2">
        <v>0.87500000000000044</v>
      </c>
      <c r="B23" s="2">
        <v>0.98684210526315785</v>
      </c>
    </row>
    <row r="24" spans="1:2" x14ac:dyDescent="0.35">
      <c r="A24" s="2">
        <v>0.86904761904761951</v>
      </c>
      <c r="B24" s="2">
        <v>0.98684210526315785</v>
      </c>
    </row>
    <row r="25" spans="1:2" x14ac:dyDescent="0.35">
      <c r="A25" s="2">
        <v>0.86309523809523858</v>
      </c>
      <c r="B25" s="2">
        <v>0.98684210526315785</v>
      </c>
    </row>
    <row r="26" spans="1:2" x14ac:dyDescent="0.35">
      <c r="A26" s="2">
        <v>0.85714285714285765</v>
      </c>
      <c r="B26" s="2">
        <v>0.98684210526315785</v>
      </c>
    </row>
    <row r="27" spans="1:2" x14ac:dyDescent="0.35">
      <c r="A27" s="2">
        <v>0.85119047619047672</v>
      </c>
      <c r="B27" s="2">
        <v>0.98684210526315785</v>
      </c>
    </row>
    <row r="28" spans="1:2" x14ac:dyDescent="0.35">
      <c r="A28" s="2">
        <v>0.85119047619047672</v>
      </c>
      <c r="B28" s="2">
        <v>0.97368421052631571</v>
      </c>
    </row>
    <row r="29" spans="1:2" x14ac:dyDescent="0.35">
      <c r="A29" s="2">
        <v>0.84523809523809579</v>
      </c>
      <c r="B29" s="2">
        <v>0.97368421052631571</v>
      </c>
    </row>
    <row r="30" spans="1:2" x14ac:dyDescent="0.35">
      <c r="A30" s="2">
        <v>0.83928571428571486</v>
      </c>
      <c r="B30" s="2">
        <v>0.97368421052631571</v>
      </c>
    </row>
    <row r="31" spans="1:2" x14ac:dyDescent="0.35">
      <c r="A31" s="2">
        <v>0.83333333333333393</v>
      </c>
      <c r="B31" s="2">
        <v>0.97368421052631571</v>
      </c>
    </row>
    <row r="32" spans="1:2" x14ac:dyDescent="0.35">
      <c r="A32" s="2">
        <v>0.82738095238095299</v>
      </c>
      <c r="B32" s="2">
        <v>0.97368421052631571</v>
      </c>
    </row>
    <row r="33" spans="1:2" x14ac:dyDescent="0.35">
      <c r="A33" s="2">
        <v>0.82142857142857206</v>
      </c>
      <c r="B33" s="2">
        <v>0.97368421052631571</v>
      </c>
    </row>
    <row r="34" spans="1:2" x14ac:dyDescent="0.35">
      <c r="A34" s="2">
        <v>0.81547619047619113</v>
      </c>
      <c r="B34" s="2">
        <v>0.97368421052631571</v>
      </c>
    </row>
    <row r="35" spans="1:2" x14ac:dyDescent="0.35">
      <c r="A35" s="2">
        <v>0.8095238095238102</v>
      </c>
      <c r="B35" s="2">
        <v>0.97368421052631571</v>
      </c>
    </row>
    <row r="36" spans="1:2" x14ac:dyDescent="0.35">
      <c r="A36" s="2">
        <v>0.80357142857142927</v>
      </c>
      <c r="B36" s="2">
        <v>0.97368421052631571</v>
      </c>
    </row>
    <row r="37" spans="1:2" x14ac:dyDescent="0.35">
      <c r="A37" s="2">
        <v>0.79761904761904834</v>
      </c>
      <c r="B37" s="2">
        <v>0.97368421052631571</v>
      </c>
    </row>
    <row r="38" spans="1:2" x14ac:dyDescent="0.35">
      <c r="A38" s="2">
        <v>0.79761904761904834</v>
      </c>
      <c r="B38" s="2">
        <v>0.96052631578947356</v>
      </c>
    </row>
    <row r="39" spans="1:2" x14ac:dyDescent="0.35">
      <c r="A39" s="2">
        <v>0.79166666666666741</v>
      </c>
      <c r="B39" s="2">
        <v>0.96052631578947356</v>
      </c>
    </row>
    <row r="40" spans="1:2" x14ac:dyDescent="0.35">
      <c r="A40" s="2">
        <v>0.78571428571428648</v>
      </c>
      <c r="B40" s="2">
        <v>0.96052631578947356</v>
      </c>
    </row>
    <row r="41" spans="1:2" x14ac:dyDescent="0.35">
      <c r="A41" s="2">
        <v>0.77976190476190554</v>
      </c>
      <c r="B41" s="2">
        <v>0.96052631578947356</v>
      </c>
    </row>
    <row r="42" spans="1:2" x14ac:dyDescent="0.35">
      <c r="A42" s="2">
        <v>0.77380952380952461</v>
      </c>
      <c r="B42" s="2">
        <v>0.96052631578947356</v>
      </c>
    </row>
    <row r="43" spans="1:2" x14ac:dyDescent="0.35">
      <c r="A43" s="2">
        <v>0.76785714285714368</v>
      </c>
      <c r="B43" s="2">
        <v>0.96052631578947356</v>
      </c>
    </row>
    <row r="44" spans="1:2" x14ac:dyDescent="0.35">
      <c r="A44" s="2">
        <v>0.76190476190476275</v>
      </c>
      <c r="B44" s="2">
        <v>0.96052631578947356</v>
      </c>
    </row>
    <row r="45" spans="1:2" x14ac:dyDescent="0.35">
      <c r="A45" s="2">
        <v>0.75595238095238182</v>
      </c>
      <c r="B45" s="2">
        <v>0.96052631578947356</v>
      </c>
    </row>
    <row r="46" spans="1:2" x14ac:dyDescent="0.35">
      <c r="A46" s="2">
        <v>0.75000000000000089</v>
      </c>
      <c r="B46" s="2">
        <v>0.96052631578947356</v>
      </c>
    </row>
    <row r="47" spans="1:2" x14ac:dyDescent="0.35">
      <c r="A47" s="2">
        <v>0.75000000000000089</v>
      </c>
      <c r="B47" s="2">
        <v>0.94736842105263142</v>
      </c>
    </row>
    <row r="48" spans="1:2" x14ac:dyDescent="0.35">
      <c r="A48" s="2">
        <v>0.74404761904761996</v>
      </c>
      <c r="B48" s="2">
        <v>0.94736842105263142</v>
      </c>
    </row>
    <row r="49" spans="1:2" x14ac:dyDescent="0.35">
      <c r="A49" s="2">
        <v>0.74404761904761996</v>
      </c>
      <c r="B49" s="2">
        <v>0.93421052631578927</v>
      </c>
    </row>
    <row r="50" spans="1:2" x14ac:dyDescent="0.35">
      <c r="A50" s="2">
        <v>0.73809523809523903</v>
      </c>
      <c r="B50" s="2">
        <v>0.93421052631578927</v>
      </c>
    </row>
    <row r="51" spans="1:2" x14ac:dyDescent="0.35">
      <c r="A51" s="2">
        <v>0.73214285714285809</v>
      </c>
      <c r="B51" s="2">
        <v>0.93421052631578927</v>
      </c>
    </row>
    <row r="52" spans="1:2" x14ac:dyDescent="0.35">
      <c r="A52" s="2">
        <v>0.73214285714285809</v>
      </c>
      <c r="B52" s="2">
        <v>0.92105263157894712</v>
      </c>
    </row>
    <row r="53" spans="1:2" x14ac:dyDescent="0.35">
      <c r="A53" s="2">
        <v>0.73214285714285809</v>
      </c>
      <c r="B53" s="2">
        <v>0.90789473684210498</v>
      </c>
    </row>
    <row r="54" spans="1:2" x14ac:dyDescent="0.35">
      <c r="A54" s="2">
        <v>0.73214285714285809</v>
      </c>
      <c r="B54" s="2">
        <v>0.89473684210526283</v>
      </c>
    </row>
    <row r="55" spans="1:2" x14ac:dyDescent="0.35">
      <c r="A55" s="2">
        <v>0.72619047619047716</v>
      </c>
      <c r="B55" s="2">
        <v>0.89473684210526283</v>
      </c>
    </row>
    <row r="56" spans="1:2" x14ac:dyDescent="0.35">
      <c r="A56" s="2">
        <v>0.72023809523809623</v>
      </c>
      <c r="B56" s="2">
        <v>0.89473684210526283</v>
      </c>
    </row>
    <row r="57" spans="1:2" x14ac:dyDescent="0.35">
      <c r="A57" s="2">
        <v>0.7142857142857153</v>
      </c>
      <c r="B57" s="2">
        <v>0.89473684210526283</v>
      </c>
    </row>
    <row r="58" spans="1:2" x14ac:dyDescent="0.35">
      <c r="A58" s="2">
        <v>0.70833333333333437</v>
      </c>
      <c r="B58" s="2">
        <v>0.89473684210526283</v>
      </c>
    </row>
    <row r="59" spans="1:2" x14ac:dyDescent="0.35">
      <c r="A59" s="2">
        <v>0.70238095238095344</v>
      </c>
      <c r="B59" s="2">
        <v>0.89473684210526283</v>
      </c>
    </row>
    <row r="60" spans="1:2" x14ac:dyDescent="0.35">
      <c r="A60" s="2">
        <v>0.70238095238095344</v>
      </c>
      <c r="B60" s="2">
        <v>0.88157894736842068</v>
      </c>
    </row>
    <row r="61" spans="1:2" x14ac:dyDescent="0.35">
      <c r="A61" s="2">
        <v>0.69642857142857251</v>
      </c>
      <c r="B61" s="2">
        <v>0.88157894736842068</v>
      </c>
    </row>
    <row r="62" spans="1:2" x14ac:dyDescent="0.35">
      <c r="A62" s="2">
        <v>0.69047619047619158</v>
      </c>
      <c r="B62" s="2">
        <v>0.88157894736842068</v>
      </c>
    </row>
    <row r="63" spans="1:2" x14ac:dyDescent="0.35">
      <c r="A63" s="2">
        <v>0.68452380952381064</v>
      </c>
      <c r="B63" s="2">
        <v>0.88157894736842068</v>
      </c>
    </row>
    <row r="64" spans="1:2" x14ac:dyDescent="0.35">
      <c r="A64" s="2">
        <v>0.67857142857142971</v>
      </c>
      <c r="B64" s="2">
        <v>0.88157894736842068</v>
      </c>
    </row>
    <row r="65" spans="1:2" x14ac:dyDescent="0.35">
      <c r="A65" s="2">
        <v>0.67261904761904878</v>
      </c>
      <c r="B65" s="2">
        <v>0.88157894736842068</v>
      </c>
    </row>
    <row r="66" spans="1:2" x14ac:dyDescent="0.35">
      <c r="A66" s="2">
        <v>0.67261904761904878</v>
      </c>
      <c r="B66" s="2">
        <v>0.86842105263157854</v>
      </c>
    </row>
    <row r="67" spans="1:2" x14ac:dyDescent="0.35">
      <c r="A67" s="2">
        <v>0.66666666666666785</v>
      </c>
      <c r="B67" s="2">
        <v>0.86842105263157854</v>
      </c>
    </row>
    <row r="68" spans="1:2" x14ac:dyDescent="0.35">
      <c r="A68" s="2">
        <v>0.66071428571428692</v>
      </c>
      <c r="B68" s="2">
        <v>0.86842105263157854</v>
      </c>
    </row>
    <row r="69" spans="1:2" x14ac:dyDescent="0.35">
      <c r="A69" s="2">
        <v>0.65476190476190599</v>
      </c>
      <c r="B69" s="2">
        <v>0.86842105263157854</v>
      </c>
    </row>
    <row r="70" spans="1:2" x14ac:dyDescent="0.35">
      <c r="A70" s="2">
        <v>0.64880952380952506</v>
      </c>
      <c r="B70" s="2">
        <v>0.86842105263157854</v>
      </c>
    </row>
    <row r="71" spans="1:2" x14ac:dyDescent="0.35">
      <c r="A71" s="2">
        <v>0.64880952380952506</v>
      </c>
      <c r="B71" s="2">
        <v>0.85526315789473639</v>
      </c>
    </row>
    <row r="72" spans="1:2" x14ac:dyDescent="0.35">
      <c r="A72" s="2">
        <v>0.64285714285714413</v>
      </c>
      <c r="B72" s="2">
        <v>0.85526315789473639</v>
      </c>
    </row>
    <row r="73" spans="1:2" x14ac:dyDescent="0.35">
      <c r="A73" s="2">
        <v>0.63690476190476319</v>
      </c>
      <c r="B73" s="2">
        <v>0.85526315789473639</v>
      </c>
    </row>
    <row r="74" spans="1:2" x14ac:dyDescent="0.35">
      <c r="A74" s="2">
        <v>0.63690476190476319</v>
      </c>
      <c r="B74" s="2">
        <v>0.84210526315789425</v>
      </c>
    </row>
    <row r="75" spans="1:2" x14ac:dyDescent="0.35">
      <c r="A75" s="2">
        <v>0.63095238095238226</v>
      </c>
      <c r="B75" s="2">
        <v>0.84210526315789425</v>
      </c>
    </row>
    <row r="76" spans="1:2" x14ac:dyDescent="0.35">
      <c r="A76" s="2">
        <v>0.63095238095238226</v>
      </c>
      <c r="B76" s="2">
        <v>0.8289473684210521</v>
      </c>
    </row>
    <row r="77" spans="1:2" x14ac:dyDescent="0.35">
      <c r="A77" s="2">
        <v>0.62500000000000133</v>
      </c>
      <c r="B77" s="2">
        <v>0.8289473684210521</v>
      </c>
    </row>
    <row r="78" spans="1:2" x14ac:dyDescent="0.35">
      <c r="A78" s="2">
        <v>0.6190476190476204</v>
      </c>
      <c r="B78" s="2">
        <v>0.8289473684210521</v>
      </c>
    </row>
    <row r="79" spans="1:2" x14ac:dyDescent="0.35">
      <c r="A79" s="2">
        <v>0.6190476190476204</v>
      </c>
      <c r="B79" s="2">
        <v>0.81578947368420995</v>
      </c>
    </row>
    <row r="80" spans="1:2" x14ac:dyDescent="0.35">
      <c r="A80" s="2">
        <v>0.61309523809523947</v>
      </c>
      <c r="B80" s="2">
        <v>0.81578947368420995</v>
      </c>
    </row>
    <row r="81" spans="1:2" x14ac:dyDescent="0.35">
      <c r="A81" s="2">
        <v>0.60714285714285854</v>
      </c>
      <c r="B81" s="2">
        <v>0.81578947368420995</v>
      </c>
    </row>
    <row r="82" spans="1:2" x14ac:dyDescent="0.35">
      <c r="A82" s="2">
        <v>0.60119047619047761</v>
      </c>
      <c r="B82" s="2">
        <v>0.81578947368420995</v>
      </c>
    </row>
    <row r="83" spans="1:2" x14ac:dyDescent="0.35">
      <c r="A83" s="2">
        <v>0.59523809523809668</v>
      </c>
      <c r="B83" s="2">
        <v>0.81578947368420995</v>
      </c>
    </row>
    <row r="84" spans="1:2" x14ac:dyDescent="0.35">
      <c r="A84" s="2">
        <v>0.58928571428571574</v>
      </c>
      <c r="B84" s="2">
        <v>0.81578947368420995</v>
      </c>
    </row>
    <row r="85" spans="1:2" x14ac:dyDescent="0.35">
      <c r="A85" s="2">
        <v>0.58928571428571574</v>
      </c>
      <c r="B85" s="2">
        <v>0.80263157894736781</v>
      </c>
    </row>
    <row r="86" spans="1:2" x14ac:dyDescent="0.35">
      <c r="A86" s="2">
        <v>0.58928571428571574</v>
      </c>
      <c r="B86" s="2">
        <v>0.78947368421052566</v>
      </c>
    </row>
    <row r="87" spans="1:2" x14ac:dyDescent="0.35">
      <c r="A87" s="2">
        <v>0.58333333333333481</v>
      </c>
      <c r="B87" s="2">
        <v>0.78947368421052566</v>
      </c>
    </row>
    <row r="88" spans="1:2" x14ac:dyDescent="0.35">
      <c r="A88" s="2">
        <v>0.58333333333333481</v>
      </c>
      <c r="B88" s="2">
        <v>0.77631578947368352</v>
      </c>
    </row>
    <row r="89" spans="1:2" x14ac:dyDescent="0.35">
      <c r="A89" s="2">
        <v>0.57738095238095388</v>
      </c>
      <c r="B89" s="2">
        <v>0.77631578947368352</v>
      </c>
    </row>
    <row r="90" spans="1:2" x14ac:dyDescent="0.35">
      <c r="A90" s="2">
        <v>0.57142857142857295</v>
      </c>
      <c r="B90" s="2">
        <v>0.77631578947368352</v>
      </c>
    </row>
    <row r="91" spans="1:2" x14ac:dyDescent="0.35">
      <c r="A91" s="2">
        <v>0.56547619047619202</v>
      </c>
      <c r="B91" s="2">
        <v>0.77631578947368352</v>
      </c>
    </row>
    <row r="92" spans="1:2" x14ac:dyDescent="0.35">
      <c r="A92" s="2">
        <v>0.56547619047619202</v>
      </c>
      <c r="B92" s="2">
        <v>0.76315789473684137</v>
      </c>
    </row>
    <row r="93" spans="1:2" x14ac:dyDescent="0.35">
      <c r="A93" s="2">
        <v>0.55952380952381109</v>
      </c>
      <c r="B93" s="2">
        <v>0.76315789473684137</v>
      </c>
    </row>
    <row r="94" spans="1:2" x14ac:dyDescent="0.35">
      <c r="A94" s="2">
        <v>0.55952380952381109</v>
      </c>
      <c r="B94" s="2">
        <v>0.74999999999999922</v>
      </c>
    </row>
    <row r="95" spans="1:2" x14ac:dyDescent="0.35">
      <c r="A95" s="2">
        <v>0.55357142857143016</v>
      </c>
      <c r="B95" s="2">
        <v>0.74999999999999922</v>
      </c>
    </row>
    <row r="96" spans="1:2" x14ac:dyDescent="0.35">
      <c r="A96" s="2">
        <v>0.55357142857143016</v>
      </c>
      <c r="B96" s="2">
        <v>0.73684210526315708</v>
      </c>
    </row>
    <row r="97" spans="1:2" x14ac:dyDescent="0.35">
      <c r="A97" s="2">
        <v>0.54761904761904923</v>
      </c>
      <c r="B97" s="2">
        <v>0.73684210526315708</v>
      </c>
    </row>
    <row r="98" spans="1:2" x14ac:dyDescent="0.35">
      <c r="A98" s="2">
        <v>0.54166666666666829</v>
      </c>
      <c r="B98" s="2">
        <v>0.73684210526315708</v>
      </c>
    </row>
    <row r="99" spans="1:2" x14ac:dyDescent="0.35">
      <c r="A99" s="2">
        <v>0.53571428571428736</v>
      </c>
      <c r="B99" s="2">
        <v>0.73684210526315708</v>
      </c>
    </row>
    <row r="100" spans="1:2" x14ac:dyDescent="0.35">
      <c r="A100" s="2">
        <v>0.53571428571428736</v>
      </c>
      <c r="B100" s="2">
        <v>0.72368421052631493</v>
      </c>
    </row>
    <row r="101" spans="1:2" x14ac:dyDescent="0.35">
      <c r="A101" s="2">
        <v>0.52976190476190643</v>
      </c>
      <c r="B101" s="2">
        <v>0.72368421052631493</v>
      </c>
    </row>
    <row r="102" spans="1:2" x14ac:dyDescent="0.35">
      <c r="A102" s="2">
        <v>0.5238095238095255</v>
      </c>
      <c r="B102" s="2">
        <v>0.72368421052631493</v>
      </c>
    </row>
    <row r="103" spans="1:2" x14ac:dyDescent="0.35">
      <c r="A103" s="2">
        <v>0.51785714285714457</v>
      </c>
      <c r="B103" s="2">
        <v>0.72368421052631493</v>
      </c>
    </row>
    <row r="104" spans="1:2" x14ac:dyDescent="0.35">
      <c r="A104" s="2">
        <v>0.51190476190476364</v>
      </c>
      <c r="B104" s="2">
        <v>0.72368421052631493</v>
      </c>
    </row>
    <row r="105" spans="1:2" x14ac:dyDescent="0.35">
      <c r="A105" s="2">
        <v>0.51190476190476364</v>
      </c>
      <c r="B105" s="2">
        <v>0.71052631578947278</v>
      </c>
    </row>
    <row r="106" spans="1:2" x14ac:dyDescent="0.35">
      <c r="A106" s="2">
        <v>0.51190476190476364</v>
      </c>
      <c r="B106" s="2">
        <v>0.69736842105263064</v>
      </c>
    </row>
    <row r="107" spans="1:2" x14ac:dyDescent="0.35">
      <c r="A107" s="2">
        <v>0.50595238095238271</v>
      </c>
      <c r="B107" s="2">
        <v>0.69736842105263064</v>
      </c>
    </row>
    <row r="108" spans="1:2" x14ac:dyDescent="0.35">
      <c r="A108" s="2">
        <v>0.50000000000000178</v>
      </c>
      <c r="B108" s="2">
        <v>0.69736842105263064</v>
      </c>
    </row>
    <row r="109" spans="1:2" x14ac:dyDescent="0.35">
      <c r="A109" s="2">
        <v>0.49404761904762085</v>
      </c>
      <c r="B109" s="2">
        <v>0.69736842105263064</v>
      </c>
    </row>
    <row r="110" spans="1:2" x14ac:dyDescent="0.35">
      <c r="A110" s="2">
        <v>0.49404761904762085</v>
      </c>
      <c r="B110" s="2">
        <v>0.68421052631578849</v>
      </c>
    </row>
    <row r="111" spans="1:2" x14ac:dyDescent="0.35">
      <c r="A111" s="2">
        <v>0.48809523809523991</v>
      </c>
      <c r="B111" s="2">
        <v>0.68421052631578849</v>
      </c>
    </row>
    <row r="112" spans="1:2" x14ac:dyDescent="0.35">
      <c r="A112" s="2">
        <v>0.48214285714285898</v>
      </c>
      <c r="B112" s="2">
        <v>0.68421052631578849</v>
      </c>
    </row>
    <row r="113" spans="1:2" x14ac:dyDescent="0.35">
      <c r="A113" s="2">
        <v>0.47619047619047805</v>
      </c>
      <c r="B113" s="2">
        <v>0.68421052631578849</v>
      </c>
    </row>
    <row r="114" spans="1:2" x14ac:dyDescent="0.35">
      <c r="A114" s="2">
        <v>0.47619047619047805</v>
      </c>
      <c r="B114" s="2">
        <v>0.67105263157894635</v>
      </c>
    </row>
    <row r="115" spans="1:2" x14ac:dyDescent="0.35">
      <c r="A115" s="2">
        <v>0.47619047619047805</v>
      </c>
      <c r="B115" s="2">
        <v>0.6578947368421042</v>
      </c>
    </row>
    <row r="116" spans="1:2" x14ac:dyDescent="0.35">
      <c r="A116" s="2">
        <v>0.47023809523809712</v>
      </c>
      <c r="B116" s="2">
        <v>0.6578947368421042</v>
      </c>
    </row>
    <row r="117" spans="1:2" x14ac:dyDescent="0.35">
      <c r="A117" s="2">
        <v>0.46428571428571619</v>
      </c>
      <c r="B117" s="2">
        <v>0.6578947368421042</v>
      </c>
    </row>
    <row r="118" spans="1:2" x14ac:dyDescent="0.35">
      <c r="A118" s="2">
        <v>0.45833333333333526</v>
      </c>
      <c r="B118" s="2">
        <v>0.6578947368421042</v>
      </c>
    </row>
    <row r="119" spans="1:2" x14ac:dyDescent="0.35">
      <c r="A119" s="2">
        <v>0.45238095238095433</v>
      </c>
      <c r="B119" s="2">
        <v>0.6578947368421042</v>
      </c>
    </row>
    <row r="120" spans="1:2" x14ac:dyDescent="0.35">
      <c r="A120" s="2">
        <v>0.4464285714285734</v>
      </c>
      <c r="B120" s="2">
        <v>0.6578947368421042</v>
      </c>
    </row>
    <row r="121" spans="1:2" x14ac:dyDescent="0.35">
      <c r="A121" s="2">
        <v>0.44047619047619246</v>
      </c>
      <c r="B121" s="2">
        <v>0.6578947368421042</v>
      </c>
    </row>
    <row r="122" spans="1:2" x14ac:dyDescent="0.35">
      <c r="A122" s="2">
        <v>0.43452380952381153</v>
      </c>
      <c r="B122" s="2">
        <v>0.6578947368421042</v>
      </c>
    </row>
    <row r="123" spans="1:2" x14ac:dyDescent="0.35">
      <c r="A123" s="2">
        <v>0.4285714285714306</v>
      </c>
      <c r="B123" s="2">
        <v>0.6578947368421042</v>
      </c>
    </row>
    <row r="124" spans="1:2" x14ac:dyDescent="0.35">
      <c r="A124" s="2">
        <v>0.4285714285714306</v>
      </c>
      <c r="B124" s="2">
        <v>0.64473684210526205</v>
      </c>
    </row>
    <row r="125" spans="1:2" x14ac:dyDescent="0.35">
      <c r="A125" s="2">
        <v>0.42261904761904967</v>
      </c>
      <c r="B125" s="2">
        <v>0.64473684210526205</v>
      </c>
    </row>
    <row r="126" spans="1:2" x14ac:dyDescent="0.35">
      <c r="A126" s="2">
        <v>0.41666666666666874</v>
      </c>
      <c r="B126" s="2">
        <v>0.64473684210526205</v>
      </c>
    </row>
    <row r="127" spans="1:2" x14ac:dyDescent="0.35">
      <c r="A127" s="2">
        <v>0.41071428571428781</v>
      </c>
      <c r="B127" s="2">
        <v>0.64473684210526205</v>
      </c>
    </row>
    <row r="128" spans="1:2" x14ac:dyDescent="0.35">
      <c r="A128" s="2">
        <v>0.41071428571428781</v>
      </c>
      <c r="B128" s="2">
        <v>0.63157894736841991</v>
      </c>
    </row>
    <row r="129" spans="1:2" x14ac:dyDescent="0.35">
      <c r="A129" s="2">
        <v>0.40476190476190688</v>
      </c>
      <c r="B129" s="2">
        <v>0.63157894736841991</v>
      </c>
    </row>
    <row r="130" spans="1:2" x14ac:dyDescent="0.35">
      <c r="A130" s="2">
        <v>0.40476190476190688</v>
      </c>
      <c r="B130" s="2">
        <v>0.61842105263157776</v>
      </c>
    </row>
    <row r="131" spans="1:2" x14ac:dyDescent="0.35">
      <c r="A131" s="2">
        <v>0.39880952380952595</v>
      </c>
      <c r="B131" s="2">
        <v>0.61842105263157776</v>
      </c>
    </row>
    <row r="132" spans="1:2" x14ac:dyDescent="0.35">
      <c r="A132" s="2">
        <v>0.39285714285714501</v>
      </c>
      <c r="B132" s="2">
        <v>0.61842105263157776</v>
      </c>
    </row>
    <row r="133" spans="1:2" x14ac:dyDescent="0.35">
      <c r="A133" s="2">
        <v>0.39285714285714501</v>
      </c>
      <c r="B133" s="2">
        <v>0.60526315789473562</v>
      </c>
    </row>
    <row r="134" spans="1:2" x14ac:dyDescent="0.35">
      <c r="A134" s="2">
        <v>0.38690476190476408</v>
      </c>
      <c r="B134" s="2">
        <v>0.60526315789473562</v>
      </c>
    </row>
    <row r="135" spans="1:2" x14ac:dyDescent="0.35">
      <c r="A135" s="2">
        <v>0.38095238095238315</v>
      </c>
      <c r="B135" s="2">
        <v>0.60526315789473562</v>
      </c>
    </row>
    <row r="136" spans="1:2" x14ac:dyDescent="0.35">
      <c r="A136" s="2">
        <v>0.37500000000000222</v>
      </c>
      <c r="B136" s="2">
        <v>0.60526315789473562</v>
      </c>
    </row>
    <row r="137" spans="1:2" x14ac:dyDescent="0.35">
      <c r="A137" s="2">
        <v>0.36904761904762129</v>
      </c>
      <c r="B137" s="2">
        <v>0.60526315789473562</v>
      </c>
    </row>
    <row r="138" spans="1:2" x14ac:dyDescent="0.35">
      <c r="A138" s="2">
        <v>0.36309523809524036</v>
      </c>
      <c r="B138" s="2">
        <v>0.60526315789473562</v>
      </c>
    </row>
    <row r="139" spans="1:2" x14ac:dyDescent="0.35">
      <c r="A139" s="2">
        <v>0.36309523809524036</v>
      </c>
      <c r="B139" s="2">
        <v>0.59210526315789347</v>
      </c>
    </row>
    <row r="140" spans="1:2" x14ac:dyDescent="0.35">
      <c r="A140" s="2">
        <v>0.36309523809524036</v>
      </c>
      <c r="B140" s="2">
        <v>0.57894736842105132</v>
      </c>
    </row>
    <row r="141" spans="1:2" x14ac:dyDescent="0.35">
      <c r="A141" s="2">
        <v>0.35714285714285943</v>
      </c>
      <c r="B141" s="2">
        <v>0.57894736842105132</v>
      </c>
    </row>
    <row r="142" spans="1:2" x14ac:dyDescent="0.35">
      <c r="A142" s="2">
        <v>0.3511904761904785</v>
      </c>
      <c r="B142" s="2">
        <v>0.57894736842105132</v>
      </c>
    </row>
    <row r="143" spans="1:2" x14ac:dyDescent="0.35">
      <c r="A143" s="2">
        <v>0.34523809523809756</v>
      </c>
      <c r="B143" s="2">
        <v>0.57894736842105132</v>
      </c>
    </row>
    <row r="144" spans="1:2" x14ac:dyDescent="0.35">
      <c r="A144" s="2">
        <v>0.33928571428571663</v>
      </c>
      <c r="B144" s="2">
        <v>0.57894736842105132</v>
      </c>
    </row>
    <row r="145" spans="1:2" x14ac:dyDescent="0.35">
      <c r="A145" s="2">
        <v>0.3333333333333357</v>
      </c>
      <c r="B145" s="2">
        <v>0.57894736842105132</v>
      </c>
    </row>
    <row r="146" spans="1:2" x14ac:dyDescent="0.35">
      <c r="A146" s="2">
        <v>0.32738095238095477</v>
      </c>
      <c r="B146" s="2">
        <v>0.57894736842105132</v>
      </c>
    </row>
    <row r="147" spans="1:2" x14ac:dyDescent="0.35">
      <c r="A147" s="2">
        <v>0.32738095238095477</v>
      </c>
      <c r="B147" s="2">
        <v>0.56578947368420918</v>
      </c>
    </row>
    <row r="148" spans="1:2" x14ac:dyDescent="0.35">
      <c r="A148" s="2">
        <v>0.32738095238095477</v>
      </c>
      <c r="B148" s="2">
        <v>0.55263157894736703</v>
      </c>
    </row>
    <row r="149" spans="1:2" x14ac:dyDescent="0.35">
      <c r="A149" s="2">
        <v>0.32738095238095477</v>
      </c>
      <c r="B149" s="2">
        <v>0.53947368421052488</v>
      </c>
    </row>
    <row r="150" spans="1:2" x14ac:dyDescent="0.35">
      <c r="A150" s="2">
        <v>0.32142857142857384</v>
      </c>
      <c r="B150" s="2">
        <v>0.53947368421052488</v>
      </c>
    </row>
    <row r="151" spans="1:2" x14ac:dyDescent="0.35">
      <c r="A151" s="2">
        <v>0.32142857142857384</v>
      </c>
      <c r="B151" s="2">
        <v>0.52631578947368274</v>
      </c>
    </row>
    <row r="152" spans="1:2" x14ac:dyDescent="0.35">
      <c r="A152" s="2">
        <v>0.32142857142857384</v>
      </c>
      <c r="B152" s="2">
        <v>0.51315789473684059</v>
      </c>
    </row>
    <row r="153" spans="1:2" x14ac:dyDescent="0.35">
      <c r="A153" s="2">
        <v>0.32142857142857384</v>
      </c>
      <c r="B153" s="2">
        <v>0.4999999999999985</v>
      </c>
    </row>
    <row r="154" spans="1:2" x14ac:dyDescent="0.35">
      <c r="A154" s="2">
        <v>0.31547619047619291</v>
      </c>
      <c r="B154" s="2">
        <v>0.4999999999999985</v>
      </c>
    </row>
    <row r="155" spans="1:2" x14ac:dyDescent="0.35">
      <c r="A155" s="2">
        <v>0.30952380952381198</v>
      </c>
      <c r="B155" s="2">
        <v>0.4999999999999985</v>
      </c>
    </row>
    <row r="156" spans="1:2" x14ac:dyDescent="0.35">
      <c r="A156" s="2">
        <v>0.30952380952381198</v>
      </c>
      <c r="B156" s="2">
        <v>0.48684210526315641</v>
      </c>
    </row>
    <row r="157" spans="1:2" x14ac:dyDescent="0.35">
      <c r="A157" s="2">
        <v>0.30357142857143105</v>
      </c>
      <c r="B157" s="2">
        <v>0.48684210526315641</v>
      </c>
    </row>
    <row r="158" spans="1:2" x14ac:dyDescent="0.35">
      <c r="A158" s="2">
        <v>0.30357142857143105</v>
      </c>
      <c r="B158" s="2">
        <v>0.47368421052631432</v>
      </c>
    </row>
    <row r="159" spans="1:2" x14ac:dyDescent="0.35">
      <c r="A159" s="2">
        <v>0.29761904761905011</v>
      </c>
      <c r="B159" s="2">
        <v>0.47368421052631432</v>
      </c>
    </row>
    <row r="160" spans="1:2" x14ac:dyDescent="0.35">
      <c r="A160" s="2">
        <v>0.29166666666666918</v>
      </c>
      <c r="B160" s="2">
        <v>0.47368421052631432</v>
      </c>
    </row>
    <row r="161" spans="1:2" x14ac:dyDescent="0.35">
      <c r="A161" s="2">
        <v>0.28571428571428825</v>
      </c>
      <c r="B161" s="2">
        <v>0.47368421052631432</v>
      </c>
    </row>
    <row r="162" spans="1:2" x14ac:dyDescent="0.35">
      <c r="A162" s="2">
        <v>0.27976190476190732</v>
      </c>
      <c r="B162" s="2">
        <v>0.47368421052631432</v>
      </c>
    </row>
    <row r="163" spans="1:2" x14ac:dyDescent="0.35">
      <c r="A163" s="2">
        <v>0.27380952380952639</v>
      </c>
      <c r="B163" s="2">
        <v>0.47368421052631432</v>
      </c>
    </row>
    <row r="164" spans="1:2" x14ac:dyDescent="0.35">
      <c r="A164" s="2">
        <v>0.27380952380952639</v>
      </c>
      <c r="B164" s="2">
        <v>0.46052631578947223</v>
      </c>
    </row>
    <row r="165" spans="1:2" x14ac:dyDescent="0.35">
      <c r="A165" s="2">
        <v>0.26785714285714546</v>
      </c>
      <c r="B165" s="2">
        <v>0.46052631578947223</v>
      </c>
    </row>
    <row r="166" spans="1:2" x14ac:dyDescent="0.35">
      <c r="A166" s="2">
        <v>0.26785714285714546</v>
      </c>
      <c r="B166" s="2">
        <v>0.44736842105263014</v>
      </c>
    </row>
    <row r="167" spans="1:2" x14ac:dyDescent="0.35">
      <c r="A167" s="2">
        <v>0.26785714285714546</v>
      </c>
      <c r="B167" s="2">
        <v>0.43421052631578805</v>
      </c>
    </row>
    <row r="168" spans="1:2" x14ac:dyDescent="0.35">
      <c r="A168" s="2">
        <v>0.26190476190476453</v>
      </c>
      <c r="B168" s="2">
        <v>0.43421052631578805</v>
      </c>
    </row>
    <row r="169" spans="1:2" x14ac:dyDescent="0.35">
      <c r="A169" s="2">
        <v>0.2559523809523836</v>
      </c>
      <c r="B169" s="2">
        <v>0.43421052631578805</v>
      </c>
    </row>
    <row r="170" spans="1:2" x14ac:dyDescent="0.35">
      <c r="A170" s="2">
        <v>0.25000000000000266</v>
      </c>
      <c r="B170" s="2">
        <v>0.43421052631578805</v>
      </c>
    </row>
    <row r="171" spans="1:2" x14ac:dyDescent="0.35">
      <c r="A171" s="2">
        <v>0.24404761904762171</v>
      </c>
      <c r="B171" s="2">
        <v>0.43421052631578805</v>
      </c>
    </row>
    <row r="172" spans="1:2" x14ac:dyDescent="0.35">
      <c r="A172" s="2">
        <v>0.23809523809524075</v>
      </c>
      <c r="B172" s="2">
        <v>0.43421052631578805</v>
      </c>
    </row>
    <row r="173" spans="1:2" x14ac:dyDescent="0.35">
      <c r="A173" s="2">
        <v>0.23809523809524075</v>
      </c>
      <c r="B173" s="2">
        <v>0.42105263157894596</v>
      </c>
    </row>
    <row r="174" spans="1:2" x14ac:dyDescent="0.35">
      <c r="A174" s="2">
        <v>0.23214285714285979</v>
      </c>
      <c r="B174" s="2">
        <v>0.42105263157894596</v>
      </c>
    </row>
    <row r="175" spans="1:2" x14ac:dyDescent="0.35">
      <c r="A175" s="2">
        <v>0.22619047619047883</v>
      </c>
      <c r="B175" s="2">
        <v>0.42105263157894596</v>
      </c>
    </row>
    <row r="176" spans="1:2" x14ac:dyDescent="0.35">
      <c r="A176" s="2">
        <v>0.22619047619047883</v>
      </c>
      <c r="B176" s="2">
        <v>0.40789473684210387</v>
      </c>
    </row>
    <row r="177" spans="1:2" x14ac:dyDescent="0.35">
      <c r="A177" s="2">
        <v>0.22023809523809787</v>
      </c>
      <c r="B177" s="2">
        <v>0.40789473684210387</v>
      </c>
    </row>
    <row r="178" spans="1:2" x14ac:dyDescent="0.35">
      <c r="A178" s="2">
        <v>0.21428571428571691</v>
      </c>
      <c r="B178" s="2">
        <v>0.40789473684210387</v>
      </c>
    </row>
    <row r="179" spans="1:2" x14ac:dyDescent="0.35">
      <c r="A179" s="2">
        <v>0.21428571428571691</v>
      </c>
      <c r="B179" s="2">
        <v>0.39473684210526178</v>
      </c>
    </row>
    <row r="180" spans="1:2" x14ac:dyDescent="0.35">
      <c r="A180" s="2">
        <v>0.20833333333333595</v>
      </c>
      <c r="B180" s="2">
        <v>0.39473684210526178</v>
      </c>
    </row>
    <row r="181" spans="1:2" x14ac:dyDescent="0.35">
      <c r="A181" s="2">
        <v>0.20833333333333595</v>
      </c>
      <c r="B181" s="2">
        <v>0.38157894736841969</v>
      </c>
    </row>
    <row r="182" spans="1:2" x14ac:dyDescent="0.35">
      <c r="A182" s="2">
        <v>0.20238095238095499</v>
      </c>
      <c r="B182" s="2">
        <v>0.38157894736841969</v>
      </c>
    </row>
    <row r="183" spans="1:2" x14ac:dyDescent="0.35">
      <c r="A183" s="2">
        <v>0.19642857142857403</v>
      </c>
      <c r="B183" s="2">
        <v>0.38157894736841969</v>
      </c>
    </row>
    <row r="184" spans="1:2" x14ac:dyDescent="0.35">
      <c r="A184" s="2">
        <v>0.19642857142857403</v>
      </c>
      <c r="B184" s="2">
        <v>0.36842105263157759</v>
      </c>
    </row>
    <row r="185" spans="1:2" x14ac:dyDescent="0.35">
      <c r="A185" s="2">
        <v>0.19047619047619307</v>
      </c>
      <c r="B185" s="2">
        <v>0.36842105263157759</v>
      </c>
    </row>
    <row r="186" spans="1:2" x14ac:dyDescent="0.35">
      <c r="A186" s="2">
        <v>0.19047619047619307</v>
      </c>
      <c r="B186" s="2">
        <v>0.3552631578947355</v>
      </c>
    </row>
    <row r="187" spans="1:2" x14ac:dyDescent="0.35">
      <c r="A187" s="2">
        <v>0.18452380952381212</v>
      </c>
      <c r="B187" s="2">
        <v>0.3552631578947355</v>
      </c>
    </row>
    <row r="188" spans="1:2" x14ac:dyDescent="0.35">
      <c r="A188" s="2">
        <v>0.17857142857143116</v>
      </c>
      <c r="B188" s="2">
        <v>0.3552631578947355</v>
      </c>
    </row>
    <row r="189" spans="1:2" x14ac:dyDescent="0.35">
      <c r="A189" s="2">
        <v>0.1726190476190502</v>
      </c>
      <c r="B189" s="2">
        <v>0.3552631578947355</v>
      </c>
    </row>
    <row r="190" spans="1:2" x14ac:dyDescent="0.35">
      <c r="A190" s="2">
        <v>0.1726190476190502</v>
      </c>
      <c r="B190" s="2">
        <v>0.34210526315789341</v>
      </c>
    </row>
    <row r="191" spans="1:2" x14ac:dyDescent="0.35">
      <c r="A191" s="2">
        <v>0.16666666666666924</v>
      </c>
      <c r="B191" s="2">
        <v>0.34210526315789341</v>
      </c>
    </row>
    <row r="192" spans="1:2" x14ac:dyDescent="0.35">
      <c r="A192" s="2">
        <v>0.16071428571428828</v>
      </c>
      <c r="B192" s="2">
        <v>0.34210526315789341</v>
      </c>
    </row>
    <row r="193" spans="1:2" x14ac:dyDescent="0.35">
      <c r="A193" s="2">
        <v>0.16071428571428828</v>
      </c>
      <c r="B193" s="2">
        <v>0.32894736842105132</v>
      </c>
    </row>
    <row r="194" spans="1:2" x14ac:dyDescent="0.35">
      <c r="A194" s="2">
        <v>0.16071428571428828</v>
      </c>
      <c r="B194" s="2">
        <v>0.31578947368420923</v>
      </c>
    </row>
    <row r="195" spans="1:2" x14ac:dyDescent="0.35">
      <c r="A195" s="2">
        <v>0.15476190476190732</v>
      </c>
      <c r="B195" s="2">
        <v>0.31578947368420923</v>
      </c>
    </row>
    <row r="196" spans="1:2" x14ac:dyDescent="0.35">
      <c r="A196" s="2">
        <v>0.14880952380952636</v>
      </c>
      <c r="B196" s="2">
        <v>0.31578947368420923</v>
      </c>
    </row>
    <row r="197" spans="1:2" x14ac:dyDescent="0.35">
      <c r="A197" s="2">
        <v>0.1428571428571454</v>
      </c>
      <c r="B197" s="2">
        <v>0.31578947368420923</v>
      </c>
    </row>
    <row r="198" spans="1:2" x14ac:dyDescent="0.35">
      <c r="A198" s="2">
        <v>0.1428571428571454</v>
      </c>
      <c r="B198" s="2">
        <v>0.30263157894736714</v>
      </c>
    </row>
    <row r="199" spans="1:2" x14ac:dyDescent="0.35">
      <c r="A199" s="2">
        <v>0.1428571428571454</v>
      </c>
      <c r="B199" s="2">
        <v>0.28947368421052505</v>
      </c>
    </row>
    <row r="200" spans="1:2" x14ac:dyDescent="0.35">
      <c r="A200" s="2">
        <v>0.13690476190476444</v>
      </c>
      <c r="B200" s="2">
        <v>0.28947368421052505</v>
      </c>
    </row>
    <row r="201" spans="1:2" x14ac:dyDescent="0.35">
      <c r="A201" s="2">
        <v>0.13095238095238348</v>
      </c>
      <c r="B201" s="2">
        <v>0.28947368421052505</v>
      </c>
    </row>
    <row r="202" spans="1:2" x14ac:dyDescent="0.35">
      <c r="A202" s="2">
        <v>0.12500000000000253</v>
      </c>
      <c r="B202" s="2">
        <v>0.28947368421052505</v>
      </c>
    </row>
    <row r="203" spans="1:2" x14ac:dyDescent="0.35">
      <c r="A203" s="2">
        <v>0.11904761904762157</v>
      </c>
      <c r="B203" s="2">
        <v>0.28947368421052505</v>
      </c>
    </row>
    <row r="204" spans="1:2" x14ac:dyDescent="0.35">
      <c r="A204" s="2">
        <v>0.11309523809524061</v>
      </c>
      <c r="B204" s="2">
        <v>0.28947368421052505</v>
      </c>
    </row>
    <row r="205" spans="1:2" x14ac:dyDescent="0.35">
      <c r="A205" s="2">
        <v>0.10714285714285965</v>
      </c>
      <c r="B205" s="2">
        <v>0.28947368421052505</v>
      </c>
    </row>
    <row r="206" spans="1:2" x14ac:dyDescent="0.35">
      <c r="A206" s="2">
        <v>0.10119047619047869</v>
      </c>
      <c r="B206" s="2">
        <v>0.28947368421052505</v>
      </c>
    </row>
    <row r="207" spans="1:2" x14ac:dyDescent="0.35">
      <c r="A207" s="2">
        <v>9.5238095238097731E-2</v>
      </c>
      <c r="B207" s="2">
        <v>0.28947368421052505</v>
      </c>
    </row>
    <row r="208" spans="1:2" x14ac:dyDescent="0.35">
      <c r="A208" s="2">
        <v>9.5238095238097731E-2</v>
      </c>
      <c r="B208" s="2">
        <v>0.27631578947368296</v>
      </c>
    </row>
    <row r="209" spans="1:2" x14ac:dyDescent="0.35">
      <c r="A209" s="2">
        <v>8.9285714285716772E-2</v>
      </c>
      <c r="B209" s="2">
        <v>0.27631578947368296</v>
      </c>
    </row>
    <row r="210" spans="1:2" x14ac:dyDescent="0.35">
      <c r="A210" s="2">
        <v>8.9285714285716772E-2</v>
      </c>
      <c r="B210" s="2">
        <v>0.26315789473684087</v>
      </c>
    </row>
    <row r="211" spans="1:2" x14ac:dyDescent="0.35">
      <c r="A211" s="2">
        <v>8.9285714285716772E-2</v>
      </c>
      <c r="B211" s="2">
        <v>0.24999999999999878</v>
      </c>
    </row>
    <row r="212" spans="1:2" x14ac:dyDescent="0.35">
      <c r="A212" s="2">
        <v>8.3333333333335813E-2</v>
      </c>
      <c r="B212" s="2">
        <v>0.24999999999999878</v>
      </c>
    </row>
    <row r="213" spans="1:2" x14ac:dyDescent="0.35">
      <c r="A213" s="2">
        <v>7.7380952380954854E-2</v>
      </c>
      <c r="B213" s="2">
        <v>0.24999999999999878</v>
      </c>
    </row>
    <row r="214" spans="1:2" x14ac:dyDescent="0.35">
      <c r="A214" s="2">
        <v>7.7380952380954854E-2</v>
      </c>
      <c r="B214" s="2">
        <v>0.23684210526315669</v>
      </c>
    </row>
    <row r="215" spans="1:2" x14ac:dyDescent="0.35">
      <c r="A215" s="2">
        <v>7.7380952380954854E-2</v>
      </c>
      <c r="B215" s="2">
        <v>0.2236842105263146</v>
      </c>
    </row>
    <row r="216" spans="1:2" x14ac:dyDescent="0.35">
      <c r="A216" s="2">
        <v>7.1428571428573895E-2</v>
      </c>
      <c r="B216" s="2">
        <v>0.2236842105263146</v>
      </c>
    </row>
    <row r="217" spans="1:2" x14ac:dyDescent="0.35">
      <c r="A217" s="2">
        <v>7.1428571428573895E-2</v>
      </c>
      <c r="B217" s="2">
        <v>0.21052631578947251</v>
      </c>
    </row>
    <row r="218" spans="1:2" x14ac:dyDescent="0.35">
      <c r="A218" s="2">
        <v>6.5476190476192936E-2</v>
      </c>
      <c r="B218" s="2">
        <v>0.21052631578947251</v>
      </c>
    </row>
    <row r="219" spans="1:2" x14ac:dyDescent="0.35">
      <c r="A219" s="2">
        <v>6.5476190476192936E-2</v>
      </c>
      <c r="B219" s="2">
        <v>0.19736842105263042</v>
      </c>
    </row>
    <row r="220" spans="1:2" x14ac:dyDescent="0.35">
      <c r="A220" s="2">
        <v>6.5476190476192936E-2</v>
      </c>
      <c r="B220" s="2">
        <v>0.18421052631578833</v>
      </c>
    </row>
    <row r="221" spans="1:2" x14ac:dyDescent="0.35">
      <c r="A221" s="2">
        <v>5.9523809523811984E-2</v>
      </c>
      <c r="B221" s="2">
        <v>0.18421052631578833</v>
      </c>
    </row>
    <row r="222" spans="1:2" x14ac:dyDescent="0.35">
      <c r="A222" s="2">
        <v>5.9523809523811984E-2</v>
      </c>
      <c r="B222" s="2">
        <v>0.17105263157894623</v>
      </c>
    </row>
    <row r="223" spans="1:2" x14ac:dyDescent="0.35">
      <c r="A223" s="2">
        <v>5.3571428571431032E-2</v>
      </c>
      <c r="B223" s="2">
        <v>0.17105263157894623</v>
      </c>
    </row>
    <row r="224" spans="1:2" x14ac:dyDescent="0.35">
      <c r="A224" s="2">
        <v>4.761904761905008E-2</v>
      </c>
      <c r="B224" s="2">
        <v>0.17105263157894623</v>
      </c>
    </row>
    <row r="225" spans="1:2" x14ac:dyDescent="0.35">
      <c r="A225" s="2">
        <v>4.761904761905008E-2</v>
      </c>
      <c r="B225" s="2">
        <v>0.15789473684210414</v>
      </c>
    </row>
    <row r="226" spans="1:2" x14ac:dyDescent="0.35">
      <c r="A226" s="2">
        <v>4.761904761905008E-2</v>
      </c>
      <c r="B226" s="2">
        <v>0.14473684210526205</v>
      </c>
    </row>
    <row r="227" spans="1:2" x14ac:dyDescent="0.35">
      <c r="A227" s="2">
        <v>4.761904761905008E-2</v>
      </c>
      <c r="B227" s="2">
        <v>0.13157894736841996</v>
      </c>
    </row>
    <row r="228" spans="1:2" x14ac:dyDescent="0.35">
      <c r="A228" s="2">
        <v>4.761904761905008E-2</v>
      </c>
      <c r="B228" s="2">
        <v>0.11842105263157786</v>
      </c>
    </row>
    <row r="229" spans="1:2" x14ac:dyDescent="0.35">
      <c r="A229" s="2">
        <v>4.1666666666669128E-2</v>
      </c>
      <c r="B229" s="2">
        <v>0.11842105263157786</v>
      </c>
    </row>
    <row r="230" spans="1:2" x14ac:dyDescent="0.35">
      <c r="A230" s="2">
        <v>4.1666666666669128E-2</v>
      </c>
      <c r="B230" s="2">
        <v>0.10526315789473575</v>
      </c>
    </row>
    <row r="231" spans="1:2" x14ac:dyDescent="0.35">
      <c r="A231" s="2">
        <v>4.1666666666669128E-2</v>
      </c>
      <c r="B231" s="2">
        <v>9.2105263157893649E-2</v>
      </c>
    </row>
    <row r="232" spans="1:2" x14ac:dyDescent="0.35">
      <c r="A232" s="2">
        <v>3.5714285714288176E-2</v>
      </c>
      <c r="B232" s="2">
        <v>9.2105263157893649E-2</v>
      </c>
    </row>
    <row r="233" spans="1:2" x14ac:dyDescent="0.35">
      <c r="A233" s="2">
        <v>3.5714285714288176E-2</v>
      </c>
      <c r="B233" s="2">
        <v>7.8947368421051545E-2</v>
      </c>
    </row>
    <row r="234" spans="1:2" x14ac:dyDescent="0.35">
      <c r="A234" s="2">
        <v>3.5714285714288176E-2</v>
      </c>
      <c r="B234" s="2">
        <v>6.578947368420944E-2</v>
      </c>
    </row>
    <row r="235" spans="1:2" x14ac:dyDescent="0.35">
      <c r="A235" s="2">
        <v>3.5714285714288176E-2</v>
      </c>
      <c r="B235" s="2">
        <v>5.2631578947367336E-2</v>
      </c>
    </row>
    <row r="236" spans="1:2" x14ac:dyDescent="0.35">
      <c r="A236" s="2">
        <v>2.9761904761907224E-2</v>
      </c>
      <c r="B236" s="2">
        <v>5.2631578947367336E-2</v>
      </c>
    </row>
    <row r="237" spans="1:2" x14ac:dyDescent="0.35">
      <c r="A237" s="2">
        <v>2.9761904761907224E-2</v>
      </c>
      <c r="B237" s="2">
        <v>3.9473684210525231E-2</v>
      </c>
    </row>
    <row r="238" spans="1:2" x14ac:dyDescent="0.35">
      <c r="A238" s="2">
        <v>2.3809523809526272E-2</v>
      </c>
      <c r="B238" s="2">
        <v>3.9473684210525231E-2</v>
      </c>
    </row>
    <row r="239" spans="1:2" x14ac:dyDescent="0.35">
      <c r="A239" s="2">
        <v>1.7857142857145319E-2</v>
      </c>
      <c r="B239" s="2">
        <v>3.9473684210525231E-2</v>
      </c>
    </row>
    <row r="240" spans="1:2" x14ac:dyDescent="0.35">
      <c r="A240" s="2">
        <v>1.1904761904764367E-2</v>
      </c>
      <c r="B240" s="2">
        <v>3.9473684210525231E-2</v>
      </c>
    </row>
    <row r="241" spans="1:2" x14ac:dyDescent="0.35">
      <c r="A241" s="2">
        <v>1.1904761904764367E-2</v>
      </c>
      <c r="B241" s="2">
        <v>2.6315789473683127E-2</v>
      </c>
    </row>
    <row r="242" spans="1:2" x14ac:dyDescent="0.35">
      <c r="A242" s="2">
        <v>5.9523809523834154E-3</v>
      </c>
      <c r="B242" s="2">
        <v>2.6315789473683127E-2</v>
      </c>
    </row>
    <row r="243" spans="1:2" x14ac:dyDescent="0.35">
      <c r="A243" s="2">
        <v>2.4633073358870661E-15</v>
      </c>
      <c r="B243" s="2">
        <v>2.6315789473683127E-2</v>
      </c>
    </row>
    <row r="244" spans="1:2" x14ac:dyDescent="0.35">
      <c r="A244" s="2">
        <v>2.4633073358870661E-15</v>
      </c>
      <c r="B244" s="2">
        <v>1.3157894736841022E-2</v>
      </c>
    </row>
    <row r="245" spans="1:2" x14ac:dyDescent="0.35">
      <c r="A245" s="2">
        <v>2.4633073358870661E-15</v>
      </c>
      <c r="B245" s="2">
        <v>-1.0824674490095276E-15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1013-66C2-4E8F-B665-0A6C274CE42C}">
  <sheetPr>
    <tabColor rgb="FF007800"/>
  </sheetPr>
  <dimension ref="B1:M319"/>
  <sheetViews>
    <sheetView zoomScaleNormal="100" workbookViewId="0">
      <selection activeCell="C26" sqref="C26"/>
    </sheetView>
  </sheetViews>
  <sheetFormatPr defaultRowHeight="14.5" x14ac:dyDescent="0.35"/>
  <cols>
    <col min="1" max="1" width="4.6328125" customWidth="1"/>
  </cols>
  <sheetData>
    <row r="1" spans="2:2" x14ac:dyDescent="0.35">
      <c r="B1" t="s">
        <v>317</v>
      </c>
    </row>
    <row r="2" spans="2:2" x14ac:dyDescent="0.35">
      <c r="B2" t="s">
        <v>6</v>
      </c>
    </row>
    <row r="3" spans="2:2" x14ac:dyDescent="0.35">
      <c r="B3" t="s">
        <v>316</v>
      </c>
    </row>
    <row r="4" spans="2:2" x14ac:dyDescent="0.35">
      <c r="B4" t="s">
        <v>8</v>
      </c>
    </row>
    <row r="5" spans="2:2" x14ac:dyDescent="0.35">
      <c r="B5" t="s">
        <v>9</v>
      </c>
    </row>
    <row r="6" spans="2:2" x14ac:dyDescent="0.35">
      <c r="B6" t="s">
        <v>10</v>
      </c>
    </row>
    <row r="7" spans="2:2" x14ac:dyDescent="0.35">
      <c r="B7" t="s">
        <v>11</v>
      </c>
    </row>
    <row r="8" spans="2:2" x14ac:dyDescent="0.35">
      <c r="B8" t="s">
        <v>12</v>
      </c>
    </row>
    <row r="9" spans="2:2" ht="34.25" customHeight="1" x14ac:dyDescent="0.35"/>
    <row r="13" spans="2:2" x14ac:dyDescent="0.35">
      <c r="B13" s="4" t="s">
        <v>13</v>
      </c>
    </row>
    <row r="15" spans="2:2" x14ac:dyDescent="0.35">
      <c r="B15" t="s">
        <v>14</v>
      </c>
    </row>
    <row r="16" spans="2:2" ht="15" thickBot="1" x14ac:dyDescent="0.4"/>
    <row r="17" spans="2:13" x14ac:dyDescent="0.35">
      <c r="B17" s="5" t="s">
        <v>17</v>
      </c>
      <c r="C17" s="5" t="s">
        <v>18</v>
      </c>
    </row>
    <row r="18" spans="2:13" x14ac:dyDescent="0.35">
      <c r="B18" s="6" t="s">
        <v>15</v>
      </c>
      <c r="C18" s="6" t="s">
        <v>15</v>
      </c>
    </row>
    <row r="19" spans="2:13" ht="15" thickBot="1" x14ac:dyDescent="0.4">
      <c r="B19" s="7" t="s">
        <v>16</v>
      </c>
      <c r="C19" s="7" t="s">
        <v>16</v>
      </c>
    </row>
    <row r="22" spans="2:13" x14ac:dyDescent="0.35">
      <c r="B22" t="s">
        <v>19</v>
      </c>
    </row>
    <row r="23" spans="2:13" ht="15" thickBot="1" x14ac:dyDescent="0.4"/>
    <row r="24" spans="2:13" x14ac:dyDescent="0.35">
      <c r="B24" s="9" t="s">
        <v>20</v>
      </c>
      <c r="C24" s="5" t="s">
        <v>21</v>
      </c>
      <c r="D24" s="5" t="s">
        <v>22</v>
      </c>
      <c r="E24" s="5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5" t="s">
        <v>28</v>
      </c>
      <c r="K24" s="5" t="s">
        <v>29</v>
      </c>
    </row>
    <row r="25" spans="2:13" x14ac:dyDescent="0.35">
      <c r="B25" s="10" t="s">
        <v>30</v>
      </c>
      <c r="C25" s="12">
        <v>-1.1143606456362489</v>
      </c>
      <c r="D25" s="12">
        <v>0.17782582436059138</v>
      </c>
      <c r="E25" s="12">
        <v>39.270087709213392</v>
      </c>
      <c r="F25" s="15" t="s">
        <v>31</v>
      </c>
      <c r="G25" s="12">
        <v>-1.4628928569041533</v>
      </c>
      <c r="H25" s="12">
        <v>-0.76582843436834458</v>
      </c>
      <c r="I25" s="12"/>
      <c r="J25" s="12"/>
      <c r="K25" s="12"/>
    </row>
    <row r="26" spans="2:13" ht="15" thickBot="1" x14ac:dyDescent="0.4">
      <c r="B26" s="11" t="s">
        <v>5</v>
      </c>
      <c r="C26" s="14">
        <v>0.95184171613847401</v>
      </c>
      <c r="D26" s="14">
        <v>0.29331516925554008</v>
      </c>
      <c r="E26" s="14">
        <v>10.530777130885001</v>
      </c>
      <c r="F26" s="14">
        <v>1.1740283404481078E-3</v>
      </c>
      <c r="G26" s="14">
        <v>0.37695454827834551</v>
      </c>
      <c r="H26" s="14">
        <v>1.5267288839986026</v>
      </c>
      <c r="I26" s="14">
        <v>2.5904761904761906</v>
      </c>
      <c r="J26" s="14">
        <v>1.4578380466162471</v>
      </c>
      <c r="K26" s="14">
        <v>4.6030949109880712</v>
      </c>
    </row>
    <row r="29" spans="2:13" x14ac:dyDescent="0.35">
      <c r="B29" t="s">
        <v>32</v>
      </c>
    </row>
    <row r="30" spans="2:13" ht="15" thickBot="1" x14ac:dyDescent="0.4"/>
    <row r="31" spans="2:13" x14ac:dyDescent="0.35">
      <c r="B31" s="9" t="s">
        <v>33</v>
      </c>
      <c r="C31" s="5" t="s">
        <v>34</v>
      </c>
      <c r="D31" s="5" t="s">
        <v>5</v>
      </c>
      <c r="E31" s="5" t="s">
        <v>4</v>
      </c>
      <c r="F31" s="5" t="s">
        <v>35</v>
      </c>
      <c r="G31" s="5" t="s">
        <v>36</v>
      </c>
      <c r="H31" s="5" t="s">
        <v>37</v>
      </c>
      <c r="I31" s="5" t="s">
        <v>38</v>
      </c>
      <c r="J31" s="5" t="s">
        <v>39</v>
      </c>
      <c r="K31" s="5" t="s">
        <v>40</v>
      </c>
      <c r="L31" s="5" t="s">
        <v>41</v>
      </c>
      <c r="M31" s="5" t="s">
        <v>42</v>
      </c>
    </row>
    <row r="32" spans="2:13" x14ac:dyDescent="0.35">
      <c r="B32" s="10" t="s">
        <v>43</v>
      </c>
      <c r="C32" s="10">
        <v>1</v>
      </c>
      <c r="D32" s="10">
        <v>1</v>
      </c>
      <c r="E32" s="12">
        <v>0</v>
      </c>
      <c r="F32" s="12">
        <v>0.45945945945945943</v>
      </c>
      <c r="G32" s="12">
        <v>0.31147540983606559</v>
      </c>
      <c r="H32" s="12">
        <v>0</v>
      </c>
      <c r="I32" s="12">
        <v>0.45945945945945943</v>
      </c>
      <c r="J32" s="12">
        <v>-0.92195444572928864</v>
      </c>
      <c r="K32" s="12">
        <v>-0.67259270913454927</v>
      </c>
      <c r="L32" s="12">
        <v>0.34984818674559792</v>
      </c>
      <c r="M32" s="12">
        <v>0.57313872852430658</v>
      </c>
    </row>
    <row r="33" spans="2:13" x14ac:dyDescent="0.35">
      <c r="B33" s="8" t="s">
        <v>44</v>
      </c>
      <c r="C33" s="8">
        <v>1</v>
      </c>
      <c r="D33" s="8">
        <v>0</v>
      </c>
      <c r="E33" s="13">
        <v>0</v>
      </c>
      <c r="F33" s="13">
        <v>0.24705882352941178</v>
      </c>
      <c r="G33" s="13">
        <v>0.31147540983606559</v>
      </c>
      <c r="H33" s="13">
        <v>0</v>
      </c>
      <c r="I33" s="13">
        <v>0.24705882352941178</v>
      </c>
      <c r="J33" s="13">
        <v>-0.57282196186948009</v>
      </c>
      <c r="K33" s="13">
        <v>-0.67259270913454927</v>
      </c>
      <c r="L33" s="13">
        <v>0.18802526899128494</v>
      </c>
      <c r="M33" s="13">
        <v>0.31738218974487481</v>
      </c>
    </row>
    <row r="34" spans="2:13" x14ac:dyDescent="0.35">
      <c r="B34" s="8" t="s">
        <v>45</v>
      </c>
      <c r="C34" s="8">
        <v>1</v>
      </c>
      <c r="D34" s="8">
        <v>0</v>
      </c>
      <c r="E34" s="13">
        <v>0</v>
      </c>
      <c r="F34" s="13">
        <v>0.24705882352941178</v>
      </c>
      <c r="G34" s="13">
        <v>0.31147540983606559</v>
      </c>
      <c r="H34" s="13">
        <v>0</v>
      </c>
      <c r="I34" s="13">
        <v>0.24705882352941178</v>
      </c>
      <c r="J34" s="13">
        <v>-0.57282196186948009</v>
      </c>
      <c r="K34" s="13">
        <v>-0.67259270913454927</v>
      </c>
      <c r="L34" s="13">
        <v>0.18802526899128494</v>
      </c>
      <c r="M34" s="13">
        <v>0.31738218974487481</v>
      </c>
    </row>
    <row r="35" spans="2:13" x14ac:dyDescent="0.35">
      <c r="B35" s="8" t="s">
        <v>46</v>
      </c>
      <c r="C35" s="8">
        <v>1</v>
      </c>
      <c r="D35" s="8">
        <v>1</v>
      </c>
      <c r="E35" s="13">
        <v>0</v>
      </c>
      <c r="F35" s="13">
        <v>0.45945945945945943</v>
      </c>
      <c r="G35" s="13">
        <v>0.31147540983606559</v>
      </c>
      <c r="H35" s="13">
        <v>0</v>
      </c>
      <c r="I35" s="13">
        <v>0.45945945945945943</v>
      </c>
      <c r="J35" s="13">
        <v>-0.92195444572928864</v>
      </c>
      <c r="K35" s="13">
        <v>-0.67259270913454927</v>
      </c>
      <c r="L35" s="13">
        <v>0.34984818674559792</v>
      </c>
      <c r="M35" s="13">
        <v>0.57313872852430658</v>
      </c>
    </row>
    <row r="36" spans="2:13" x14ac:dyDescent="0.35">
      <c r="B36" s="8" t="s">
        <v>47</v>
      </c>
      <c r="C36" s="8">
        <v>1</v>
      </c>
      <c r="D36" s="8">
        <v>0</v>
      </c>
      <c r="E36" s="13">
        <v>0</v>
      </c>
      <c r="F36" s="13">
        <v>0.24705882352941178</v>
      </c>
      <c r="G36" s="13">
        <v>0.31147540983606559</v>
      </c>
      <c r="H36" s="13">
        <v>0</v>
      </c>
      <c r="I36" s="13">
        <v>0.24705882352941178</v>
      </c>
      <c r="J36" s="13">
        <v>-0.57282196186948009</v>
      </c>
      <c r="K36" s="13">
        <v>-0.67259270913454927</v>
      </c>
      <c r="L36" s="13">
        <v>0.18802526899128494</v>
      </c>
      <c r="M36" s="13">
        <v>0.31738218974487481</v>
      </c>
    </row>
    <row r="37" spans="2:13" x14ac:dyDescent="0.35">
      <c r="B37" s="8" t="s">
        <v>48</v>
      </c>
      <c r="C37" s="8">
        <v>1</v>
      </c>
      <c r="D37" s="8">
        <v>1</v>
      </c>
      <c r="E37" s="13">
        <v>1</v>
      </c>
      <c r="F37" s="13">
        <v>0.45945945945945943</v>
      </c>
      <c r="G37" s="13">
        <v>0.31147540983606559</v>
      </c>
      <c r="H37" s="13">
        <v>1</v>
      </c>
      <c r="I37" s="13">
        <v>0.45945945945945943</v>
      </c>
      <c r="J37" s="13">
        <v>1.0846522890932808</v>
      </c>
      <c r="K37" s="13">
        <v>1.4867838833500562</v>
      </c>
      <c r="L37" s="13">
        <v>0.34984818674559792</v>
      </c>
      <c r="M37" s="13">
        <v>0.57313872852430658</v>
      </c>
    </row>
    <row r="38" spans="2:13" x14ac:dyDescent="0.35">
      <c r="B38" s="8" t="s">
        <v>49</v>
      </c>
      <c r="C38" s="8">
        <v>1</v>
      </c>
      <c r="D38" s="8">
        <v>1</v>
      </c>
      <c r="E38" s="13">
        <v>0</v>
      </c>
      <c r="F38" s="13">
        <v>0.45945945945945943</v>
      </c>
      <c r="G38" s="13">
        <v>0.31147540983606559</v>
      </c>
      <c r="H38" s="13">
        <v>0</v>
      </c>
      <c r="I38" s="13">
        <v>0.45945945945945943</v>
      </c>
      <c r="J38" s="13">
        <v>-0.92195444572928864</v>
      </c>
      <c r="K38" s="13">
        <v>-0.67259270913454927</v>
      </c>
      <c r="L38" s="13">
        <v>0.34984818674559792</v>
      </c>
      <c r="M38" s="13">
        <v>0.57313872852430658</v>
      </c>
    </row>
    <row r="39" spans="2:13" x14ac:dyDescent="0.35">
      <c r="B39" s="8" t="s">
        <v>50</v>
      </c>
      <c r="C39" s="8">
        <v>1</v>
      </c>
      <c r="D39" s="8">
        <v>0</v>
      </c>
      <c r="E39" s="13">
        <v>1</v>
      </c>
      <c r="F39" s="13">
        <v>0.24705882352941178</v>
      </c>
      <c r="G39" s="13">
        <v>0.31147540983606559</v>
      </c>
      <c r="H39" s="13">
        <v>1</v>
      </c>
      <c r="I39" s="13">
        <v>0.24705882352941178</v>
      </c>
      <c r="J39" s="13">
        <v>1.7457431218879391</v>
      </c>
      <c r="K39" s="13">
        <v>1.4867838833500562</v>
      </c>
      <c r="L39" s="13">
        <v>0.18802526899128494</v>
      </c>
      <c r="M39" s="13">
        <v>0.31738218974487481</v>
      </c>
    </row>
    <row r="40" spans="2:13" x14ac:dyDescent="0.35">
      <c r="B40" s="8" t="s">
        <v>51</v>
      </c>
      <c r="C40" s="8">
        <v>1</v>
      </c>
      <c r="D40" s="8">
        <v>1</v>
      </c>
      <c r="E40" s="13">
        <v>1</v>
      </c>
      <c r="F40" s="13">
        <v>0.45945945945945943</v>
      </c>
      <c r="G40" s="13">
        <v>0.31147540983606559</v>
      </c>
      <c r="H40" s="13">
        <v>1</v>
      </c>
      <c r="I40" s="13">
        <v>0.45945945945945943</v>
      </c>
      <c r="J40" s="13">
        <v>1.0846522890932808</v>
      </c>
      <c r="K40" s="13">
        <v>1.4867838833500562</v>
      </c>
      <c r="L40" s="13">
        <v>0.34984818674559792</v>
      </c>
      <c r="M40" s="13">
        <v>0.57313872852430658</v>
      </c>
    </row>
    <row r="41" spans="2:13" x14ac:dyDescent="0.35">
      <c r="B41" s="8" t="s">
        <v>52</v>
      </c>
      <c r="C41" s="8">
        <v>1</v>
      </c>
      <c r="D41" s="8">
        <v>0</v>
      </c>
      <c r="E41" s="13">
        <v>0</v>
      </c>
      <c r="F41" s="13">
        <v>0.24705882352941178</v>
      </c>
      <c r="G41" s="13">
        <v>0.31147540983606559</v>
      </c>
      <c r="H41" s="13">
        <v>0</v>
      </c>
      <c r="I41" s="13">
        <v>0.24705882352941178</v>
      </c>
      <c r="J41" s="13">
        <v>-0.57282196186948009</v>
      </c>
      <c r="K41" s="13">
        <v>-0.67259270913454927</v>
      </c>
      <c r="L41" s="13">
        <v>0.18802526899128494</v>
      </c>
      <c r="M41" s="13">
        <v>0.31738218974487481</v>
      </c>
    </row>
    <row r="42" spans="2:13" x14ac:dyDescent="0.35">
      <c r="B42" s="8" t="s">
        <v>53</v>
      </c>
      <c r="C42" s="8">
        <v>1</v>
      </c>
      <c r="D42" s="8">
        <v>1</v>
      </c>
      <c r="E42" s="13">
        <v>0</v>
      </c>
      <c r="F42" s="13">
        <v>0.45945945945945943</v>
      </c>
      <c r="G42" s="13">
        <v>0.31147540983606559</v>
      </c>
      <c r="H42" s="13">
        <v>0</v>
      </c>
      <c r="I42" s="13">
        <v>0.45945945945945943</v>
      </c>
      <c r="J42" s="13">
        <v>-0.92195444572928864</v>
      </c>
      <c r="K42" s="13">
        <v>-0.67259270913454927</v>
      </c>
      <c r="L42" s="13">
        <v>0.34984818674559792</v>
      </c>
      <c r="M42" s="13">
        <v>0.57313872852430658</v>
      </c>
    </row>
    <row r="43" spans="2:13" x14ac:dyDescent="0.35">
      <c r="B43" s="8" t="s">
        <v>54</v>
      </c>
      <c r="C43" s="8">
        <v>1</v>
      </c>
      <c r="D43" s="8">
        <v>0</v>
      </c>
      <c r="E43" s="13">
        <v>0</v>
      </c>
      <c r="F43" s="13">
        <v>0.24705882352941178</v>
      </c>
      <c r="G43" s="13">
        <v>0.31147540983606559</v>
      </c>
      <c r="H43" s="13">
        <v>0</v>
      </c>
      <c r="I43" s="13">
        <v>0.24705882352941178</v>
      </c>
      <c r="J43" s="13">
        <v>-0.57282196186948009</v>
      </c>
      <c r="K43" s="13">
        <v>-0.67259270913454927</v>
      </c>
      <c r="L43" s="13">
        <v>0.18802526899128494</v>
      </c>
      <c r="M43" s="13">
        <v>0.31738218974487481</v>
      </c>
    </row>
    <row r="44" spans="2:13" x14ac:dyDescent="0.35">
      <c r="B44" s="8" t="s">
        <v>55</v>
      </c>
      <c r="C44" s="8">
        <v>1</v>
      </c>
      <c r="D44" s="8">
        <v>1</v>
      </c>
      <c r="E44" s="13">
        <v>1</v>
      </c>
      <c r="F44" s="13">
        <v>0.45945945945945943</v>
      </c>
      <c r="G44" s="13">
        <v>0.31147540983606559</v>
      </c>
      <c r="H44" s="13">
        <v>1</v>
      </c>
      <c r="I44" s="13">
        <v>0.45945945945945943</v>
      </c>
      <c r="J44" s="13">
        <v>1.0846522890932808</v>
      </c>
      <c r="K44" s="13">
        <v>1.4867838833500562</v>
      </c>
      <c r="L44" s="13">
        <v>0.34984818674559792</v>
      </c>
      <c r="M44" s="13">
        <v>0.57313872852430658</v>
      </c>
    </row>
    <row r="45" spans="2:13" x14ac:dyDescent="0.35">
      <c r="B45" s="8" t="s">
        <v>56</v>
      </c>
      <c r="C45" s="8">
        <v>1</v>
      </c>
      <c r="D45" s="8">
        <v>0</v>
      </c>
      <c r="E45" s="13">
        <v>1</v>
      </c>
      <c r="F45" s="13">
        <v>0.24705882352941178</v>
      </c>
      <c r="G45" s="13">
        <v>0.31147540983606559</v>
      </c>
      <c r="H45" s="13">
        <v>1</v>
      </c>
      <c r="I45" s="13">
        <v>0.24705882352941178</v>
      </c>
      <c r="J45" s="13">
        <v>1.7457431218879391</v>
      </c>
      <c r="K45" s="13">
        <v>1.4867838833500562</v>
      </c>
      <c r="L45" s="13">
        <v>0.18802526899128494</v>
      </c>
      <c r="M45" s="13">
        <v>0.31738218974487481</v>
      </c>
    </row>
    <row r="46" spans="2:13" x14ac:dyDescent="0.35">
      <c r="B46" s="8" t="s">
        <v>57</v>
      </c>
      <c r="C46" s="8">
        <v>1</v>
      </c>
      <c r="D46" s="8">
        <v>1</v>
      </c>
      <c r="E46" s="13">
        <v>0</v>
      </c>
      <c r="F46" s="13">
        <v>0.45945945945945943</v>
      </c>
      <c r="G46" s="13">
        <v>0.31147540983606559</v>
      </c>
      <c r="H46" s="13">
        <v>0</v>
      </c>
      <c r="I46" s="13">
        <v>0.45945945945945943</v>
      </c>
      <c r="J46" s="13">
        <v>-0.92195444572928864</v>
      </c>
      <c r="K46" s="13">
        <v>-0.67259270913454927</v>
      </c>
      <c r="L46" s="13">
        <v>0.34984818674559792</v>
      </c>
      <c r="M46" s="13">
        <v>0.57313872852430658</v>
      </c>
    </row>
    <row r="47" spans="2:13" x14ac:dyDescent="0.35">
      <c r="B47" s="8" t="s">
        <v>58</v>
      </c>
      <c r="C47" s="8">
        <v>1</v>
      </c>
      <c r="D47" s="8">
        <v>0</v>
      </c>
      <c r="E47" s="13">
        <v>0</v>
      </c>
      <c r="F47" s="13">
        <v>0.24705882352941178</v>
      </c>
      <c r="G47" s="13">
        <v>0.31147540983606559</v>
      </c>
      <c r="H47" s="13">
        <v>0</v>
      </c>
      <c r="I47" s="13">
        <v>0.24705882352941178</v>
      </c>
      <c r="J47" s="13">
        <v>-0.57282196186948009</v>
      </c>
      <c r="K47" s="13">
        <v>-0.67259270913454927</v>
      </c>
      <c r="L47" s="13">
        <v>0.18802526899128494</v>
      </c>
      <c r="M47" s="13">
        <v>0.31738218974487481</v>
      </c>
    </row>
    <row r="48" spans="2:13" x14ac:dyDescent="0.35">
      <c r="B48" s="8" t="s">
        <v>59</v>
      </c>
      <c r="C48" s="8">
        <v>1</v>
      </c>
      <c r="D48" s="8">
        <v>1</v>
      </c>
      <c r="E48" s="13">
        <v>0</v>
      </c>
      <c r="F48" s="13">
        <v>0.45945945945945943</v>
      </c>
      <c r="G48" s="13">
        <v>0.31147540983606559</v>
      </c>
      <c r="H48" s="13">
        <v>0</v>
      </c>
      <c r="I48" s="13">
        <v>0.45945945945945943</v>
      </c>
      <c r="J48" s="13">
        <v>-0.92195444572928864</v>
      </c>
      <c r="K48" s="13">
        <v>-0.67259270913454927</v>
      </c>
      <c r="L48" s="13">
        <v>0.34984818674559792</v>
      </c>
      <c r="M48" s="13">
        <v>0.57313872852430658</v>
      </c>
    </row>
    <row r="49" spans="2:13" x14ac:dyDescent="0.35">
      <c r="B49" s="8" t="s">
        <v>60</v>
      </c>
      <c r="C49" s="8">
        <v>1</v>
      </c>
      <c r="D49" s="8">
        <v>0</v>
      </c>
      <c r="E49" s="13">
        <v>1</v>
      </c>
      <c r="F49" s="13">
        <v>0.24705882352941178</v>
      </c>
      <c r="G49" s="13">
        <v>0.31147540983606559</v>
      </c>
      <c r="H49" s="13">
        <v>1</v>
      </c>
      <c r="I49" s="13">
        <v>0.24705882352941178</v>
      </c>
      <c r="J49" s="13">
        <v>1.7457431218879391</v>
      </c>
      <c r="K49" s="13">
        <v>1.4867838833500562</v>
      </c>
      <c r="L49" s="13">
        <v>0.18802526899128494</v>
      </c>
      <c r="M49" s="13">
        <v>0.31738218974487481</v>
      </c>
    </row>
    <row r="50" spans="2:13" x14ac:dyDescent="0.35">
      <c r="B50" s="8" t="s">
        <v>61</v>
      </c>
      <c r="C50" s="8">
        <v>1</v>
      </c>
      <c r="D50" s="8">
        <v>1</v>
      </c>
      <c r="E50" s="13">
        <v>0</v>
      </c>
      <c r="F50" s="13">
        <v>0.45945945945945943</v>
      </c>
      <c r="G50" s="13">
        <v>0.31147540983606559</v>
      </c>
      <c r="H50" s="13">
        <v>0</v>
      </c>
      <c r="I50" s="13">
        <v>0.45945945945945943</v>
      </c>
      <c r="J50" s="13">
        <v>-0.92195444572928864</v>
      </c>
      <c r="K50" s="13">
        <v>-0.67259270913454927</v>
      </c>
      <c r="L50" s="13">
        <v>0.34984818674559792</v>
      </c>
      <c r="M50" s="13">
        <v>0.57313872852430658</v>
      </c>
    </row>
    <row r="51" spans="2:13" x14ac:dyDescent="0.35">
      <c r="B51" s="8" t="s">
        <v>62</v>
      </c>
      <c r="C51" s="8">
        <v>1</v>
      </c>
      <c r="D51" s="8">
        <v>0</v>
      </c>
      <c r="E51" s="13">
        <v>0</v>
      </c>
      <c r="F51" s="13">
        <v>0.24705882352941178</v>
      </c>
      <c r="G51" s="13">
        <v>0.31147540983606559</v>
      </c>
      <c r="H51" s="13">
        <v>0</v>
      </c>
      <c r="I51" s="13">
        <v>0.24705882352941178</v>
      </c>
      <c r="J51" s="13">
        <v>-0.57282196186948009</v>
      </c>
      <c r="K51" s="13">
        <v>-0.67259270913454927</v>
      </c>
      <c r="L51" s="13">
        <v>0.18802526899128494</v>
      </c>
      <c r="M51" s="13">
        <v>0.31738218974487481</v>
      </c>
    </row>
    <row r="52" spans="2:13" x14ac:dyDescent="0.35">
      <c r="B52" s="8" t="s">
        <v>63</v>
      </c>
      <c r="C52" s="8">
        <v>1</v>
      </c>
      <c r="D52" s="8">
        <v>0</v>
      </c>
      <c r="E52" s="13">
        <v>0</v>
      </c>
      <c r="F52" s="13">
        <v>0.24705882352941178</v>
      </c>
      <c r="G52" s="13">
        <v>0.31147540983606559</v>
      </c>
      <c r="H52" s="13">
        <v>0</v>
      </c>
      <c r="I52" s="13">
        <v>0.24705882352941178</v>
      </c>
      <c r="J52" s="13">
        <v>-0.57282196186948009</v>
      </c>
      <c r="K52" s="13">
        <v>-0.67259270913454927</v>
      </c>
      <c r="L52" s="13">
        <v>0.18802526899128494</v>
      </c>
      <c r="M52" s="13">
        <v>0.31738218974487481</v>
      </c>
    </row>
    <row r="53" spans="2:13" x14ac:dyDescent="0.35">
      <c r="B53" s="8" t="s">
        <v>64</v>
      </c>
      <c r="C53" s="8">
        <v>1</v>
      </c>
      <c r="D53" s="8">
        <v>0</v>
      </c>
      <c r="E53" s="13">
        <v>1</v>
      </c>
      <c r="F53" s="13">
        <v>0.24705882352941178</v>
      </c>
      <c r="G53" s="13">
        <v>0.31147540983606559</v>
      </c>
      <c r="H53" s="13">
        <v>1</v>
      </c>
      <c r="I53" s="13">
        <v>0.24705882352941178</v>
      </c>
      <c r="J53" s="13">
        <v>1.7457431218879391</v>
      </c>
      <c r="K53" s="13">
        <v>1.4867838833500562</v>
      </c>
      <c r="L53" s="13">
        <v>0.18802526899128494</v>
      </c>
      <c r="M53" s="13">
        <v>0.31738218974487481</v>
      </c>
    </row>
    <row r="54" spans="2:13" x14ac:dyDescent="0.35">
      <c r="B54" s="8" t="s">
        <v>65</v>
      </c>
      <c r="C54" s="8">
        <v>1</v>
      </c>
      <c r="D54" s="8">
        <v>1</v>
      </c>
      <c r="E54" s="13">
        <v>0</v>
      </c>
      <c r="F54" s="13">
        <v>0.45945945945945943</v>
      </c>
      <c r="G54" s="13">
        <v>0.31147540983606559</v>
      </c>
      <c r="H54" s="13">
        <v>0</v>
      </c>
      <c r="I54" s="13">
        <v>0.45945945945945943</v>
      </c>
      <c r="J54" s="13">
        <v>-0.92195444572928864</v>
      </c>
      <c r="K54" s="13">
        <v>-0.67259270913454927</v>
      </c>
      <c r="L54" s="13">
        <v>0.34984818674559792</v>
      </c>
      <c r="M54" s="13">
        <v>0.57313872852430658</v>
      </c>
    </row>
    <row r="55" spans="2:13" x14ac:dyDescent="0.35">
      <c r="B55" s="8" t="s">
        <v>66</v>
      </c>
      <c r="C55" s="8">
        <v>1</v>
      </c>
      <c r="D55" s="8">
        <v>0</v>
      </c>
      <c r="E55" s="13">
        <v>0</v>
      </c>
      <c r="F55" s="13">
        <v>0.24705882352941178</v>
      </c>
      <c r="G55" s="13">
        <v>0.31147540983606559</v>
      </c>
      <c r="H55" s="13">
        <v>0</v>
      </c>
      <c r="I55" s="13">
        <v>0.24705882352941178</v>
      </c>
      <c r="J55" s="13">
        <v>-0.57282196186948009</v>
      </c>
      <c r="K55" s="13">
        <v>-0.67259270913454927</v>
      </c>
      <c r="L55" s="13">
        <v>0.18802526899128494</v>
      </c>
      <c r="M55" s="13">
        <v>0.31738218974487481</v>
      </c>
    </row>
    <row r="56" spans="2:13" x14ac:dyDescent="0.35">
      <c r="B56" s="8" t="s">
        <v>67</v>
      </c>
      <c r="C56" s="8">
        <v>1</v>
      </c>
      <c r="D56" s="8">
        <v>1</v>
      </c>
      <c r="E56" s="13">
        <v>1</v>
      </c>
      <c r="F56" s="13">
        <v>0.45945945945945943</v>
      </c>
      <c r="G56" s="13">
        <v>0.31147540983606559</v>
      </c>
      <c r="H56" s="13">
        <v>1</v>
      </c>
      <c r="I56" s="13">
        <v>0.45945945945945943</v>
      </c>
      <c r="J56" s="13">
        <v>1.0846522890932808</v>
      </c>
      <c r="K56" s="13">
        <v>1.4867838833500562</v>
      </c>
      <c r="L56" s="13">
        <v>0.34984818674559792</v>
      </c>
      <c r="M56" s="13">
        <v>0.57313872852430658</v>
      </c>
    </row>
    <row r="57" spans="2:13" x14ac:dyDescent="0.35">
      <c r="B57" s="8" t="s">
        <v>68</v>
      </c>
      <c r="C57" s="8">
        <v>1</v>
      </c>
      <c r="D57" s="8">
        <v>0</v>
      </c>
      <c r="E57" s="13">
        <v>1</v>
      </c>
      <c r="F57" s="13">
        <v>0.24705882352941178</v>
      </c>
      <c r="G57" s="13">
        <v>0.31147540983606559</v>
      </c>
      <c r="H57" s="13">
        <v>1</v>
      </c>
      <c r="I57" s="13">
        <v>0.24705882352941178</v>
      </c>
      <c r="J57" s="13">
        <v>1.7457431218879391</v>
      </c>
      <c r="K57" s="13">
        <v>1.4867838833500562</v>
      </c>
      <c r="L57" s="13">
        <v>0.18802526899128494</v>
      </c>
      <c r="M57" s="13">
        <v>0.31738218974487481</v>
      </c>
    </row>
    <row r="58" spans="2:13" x14ac:dyDescent="0.35">
      <c r="B58" s="8" t="s">
        <v>69</v>
      </c>
      <c r="C58" s="8">
        <v>1</v>
      </c>
      <c r="D58" s="8">
        <v>0</v>
      </c>
      <c r="E58" s="13">
        <v>0</v>
      </c>
      <c r="F58" s="13">
        <v>0.24705882352941178</v>
      </c>
      <c r="G58" s="13">
        <v>0.31147540983606559</v>
      </c>
      <c r="H58" s="13">
        <v>0</v>
      </c>
      <c r="I58" s="13">
        <v>0.24705882352941178</v>
      </c>
      <c r="J58" s="13">
        <v>-0.57282196186948009</v>
      </c>
      <c r="K58" s="13">
        <v>-0.67259270913454927</v>
      </c>
      <c r="L58" s="13">
        <v>0.18802526899128494</v>
      </c>
      <c r="M58" s="13">
        <v>0.31738218974487481</v>
      </c>
    </row>
    <row r="59" spans="2:13" x14ac:dyDescent="0.35">
      <c r="B59" s="8" t="s">
        <v>70</v>
      </c>
      <c r="C59" s="8">
        <v>1</v>
      </c>
      <c r="D59" s="8">
        <v>0</v>
      </c>
      <c r="E59" s="13">
        <v>1</v>
      </c>
      <c r="F59" s="13">
        <v>0.24705882352941178</v>
      </c>
      <c r="G59" s="13">
        <v>0.31147540983606559</v>
      </c>
      <c r="H59" s="13">
        <v>1</v>
      </c>
      <c r="I59" s="13">
        <v>0.24705882352941178</v>
      </c>
      <c r="J59" s="13">
        <v>1.7457431218879391</v>
      </c>
      <c r="K59" s="13">
        <v>1.4867838833500562</v>
      </c>
      <c r="L59" s="13">
        <v>0.18802526899128494</v>
      </c>
      <c r="M59" s="13">
        <v>0.31738218974487481</v>
      </c>
    </row>
    <row r="60" spans="2:13" x14ac:dyDescent="0.35">
      <c r="B60" s="8" t="s">
        <v>71</v>
      </c>
      <c r="C60" s="8">
        <v>1</v>
      </c>
      <c r="D60" s="8">
        <v>1</v>
      </c>
      <c r="E60" s="13">
        <v>1</v>
      </c>
      <c r="F60" s="13">
        <v>0.45945945945945943</v>
      </c>
      <c r="G60" s="13">
        <v>0.31147540983606559</v>
      </c>
      <c r="H60" s="13">
        <v>1</v>
      </c>
      <c r="I60" s="13">
        <v>0.45945945945945943</v>
      </c>
      <c r="J60" s="13">
        <v>1.0846522890932808</v>
      </c>
      <c r="K60" s="13">
        <v>1.4867838833500562</v>
      </c>
      <c r="L60" s="13">
        <v>0.34984818674559792</v>
      </c>
      <c r="M60" s="13">
        <v>0.57313872852430658</v>
      </c>
    </row>
    <row r="61" spans="2:13" x14ac:dyDescent="0.35">
      <c r="B61" s="8" t="s">
        <v>72</v>
      </c>
      <c r="C61" s="8">
        <v>1</v>
      </c>
      <c r="D61" s="8">
        <v>0</v>
      </c>
      <c r="E61" s="13">
        <v>1</v>
      </c>
      <c r="F61" s="13">
        <v>0.24705882352941178</v>
      </c>
      <c r="G61" s="13">
        <v>0.31147540983606559</v>
      </c>
      <c r="H61" s="13">
        <v>1</v>
      </c>
      <c r="I61" s="13">
        <v>0.24705882352941178</v>
      </c>
      <c r="J61" s="13">
        <v>1.7457431218879391</v>
      </c>
      <c r="K61" s="13">
        <v>1.4867838833500562</v>
      </c>
      <c r="L61" s="13">
        <v>0.18802526899128494</v>
      </c>
      <c r="M61" s="13">
        <v>0.31738218974487481</v>
      </c>
    </row>
    <row r="62" spans="2:13" x14ac:dyDescent="0.35">
      <c r="B62" s="8" t="s">
        <v>73</v>
      </c>
      <c r="C62" s="8">
        <v>1</v>
      </c>
      <c r="D62" s="8">
        <v>0</v>
      </c>
      <c r="E62" s="13">
        <v>0</v>
      </c>
      <c r="F62" s="13">
        <v>0.24705882352941178</v>
      </c>
      <c r="G62" s="13">
        <v>0.31147540983606559</v>
      </c>
      <c r="H62" s="13">
        <v>0</v>
      </c>
      <c r="I62" s="13">
        <v>0.24705882352941178</v>
      </c>
      <c r="J62" s="13">
        <v>-0.57282196186948009</v>
      </c>
      <c r="K62" s="13">
        <v>-0.67259270913454927</v>
      </c>
      <c r="L62" s="13">
        <v>0.18802526899128494</v>
      </c>
      <c r="M62" s="13">
        <v>0.31738218974487481</v>
      </c>
    </row>
    <row r="63" spans="2:13" x14ac:dyDescent="0.35">
      <c r="B63" s="8" t="s">
        <v>74</v>
      </c>
      <c r="C63" s="8">
        <v>1</v>
      </c>
      <c r="D63" s="8">
        <v>0</v>
      </c>
      <c r="E63" s="13">
        <v>0</v>
      </c>
      <c r="F63" s="13">
        <v>0.24705882352941178</v>
      </c>
      <c r="G63" s="13">
        <v>0.31147540983606559</v>
      </c>
      <c r="H63" s="13">
        <v>0</v>
      </c>
      <c r="I63" s="13">
        <v>0.24705882352941178</v>
      </c>
      <c r="J63" s="13">
        <v>-0.57282196186948009</v>
      </c>
      <c r="K63" s="13">
        <v>-0.67259270913454927</v>
      </c>
      <c r="L63" s="13">
        <v>0.18802526899128494</v>
      </c>
      <c r="M63" s="13">
        <v>0.31738218974487481</v>
      </c>
    </row>
    <row r="64" spans="2:13" x14ac:dyDescent="0.35">
      <c r="B64" s="8" t="s">
        <v>75</v>
      </c>
      <c r="C64" s="8">
        <v>1</v>
      </c>
      <c r="D64" s="8">
        <v>1</v>
      </c>
      <c r="E64" s="13">
        <v>1</v>
      </c>
      <c r="F64" s="13">
        <v>0.45945945945945943</v>
      </c>
      <c r="G64" s="13">
        <v>0.31147540983606559</v>
      </c>
      <c r="H64" s="13">
        <v>1</v>
      </c>
      <c r="I64" s="13">
        <v>0.45945945945945943</v>
      </c>
      <c r="J64" s="13">
        <v>1.0846522890932808</v>
      </c>
      <c r="K64" s="13">
        <v>1.4867838833500562</v>
      </c>
      <c r="L64" s="13">
        <v>0.34984818674559792</v>
      </c>
      <c r="M64" s="13">
        <v>0.57313872852430658</v>
      </c>
    </row>
    <row r="65" spans="2:13" x14ac:dyDescent="0.35">
      <c r="B65" s="8" t="s">
        <v>76</v>
      </c>
      <c r="C65" s="8">
        <v>1</v>
      </c>
      <c r="D65" s="8">
        <v>1</v>
      </c>
      <c r="E65" s="13">
        <v>1</v>
      </c>
      <c r="F65" s="13">
        <v>0.45945945945945943</v>
      </c>
      <c r="G65" s="13">
        <v>0.31147540983606559</v>
      </c>
      <c r="H65" s="13">
        <v>1</v>
      </c>
      <c r="I65" s="13">
        <v>0.45945945945945943</v>
      </c>
      <c r="J65" s="13">
        <v>1.0846522890932808</v>
      </c>
      <c r="K65" s="13">
        <v>1.4867838833500562</v>
      </c>
      <c r="L65" s="13">
        <v>0.34984818674559792</v>
      </c>
      <c r="M65" s="13">
        <v>0.57313872852430658</v>
      </c>
    </row>
    <row r="66" spans="2:13" x14ac:dyDescent="0.35">
      <c r="B66" s="8" t="s">
        <v>77</v>
      </c>
      <c r="C66" s="8">
        <v>1</v>
      </c>
      <c r="D66" s="8">
        <v>1</v>
      </c>
      <c r="E66" s="13">
        <v>0</v>
      </c>
      <c r="F66" s="13">
        <v>0.45945945945945943</v>
      </c>
      <c r="G66" s="13">
        <v>0.31147540983606559</v>
      </c>
      <c r="H66" s="13">
        <v>0</v>
      </c>
      <c r="I66" s="13">
        <v>0.45945945945945943</v>
      </c>
      <c r="J66" s="13">
        <v>-0.92195444572928864</v>
      </c>
      <c r="K66" s="13">
        <v>-0.67259270913454927</v>
      </c>
      <c r="L66" s="13">
        <v>0.34984818674559792</v>
      </c>
      <c r="M66" s="13">
        <v>0.57313872852430658</v>
      </c>
    </row>
    <row r="67" spans="2:13" x14ac:dyDescent="0.35">
      <c r="B67" s="8" t="s">
        <v>78</v>
      </c>
      <c r="C67" s="8">
        <v>1</v>
      </c>
      <c r="D67" s="8">
        <v>0</v>
      </c>
      <c r="E67" s="13">
        <v>0</v>
      </c>
      <c r="F67" s="13">
        <v>0.24705882352941178</v>
      </c>
      <c r="G67" s="13">
        <v>0.31147540983606559</v>
      </c>
      <c r="H67" s="13">
        <v>0</v>
      </c>
      <c r="I67" s="13">
        <v>0.24705882352941178</v>
      </c>
      <c r="J67" s="13">
        <v>-0.57282196186948009</v>
      </c>
      <c r="K67" s="13">
        <v>-0.67259270913454927</v>
      </c>
      <c r="L67" s="13">
        <v>0.18802526899128494</v>
      </c>
      <c r="M67" s="13">
        <v>0.31738218974487481</v>
      </c>
    </row>
    <row r="68" spans="2:13" x14ac:dyDescent="0.35">
      <c r="B68" s="8" t="s">
        <v>79</v>
      </c>
      <c r="C68" s="8">
        <v>1</v>
      </c>
      <c r="D68" s="8">
        <v>0</v>
      </c>
      <c r="E68" s="13">
        <v>1</v>
      </c>
      <c r="F68" s="13">
        <v>0.24705882352941178</v>
      </c>
      <c r="G68" s="13">
        <v>0.31147540983606559</v>
      </c>
      <c r="H68" s="13">
        <v>1</v>
      </c>
      <c r="I68" s="13">
        <v>0.24705882352941178</v>
      </c>
      <c r="J68" s="13">
        <v>1.7457431218879391</v>
      </c>
      <c r="K68" s="13">
        <v>1.4867838833500562</v>
      </c>
      <c r="L68" s="13">
        <v>0.18802526899128494</v>
      </c>
      <c r="M68" s="13">
        <v>0.31738218974487481</v>
      </c>
    </row>
    <row r="69" spans="2:13" x14ac:dyDescent="0.35">
      <c r="B69" s="8" t="s">
        <v>80</v>
      </c>
      <c r="C69" s="8">
        <v>1</v>
      </c>
      <c r="D69" s="8">
        <v>0</v>
      </c>
      <c r="E69" s="13">
        <v>0</v>
      </c>
      <c r="F69" s="13">
        <v>0.24705882352941178</v>
      </c>
      <c r="G69" s="13">
        <v>0.31147540983606559</v>
      </c>
      <c r="H69" s="13">
        <v>0</v>
      </c>
      <c r="I69" s="13">
        <v>0.24705882352941178</v>
      </c>
      <c r="J69" s="13">
        <v>-0.57282196186948009</v>
      </c>
      <c r="K69" s="13">
        <v>-0.67259270913454927</v>
      </c>
      <c r="L69" s="13">
        <v>0.18802526899128494</v>
      </c>
      <c r="M69" s="13">
        <v>0.31738218974487481</v>
      </c>
    </row>
    <row r="70" spans="2:13" x14ac:dyDescent="0.35">
      <c r="B70" s="8" t="s">
        <v>81</v>
      </c>
      <c r="C70" s="8">
        <v>1</v>
      </c>
      <c r="D70" s="8">
        <v>1</v>
      </c>
      <c r="E70" s="13">
        <v>0</v>
      </c>
      <c r="F70" s="13">
        <v>0.45945945945945943</v>
      </c>
      <c r="G70" s="13">
        <v>0.31147540983606559</v>
      </c>
      <c r="H70" s="13">
        <v>0</v>
      </c>
      <c r="I70" s="13">
        <v>0.45945945945945943</v>
      </c>
      <c r="J70" s="13">
        <v>-0.92195444572928864</v>
      </c>
      <c r="K70" s="13">
        <v>-0.67259270913454927</v>
      </c>
      <c r="L70" s="13">
        <v>0.34984818674559792</v>
      </c>
      <c r="M70" s="13">
        <v>0.57313872852430658</v>
      </c>
    </row>
    <row r="71" spans="2:13" x14ac:dyDescent="0.35">
      <c r="B71" s="8" t="s">
        <v>82</v>
      </c>
      <c r="C71" s="8">
        <v>1</v>
      </c>
      <c r="D71" s="8">
        <v>0</v>
      </c>
      <c r="E71" s="13">
        <v>0</v>
      </c>
      <c r="F71" s="13">
        <v>0.24705882352941178</v>
      </c>
      <c r="G71" s="13">
        <v>0.31147540983606559</v>
      </c>
      <c r="H71" s="13">
        <v>0</v>
      </c>
      <c r="I71" s="13">
        <v>0.24705882352941178</v>
      </c>
      <c r="J71" s="13">
        <v>-0.57282196186948009</v>
      </c>
      <c r="K71" s="13">
        <v>-0.67259270913454927</v>
      </c>
      <c r="L71" s="13">
        <v>0.18802526899128494</v>
      </c>
      <c r="M71" s="13">
        <v>0.31738218974487481</v>
      </c>
    </row>
    <row r="72" spans="2:13" x14ac:dyDescent="0.35">
      <c r="B72" s="8" t="s">
        <v>83</v>
      </c>
      <c r="C72" s="8">
        <v>1</v>
      </c>
      <c r="D72" s="8">
        <v>0</v>
      </c>
      <c r="E72" s="13">
        <v>0</v>
      </c>
      <c r="F72" s="13">
        <v>0.24705882352941178</v>
      </c>
      <c r="G72" s="13">
        <v>0.31147540983606559</v>
      </c>
      <c r="H72" s="13">
        <v>0</v>
      </c>
      <c r="I72" s="13">
        <v>0.24705882352941178</v>
      </c>
      <c r="J72" s="13">
        <v>-0.57282196186948009</v>
      </c>
      <c r="K72" s="13">
        <v>-0.67259270913454927</v>
      </c>
      <c r="L72" s="13">
        <v>0.18802526899128494</v>
      </c>
      <c r="M72" s="13">
        <v>0.31738218974487481</v>
      </c>
    </row>
    <row r="73" spans="2:13" x14ac:dyDescent="0.35">
      <c r="B73" s="8" t="s">
        <v>84</v>
      </c>
      <c r="C73" s="8">
        <v>1</v>
      </c>
      <c r="D73" s="8">
        <v>0</v>
      </c>
      <c r="E73" s="13">
        <v>0</v>
      </c>
      <c r="F73" s="13">
        <v>0.24705882352941178</v>
      </c>
      <c r="G73" s="13">
        <v>0.31147540983606559</v>
      </c>
      <c r="H73" s="13">
        <v>0</v>
      </c>
      <c r="I73" s="13">
        <v>0.24705882352941178</v>
      </c>
      <c r="J73" s="13">
        <v>-0.57282196186948009</v>
      </c>
      <c r="K73" s="13">
        <v>-0.67259270913454927</v>
      </c>
      <c r="L73" s="13">
        <v>0.18802526899128494</v>
      </c>
      <c r="M73" s="13">
        <v>0.31738218974487481</v>
      </c>
    </row>
    <row r="74" spans="2:13" x14ac:dyDescent="0.35">
      <c r="B74" s="8" t="s">
        <v>85</v>
      </c>
      <c r="C74" s="8">
        <v>1</v>
      </c>
      <c r="D74" s="8">
        <v>0</v>
      </c>
      <c r="E74" s="13">
        <v>0</v>
      </c>
      <c r="F74" s="13">
        <v>0.24705882352941178</v>
      </c>
      <c r="G74" s="13">
        <v>0.31147540983606559</v>
      </c>
      <c r="H74" s="13">
        <v>0</v>
      </c>
      <c r="I74" s="13">
        <v>0.24705882352941178</v>
      </c>
      <c r="J74" s="13">
        <v>-0.57282196186948009</v>
      </c>
      <c r="K74" s="13">
        <v>-0.67259270913454927</v>
      </c>
      <c r="L74" s="13">
        <v>0.18802526899128494</v>
      </c>
      <c r="M74" s="13">
        <v>0.31738218974487481</v>
      </c>
    </row>
    <row r="75" spans="2:13" x14ac:dyDescent="0.35">
      <c r="B75" s="8" t="s">
        <v>86</v>
      </c>
      <c r="C75" s="8">
        <v>1</v>
      </c>
      <c r="D75" s="8">
        <v>0</v>
      </c>
      <c r="E75" s="13">
        <v>0</v>
      </c>
      <c r="F75" s="13">
        <v>0.24705882352941178</v>
      </c>
      <c r="G75" s="13">
        <v>0.31147540983606559</v>
      </c>
      <c r="H75" s="13">
        <v>0</v>
      </c>
      <c r="I75" s="13">
        <v>0.24705882352941178</v>
      </c>
      <c r="J75" s="13">
        <v>-0.57282196186948009</v>
      </c>
      <c r="K75" s="13">
        <v>-0.67259270913454927</v>
      </c>
      <c r="L75" s="13">
        <v>0.18802526899128494</v>
      </c>
      <c r="M75" s="13">
        <v>0.31738218974487481</v>
      </c>
    </row>
    <row r="76" spans="2:13" x14ac:dyDescent="0.35">
      <c r="B76" s="8" t="s">
        <v>87</v>
      </c>
      <c r="C76" s="8">
        <v>1</v>
      </c>
      <c r="D76" s="8">
        <v>0</v>
      </c>
      <c r="E76" s="13">
        <v>0</v>
      </c>
      <c r="F76" s="13">
        <v>0.24705882352941178</v>
      </c>
      <c r="G76" s="13">
        <v>0.31147540983606559</v>
      </c>
      <c r="H76" s="13">
        <v>0</v>
      </c>
      <c r="I76" s="13">
        <v>0.24705882352941178</v>
      </c>
      <c r="J76" s="13">
        <v>-0.57282196186948009</v>
      </c>
      <c r="K76" s="13">
        <v>-0.67259270913454927</v>
      </c>
      <c r="L76" s="13">
        <v>0.18802526899128494</v>
      </c>
      <c r="M76" s="13">
        <v>0.31738218974487481</v>
      </c>
    </row>
    <row r="77" spans="2:13" x14ac:dyDescent="0.35">
      <c r="B77" s="8" t="s">
        <v>88</v>
      </c>
      <c r="C77" s="8">
        <v>1</v>
      </c>
      <c r="D77" s="8">
        <v>0</v>
      </c>
      <c r="E77" s="13">
        <v>1</v>
      </c>
      <c r="F77" s="13">
        <v>0.24705882352941178</v>
      </c>
      <c r="G77" s="13">
        <v>0.31147540983606559</v>
      </c>
      <c r="H77" s="13">
        <v>1</v>
      </c>
      <c r="I77" s="13">
        <v>0.24705882352941178</v>
      </c>
      <c r="J77" s="13">
        <v>1.7457431218879391</v>
      </c>
      <c r="K77" s="13">
        <v>1.4867838833500562</v>
      </c>
      <c r="L77" s="13">
        <v>0.18802526899128494</v>
      </c>
      <c r="M77" s="13">
        <v>0.31738218974487481</v>
      </c>
    </row>
    <row r="78" spans="2:13" x14ac:dyDescent="0.35">
      <c r="B78" s="8" t="s">
        <v>89</v>
      </c>
      <c r="C78" s="8">
        <v>1</v>
      </c>
      <c r="D78" s="8">
        <v>0</v>
      </c>
      <c r="E78" s="13">
        <v>0</v>
      </c>
      <c r="F78" s="13">
        <v>0.24705882352941178</v>
      </c>
      <c r="G78" s="13">
        <v>0.31147540983606559</v>
      </c>
      <c r="H78" s="13">
        <v>0</v>
      </c>
      <c r="I78" s="13">
        <v>0.24705882352941178</v>
      </c>
      <c r="J78" s="13">
        <v>-0.57282196186948009</v>
      </c>
      <c r="K78" s="13">
        <v>-0.67259270913454927</v>
      </c>
      <c r="L78" s="13">
        <v>0.18802526899128494</v>
      </c>
      <c r="M78" s="13">
        <v>0.31738218974487481</v>
      </c>
    </row>
    <row r="79" spans="2:13" x14ac:dyDescent="0.35">
      <c r="B79" s="8" t="s">
        <v>90</v>
      </c>
      <c r="C79" s="8">
        <v>1</v>
      </c>
      <c r="D79" s="8">
        <v>0</v>
      </c>
      <c r="E79" s="13">
        <v>0</v>
      </c>
      <c r="F79" s="13">
        <v>0.24705882352941178</v>
      </c>
      <c r="G79" s="13">
        <v>0.31147540983606559</v>
      </c>
      <c r="H79" s="13">
        <v>0</v>
      </c>
      <c r="I79" s="13">
        <v>0.24705882352941178</v>
      </c>
      <c r="J79" s="13">
        <v>-0.57282196186948009</v>
      </c>
      <c r="K79" s="13">
        <v>-0.67259270913454927</v>
      </c>
      <c r="L79" s="13">
        <v>0.18802526899128494</v>
      </c>
      <c r="M79" s="13">
        <v>0.31738218974487481</v>
      </c>
    </row>
    <row r="80" spans="2:13" x14ac:dyDescent="0.35">
      <c r="B80" s="8" t="s">
        <v>91</v>
      </c>
      <c r="C80" s="8">
        <v>1</v>
      </c>
      <c r="D80" s="8">
        <v>0</v>
      </c>
      <c r="E80" s="13">
        <v>0</v>
      </c>
      <c r="F80" s="13">
        <v>0.24705882352941178</v>
      </c>
      <c r="G80" s="13">
        <v>0.31147540983606559</v>
      </c>
      <c r="H80" s="13">
        <v>0</v>
      </c>
      <c r="I80" s="13">
        <v>0.24705882352941178</v>
      </c>
      <c r="J80" s="13">
        <v>-0.57282196186948009</v>
      </c>
      <c r="K80" s="13">
        <v>-0.67259270913454927</v>
      </c>
      <c r="L80" s="13">
        <v>0.18802526899128494</v>
      </c>
      <c r="M80" s="13">
        <v>0.31738218974487481</v>
      </c>
    </row>
    <row r="81" spans="2:13" x14ac:dyDescent="0.35">
      <c r="B81" s="8" t="s">
        <v>92</v>
      </c>
      <c r="C81" s="8">
        <v>1</v>
      </c>
      <c r="D81" s="8">
        <v>1</v>
      </c>
      <c r="E81" s="13">
        <v>0</v>
      </c>
      <c r="F81" s="13">
        <v>0.45945945945945943</v>
      </c>
      <c r="G81" s="13">
        <v>0.31147540983606559</v>
      </c>
      <c r="H81" s="13">
        <v>0</v>
      </c>
      <c r="I81" s="13">
        <v>0.45945945945945943</v>
      </c>
      <c r="J81" s="13">
        <v>-0.92195444572928864</v>
      </c>
      <c r="K81" s="13">
        <v>-0.67259270913454927</v>
      </c>
      <c r="L81" s="13">
        <v>0.34984818674559792</v>
      </c>
      <c r="M81" s="13">
        <v>0.57313872852430658</v>
      </c>
    </row>
    <row r="82" spans="2:13" x14ac:dyDescent="0.35">
      <c r="B82" s="8" t="s">
        <v>93</v>
      </c>
      <c r="C82" s="8">
        <v>1</v>
      </c>
      <c r="D82" s="8">
        <v>1</v>
      </c>
      <c r="E82" s="13">
        <v>0</v>
      </c>
      <c r="F82" s="13">
        <v>0.45945945945945943</v>
      </c>
      <c r="G82" s="13">
        <v>0.31147540983606559</v>
      </c>
      <c r="H82" s="13">
        <v>0</v>
      </c>
      <c r="I82" s="13">
        <v>0.45945945945945943</v>
      </c>
      <c r="J82" s="13">
        <v>-0.92195444572928864</v>
      </c>
      <c r="K82" s="13">
        <v>-0.67259270913454927</v>
      </c>
      <c r="L82" s="13">
        <v>0.34984818674559792</v>
      </c>
      <c r="M82" s="13">
        <v>0.57313872852430658</v>
      </c>
    </row>
    <row r="83" spans="2:13" x14ac:dyDescent="0.35">
      <c r="B83" s="8" t="s">
        <v>94</v>
      </c>
      <c r="C83" s="8">
        <v>1</v>
      </c>
      <c r="D83" s="8">
        <v>0</v>
      </c>
      <c r="E83" s="13">
        <v>0</v>
      </c>
      <c r="F83" s="13">
        <v>0.24705882352941178</v>
      </c>
      <c r="G83" s="13">
        <v>0.31147540983606559</v>
      </c>
      <c r="H83" s="13">
        <v>0</v>
      </c>
      <c r="I83" s="13">
        <v>0.24705882352941178</v>
      </c>
      <c r="J83" s="13">
        <v>-0.57282196186948009</v>
      </c>
      <c r="K83" s="13">
        <v>-0.67259270913454927</v>
      </c>
      <c r="L83" s="13">
        <v>0.18802526899128494</v>
      </c>
      <c r="M83" s="13">
        <v>0.31738218974487481</v>
      </c>
    </row>
    <row r="84" spans="2:13" x14ac:dyDescent="0.35">
      <c r="B84" s="8" t="s">
        <v>95</v>
      </c>
      <c r="C84" s="8">
        <v>1</v>
      </c>
      <c r="D84" s="8">
        <v>1</v>
      </c>
      <c r="E84" s="13">
        <v>0</v>
      </c>
      <c r="F84" s="13">
        <v>0.45945945945945943</v>
      </c>
      <c r="G84" s="13">
        <v>0.31147540983606559</v>
      </c>
      <c r="H84" s="13">
        <v>0</v>
      </c>
      <c r="I84" s="13">
        <v>0.45945945945945943</v>
      </c>
      <c r="J84" s="13">
        <v>-0.92195444572928864</v>
      </c>
      <c r="K84" s="13">
        <v>-0.67259270913454927</v>
      </c>
      <c r="L84" s="13">
        <v>0.34984818674559792</v>
      </c>
      <c r="M84" s="13">
        <v>0.57313872852430658</v>
      </c>
    </row>
    <row r="85" spans="2:13" x14ac:dyDescent="0.35">
      <c r="B85" s="8" t="s">
        <v>96</v>
      </c>
      <c r="C85" s="8">
        <v>1</v>
      </c>
      <c r="D85" s="8">
        <v>0</v>
      </c>
      <c r="E85" s="13">
        <v>1</v>
      </c>
      <c r="F85" s="13">
        <v>0.24705882352941178</v>
      </c>
      <c r="G85" s="13">
        <v>0.31147540983606559</v>
      </c>
      <c r="H85" s="13">
        <v>1</v>
      </c>
      <c r="I85" s="13">
        <v>0.24705882352941178</v>
      </c>
      <c r="J85" s="13">
        <v>1.7457431218879391</v>
      </c>
      <c r="K85" s="13">
        <v>1.4867838833500562</v>
      </c>
      <c r="L85" s="13">
        <v>0.18802526899128494</v>
      </c>
      <c r="M85" s="13">
        <v>0.31738218974487481</v>
      </c>
    </row>
    <row r="86" spans="2:13" x14ac:dyDescent="0.35">
      <c r="B86" s="8" t="s">
        <v>97</v>
      </c>
      <c r="C86" s="8">
        <v>1</v>
      </c>
      <c r="D86" s="8">
        <v>1</v>
      </c>
      <c r="E86" s="13">
        <v>1</v>
      </c>
      <c r="F86" s="13">
        <v>0.45945945945945943</v>
      </c>
      <c r="G86" s="13">
        <v>0.31147540983606559</v>
      </c>
      <c r="H86" s="13">
        <v>1</v>
      </c>
      <c r="I86" s="13">
        <v>0.45945945945945943</v>
      </c>
      <c r="J86" s="13">
        <v>1.0846522890932808</v>
      </c>
      <c r="K86" s="13">
        <v>1.4867838833500562</v>
      </c>
      <c r="L86" s="13">
        <v>0.34984818674559792</v>
      </c>
      <c r="M86" s="13">
        <v>0.57313872852430658</v>
      </c>
    </row>
    <row r="87" spans="2:13" x14ac:dyDescent="0.35">
      <c r="B87" s="8" t="s">
        <v>98</v>
      </c>
      <c r="C87" s="8">
        <v>1</v>
      </c>
      <c r="D87" s="8">
        <v>0</v>
      </c>
      <c r="E87" s="13">
        <v>0</v>
      </c>
      <c r="F87" s="13">
        <v>0.24705882352941178</v>
      </c>
      <c r="G87" s="13">
        <v>0.31147540983606559</v>
      </c>
      <c r="H87" s="13">
        <v>0</v>
      </c>
      <c r="I87" s="13">
        <v>0.24705882352941178</v>
      </c>
      <c r="J87" s="13">
        <v>-0.57282196186948009</v>
      </c>
      <c r="K87" s="13">
        <v>-0.67259270913454927</v>
      </c>
      <c r="L87" s="13">
        <v>0.18802526899128494</v>
      </c>
      <c r="M87" s="13">
        <v>0.31738218974487481</v>
      </c>
    </row>
    <row r="88" spans="2:13" x14ac:dyDescent="0.35">
      <c r="B88" s="8" t="s">
        <v>99</v>
      </c>
      <c r="C88" s="8">
        <v>1</v>
      </c>
      <c r="D88" s="8">
        <v>0</v>
      </c>
      <c r="E88" s="13">
        <v>1</v>
      </c>
      <c r="F88" s="13">
        <v>0.24705882352941178</v>
      </c>
      <c r="G88" s="13">
        <v>0.31147540983606559</v>
      </c>
      <c r="H88" s="13">
        <v>1</v>
      </c>
      <c r="I88" s="13">
        <v>0.24705882352941178</v>
      </c>
      <c r="J88" s="13">
        <v>1.7457431218879391</v>
      </c>
      <c r="K88" s="13">
        <v>1.4867838833500562</v>
      </c>
      <c r="L88" s="13">
        <v>0.18802526899128494</v>
      </c>
      <c r="M88" s="13">
        <v>0.31738218974487481</v>
      </c>
    </row>
    <row r="89" spans="2:13" x14ac:dyDescent="0.35">
      <c r="B89" s="8" t="s">
        <v>100</v>
      </c>
      <c r="C89" s="8">
        <v>1</v>
      </c>
      <c r="D89" s="8">
        <v>0</v>
      </c>
      <c r="E89" s="13">
        <v>0</v>
      </c>
      <c r="F89" s="13">
        <v>0.24705882352941178</v>
      </c>
      <c r="G89" s="13">
        <v>0.31147540983606559</v>
      </c>
      <c r="H89" s="13">
        <v>0</v>
      </c>
      <c r="I89" s="13">
        <v>0.24705882352941178</v>
      </c>
      <c r="J89" s="13">
        <v>-0.57282196186948009</v>
      </c>
      <c r="K89" s="13">
        <v>-0.67259270913454927</v>
      </c>
      <c r="L89" s="13">
        <v>0.18802526899128494</v>
      </c>
      <c r="M89" s="13">
        <v>0.31738218974487481</v>
      </c>
    </row>
    <row r="90" spans="2:13" x14ac:dyDescent="0.35">
      <c r="B90" s="8" t="s">
        <v>101</v>
      </c>
      <c r="C90" s="8">
        <v>1</v>
      </c>
      <c r="D90" s="8">
        <v>0</v>
      </c>
      <c r="E90" s="13">
        <v>0</v>
      </c>
      <c r="F90" s="13">
        <v>0.24705882352941178</v>
      </c>
      <c r="G90" s="13">
        <v>0.31147540983606559</v>
      </c>
      <c r="H90" s="13">
        <v>0</v>
      </c>
      <c r="I90" s="13">
        <v>0.24705882352941178</v>
      </c>
      <c r="J90" s="13">
        <v>-0.57282196186948009</v>
      </c>
      <c r="K90" s="13">
        <v>-0.67259270913454927</v>
      </c>
      <c r="L90" s="13">
        <v>0.18802526899128494</v>
      </c>
      <c r="M90" s="13">
        <v>0.31738218974487481</v>
      </c>
    </row>
    <row r="91" spans="2:13" x14ac:dyDescent="0.35">
      <c r="B91" s="8" t="s">
        <v>102</v>
      </c>
      <c r="C91" s="8">
        <v>1</v>
      </c>
      <c r="D91" s="8">
        <v>1</v>
      </c>
      <c r="E91" s="13">
        <v>0</v>
      </c>
      <c r="F91" s="13">
        <v>0.45945945945945943</v>
      </c>
      <c r="G91" s="13">
        <v>0.31147540983606559</v>
      </c>
      <c r="H91" s="13">
        <v>0</v>
      </c>
      <c r="I91" s="13">
        <v>0.45945945945945943</v>
      </c>
      <c r="J91" s="13">
        <v>-0.92195444572928864</v>
      </c>
      <c r="K91" s="13">
        <v>-0.67259270913454927</v>
      </c>
      <c r="L91" s="13">
        <v>0.34984818674559792</v>
      </c>
      <c r="M91" s="13">
        <v>0.57313872852430658</v>
      </c>
    </row>
    <row r="92" spans="2:13" x14ac:dyDescent="0.35">
      <c r="B92" s="8" t="s">
        <v>103</v>
      </c>
      <c r="C92" s="8">
        <v>1</v>
      </c>
      <c r="D92" s="8">
        <v>0</v>
      </c>
      <c r="E92" s="13">
        <v>1</v>
      </c>
      <c r="F92" s="13">
        <v>0.24705882352941178</v>
      </c>
      <c r="G92" s="13">
        <v>0.31147540983606559</v>
      </c>
      <c r="H92" s="13">
        <v>1</v>
      </c>
      <c r="I92" s="13">
        <v>0.24705882352941178</v>
      </c>
      <c r="J92" s="13">
        <v>1.7457431218879391</v>
      </c>
      <c r="K92" s="13">
        <v>1.4867838833500562</v>
      </c>
      <c r="L92" s="13">
        <v>0.18802526899128494</v>
      </c>
      <c r="M92" s="13">
        <v>0.31738218974487481</v>
      </c>
    </row>
    <row r="93" spans="2:13" x14ac:dyDescent="0.35">
      <c r="B93" s="8" t="s">
        <v>104</v>
      </c>
      <c r="C93" s="8">
        <v>1</v>
      </c>
      <c r="D93" s="8">
        <v>0</v>
      </c>
      <c r="E93" s="13">
        <v>0</v>
      </c>
      <c r="F93" s="13">
        <v>0.24705882352941178</v>
      </c>
      <c r="G93" s="13">
        <v>0.31147540983606559</v>
      </c>
      <c r="H93" s="13">
        <v>0</v>
      </c>
      <c r="I93" s="13">
        <v>0.24705882352941178</v>
      </c>
      <c r="J93" s="13">
        <v>-0.57282196186948009</v>
      </c>
      <c r="K93" s="13">
        <v>-0.67259270913454927</v>
      </c>
      <c r="L93" s="13">
        <v>0.18802526899128494</v>
      </c>
      <c r="M93" s="13">
        <v>0.31738218974487481</v>
      </c>
    </row>
    <row r="94" spans="2:13" x14ac:dyDescent="0.35">
      <c r="B94" s="8" t="s">
        <v>105</v>
      </c>
      <c r="C94" s="8">
        <v>1</v>
      </c>
      <c r="D94" s="8">
        <v>0</v>
      </c>
      <c r="E94" s="13">
        <v>0</v>
      </c>
      <c r="F94" s="13">
        <v>0.24705882352941178</v>
      </c>
      <c r="G94" s="13">
        <v>0.31147540983606559</v>
      </c>
      <c r="H94" s="13">
        <v>0</v>
      </c>
      <c r="I94" s="13">
        <v>0.24705882352941178</v>
      </c>
      <c r="J94" s="13">
        <v>-0.57282196186948009</v>
      </c>
      <c r="K94" s="13">
        <v>-0.67259270913454927</v>
      </c>
      <c r="L94" s="13">
        <v>0.18802526899128494</v>
      </c>
      <c r="M94" s="13">
        <v>0.31738218974487481</v>
      </c>
    </row>
    <row r="95" spans="2:13" x14ac:dyDescent="0.35">
      <c r="B95" s="8" t="s">
        <v>106</v>
      </c>
      <c r="C95" s="8">
        <v>1</v>
      </c>
      <c r="D95" s="8">
        <v>0</v>
      </c>
      <c r="E95" s="13">
        <v>0</v>
      </c>
      <c r="F95" s="13">
        <v>0.24705882352941178</v>
      </c>
      <c r="G95" s="13">
        <v>0.31147540983606559</v>
      </c>
      <c r="H95" s="13">
        <v>0</v>
      </c>
      <c r="I95" s="13">
        <v>0.24705882352941178</v>
      </c>
      <c r="J95" s="13">
        <v>-0.57282196186948009</v>
      </c>
      <c r="K95" s="13">
        <v>-0.67259270913454927</v>
      </c>
      <c r="L95" s="13">
        <v>0.18802526899128494</v>
      </c>
      <c r="M95" s="13">
        <v>0.31738218974487481</v>
      </c>
    </row>
    <row r="96" spans="2:13" x14ac:dyDescent="0.35">
      <c r="B96" s="8" t="s">
        <v>107</v>
      </c>
      <c r="C96" s="8">
        <v>1</v>
      </c>
      <c r="D96" s="8">
        <v>0</v>
      </c>
      <c r="E96" s="13">
        <v>0</v>
      </c>
      <c r="F96" s="13">
        <v>0.24705882352941178</v>
      </c>
      <c r="G96" s="13">
        <v>0.31147540983606559</v>
      </c>
      <c r="H96" s="13">
        <v>0</v>
      </c>
      <c r="I96" s="13">
        <v>0.24705882352941178</v>
      </c>
      <c r="J96" s="13">
        <v>-0.57282196186948009</v>
      </c>
      <c r="K96" s="13">
        <v>-0.67259270913454927</v>
      </c>
      <c r="L96" s="13">
        <v>0.18802526899128494</v>
      </c>
      <c r="M96" s="13">
        <v>0.31738218974487481</v>
      </c>
    </row>
    <row r="97" spans="2:13" x14ac:dyDescent="0.35">
      <c r="B97" s="8" t="s">
        <v>108</v>
      </c>
      <c r="C97" s="8">
        <v>1</v>
      </c>
      <c r="D97" s="8">
        <v>0</v>
      </c>
      <c r="E97" s="13">
        <v>0</v>
      </c>
      <c r="F97" s="13">
        <v>0.24705882352941178</v>
      </c>
      <c r="G97" s="13">
        <v>0.31147540983606559</v>
      </c>
      <c r="H97" s="13">
        <v>0</v>
      </c>
      <c r="I97" s="13">
        <v>0.24705882352941178</v>
      </c>
      <c r="J97" s="13">
        <v>-0.57282196186948009</v>
      </c>
      <c r="K97" s="13">
        <v>-0.67259270913454927</v>
      </c>
      <c r="L97" s="13">
        <v>0.18802526899128494</v>
      </c>
      <c r="M97" s="13">
        <v>0.31738218974487481</v>
      </c>
    </row>
    <row r="98" spans="2:13" x14ac:dyDescent="0.35">
      <c r="B98" s="8" t="s">
        <v>109</v>
      </c>
      <c r="C98" s="8">
        <v>1</v>
      </c>
      <c r="D98" s="8">
        <v>0</v>
      </c>
      <c r="E98" s="13">
        <v>0</v>
      </c>
      <c r="F98" s="13">
        <v>0.24705882352941178</v>
      </c>
      <c r="G98" s="13">
        <v>0.31147540983606559</v>
      </c>
      <c r="H98" s="13">
        <v>0</v>
      </c>
      <c r="I98" s="13">
        <v>0.24705882352941178</v>
      </c>
      <c r="J98" s="13">
        <v>-0.57282196186948009</v>
      </c>
      <c r="K98" s="13">
        <v>-0.67259270913454927</v>
      </c>
      <c r="L98" s="13">
        <v>0.18802526899128494</v>
      </c>
      <c r="M98" s="13">
        <v>0.31738218974487481</v>
      </c>
    </row>
    <row r="99" spans="2:13" x14ac:dyDescent="0.35">
      <c r="B99" s="8" t="s">
        <v>110</v>
      </c>
      <c r="C99" s="8">
        <v>1</v>
      </c>
      <c r="D99" s="8">
        <v>1</v>
      </c>
      <c r="E99" s="13">
        <v>0</v>
      </c>
      <c r="F99" s="13">
        <v>0.45945945945945943</v>
      </c>
      <c r="G99" s="13">
        <v>0.31147540983606559</v>
      </c>
      <c r="H99" s="13">
        <v>0</v>
      </c>
      <c r="I99" s="13">
        <v>0.45945945945945943</v>
      </c>
      <c r="J99" s="13">
        <v>-0.92195444572928864</v>
      </c>
      <c r="K99" s="13">
        <v>-0.67259270913454927</v>
      </c>
      <c r="L99" s="13">
        <v>0.34984818674559792</v>
      </c>
      <c r="M99" s="13">
        <v>0.57313872852430658</v>
      </c>
    </row>
    <row r="100" spans="2:13" x14ac:dyDescent="0.35">
      <c r="B100" s="8" t="s">
        <v>111</v>
      </c>
      <c r="C100" s="8">
        <v>1</v>
      </c>
      <c r="D100" s="8">
        <v>0</v>
      </c>
      <c r="E100" s="13">
        <v>1</v>
      </c>
      <c r="F100" s="13">
        <v>0.24705882352941178</v>
      </c>
      <c r="G100" s="13">
        <v>0.31147540983606559</v>
      </c>
      <c r="H100" s="13">
        <v>1</v>
      </c>
      <c r="I100" s="13">
        <v>0.24705882352941178</v>
      </c>
      <c r="J100" s="13">
        <v>1.7457431218879391</v>
      </c>
      <c r="K100" s="13">
        <v>1.4867838833500562</v>
      </c>
      <c r="L100" s="13">
        <v>0.18802526899128494</v>
      </c>
      <c r="M100" s="13">
        <v>0.31738218974487481</v>
      </c>
    </row>
    <row r="101" spans="2:13" x14ac:dyDescent="0.35">
      <c r="B101" s="8" t="s">
        <v>112</v>
      </c>
      <c r="C101" s="8">
        <v>1</v>
      </c>
      <c r="D101" s="8">
        <v>0</v>
      </c>
      <c r="E101" s="13">
        <v>0</v>
      </c>
      <c r="F101" s="13">
        <v>0.24705882352941178</v>
      </c>
      <c r="G101" s="13">
        <v>0.31147540983606559</v>
      </c>
      <c r="H101" s="13">
        <v>0</v>
      </c>
      <c r="I101" s="13">
        <v>0.24705882352941178</v>
      </c>
      <c r="J101" s="13">
        <v>-0.57282196186948009</v>
      </c>
      <c r="K101" s="13">
        <v>-0.67259270913454927</v>
      </c>
      <c r="L101" s="13">
        <v>0.18802526899128494</v>
      </c>
      <c r="M101" s="13">
        <v>0.31738218974487481</v>
      </c>
    </row>
    <row r="102" spans="2:13" x14ac:dyDescent="0.35">
      <c r="B102" s="8" t="s">
        <v>113</v>
      </c>
      <c r="C102" s="8">
        <v>1</v>
      </c>
      <c r="D102" s="8">
        <v>1</v>
      </c>
      <c r="E102" s="13">
        <v>1</v>
      </c>
      <c r="F102" s="13">
        <v>0.45945945945945943</v>
      </c>
      <c r="G102" s="13">
        <v>0.31147540983606559</v>
      </c>
      <c r="H102" s="13">
        <v>1</v>
      </c>
      <c r="I102" s="13">
        <v>0.45945945945945943</v>
      </c>
      <c r="J102" s="13">
        <v>1.0846522890932808</v>
      </c>
      <c r="K102" s="13">
        <v>1.4867838833500562</v>
      </c>
      <c r="L102" s="13">
        <v>0.34984818674559792</v>
      </c>
      <c r="M102" s="13">
        <v>0.57313872852430658</v>
      </c>
    </row>
    <row r="103" spans="2:13" x14ac:dyDescent="0.35">
      <c r="B103" s="8" t="s">
        <v>114</v>
      </c>
      <c r="C103" s="8">
        <v>1</v>
      </c>
      <c r="D103" s="8">
        <v>1</v>
      </c>
      <c r="E103" s="13">
        <v>1</v>
      </c>
      <c r="F103" s="13">
        <v>0.45945945945945943</v>
      </c>
      <c r="G103" s="13">
        <v>0.31147540983606559</v>
      </c>
      <c r="H103" s="13">
        <v>1</v>
      </c>
      <c r="I103" s="13">
        <v>0.45945945945945943</v>
      </c>
      <c r="J103" s="13">
        <v>1.0846522890932808</v>
      </c>
      <c r="K103" s="13">
        <v>1.4867838833500562</v>
      </c>
      <c r="L103" s="13">
        <v>0.34984818674559792</v>
      </c>
      <c r="M103" s="13">
        <v>0.57313872852430658</v>
      </c>
    </row>
    <row r="104" spans="2:13" x14ac:dyDescent="0.35">
      <c r="B104" s="8" t="s">
        <v>115</v>
      </c>
      <c r="C104" s="8">
        <v>1</v>
      </c>
      <c r="D104" s="8">
        <v>0</v>
      </c>
      <c r="E104" s="13">
        <v>1</v>
      </c>
      <c r="F104" s="13">
        <v>0.24705882352941178</v>
      </c>
      <c r="G104" s="13">
        <v>0.31147540983606559</v>
      </c>
      <c r="H104" s="13">
        <v>1</v>
      </c>
      <c r="I104" s="13">
        <v>0.24705882352941178</v>
      </c>
      <c r="J104" s="13">
        <v>1.7457431218879391</v>
      </c>
      <c r="K104" s="13">
        <v>1.4867838833500562</v>
      </c>
      <c r="L104" s="13">
        <v>0.18802526899128494</v>
      </c>
      <c r="M104" s="13">
        <v>0.31738218974487481</v>
      </c>
    </row>
    <row r="105" spans="2:13" x14ac:dyDescent="0.35">
      <c r="B105" s="8" t="s">
        <v>116</v>
      </c>
      <c r="C105" s="8">
        <v>1</v>
      </c>
      <c r="D105" s="8">
        <v>0</v>
      </c>
      <c r="E105" s="13">
        <v>0</v>
      </c>
      <c r="F105" s="13">
        <v>0.24705882352941178</v>
      </c>
      <c r="G105" s="13">
        <v>0.31147540983606559</v>
      </c>
      <c r="H105" s="13">
        <v>0</v>
      </c>
      <c r="I105" s="13">
        <v>0.24705882352941178</v>
      </c>
      <c r="J105" s="13">
        <v>-0.57282196186948009</v>
      </c>
      <c r="K105" s="13">
        <v>-0.67259270913454927</v>
      </c>
      <c r="L105" s="13">
        <v>0.18802526899128494</v>
      </c>
      <c r="M105" s="13">
        <v>0.31738218974487481</v>
      </c>
    </row>
    <row r="106" spans="2:13" x14ac:dyDescent="0.35">
      <c r="B106" s="8" t="s">
        <v>117</v>
      </c>
      <c r="C106" s="8">
        <v>1</v>
      </c>
      <c r="D106" s="8">
        <v>0</v>
      </c>
      <c r="E106" s="13">
        <v>0</v>
      </c>
      <c r="F106" s="13">
        <v>0.24705882352941178</v>
      </c>
      <c r="G106" s="13">
        <v>0.31147540983606559</v>
      </c>
      <c r="H106" s="13">
        <v>0</v>
      </c>
      <c r="I106" s="13">
        <v>0.24705882352941178</v>
      </c>
      <c r="J106" s="13">
        <v>-0.57282196186948009</v>
      </c>
      <c r="K106" s="13">
        <v>-0.67259270913454927</v>
      </c>
      <c r="L106" s="13">
        <v>0.18802526899128494</v>
      </c>
      <c r="M106" s="13">
        <v>0.31738218974487481</v>
      </c>
    </row>
    <row r="107" spans="2:13" x14ac:dyDescent="0.35">
      <c r="B107" s="8" t="s">
        <v>118</v>
      </c>
      <c r="C107" s="8">
        <v>1</v>
      </c>
      <c r="D107" s="8">
        <v>0</v>
      </c>
      <c r="E107" s="13">
        <v>0</v>
      </c>
      <c r="F107" s="13">
        <v>0.24705882352941178</v>
      </c>
      <c r="G107" s="13">
        <v>0.31147540983606559</v>
      </c>
      <c r="H107" s="13">
        <v>0</v>
      </c>
      <c r="I107" s="13">
        <v>0.24705882352941178</v>
      </c>
      <c r="J107" s="13">
        <v>-0.57282196186948009</v>
      </c>
      <c r="K107" s="13">
        <v>-0.67259270913454927</v>
      </c>
      <c r="L107" s="13">
        <v>0.18802526899128494</v>
      </c>
      <c r="M107" s="13">
        <v>0.31738218974487481</v>
      </c>
    </row>
    <row r="108" spans="2:13" x14ac:dyDescent="0.35">
      <c r="B108" s="8" t="s">
        <v>119</v>
      </c>
      <c r="C108" s="8">
        <v>1</v>
      </c>
      <c r="D108" s="8">
        <v>1</v>
      </c>
      <c r="E108" s="13">
        <v>0</v>
      </c>
      <c r="F108" s="13">
        <v>0.45945945945945943</v>
      </c>
      <c r="G108" s="13">
        <v>0.31147540983606559</v>
      </c>
      <c r="H108" s="13">
        <v>0</v>
      </c>
      <c r="I108" s="13">
        <v>0.45945945945945943</v>
      </c>
      <c r="J108" s="13">
        <v>-0.92195444572928864</v>
      </c>
      <c r="K108" s="13">
        <v>-0.67259270913454927</v>
      </c>
      <c r="L108" s="13">
        <v>0.34984818674559792</v>
      </c>
      <c r="M108" s="13">
        <v>0.57313872852430658</v>
      </c>
    </row>
    <row r="109" spans="2:13" x14ac:dyDescent="0.35">
      <c r="B109" s="8" t="s">
        <v>120</v>
      </c>
      <c r="C109" s="8">
        <v>1</v>
      </c>
      <c r="D109" s="8">
        <v>0</v>
      </c>
      <c r="E109" s="13">
        <v>0</v>
      </c>
      <c r="F109" s="13">
        <v>0.24705882352941178</v>
      </c>
      <c r="G109" s="13">
        <v>0.31147540983606559</v>
      </c>
      <c r="H109" s="13">
        <v>0</v>
      </c>
      <c r="I109" s="13">
        <v>0.24705882352941178</v>
      </c>
      <c r="J109" s="13">
        <v>-0.57282196186948009</v>
      </c>
      <c r="K109" s="13">
        <v>-0.67259270913454927</v>
      </c>
      <c r="L109" s="13">
        <v>0.18802526899128494</v>
      </c>
      <c r="M109" s="13">
        <v>0.31738218974487481</v>
      </c>
    </row>
    <row r="110" spans="2:13" x14ac:dyDescent="0.35">
      <c r="B110" s="8" t="s">
        <v>121</v>
      </c>
      <c r="C110" s="8">
        <v>1</v>
      </c>
      <c r="D110" s="8">
        <v>1</v>
      </c>
      <c r="E110" s="13">
        <v>1</v>
      </c>
      <c r="F110" s="13">
        <v>0.45945945945945943</v>
      </c>
      <c r="G110" s="13">
        <v>0.31147540983606559</v>
      </c>
      <c r="H110" s="13">
        <v>1</v>
      </c>
      <c r="I110" s="13">
        <v>0.45945945945945943</v>
      </c>
      <c r="J110" s="13">
        <v>1.0846522890932808</v>
      </c>
      <c r="K110" s="13">
        <v>1.4867838833500562</v>
      </c>
      <c r="L110" s="13">
        <v>0.34984818674559792</v>
      </c>
      <c r="M110" s="13">
        <v>0.57313872852430658</v>
      </c>
    </row>
    <row r="111" spans="2:13" x14ac:dyDescent="0.35">
      <c r="B111" s="8" t="s">
        <v>122</v>
      </c>
      <c r="C111" s="8">
        <v>1</v>
      </c>
      <c r="D111" s="8">
        <v>1</v>
      </c>
      <c r="E111" s="13">
        <v>1</v>
      </c>
      <c r="F111" s="13">
        <v>0.45945945945945943</v>
      </c>
      <c r="G111" s="13">
        <v>0.31147540983606559</v>
      </c>
      <c r="H111" s="13">
        <v>1</v>
      </c>
      <c r="I111" s="13">
        <v>0.45945945945945943</v>
      </c>
      <c r="J111" s="13">
        <v>1.0846522890932808</v>
      </c>
      <c r="K111" s="13">
        <v>1.4867838833500562</v>
      </c>
      <c r="L111" s="13">
        <v>0.34984818674559792</v>
      </c>
      <c r="M111" s="13">
        <v>0.57313872852430658</v>
      </c>
    </row>
    <row r="112" spans="2:13" x14ac:dyDescent="0.35">
      <c r="B112" s="8" t="s">
        <v>123</v>
      </c>
      <c r="C112" s="8">
        <v>1</v>
      </c>
      <c r="D112" s="8">
        <v>1</v>
      </c>
      <c r="E112" s="13">
        <v>1</v>
      </c>
      <c r="F112" s="13">
        <v>0.45945945945945943</v>
      </c>
      <c r="G112" s="13">
        <v>0.31147540983606559</v>
      </c>
      <c r="H112" s="13">
        <v>1</v>
      </c>
      <c r="I112" s="13">
        <v>0.45945945945945943</v>
      </c>
      <c r="J112" s="13">
        <v>1.0846522890932808</v>
      </c>
      <c r="K112" s="13">
        <v>1.4867838833500562</v>
      </c>
      <c r="L112" s="13">
        <v>0.34984818674559792</v>
      </c>
      <c r="M112" s="13">
        <v>0.57313872852430658</v>
      </c>
    </row>
    <row r="113" spans="2:13" x14ac:dyDescent="0.35">
      <c r="B113" s="8" t="s">
        <v>124</v>
      </c>
      <c r="C113" s="8">
        <v>1</v>
      </c>
      <c r="D113" s="8">
        <v>1</v>
      </c>
      <c r="E113" s="13">
        <v>1</v>
      </c>
      <c r="F113" s="13">
        <v>0.45945945945945943</v>
      </c>
      <c r="G113" s="13">
        <v>0.31147540983606559</v>
      </c>
      <c r="H113" s="13">
        <v>1</v>
      </c>
      <c r="I113" s="13">
        <v>0.45945945945945943</v>
      </c>
      <c r="J113" s="13">
        <v>1.0846522890932808</v>
      </c>
      <c r="K113" s="13">
        <v>1.4867838833500562</v>
      </c>
      <c r="L113" s="13">
        <v>0.34984818674559792</v>
      </c>
      <c r="M113" s="13">
        <v>0.57313872852430658</v>
      </c>
    </row>
    <row r="114" spans="2:13" x14ac:dyDescent="0.35">
      <c r="B114" s="8" t="s">
        <v>125</v>
      </c>
      <c r="C114" s="8">
        <v>1</v>
      </c>
      <c r="D114" s="8">
        <v>0</v>
      </c>
      <c r="E114" s="13">
        <v>0</v>
      </c>
      <c r="F114" s="13">
        <v>0.24705882352941178</v>
      </c>
      <c r="G114" s="13">
        <v>0.31147540983606559</v>
      </c>
      <c r="H114" s="13">
        <v>0</v>
      </c>
      <c r="I114" s="13">
        <v>0.24705882352941178</v>
      </c>
      <c r="J114" s="13">
        <v>-0.57282196186948009</v>
      </c>
      <c r="K114" s="13">
        <v>-0.67259270913454927</v>
      </c>
      <c r="L114" s="13">
        <v>0.18802526899128494</v>
      </c>
      <c r="M114" s="13">
        <v>0.31738218974487481</v>
      </c>
    </row>
    <row r="115" spans="2:13" x14ac:dyDescent="0.35">
      <c r="B115" s="8" t="s">
        <v>126</v>
      </c>
      <c r="C115" s="8">
        <v>1</v>
      </c>
      <c r="D115" s="8">
        <v>0</v>
      </c>
      <c r="E115" s="13">
        <v>0</v>
      </c>
      <c r="F115" s="13">
        <v>0.24705882352941178</v>
      </c>
      <c r="G115" s="13">
        <v>0.31147540983606559</v>
      </c>
      <c r="H115" s="13">
        <v>0</v>
      </c>
      <c r="I115" s="13">
        <v>0.24705882352941178</v>
      </c>
      <c r="J115" s="13">
        <v>-0.57282196186948009</v>
      </c>
      <c r="K115" s="13">
        <v>-0.67259270913454927</v>
      </c>
      <c r="L115" s="13">
        <v>0.18802526899128494</v>
      </c>
      <c r="M115" s="13">
        <v>0.31738218974487481</v>
      </c>
    </row>
    <row r="116" spans="2:13" x14ac:dyDescent="0.35">
      <c r="B116" s="8" t="s">
        <v>127</v>
      </c>
      <c r="C116" s="8">
        <v>1</v>
      </c>
      <c r="D116" s="8">
        <v>1</v>
      </c>
      <c r="E116" s="13">
        <v>1</v>
      </c>
      <c r="F116" s="13">
        <v>0.45945945945945943</v>
      </c>
      <c r="G116" s="13">
        <v>0.31147540983606559</v>
      </c>
      <c r="H116" s="13">
        <v>1</v>
      </c>
      <c r="I116" s="13">
        <v>0.45945945945945943</v>
      </c>
      <c r="J116" s="13">
        <v>1.0846522890932808</v>
      </c>
      <c r="K116" s="13">
        <v>1.4867838833500562</v>
      </c>
      <c r="L116" s="13">
        <v>0.34984818674559792</v>
      </c>
      <c r="M116" s="13">
        <v>0.57313872852430658</v>
      </c>
    </row>
    <row r="117" spans="2:13" x14ac:dyDescent="0.35">
      <c r="B117" s="8" t="s">
        <v>128</v>
      </c>
      <c r="C117" s="8">
        <v>1</v>
      </c>
      <c r="D117" s="8">
        <v>1</v>
      </c>
      <c r="E117" s="13">
        <v>1</v>
      </c>
      <c r="F117" s="13">
        <v>0.45945945945945943</v>
      </c>
      <c r="G117" s="13">
        <v>0.31147540983606559</v>
      </c>
      <c r="H117" s="13">
        <v>1</v>
      </c>
      <c r="I117" s="13">
        <v>0.45945945945945943</v>
      </c>
      <c r="J117" s="13">
        <v>1.0846522890932808</v>
      </c>
      <c r="K117" s="13">
        <v>1.4867838833500562</v>
      </c>
      <c r="L117" s="13">
        <v>0.34984818674559792</v>
      </c>
      <c r="M117" s="13">
        <v>0.57313872852430658</v>
      </c>
    </row>
    <row r="118" spans="2:13" x14ac:dyDescent="0.35">
      <c r="B118" s="8" t="s">
        <v>129</v>
      </c>
      <c r="C118" s="8">
        <v>1</v>
      </c>
      <c r="D118" s="8">
        <v>0</v>
      </c>
      <c r="E118" s="13">
        <v>0</v>
      </c>
      <c r="F118" s="13">
        <v>0.24705882352941178</v>
      </c>
      <c r="G118" s="13">
        <v>0.31147540983606559</v>
      </c>
      <c r="H118" s="13">
        <v>0</v>
      </c>
      <c r="I118" s="13">
        <v>0.24705882352941178</v>
      </c>
      <c r="J118" s="13">
        <v>-0.57282196186948009</v>
      </c>
      <c r="K118" s="13">
        <v>-0.67259270913454927</v>
      </c>
      <c r="L118" s="13">
        <v>0.18802526899128494</v>
      </c>
      <c r="M118" s="13">
        <v>0.31738218974487481</v>
      </c>
    </row>
    <row r="119" spans="2:13" x14ac:dyDescent="0.35">
      <c r="B119" s="8" t="s">
        <v>130</v>
      </c>
      <c r="C119" s="8">
        <v>1</v>
      </c>
      <c r="D119" s="8">
        <v>1</v>
      </c>
      <c r="E119" s="13">
        <v>0</v>
      </c>
      <c r="F119" s="13">
        <v>0.45945945945945943</v>
      </c>
      <c r="G119" s="13">
        <v>0.31147540983606559</v>
      </c>
      <c r="H119" s="13">
        <v>0</v>
      </c>
      <c r="I119" s="13">
        <v>0.45945945945945943</v>
      </c>
      <c r="J119" s="13">
        <v>-0.92195444572928864</v>
      </c>
      <c r="K119" s="13">
        <v>-0.67259270913454927</v>
      </c>
      <c r="L119" s="13">
        <v>0.34984818674559792</v>
      </c>
      <c r="M119" s="13">
        <v>0.57313872852430658</v>
      </c>
    </row>
    <row r="120" spans="2:13" x14ac:dyDescent="0.35">
      <c r="B120" s="8" t="s">
        <v>131</v>
      </c>
      <c r="C120" s="8">
        <v>1</v>
      </c>
      <c r="D120" s="8">
        <v>0</v>
      </c>
      <c r="E120" s="13">
        <v>0</v>
      </c>
      <c r="F120" s="13">
        <v>0.24705882352941178</v>
      </c>
      <c r="G120" s="13">
        <v>0.31147540983606559</v>
      </c>
      <c r="H120" s="13">
        <v>0</v>
      </c>
      <c r="I120" s="13">
        <v>0.24705882352941178</v>
      </c>
      <c r="J120" s="13">
        <v>-0.57282196186948009</v>
      </c>
      <c r="K120" s="13">
        <v>-0.67259270913454927</v>
      </c>
      <c r="L120" s="13">
        <v>0.18802526899128494</v>
      </c>
      <c r="M120" s="13">
        <v>0.31738218974487481</v>
      </c>
    </row>
    <row r="121" spans="2:13" x14ac:dyDescent="0.35">
      <c r="B121" s="8" t="s">
        <v>132</v>
      </c>
      <c r="C121" s="8">
        <v>1</v>
      </c>
      <c r="D121" s="8">
        <v>0</v>
      </c>
      <c r="E121" s="13">
        <v>0</v>
      </c>
      <c r="F121" s="13">
        <v>0.24705882352941178</v>
      </c>
      <c r="G121" s="13">
        <v>0.31147540983606559</v>
      </c>
      <c r="H121" s="13">
        <v>0</v>
      </c>
      <c r="I121" s="13">
        <v>0.24705882352941178</v>
      </c>
      <c r="J121" s="13">
        <v>-0.57282196186948009</v>
      </c>
      <c r="K121" s="13">
        <v>-0.67259270913454927</v>
      </c>
      <c r="L121" s="13">
        <v>0.18802526899128494</v>
      </c>
      <c r="M121" s="13">
        <v>0.31738218974487481</v>
      </c>
    </row>
    <row r="122" spans="2:13" x14ac:dyDescent="0.35">
      <c r="B122" s="8" t="s">
        <v>133</v>
      </c>
      <c r="C122" s="8">
        <v>1</v>
      </c>
      <c r="D122" s="8">
        <v>0</v>
      </c>
      <c r="E122" s="13">
        <v>0</v>
      </c>
      <c r="F122" s="13">
        <v>0.24705882352941178</v>
      </c>
      <c r="G122" s="13">
        <v>0.31147540983606559</v>
      </c>
      <c r="H122" s="13">
        <v>0</v>
      </c>
      <c r="I122" s="13">
        <v>0.24705882352941178</v>
      </c>
      <c r="J122" s="13">
        <v>-0.57282196186948009</v>
      </c>
      <c r="K122" s="13">
        <v>-0.67259270913454927</v>
      </c>
      <c r="L122" s="13">
        <v>0.18802526899128494</v>
      </c>
      <c r="M122" s="13">
        <v>0.31738218974487481</v>
      </c>
    </row>
    <row r="123" spans="2:13" x14ac:dyDescent="0.35">
      <c r="B123" s="8" t="s">
        <v>134</v>
      </c>
      <c r="C123" s="8">
        <v>1</v>
      </c>
      <c r="D123" s="8">
        <v>1</v>
      </c>
      <c r="E123" s="13">
        <v>1</v>
      </c>
      <c r="F123" s="13">
        <v>0.45945945945945943</v>
      </c>
      <c r="G123" s="13">
        <v>0.31147540983606559</v>
      </c>
      <c r="H123" s="13">
        <v>1</v>
      </c>
      <c r="I123" s="13">
        <v>0.45945945945945943</v>
      </c>
      <c r="J123" s="13">
        <v>1.0846522890932808</v>
      </c>
      <c r="K123" s="13">
        <v>1.4867838833500562</v>
      </c>
      <c r="L123" s="13">
        <v>0.34984818674559792</v>
      </c>
      <c r="M123" s="13">
        <v>0.57313872852430658</v>
      </c>
    </row>
    <row r="124" spans="2:13" x14ac:dyDescent="0.35">
      <c r="B124" s="8" t="s">
        <v>135</v>
      </c>
      <c r="C124" s="8">
        <v>1</v>
      </c>
      <c r="D124" s="8">
        <v>0</v>
      </c>
      <c r="E124" s="13">
        <v>1</v>
      </c>
      <c r="F124" s="13">
        <v>0.24705882352941178</v>
      </c>
      <c r="G124" s="13">
        <v>0.31147540983606559</v>
      </c>
      <c r="H124" s="13">
        <v>1</v>
      </c>
      <c r="I124" s="13">
        <v>0.24705882352941178</v>
      </c>
      <c r="J124" s="13">
        <v>1.7457431218879391</v>
      </c>
      <c r="K124" s="13">
        <v>1.4867838833500562</v>
      </c>
      <c r="L124" s="13">
        <v>0.18802526899128494</v>
      </c>
      <c r="M124" s="13">
        <v>0.31738218974487481</v>
      </c>
    </row>
    <row r="125" spans="2:13" x14ac:dyDescent="0.35">
      <c r="B125" s="8" t="s">
        <v>136</v>
      </c>
      <c r="C125" s="8">
        <v>1</v>
      </c>
      <c r="D125" s="8">
        <v>0</v>
      </c>
      <c r="E125" s="13">
        <v>0</v>
      </c>
      <c r="F125" s="13">
        <v>0.24705882352941178</v>
      </c>
      <c r="G125" s="13">
        <v>0.31147540983606559</v>
      </c>
      <c r="H125" s="13">
        <v>0</v>
      </c>
      <c r="I125" s="13">
        <v>0.24705882352941178</v>
      </c>
      <c r="J125" s="13">
        <v>-0.57282196186948009</v>
      </c>
      <c r="K125" s="13">
        <v>-0.67259270913454927</v>
      </c>
      <c r="L125" s="13">
        <v>0.18802526899128494</v>
      </c>
      <c r="M125" s="13">
        <v>0.31738218974487481</v>
      </c>
    </row>
    <row r="126" spans="2:13" x14ac:dyDescent="0.35">
      <c r="B126" s="8" t="s">
        <v>137</v>
      </c>
      <c r="C126" s="8">
        <v>1</v>
      </c>
      <c r="D126" s="8">
        <v>0</v>
      </c>
      <c r="E126" s="13">
        <v>0</v>
      </c>
      <c r="F126" s="13">
        <v>0.24705882352941178</v>
      </c>
      <c r="G126" s="13">
        <v>0.31147540983606559</v>
      </c>
      <c r="H126" s="13">
        <v>0</v>
      </c>
      <c r="I126" s="13">
        <v>0.24705882352941178</v>
      </c>
      <c r="J126" s="13">
        <v>-0.57282196186948009</v>
      </c>
      <c r="K126" s="13">
        <v>-0.67259270913454927</v>
      </c>
      <c r="L126" s="13">
        <v>0.18802526899128494</v>
      </c>
      <c r="M126" s="13">
        <v>0.31738218974487481</v>
      </c>
    </row>
    <row r="127" spans="2:13" x14ac:dyDescent="0.35">
      <c r="B127" s="8" t="s">
        <v>138</v>
      </c>
      <c r="C127" s="8">
        <v>1</v>
      </c>
      <c r="D127" s="8">
        <v>0</v>
      </c>
      <c r="E127" s="13">
        <v>0</v>
      </c>
      <c r="F127" s="13">
        <v>0.24705882352941178</v>
      </c>
      <c r="G127" s="13">
        <v>0.31147540983606559</v>
      </c>
      <c r="H127" s="13">
        <v>0</v>
      </c>
      <c r="I127" s="13">
        <v>0.24705882352941178</v>
      </c>
      <c r="J127" s="13">
        <v>-0.57282196186948009</v>
      </c>
      <c r="K127" s="13">
        <v>-0.67259270913454927</v>
      </c>
      <c r="L127" s="13">
        <v>0.18802526899128494</v>
      </c>
      <c r="M127" s="13">
        <v>0.31738218974487481</v>
      </c>
    </row>
    <row r="128" spans="2:13" x14ac:dyDescent="0.35">
      <c r="B128" s="8" t="s">
        <v>139</v>
      </c>
      <c r="C128" s="8">
        <v>1</v>
      </c>
      <c r="D128" s="8">
        <v>0</v>
      </c>
      <c r="E128" s="13">
        <v>0</v>
      </c>
      <c r="F128" s="13">
        <v>0.24705882352941178</v>
      </c>
      <c r="G128" s="13">
        <v>0.31147540983606559</v>
      </c>
      <c r="H128" s="13">
        <v>0</v>
      </c>
      <c r="I128" s="13">
        <v>0.24705882352941178</v>
      </c>
      <c r="J128" s="13">
        <v>-0.57282196186948009</v>
      </c>
      <c r="K128" s="13">
        <v>-0.67259270913454927</v>
      </c>
      <c r="L128" s="13">
        <v>0.18802526899128494</v>
      </c>
      <c r="M128" s="13">
        <v>0.31738218974487481</v>
      </c>
    </row>
    <row r="129" spans="2:13" x14ac:dyDescent="0.35">
      <c r="B129" s="8" t="s">
        <v>140</v>
      </c>
      <c r="C129" s="8">
        <v>1</v>
      </c>
      <c r="D129" s="8">
        <v>1</v>
      </c>
      <c r="E129" s="13">
        <v>1</v>
      </c>
      <c r="F129" s="13">
        <v>0.45945945945945943</v>
      </c>
      <c r="G129" s="13">
        <v>0.31147540983606559</v>
      </c>
      <c r="H129" s="13">
        <v>1</v>
      </c>
      <c r="I129" s="13">
        <v>0.45945945945945943</v>
      </c>
      <c r="J129" s="13">
        <v>1.0846522890932808</v>
      </c>
      <c r="K129" s="13">
        <v>1.4867838833500562</v>
      </c>
      <c r="L129" s="13">
        <v>0.34984818674559792</v>
      </c>
      <c r="M129" s="13">
        <v>0.57313872852430658</v>
      </c>
    </row>
    <row r="130" spans="2:13" x14ac:dyDescent="0.35">
      <c r="B130" s="8" t="s">
        <v>141</v>
      </c>
      <c r="C130" s="8">
        <v>1</v>
      </c>
      <c r="D130" s="8">
        <v>0</v>
      </c>
      <c r="E130" s="13">
        <v>0</v>
      </c>
      <c r="F130" s="13">
        <v>0.24705882352941178</v>
      </c>
      <c r="G130" s="13">
        <v>0.31147540983606559</v>
      </c>
      <c r="H130" s="13">
        <v>0</v>
      </c>
      <c r="I130" s="13">
        <v>0.24705882352941178</v>
      </c>
      <c r="J130" s="13">
        <v>-0.57282196186948009</v>
      </c>
      <c r="K130" s="13">
        <v>-0.67259270913454927</v>
      </c>
      <c r="L130" s="13">
        <v>0.18802526899128494</v>
      </c>
      <c r="M130" s="13">
        <v>0.31738218974487481</v>
      </c>
    </row>
    <row r="131" spans="2:13" x14ac:dyDescent="0.35">
      <c r="B131" s="8" t="s">
        <v>142</v>
      </c>
      <c r="C131" s="8">
        <v>1</v>
      </c>
      <c r="D131" s="8">
        <v>0</v>
      </c>
      <c r="E131" s="13">
        <v>0</v>
      </c>
      <c r="F131" s="13">
        <v>0.24705882352941178</v>
      </c>
      <c r="G131" s="13">
        <v>0.31147540983606559</v>
      </c>
      <c r="H131" s="13">
        <v>0</v>
      </c>
      <c r="I131" s="13">
        <v>0.24705882352941178</v>
      </c>
      <c r="J131" s="13">
        <v>-0.57282196186948009</v>
      </c>
      <c r="K131" s="13">
        <v>-0.67259270913454927</v>
      </c>
      <c r="L131" s="13">
        <v>0.18802526899128494</v>
      </c>
      <c r="M131" s="13">
        <v>0.31738218974487481</v>
      </c>
    </row>
    <row r="132" spans="2:13" x14ac:dyDescent="0.35">
      <c r="B132" s="8" t="s">
        <v>143</v>
      </c>
      <c r="C132" s="8">
        <v>1</v>
      </c>
      <c r="D132" s="8">
        <v>0</v>
      </c>
      <c r="E132" s="13">
        <v>0</v>
      </c>
      <c r="F132" s="13">
        <v>0.24705882352941178</v>
      </c>
      <c r="G132" s="13">
        <v>0.31147540983606559</v>
      </c>
      <c r="H132" s="13">
        <v>0</v>
      </c>
      <c r="I132" s="13">
        <v>0.24705882352941178</v>
      </c>
      <c r="J132" s="13">
        <v>-0.57282196186948009</v>
      </c>
      <c r="K132" s="13">
        <v>-0.67259270913454927</v>
      </c>
      <c r="L132" s="13">
        <v>0.18802526899128494</v>
      </c>
      <c r="M132" s="13">
        <v>0.31738218974487481</v>
      </c>
    </row>
    <row r="133" spans="2:13" x14ac:dyDescent="0.35">
      <c r="B133" s="8" t="s">
        <v>144</v>
      </c>
      <c r="C133" s="8">
        <v>1</v>
      </c>
      <c r="D133" s="8">
        <v>1</v>
      </c>
      <c r="E133" s="13">
        <v>1</v>
      </c>
      <c r="F133" s="13">
        <v>0.45945945945945943</v>
      </c>
      <c r="G133" s="13">
        <v>0.31147540983606559</v>
      </c>
      <c r="H133" s="13">
        <v>1</v>
      </c>
      <c r="I133" s="13">
        <v>0.45945945945945943</v>
      </c>
      <c r="J133" s="13">
        <v>1.0846522890932808</v>
      </c>
      <c r="K133" s="13">
        <v>1.4867838833500562</v>
      </c>
      <c r="L133" s="13">
        <v>0.34984818674559792</v>
      </c>
      <c r="M133" s="13">
        <v>0.57313872852430658</v>
      </c>
    </row>
    <row r="134" spans="2:13" x14ac:dyDescent="0.35">
      <c r="B134" s="8" t="s">
        <v>145</v>
      </c>
      <c r="C134" s="8">
        <v>1</v>
      </c>
      <c r="D134" s="8">
        <v>0</v>
      </c>
      <c r="E134" s="13">
        <v>0</v>
      </c>
      <c r="F134" s="13">
        <v>0.24705882352941178</v>
      </c>
      <c r="G134" s="13">
        <v>0.31147540983606559</v>
      </c>
      <c r="H134" s="13">
        <v>0</v>
      </c>
      <c r="I134" s="13">
        <v>0.24705882352941178</v>
      </c>
      <c r="J134" s="13">
        <v>-0.57282196186948009</v>
      </c>
      <c r="K134" s="13">
        <v>-0.67259270913454927</v>
      </c>
      <c r="L134" s="13">
        <v>0.18802526899128494</v>
      </c>
      <c r="M134" s="13">
        <v>0.31738218974487481</v>
      </c>
    </row>
    <row r="135" spans="2:13" x14ac:dyDescent="0.35">
      <c r="B135" s="8" t="s">
        <v>146</v>
      </c>
      <c r="C135" s="8">
        <v>1</v>
      </c>
      <c r="D135" s="8">
        <v>0</v>
      </c>
      <c r="E135" s="13">
        <v>0</v>
      </c>
      <c r="F135" s="13">
        <v>0.24705882352941178</v>
      </c>
      <c r="G135" s="13">
        <v>0.31147540983606559</v>
      </c>
      <c r="H135" s="13">
        <v>0</v>
      </c>
      <c r="I135" s="13">
        <v>0.24705882352941178</v>
      </c>
      <c r="J135" s="13">
        <v>-0.57282196186948009</v>
      </c>
      <c r="K135" s="13">
        <v>-0.67259270913454927</v>
      </c>
      <c r="L135" s="13">
        <v>0.18802526899128494</v>
      </c>
      <c r="M135" s="13">
        <v>0.31738218974487481</v>
      </c>
    </row>
    <row r="136" spans="2:13" x14ac:dyDescent="0.35">
      <c r="B136" s="8" t="s">
        <v>147</v>
      </c>
      <c r="C136" s="8">
        <v>1</v>
      </c>
      <c r="D136" s="8">
        <v>0</v>
      </c>
      <c r="E136" s="13">
        <v>1</v>
      </c>
      <c r="F136" s="13">
        <v>0.24705882352941178</v>
      </c>
      <c r="G136" s="13">
        <v>0.31147540983606559</v>
      </c>
      <c r="H136" s="13">
        <v>1</v>
      </c>
      <c r="I136" s="13">
        <v>0.24705882352941178</v>
      </c>
      <c r="J136" s="13">
        <v>1.7457431218879391</v>
      </c>
      <c r="K136" s="13">
        <v>1.4867838833500562</v>
      </c>
      <c r="L136" s="13">
        <v>0.18802526899128494</v>
      </c>
      <c r="M136" s="13">
        <v>0.31738218974487481</v>
      </c>
    </row>
    <row r="137" spans="2:13" x14ac:dyDescent="0.35">
      <c r="B137" s="8" t="s">
        <v>148</v>
      </c>
      <c r="C137" s="8">
        <v>1</v>
      </c>
      <c r="D137" s="8">
        <v>1</v>
      </c>
      <c r="E137" s="13">
        <v>1</v>
      </c>
      <c r="F137" s="13">
        <v>0.45945945945945943</v>
      </c>
      <c r="G137" s="13">
        <v>0.31147540983606559</v>
      </c>
      <c r="H137" s="13">
        <v>1</v>
      </c>
      <c r="I137" s="13">
        <v>0.45945945945945943</v>
      </c>
      <c r="J137" s="13">
        <v>1.0846522890932808</v>
      </c>
      <c r="K137" s="13">
        <v>1.4867838833500562</v>
      </c>
      <c r="L137" s="13">
        <v>0.34984818674559792</v>
      </c>
      <c r="M137" s="13">
        <v>0.57313872852430658</v>
      </c>
    </row>
    <row r="138" spans="2:13" x14ac:dyDescent="0.35">
      <c r="B138" s="8" t="s">
        <v>149</v>
      </c>
      <c r="C138" s="8">
        <v>1</v>
      </c>
      <c r="D138" s="8">
        <v>1</v>
      </c>
      <c r="E138" s="13">
        <v>0</v>
      </c>
      <c r="F138" s="13">
        <v>0.45945945945945943</v>
      </c>
      <c r="G138" s="13">
        <v>0.31147540983606559</v>
      </c>
      <c r="H138" s="13">
        <v>0</v>
      </c>
      <c r="I138" s="13">
        <v>0.45945945945945943</v>
      </c>
      <c r="J138" s="13">
        <v>-0.92195444572928864</v>
      </c>
      <c r="K138" s="13">
        <v>-0.67259270913454927</v>
      </c>
      <c r="L138" s="13">
        <v>0.34984818674559792</v>
      </c>
      <c r="M138" s="13">
        <v>0.57313872852430658</v>
      </c>
    </row>
    <row r="139" spans="2:13" x14ac:dyDescent="0.35">
      <c r="B139" s="8" t="s">
        <v>150</v>
      </c>
      <c r="C139" s="8">
        <v>1</v>
      </c>
      <c r="D139" s="8">
        <v>1</v>
      </c>
      <c r="E139" s="13">
        <v>0</v>
      </c>
      <c r="F139" s="13">
        <v>0.45945945945945943</v>
      </c>
      <c r="G139" s="13">
        <v>0.31147540983606559</v>
      </c>
      <c r="H139" s="13">
        <v>0</v>
      </c>
      <c r="I139" s="13">
        <v>0.45945945945945943</v>
      </c>
      <c r="J139" s="13">
        <v>-0.92195444572928864</v>
      </c>
      <c r="K139" s="13">
        <v>-0.67259270913454927</v>
      </c>
      <c r="L139" s="13">
        <v>0.34984818674559792</v>
      </c>
      <c r="M139" s="13">
        <v>0.57313872852430658</v>
      </c>
    </row>
    <row r="140" spans="2:13" x14ac:dyDescent="0.35">
      <c r="B140" s="8" t="s">
        <v>151</v>
      </c>
      <c r="C140" s="8">
        <v>1</v>
      </c>
      <c r="D140" s="8">
        <v>0</v>
      </c>
      <c r="E140" s="13">
        <v>0</v>
      </c>
      <c r="F140" s="13">
        <v>0.24705882352941178</v>
      </c>
      <c r="G140" s="13">
        <v>0.31147540983606559</v>
      </c>
      <c r="H140" s="13">
        <v>0</v>
      </c>
      <c r="I140" s="13">
        <v>0.24705882352941178</v>
      </c>
      <c r="J140" s="13">
        <v>-0.57282196186948009</v>
      </c>
      <c r="K140" s="13">
        <v>-0.67259270913454927</v>
      </c>
      <c r="L140" s="13">
        <v>0.18802526899128494</v>
      </c>
      <c r="M140" s="13">
        <v>0.31738218974487481</v>
      </c>
    </row>
    <row r="141" spans="2:13" x14ac:dyDescent="0.35">
      <c r="B141" s="8" t="s">
        <v>152</v>
      </c>
      <c r="C141" s="8">
        <v>1</v>
      </c>
      <c r="D141" s="8">
        <v>0</v>
      </c>
      <c r="E141" s="13">
        <v>1</v>
      </c>
      <c r="F141" s="13">
        <v>0.24705882352941178</v>
      </c>
      <c r="G141" s="13">
        <v>0.31147540983606559</v>
      </c>
      <c r="H141" s="13">
        <v>1</v>
      </c>
      <c r="I141" s="13">
        <v>0.24705882352941178</v>
      </c>
      <c r="J141" s="13">
        <v>1.7457431218879391</v>
      </c>
      <c r="K141" s="13">
        <v>1.4867838833500562</v>
      </c>
      <c r="L141" s="13">
        <v>0.18802526899128494</v>
      </c>
      <c r="M141" s="13">
        <v>0.31738218974487481</v>
      </c>
    </row>
    <row r="142" spans="2:13" x14ac:dyDescent="0.35">
      <c r="B142" s="8" t="s">
        <v>153</v>
      </c>
      <c r="C142" s="8">
        <v>1</v>
      </c>
      <c r="D142" s="8">
        <v>0</v>
      </c>
      <c r="E142" s="13">
        <v>0</v>
      </c>
      <c r="F142" s="13">
        <v>0.24705882352941178</v>
      </c>
      <c r="G142" s="13">
        <v>0.31147540983606559</v>
      </c>
      <c r="H142" s="13">
        <v>0</v>
      </c>
      <c r="I142" s="13">
        <v>0.24705882352941178</v>
      </c>
      <c r="J142" s="13">
        <v>-0.57282196186948009</v>
      </c>
      <c r="K142" s="13">
        <v>-0.67259270913454927</v>
      </c>
      <c r="L142" s="13">
        <v>0.18802526899128494</v>
      </c>
      <c r="M142" s="13">
        <v>0.31738218974487481</v>
      </c>
    </row>
    <row r="143" spans="2:13" x14ac:dyDescent="0.35">
      <c r="B143" s="8" t="s">
        <v>154</v>
      </c>
      <c r="C143" s="8">
        <v>1</v>
      </c>
      <c r="D143" s="8">
        <v>0</v>
      </c>
      <c r="E143" s="13">
        <v>1</v>
      </c>
      <c r="F143" s="13">
        <v>0.24705882352941178</v>
      </c>
      <c r="G143" s="13">
        <v>0.31147540983606559</v>
      </c>
      <c r="H143" s="13">
        <v>1</v>
      </c>
      <c r="I143" s="13">
        <v>0.24705882352941178</v>
      </c>
      <c r="J143" s="13">
        <v>1.7457431218879391</v>
      </c>
      <c r="K143" s="13">
        <v>1.4867838833500562</v>
      </c>
      <c r="L143" s="13">
        <v>0.18802526899128494</v>
      </c>
      <c r="M143" s="13">
        <v>0.31738218974487481</v>
      </c>
    </row>
    <row r="144" spans="2:13" x14ac:dyDescent="0.35">
      <c r="B144" s="8" t="s">
        <v>155</v>
      </c>
      <c r="C144" s="8">
        <v>1</v>
      </c>
      <c r="D144" s="8">
        <v>1</v>
      </c>
      <c r="E144" s="13">
        <v>0</v>
      </c>
      <c r="F144" s="13">
        <v>0.45945945945945943</v>
      </c>
      <c r="G144" s="13">
        <v>0.31147540983606559</v>
      </c>
      <c r="H144" s="13">
        <v>0</v>
      </c>
      <c r="I144" s="13">
        <v>0.45945945945945943</v>
      </c>
      <c r="J144" s="13">
        <v>-0.92195444572928864</v>
      </c>
      <c r="K144" s="13">
        <v>-0.67259270913454927</v>
      </c>
      <c r="L144" s="13">
        <v>0.34984818674559792</v>
      </c>
      <c r="M144" s="13">
        <v>0.57313872852430658</v>
      </c>
    </row>
    <row r="145" spans="2:13" x14ac:dyDescent="0.35">
      <c r="B145" s="8" t="s">
        <v>156</v>
      </c>
      <c r="C145" s="8">
        <v>1</v>
      </c>
      <c r="D145" s="8">
        <v>1</v>
      </c>
      <c r="E145" s="13">
        <v>0</v>
      </c>
      <c r="F145" s="13">
        <v>0.45945945945945943</v>
      </c>
      <c r="G145" s="13">
        <v>0.31147540983606559</v>
      </c>
      <c r="H145" s="13">
        <v>0</v>
      </c>
      <c r="I145" s="13">
        <v>0.45945945945945943</v>
      </c>
      <c r="J145" s="13">
        <v>-0.92195444572928864</v>
      </c>
      <c r="K145" s="13">
        <v>-0.67259270913454927</v>
      </c>
      <c r="L145" s="13">
        <v>0.34984818674559792</v>
      </c>
      <c r="M145" s="13">
        <v>0.57313872852430658</v>
      </c>
    </row>
    <row r="146" spans="2:13" x14ac:dyDescent="0.35">
      <c r="B146" s="8" t="s">
        <v>157</v>
      </c>
      <c r="C146" s="8">
        <v>1</v>
      </c>
      <c r="D146" s="8">
        <v>1</v>
      </c>
      <c r="E146" s="13">
        <v>1</v>
      </c>
      <c r="F146" s="13">
        <v>0.45945945945945943</v>
      </c>
      <c r="G146" s="13">
        <v>0.31147540983606559</v>
      </c>
      <c r="H146" s="13">
        <v>1</v>
      </c>
      <c r="I146" s="13">
        <v>0.45945945945945943</v>
      </c>
      <c r="J146" s="13">
        <v>1.0846522890932808</v>
      </c>
      <c r="K146" s="13">
        <v>1.4867838833500562</v>
      </c>
      <c r="L146" s="13">
        <v>0.34984818674559792</v>
      </c>
      <c r="M146" s="13">
        <v>0.57313872852430658</v>
      </c>
    </row>
    <row r="147" spans="2:13" x14ac:dyDescent="0.35">
      <c r="B147" s="8" t="s">
        <v>158</v>
      </c>
      <c r="C147" s="8">
        <v>1</v>
      </c>
      <c r="D147" s="8">
        <v>0</v>
      </c>
      <c r="E147" s="13">
        <v>0</v>
      </c>
      <c r="F147" s="13">
        <v>0.24705882352941178</v>
      </c>
      <c r="G147" s="13">
        <v>0.31147540983606559</v>
      </c>
      <c r="H147" s="13">
        <v>0</v>
      </c>
      <c r="I147" s="13">
        <v>0.24705882352941178</v>
      </c>
      <c r="J147" s="13">
        <v>-0.57282196186948009</v>
      </c>
      <c r="K147" s="13">
        <v>-0.67259270913454927</v>
      </c>
      <c r="L147" s="13">
        <v>0.18802526899128494</v>
      </c>
      <c r="M147" s="13">
        <v>0.31738218974487481</v>
      </c>
    </row>
    <row r="148" spans="2:13" x14ac:dyDescent="0.35">
      <c r="B148" s="8" t="s">
        <v>159</v>
      </c>
      <c r="C148" s="8">
        <v>1</v>
      </c>
      <c r="D148" s="8">
        <v>0</v>
      </c>
      <c r="E148" s="13">
        <v>1</v>
      </c>
      <c r="F148" s="13">
        <v>0.24705882352941178</v>
      </c>
      <c r="G148" s="13">
        <v>0.31147540983606559</v>
      </c>
      <c r="H148" s="13">
        <v>1</v>
      </c>
      <c r="I148" s="13">
        <v>0.24705882352941178</v>
      </c>
      <c r="J148" s="13">
        <v>1.7457431218879391</v>
      </c>
      <c r="K148" s="13">
        <v>1.4867838833500562</v>
      </c>
      <c r="L148" s="13">
        <v>0.18802526899128494</v>
      </c>
      <c r="M148" s="13">
        <v>0.31738218974487481</v>
      </c>
    </row>
    <row r="149" spans="2:13" x14ac:dyDescent="0.35">
      <c r="B149" s="8" t="s">
        <v>160</v>
      </c>
      <c r="C149" s="8">
        <v>1</v>
      </c>
      <c r="D149" s="8">
        <v>1</v>
      </c>
      <c r="E149" s="13">
        <v>0</v>
      </c>
      <c r="F149" s="13">
        <v>0.45945945945945943</v>
      </c>
      <c r="G149" s="13">
        <v>0.31147540983606559</v>
      </c>
      <c r="H149" s="13">
        <v>0</v>
      </c>
      <c r="I149" s="13">
        <v>0.45945945945945943</v>
      </c>
      <c r="J149" s="13">
        <v>-0.92195444572928864</v>
      </c>
      <c r="K149" s="13">
        <v>-0.67259270913454927</v>
      </c>
      <c r="L149" s="13">
        <v>0.34984818674559792</v>
      </c>
      <c r="M149" s="13">
        <v>0.57313872852430658</v>
      </c>
    </row>
    <row r="150" spans="2:13" x14ac:dyDescent="0.35">
      <c r="B150" s="8" t="s">
        <v>161</v>
      </c>
      <c r="C150" s="8">
        <v>1</v>
      </c>
      <c r="D150" s="8">
        <v>0</v>
      </c>
      <c r="E150" s="13">
        <v>0</v>
      </c>
      <c r="F150" s="13">
        <v>0.24705882352941178</v>
      </c>
      <c r="G150" s="13">
        <v>0.31147540983606559</v>
      </c>
      <c r="H150" s="13">
        <v>0</v>
      </c>
      <c r="I150" s="13">
        <v>0.24705882352941178</v>
      </c>
      <c r="J150" s="13">
        <v>-0.57282196186948009</v>
      </c>
      <c r="K150" s="13">
        <v>-0.67259270913454927</v>
      </c>
      <c r="L150" s="13">
        <v>0.18802526899128494</v>
      </c>
      <c r="M150" s="13">
        <v>0.31738218974487481</v>
      </c>
    </row>
    <row r="151" spans="2:13" x14ac:dyDescent="0.35">
      <c r="B151" s="8" t="s">
        <v>162</v>
      </c>
      <c r="C151" s="8">
        <v>1</v>
      </c>
      <c r="D151" s="8">
        <v>0</v>
      </c>
      <c r="E151" s="13">
        <v>1</v>
      </c>
      <c r="F151" s="13">
        <v>0.24705882352941178</v>
      </c>
      <c r="G151" s="13">
        <v>0.31147540983606559</v>
      </c>
      <c r="H151" s="13">
        <v>1</v>
      </c>
      <c r="I151" s="13">
        <v>0.24705882352941178</v>
      </c>
      <c r="J151" s="13">
        <v>1.7457431218879391</v>
      </c>
      <c r="K151" s="13">
        <v>1.4867838833500562</v>
      </c>
      <c r="L151" s="13">
        <v>0.18802526899128494</v>
      </c>
      <c r="M151" s="13">
        <v>0.31738218974487481</v>
      </c>
    </row>
    <row r="152" spans="2:13" x14ac:dyDescent="0.35">
      <c r="B152" s="8" t="s">
        <v>163</v>
      </c>
      <c r="C152" s="8">
        <v>1</v>
      </c>
      <c r="D152" s="8">
        <v>0</v>
      </c>
      <c r="E152" s="13">
        <v>0</v>
      </c>
      <c r="F152" s="13">
        <v>0.24705882352941178</v>
      </c>
      <c r="G152" s="13">
        <v>0.31147540983606559</v>
      </c>
      <c r="H152" s="13">
        <v>0</v>
      </c>
      <c r="I152" s="13">
        <v>0.24705882352941178</v>
      </c>
      <c r="J152" s="13">
        <v>-0.57282196186948009</v>
      </c>
      <c r="K152" s="13">
        <v>-0.67259270913454927</v>
      </c>
      <c r="L152" s="13">
        <v>0.18802526899128494</v>
      </c>
      <c r="M152" s="13">
        <v>0.31738218974487481</v>
      </c>
    </row>
    <row r="153" spans="2:13" x14ac:dyDescent="0.35">
      <c r="B153" s="8" t="s">
        <v>164</v>
      </c>
      <c r="C153" s="8">
        <v>1</v>
      </c>
      <c r="D153" s="8">
        <v>0</v>
      </c>
      <c r="E153" s="13">
        <v>1</v>
      </c>
      <c r="F153" s="13">
        <v>0.24705882352941178</v>
      </c>
      <c r="G153" s="13">
        <v>0.31147540983606559</v>
      </c>
      <c r="H153" s="13">
        <v>1</v>
      </c>
      <c r="I153" s="13">
        <v>0.24705882352941178</v>
      </c>
      <c r="J153" s="13">
        <v>1.7457431218879391</v>
      </c>
      <c r="K153" s="13">
        <v>1.4867838833500562</v>
      </c>
      <c r="L153" s="13">
        <v>0.18802526899128494</v>
      </c>
      <c r="M153" s="13">
        <v>0.31738218974487481</v>
      </c>
    </row>
    <row r="154" spans="2:13" x14ac:dyDescent="0.35">
      <c r="B154" s="8" t="s">
        <v>165</v>
      </c>
      <c r="C154" s="8">
        <v>1</v>
      </c>
      <c r="D154" s="8">
        <v>1</v>
      </c>
      <c r="E154" s="13">
        <v>1</v>
      </c>
      <c r="F154" s="13">
        <v>0.45945945945945943</v>
      </c>
      <c r="G154" s="13">
        <v>0.31147540983606559</v>
      </c>
      <c r="H154" s="13">
        <v>1</v>
      </c>
      <c r="I154" s="13">
        <v>0.45945945945945943</v>
      </c>
      <c r="J154" s="13">
        <v>1.0846522890932808</v>
      </c>
      <c r="K154" s="13">
        <v>1.4867838833500562</v>
      </c>
      <c r="L154" s="13">
        <v>0.34984818674559792</v>
      </c>
      <c r="M154" s="13">
        <v>0.57313872852430658</v>
      </c>
    </row>
    <row r="155" spans="2:13" x14ac:dyDescent="0.35">
      <c r="B155" s="8" t="s">
        <v>166</v>
      </c>
      <c r="C155" s="8">
        <v>1</v>
      </c>
      <c r="D155" s="8">
        <v>0</v>
      </c>
      <c r="E155" s="13">
        <v>0</v>
      </c>
      <c r="F155" s="13">
        <v>0.24705882352941178</v>
      </c>
      <c r="G155" s="13">
        <v>0.31147540983606559</v>
      </c>
      <c r="H155" s="13">
        <v>0</v>
      </c>
      <c r="I155" s="13">
        <v>0.24705882352941178</v>
      </c>
      <c r="J155" s="13">
        <v>-0.57282196186948009</v>
      </c>
      <c r="K155" s="13">
        <v>-0.67259270913454927</v>
      </c>
      <c r="L155" s="13">
        <v>0.18802526899128494</v>
      </c>
      <c r="M155" s="13">
        <v>0.31738218974487481</v>
      </c>
    </row>
    <row r="156" spans="2:13" x14ac:dyDescent="0.35">
      <c r="B156" s="8" t="s">
        <v>167</v>
      </c>
      <c r="C156" s="8">
        <v>1</v>
      </c>
      <c r="D156" s="8">
        <v>1</v>
      </c>
      <c r="E156" s="13">
        <v>1</v>
      </c>
      <c r="F156" s="13">
        <v>0.45945945945945943</v>
      </c>
      <c r="G156" s="13">
        <v>0.31147540983606559</v>
      </c>
      <c r="H156" s="13">
        <v>1</v>
      </c>
      <c r="I156" s="13">
        <v>0.45945945945945943</v>
      </c>
      <c r="J156" s="13">
        <v>1.0846522890932808</v>
      </c>
      <c r="K156" s="13">
        <v>1.4867838833500562</v>
      </c>
      <c r="L156" s="13">
        <v>0.34984818674559792</v>
      </c>
      <c r="M156" s="13">
        <v>0.57313872852430658</v>
      </c>
    </row>
    <row r="157" spans="2:13" x14ac:dyDescent="0.35">
      <c r="B157" s="8" t="s">
        <v>168</v>
      </c>
      <c r="C157" s="8">
        <v>1</v>
      </c>
      <c r="D157" s="8">
        <v>0</v>
      </c>
      <c r="E157" s="13">
        <v>0</v>
      </c>
      <c r="F157" s="13">
        <v>0.24705882352941178</v>
      </c>
      <c r="G157" s="13">
        <v>0.31147540983606559</v>
      </c>
      <c r="H157" s="13">
        <v>0</v>
      </c>
      <c r="I157" s="13">
        <v>0.24705882352941178</v>
      </c>
      <c r="J157" s="13">
        <v>-0.57282196186948009</v>
      </c>
      <c r="K157" s="13">
        <v>-0.67259270913454927</v>
      </c>
      <c r="L157" s="13">
        <v>0.18802526899128494</v>
      </c>
      <c r="M157" s="13">
        <v>0.31738218974487481</v>
      </c>
    </row>
    <row r="158" spans="2:13" x14ac:dyDescent="0.35">
      <c r="B158" s="8" t="s">
        <v>169</v>
      </c>
      <c r="C158" s="8">
        <v>1</v>
      </c>
      <c r="D158" s="8">
        <v>1</v>
      </c>
      <c r="E158" s="13">
        <v>0</v>
      </c>
      <c r="F158" s="13">
        <v>0.45945945945945943</v>
      </c>
      <c r="G158" s="13">
        <v>0.31147540983606559</v>
      </c>
      <c r="H158" s="13">
        <v>0</v>
      </c>
      <c r="I158" s="13">
        <v>0.45945945945945943</v>
      </c>
      <c r="J158" s="13">
        <v>-0.92195444572928864</v>
      </c>
      <c r="K158" s="13">
        <v>-0.67259270913454927</v>
      </c>
      <c r="L158" s="13">
        <v>0.34984818674559792</v>
      </c>
      <c r="M158" s="13">
        <v>0.57313872852430658</v>
      </c>
    </row>
    <row r="159" spans="2:13" x14ac:dyDescent="0.35">
      <c r="B159" s="8" t="s">
        <v>170</v>
      </c>
      <c r="C159" s="8">
        <v>1</v>
      </c>
      <c r="D159" s="8">
        <v>1</v>
      </c>
      <c r="E159" s="13">
        <v>0</v>
      </c>
      <c r="F159" s="13">
        <v>0.45945945945945943</v>
      </c>
      <c r="G159" s="13">
        <v>0.31147540983606559</v>
      </c>
      <c r="H159" s="13">
        <v>0</v>
      </c>
      <c r="I159" s="13">
        <v>0.45945945945945943</v>
      </c>
      <c r="J159" s="13">
        <v>-0.92195444572928864</v>
      </c>
      <c r="K159" s="13">
        <v>-0.67259270913454927</v>
      </c>
      <c r="L159" s="13">
        <v>0.34984818674559792</v>
      </c>
      <c r="M159" s="13">
        <v>0.57313872852430658</v>
      </c>
    </row>
    <row r="160" spans="2:13" x14ac:dyDescent="0.35">
      <c r="B160" s="8" t="s">
        <v>171</v>
      </c>
      <c r="C160" s="8">
        <v>1</v>
      </c>
      <c r="D160" s="8">
        <v>0</v>
      </c>
      <c r="E160" s="13">
        <v>0</v>
      </c>
      <c r="F160" s="13">
        <v>0.24705882352941178</v>
      </c>
      <c r="G160" s="13">
        <v>0.31147540983606559</v>
      </c>
      <c r="H160" s="13">
        <v>0</v>
      </c>
      <c r="I160" s="13">
        <v>0.24705882352941178</v>
      </c>
      <c r="J160" s="13">
        <v>-0.57282196186948009</v>
      </c>
      <c r="K160" s="13">
        <v>-0.67259270913454927</v>
      </c>
      <c r="L160" s="13">
        <v>0.18802526899128494</v>
      </c>
      <c r="M160" s="13">
        <v>0.31738218974487481</v>
      </c>
    </row>
    <row r="161" spans="2:13" x14ac:dyDescent="0.35">
      <c r="B161" s="8" t="s">
        <v>172</v>
      </c>
      <c r="C161" s="8">
        <v>1</v>
      </c>
      <c r="D161" s="8">
        <v>0</v>
      </c>
      <c r="E161" s="13">
        <v>1</v>
      </c>
      <c r="F161" s="13">
        <v>0.24705882352941178</v>
      </c>
      <c r="G161" s="13">
        <v>0.31147540983606559</v>
      </c>
      <c r="H161" s="13">
        <v>1</v>
      </c>
      <c r="I161" s="13">
        <v>0.24705882352941178</v>
      </c>
      <c r="J161" s="13">
        <v>1.7457431218879391</v>
      </c>
      <c r="K161" s="13">
        <v>1.4867838833500562</v>
      </c>
      <c r="L161" s="13">
        <v>0.18802526899128494</v>
      </c>
      <c r="M161" s="13">
        <v>0.31738218974487481</v>
      </c>
    </row>
    <row r="162" spans="2:13" x14ac:dyDescent="0.35">
      <c r="B162" s="8" t="s">
        <v>173</v>
      </c>
      <c r="C162" s="8">
        <v>1</v>
      </c>
      <c r="D162" s="8">
        <v>0</v>
      </c>
      <c r="E162" s="13">
        <v>0</v>
      </c>
      <c r="F162" s="13">
        <v>0.24705882352941178</v>
      </c>
      <c r="G162" s="13">
        <v>0.31147540983606559</v>
      </c>
      <c r="H162" s="13">
        <v>0</v>
      </c>
      <c r="I162" s="13">
        <v>0.24705882352941178</v>
      </c>
      <c r="J162" s="13">
        <v>-0.57282196186948009</v>
      </c>
      <c r="K162" s="13">
        <v>-0.67259270913454927</v>
      </c>
      <c r="L162" s="13">
        <v>0.18802526899128494</v>
      </c>
      <c r="M162" s="13">
        <v>0.31738218974487481</v>
      </c>
    </row>
    <row r="163" spans="2:13" x14ac:dyDescent="0.35">
      <c r="B163" s="8" t="s">
        <v>174</v>
      </c>
      <c r="C163" s="8">
        <v>1</v>
      </c>
      <c r="D163" s="8">
        <v>0</v>
      </c>
      <c r="E163" s="13">
        <v>0</v>
      </c>
      <c r="F163" s="13">
        <v>0.24705882352941178</v>
      </c>
      <c r="G163" s="13">
        <v>0.31147540983606559</v>
      </c>
      <c r="H163" s="13">
        <v>0</v>
      </c>
      <c r="I163" s="13">
        <v>0.24705882352941178</v>
      </c>
      <c r="J163" s="13">
        <v>-0.57282196186948009</v>
      </c>
      <c r="K163" s="13">
        <v>-0.67259270913454927</v>
      </c>
      <c r="L163" s="13">
        <v>0.18802526899128494</v>
      </c>
      <c r="M163" s="13">
        <v>0.31738218974487481</v>
      </c>
    </row>
    <row r="164" spans="2:13" x14ac:dyDescent="0.35">
      <c r="B164" s="8" t="s">
        <v>175</v>
      </c>
      <c r="C164" s="8">
        <v>1</v>
      </c>
      <c r="D164" s="8">
        <v>0</v>
      </c>
      <c r="E164" s="13">
        <v>0</v>
      </c>
      <c r="F164" s="13">
        <v>0.24705882352941178</v>
      </c>
      <c r="G164" s="13">
        <v>0.31147540983606559</v>
      </c>
      <c r="H164" s="13">
        <v>0</v>
      </c>
      <c r="I164" s="13">
        <v>0.24705882352941178</v>
      </c>
      <c r="J164" s="13">
        <v>-0.57282196186948009</v>
      </c>
      <c r="K164" s="13">
        <v>-0.67259270913454927</v>
      </c>
      <c r="L164" s="13">
        <v>0.18802526899128494</v>
      </c>
      <c r="M164" s="13">
        <v>0.31738218974487481</v>
      </c>
    </row>
    <row r="165" spans="2:13" x14ac:dyDescent="0.35">
      <c r="B165" s="8" t="s">
        <v>176</v>
      </c>
      <c r="C165" s="8">
        <v>1</v>
      </c>
      <c r="D165" s="8">
        <v>0</v>
      </c>
      <c r="E165" s="13">
        <v>1</v>
      </c>
      <c r="F165" s="13">
        <v>0.24705882352941178</v>
      </c>
      <c r="G165" s="13">
        <v>0.31147540983606559</v>
      </c>
      <c r="H165" s="13">
        <v>1</v>
      </c>
      <c r="I165" s="13">
        <v>0.24705882352941178</v>
      </c>
      <c r="J165" s="13">
        <v>1.7457431218879391</v>
      </c>
      <c r="K165" s="13">
        <v>1.4867838833500562</v>
      </c>
      <c r="L165" s="13">
        <v>0.18802526899128494</v>
      </c>
      <c r="M165" s="13">
        <v>0.31738218974487481</v>
      </c>
    </row>
    <row r="166" spans="2:13" x14ac:dyDescent="0.35">
      <c r="B166" s="8" t="s">
        <v>177</v>
      </c>
      <c r="C166" s="8">
        <v>1</v>
      </c>
      <c r="D166" s="8">
        <v>0</v>
      </c>
      <c r="E166" s="13">
        <v>1</v>
      </c>
      <c r="F166" s="13">
        <v>0.24705882352941178</v>
      </c>
      <c r="G166" s="13">
        <v>0.31147540983606559</v>
      </c>
      <c r="H166" s="13">
        <v>1</v>
      </c>
      <c r="I166" s="13">
        <v>0.24705882352941178</v>
      </c>
      <c r="J166" s="13">
        <v>1.7457431218879391</v>
      </c>
      <c r="K166" s="13">
        <v>1.4867838833500562</v>
      </c>
      <c r="L166" s="13">
        <v>0.18802526899128494</v>
      </c>
      <c r="M166" s="13">
        <v>0.31738218974487481</v>
      </c>
    </row>
    <row r="167" spans="2:13" x14ac:dyDescent="0.35">
      <c r="B167" s="8" t="s">
        <v>178</v>
      </c>
      <c r="C167" s="8">
        <v>1</v>
      </c>
      <c r="D167" s="8">
        <v>0</v>
      </c>
      <c r="E167" s="13">
        <v>0</v>
      </c>
      <c r="F167" s="13">
        <v>0.24705882352941178</v>
      </c>
      <c r="G167" s="13">
        <v>0.31147540983606559</v>
      </c>
      <c r="H167" s="13">
        <v>0</v>
      </c>
      <c r="I167" s="13">
        <v>0.24705882352941178</v>
      </c>
      <c r="J167" s="13">
        <v>-0.57282196186948009</v>
      </c>
      <c r="K167" s="13">
        <v>-0.67259270913454927</v>
      </c>
      <c r="L167" s="13">
        <v>0.18802526899128494</v>
      </c>
      <c r="M167" s="13">
        <v>0.31738218974487481</v>
      </c>
    </row>
    <row r="168" spans="2:13" x14ac:dyDescent="0.35">
      <c r="B168" s="8" t="s">
        <v>179</v>
      </c>
      <c r="C168" s="8">
        <v>1</v>
      </c>
      <c r="D168" s="8">
        <v>1</v>
      </c>
      <c r="E168" s="13">
        <v>0</v>
      </c>
      <c r="F168" s="13">
        <v>0.45945945945945943</v>
      </c>
      <c r="G168" s="13">
        <v>0.31147540983606559</v>
      </c>
      <c r="H168" s="13">
        <v>0</v>
      </c>
      <c r="I168" s="13">
        <v>0.45945945945945943</v>
      </c>
      <c r="J168" s="13">
        <v>-0.92195444572928864</v>
      </c>
      <c r="K168" s="13">
        <v>-0.67259270913454927</v>
      </c>
      <c r="L168" s="13">
        <v>0.34984818674559792</v>
      </c>
      <c r="M168" s="13">
        <v>0.57313872852430658</v>
      </c>
    </row>
    <row r="169" spans="2:13" x14ac:dyDescent="0.35">
      <c r="B169" s="8" t="s">
        <v>180</v>
      </c>
      <c r="C169" s="8">
        <v>1</v>
      </c>
      <c r="D169" s="8">
        <v>0</v>
      </c>
      <c r="E169" s="13">
        <v>0</v>
      </c>
      <c r="F169" s="13">
        <v>0.24705882352941178</v>
      </c>
      <c r="G169" s="13">
        <v>0.31147540983606559</v>
      </c>
      <c r="H169" s="13">
        <v>0</v>
      </c>
      <c r="I169" s="13">
        <v>0.24705882352941178</v>
      </c>
      <c r="J169" s="13">
        <v>-0.57282196186948009</v>
      </c>
      <c r="K169" s="13">
        <v>-0.67259270913454927</v>
      </c>
      <c r="L169" s="13">
        <v>0.18802526899128494</v>
      </c>
      <c r="M169" s="13">
        <v>0.31738218974487481</v>
      </c>
    </row>
    <row r="170" spans="2:13" x14ac:dyDescent="0.35">
      <c r="B170" s="8" t="s">
        <v>181</v>
      </c>
      <c r="C170" s="8">
        <v>1</v>
      </c>
      <c r="D170" s="8">
        <v>0</v>
      </c>
      <c r="E170" s="13">
        <v>1</v>
      </c>
      <c r="F170" s="13">
        <v>0.24705882352941178</v>
      </c>
      <c r="G170" s="13">
        <v>0.31147540983606559</v>
      </c>
      <c r="H170" s="13">
        <v>1</v>
      </c>
      <c r="I170" s="13">
        <v>0.24705882352941178</v>
      </c>
      <c r="J170" s="13">
        <v>1.7457431218879391</v>
      </c>
      <c r="K170" s="13">
        <v>1.4867838833500562</v>
      </c>
      <c r="L170" s="13">
        <v>0.18802526899128494</v>
      </c>
      <c r="M170" s="13">
        <v>0.31738218974487481</v>
      </c>
    </row>
    <row r="171" spans="2:13" x14ac:dyDescent="0.35">
      <c r="B171" s="8" t="s">
        <v>182</v>
      </c>
      <c r="C171" s="8">
        <v>1</v>
      </c>
      <c r="D171" s="8">
        <v>0</v>
      </c>
      <c r="E171" s="13">
        <v>0</v>
      </c>
      <c r="F171" s="13">
        <v>0.24705882352941178</v>
      </c>
      <c r="G171" s="13">
        <v>0.31147540983606559</v>
      </c>
      <c r="H171" s="13">
        <v>0</v>
      </c>
      <c r="I171" s="13">
        <v>0.24705882352941178</v>
      </c>
      <c r="J171" s="13">
        <v>-0.57282196186948009</v>
      </c>
      <c r="K171" s="13">
        <v>-0.67259270913454927</v>
      </c>
      <c r="L171" s="13">
        <v>0.18802526899128494</v>
      </c>
      <c r="M171" s="13">
        <v>0.31738218974487481</v>
      </c>
    </row>
    <row r="172" spans="2:13" x14ac:dyDescent="0.35">
      <c r="B172" s="8" t="s">
        <v>183</v>
      </c>
      <c r="C172" s="8">
        <v>1</v>
      </c>
      <c r="D172" s="8">
        <v>0</v>
      </c>
      <c r="E172" s="13">
        <v>1</v>
      </c>
      <c r="F172" s="13">
        <v>0.24705882352941178</v>
      </c>
      <c r="G172" s="13">
        <v>0.31147540983606559</v>
      </c>
      <c r="H172" s="13">
        <v>1</v>
      </c>
      <c r="I172" s="13">
        <v>0.24705882352941178</v>
      </c>
      <c r="J172" s="13">
        <v>1.7457431218879391</v>
      </c>
      <c r="K172" s="13">
        <v>1.4867838833500562</v>
      </c>
      <c r="L172" s="13">
        <v>0.18802526899128494</v>
      </c>
      <c r="M172" s="13">
        <v>0.31738218974487481</v>
      </c>
    </row>
    <row r="173" spans="2:13" x14ac:dyDescent="0.35">
      <c r="B173" s="8" t="s">
        <v>184</v>
      </c>
      <c r="C173" s="8">
        <v>1</v>
      </c>
      <c r="D173" s="8">
        <v>0</v>
      </c>
      <c r="E173" s="13">
        <v>0</v>
      </c>
      <c r="F173" s="13">
        <v>0.24705882352941178</v>
      </c>
      <c r="G173" s="13">
        <v>0.31147540983606559</v>
      </c>
      <c r="H173" s="13">
        <v>0</v>
      </c>
      <c r="I173" s="13">
        <v>0.24705882352941178</v>
      </c>
      <c r="J173" s="13">
        <v>-0.57282196186948009</v>
      </c>
      <c r="K173" s="13">
        <v>-0.67259270913454927</v>
      </c>
      <c r="L173" s="13">
        <v>0.18802526899128494</v>
      </c>
      <c r="M173" s="13">
        <v>0.31738218974487481</v>
      </c>
    </row>
    <row r="174" spans="2:13" x14ac:dyDescent="0.35">
      <c r="B174" s="8" t="s">
        <v>185</v>
      </c>
      <c r="C174" s="8">
        <v>1</v>
      </c>
      <c r="D174" s="8">
        <v>0</v>
      </c>
      <c r="E174" s="13">
        <v>0</v>
      </c>
      <c r="F174" s="13">
        <v>0.24705882352941178</v>
      </c>
      <c r="G174" s="13">
        <v>0.31147540983606559</v>
      </c>
      <c r="H174" s="13">
        <v>0</v>
      </c>
      <c r="I174" s="13">
        <v>0.24705882352941178</v>
      </c>
      <c r="J174" s="13">
        <v>-0.57282196186948009</v>
      </c>
      <c r="K174" s="13">
        <v>-0.67259270913454927</v>
      </c>
      <c r="L174" s="13">
        <v>0.18802526899128494</v>
      </c>
      <c r="M174" s="13">
        <v>0.31738218974487481</v>
      </c>
    </row>
    <row r="175" spans="2:13" x14ac:dyDescent="0.35">
      <c r="B175" s="8" t="s">
        <v>186</v>
      </c>
      <c r="C175" s="8">
        <v>1</v>
      </c>
      <c r="D175" s="8">
        <v>1</v>
      </c>
      <c r="E175" s="13">
        <v>0</v>
      </c>
      <c r="F175" s="13">
        <v>0.45945945945945943</v>
      </c>
      <c r="G175" s="13">
        <v>0.31147540983606559</v>
      </c>
      <c r="H175" s="13">
        <v>0</v>
      </c>
      <c r="I175" s="13">
        <v>0.45945945945945943</v>
      </c>
      <c r="J175" s="13">
        <v>-0.92195444572928864</v>
      </c>
      <c r="K175" s="13">
        <v>-0.67259270913454927</v>
      </c>
      <c r="L175" s="13">
        <v>0.34984818674559792</v>
      </c>
      <c r="M175" s="13">
        <v>0.57313872852430658</v>
      </c>
    </row>
    <row r="176" spans="2:13" x14ac:dyDescent="0.35">
      <c r="B176" s="8" t="s">
        <v>187</v>
      </c>
      <c r="C176" s="8">
        <v>1</v>
      </c>
      <c r="D176" s="8">
        <v>0</v>
      </c>
      <c r="E176" s="13">
        <v>0</v>
      </c>
      <c r="F176" s="13">
        <v>0.24705882352941178</v>
      </c>
      <c r="G176" s="13">
        <v>0.31147540983606559</v>
      </c>
      <c r="H176" s="13">
        <v>0</v>
      </c>
      <c r="I176" s="13">
        <v>0.24705882352941178</v>
      </c>
      <c r="J176" s="13">
        <v>-0.57282196186948009</v>
      </c>
      <c r="K176" s="13">
        <v>-0.67259270913454927</v>
      </c>
      <c r="L176" s="13">
        <v>0.18802526899128494</v>
      </c>
      <c r="M176" s="13">
        <v>0.31738218974487481</v>
      </c>
    </row>
    <row r="177" spans="2:13" x14ac:dyDescent="0.35">
      <c r="B177" s="8" t="s">
        <v>188</v>
      </c>
      <c r="C177" s="8">
        <v>1</v>
      </c>
      <c r="D177" s="8">
        <v>0</v>
      </c>
      <c r="E177" s="13">
        <v>0</v>
      </c>
      <c r="F177" s="13">
        <v>0.24705882352941178</v>
      </c>
      <c r="G177" s="13">
        <v>0.31147540983606559</v>
      </c>
      <c r="H177" s="13">
        <v>0</v>
      </c>
      <c r="I177" s="13">
        <v>0.24705882352941178</v>
      </c>
      <c r="J177" s="13">
        <v>-0.57282196186948009</v>
      </c>
      <c r="K177" s="13">
        <v>-0.67259270913454927</v>
      </c>
      <c r="L177" s="13">
        <v>0.18802526899128494</v>
      </c>
      <c r="M177" s="13">
        <v>0.31738218974487481</v>
      </c>
    </row>
    <row r="178" spans="2:13" x14ac:dyDescent="0.35">
      <c r="B178" s="8" t="s">
        <v>189</v>
      </c>
      <c r="C178" s="8">
        <v>1</v>
      </c>
      <c r="D178" s="8">
        <v>0</v>
      </c>
      <c r="E178" s="13">
        <v>1</v>
      </c>
      <c r="F178" s="13">
        <v>0.24705882352941178</v>
      </c>
      <c r="G178" s="13">
        <v>0.31147540983606559</v>
      </c>
      <c r="H178" s="13">
        <v>1</v>
      </c>
      <c r="I178" s="13">
        <v>0.24705882352941178</v>
      </c>
      <c r="J178" s="13">
        <v>1.7457431218879391</v>
      </c>
      <c r="K178" s="13">
        <v>1.4867838833500562</v>
      </c>
      <c r="L178" s="13">
        <v>0.18802526899128494</v>
      </c>
      <c r="M178" s="13">
        <v>0.31738218974487481</v>
      </c>
    </row>
    <row r="179" spans="2:13" x14ac:dyDescent="0.35">
      <c r="B179" s="8" t="s">
        <v>190</v>
      </c>
      <c r="C179" s="8">
        <v>1</v>
      </c>
      <c r="D179" s="8">
        <v>1</v>
      </c>
      <c r="E179" s="13">
        <v>1</v>
      </c>
      <c r="F179" s="13">
        <v>0.45945945945945943</v>
      </c>
      <c r="G179" s="13">
        <v>0.31147540983606559</v>
      </c>
      <c r="H179" s="13">
        <v>1</v>
      </c>
      <c r="I179" s="13">
        <v>0.45945945945945943</v>
      </c>
      <c r="J179" s="13">
        <v>1.0846522890932808</v>
      </c>
      <c r="K179" s="13">
        <v>1.4867838833500562</v>
      </c>
      <c r="L179" s="13">
        <v>0.34984818674559792</v>
      </c>
      <c r="M179" s="13">
        <v>0.57313872852430658</v>
      </c>
    </row>
    <row r="180" spans="2:13" x14ac:dyDescent="0.35">
      <c r="B180" s="8" t="s">
        <v>191</v>
      </c>
      <c r="C180" s="8">
        <v>1</v>
      </c>
      <c r="D180" s="8">
        <v>0</v>
      </c>
      <c r="E180" s="13">
        <v>1</v>
      </c>
      <c r="F180" s="13">
        <v>0.24705882352941178</v>
      </c>
      <c r="G180" s="13">
        <v>0.31147540983606559</v>
      </c>
      <c r="H180" s="13">
        <v>1</v>
      </c>
      <c r="I180" s="13">
        <v>0.24705882352941178</v>
      </c>
      <c r="J180" s="13">
        <v>1.7457431218879391</v>
      </c>
      <c r="K180" s="13">
        <v>1.4867838833500562</v>
      </c>
      <c r="L180" s="13">
        <v>0.18802526899128494</v>
      </c>
      <c r="M180" s="13">
        <v>0.31738218974487481</v>
      </c>
    </row>
    <row r="181" spans="2:13" x14ac:dyDescent="0.35">
      <c r="B181" s="8" t="s">
        <v>192</v>
      </c>
      <c r="C181" s="8">
        <v>1</v>
      </c>
      <c r="D181" s="8">
        <v>0</v>
      </c>
      <c r="E181" s="13">
        <v>0</v>
      </c>
      <c r="F181" s="13">
        <v>0.24705882352941178</v>
      </c>
      <c r="G181" s="13">
        <v>0.31147540983606559</v>
      </c>
      <c r="H181" s="13">
        <v>0</v>
      </c>
      <c r="I181" s="13">
        <v>0.24705882352941178</v>
      </c>
      <c r="J181" s="13">
        <v>-0.57282196186948009</v>
      </c>
      <c r="K181" s="13">
        <v>-0.67259270913454927</v>
      </c>
      <c r="L181" s="13">
        <v>0.18802526899128494</v>
      </c>
      <c r="M181" s="13">
        <v>0.31738218974487481</v>
      </c>
    </row>
    <row r="182" spans="2:13" x14ac:dyDescent="0.35">
      <c r="B182" s="8" t="s">
        <v>193</v>
      </c>
      <c r="C182" s="8">
        <v>1</v>
      </c>
      <c r="D182" s="8">
        <v>0</v>
      </c>
      <c r="E182" s="13">
        <v>1</v>
      </c>
      <c r="F182" s="13">
        <v>0.24705882352941178</v>
      </c>
      <c r="G182" s="13">
        <v>0.31147540983606559</v>
      </c>
      <c r="H182" s="13">
        <v>1</v>
      </c>
      <c r="I182" s="13">
        <v>0.24705882352941178</v>
      </c>
      <c r="J182" s="13">
        <v>1.7457431218879391</v>
      </c>
      <c r="K182" s="13">
        <v>1.4867838833500562</v>
      </c>
      <c r="L182" s="13">
        <v>0.18802526899128494</v>
      </c>
      <c r="M182" s="13">
        <v>0.31738218974487481</v>
      </c>
    </row>
    <row r="183" spans="2:13" x14ac:dyDescent="0.35">
      <c r="B183" s="8" t="s">
        <v>194</v>
      </c>
      <c r="C183" s="8">
        <v>1</v>
      </c>
      <c r="D183" s="8">
        <v>0</v>
      </c>
      <c r="E183" s="13">
        <v>0</v>
      </c>
      <c r="F183" s="13">
        <v>0.24705882352941178</v>
      </c>
      <c r="G183" s="13">
        <v>0.31147540983606559</v>
      </c>
      <c r="H183" s="13">
        <v>0</v>
      </c>
      <c r="I183" s="13">
        <v>0.24705882352941178</v>
      </c>
      <c r="J183" s="13">
        <v>-0.57282196186948009</v>
      </c>
      <c r="K183" s="13">
        <v>-0.67259270913454927</v>
      </c>
      <c r="L183" s="13">
        <v>0.18802526899128494</v>
      </c>
      <c r="M183" s="13">
        <v>0.31738218974487481</v>
      </c>
    </row>
    <row r="184" spans="2:13" x14ac:dyDescent="0.35">
      <c r="B184" s="8" t="s">
        <v>195</v>
      </c>
      <c r="C184" s="8">
        <v>1</v>
      </c>
      <c r="D184" s="8">
        <v>0</v>
      </c>
      <c r="E184" s="13">
        <v>0</v>
      </c>
      <c r="F184" s="13">
        <v>0.24705882352941178</v>
      </c>
      <c r="G184" s="13">
        <v>0.31147540983606559</v>
      </c>
      <c r="H184" s="13">
        <v>0</v>
      </c>
      <c r="I184" s="13">
        <v>0.24705882352941178</v>
      </c>
      <c r="J184" s="13">
        <v>-0.57282196186948009</v>
      </c>
      <c r="K184" s="13">
        <v>-0.67259270913454927</v>
      </c>
      <c r="L184" s="13">
        <v>0.18802526899128494</v>
      </c>
      <c r="M184" s="13">
        <v>0.31738218974487481</v>
      </c>
    </row>
    <row r="185" spans="2:13" x14ac:dyDescent="0.35">
      <c r="B185" s="8" t="s">
        <v>196</v>
      </c>
      <c r="C185" s="8">
        <v>1</v>
      </c>
      <c r="D185" s="8">
        <v>1</v>
      </c>
      <c r="E185" s="13">
        <v>1</v>
      </c>
      <c r="F185" s="13">
        <v>0.45945945945945943</v>
      </c>
      <c r="G185" s="13">
        <v>0.31147540983606559</v>
      </c>
      <c r="H185" s="13">
        <v>1</v>
      </c>
      <c r="I185" s="13">
        <v>0.45945945945945943</v>
      </c>
      <c r="J185" s="13">
        <v>1.0846522890932808</v>
      </c>
      <c r="K185" s="13">
        <v>1.4867838833500562</v>
      </c>
      <c r="L185" s="13">
        <v>0.34984818674559792</v>
      </c>
      <c r="M185" s="13">
        <v>0.57313872852430658</v>
      </c>
    </row>
    <row r="186" spans="2:13" x14ac:dyDescent="0.35">
      <c r="B186" s="8" t="s">
        <v>197</v>
      </c>
      <c r="C186" s="8">
        <v>1</v>
      </c>
      <c r="D186" s="8">
        <v>0</v>
      </c>
      <c r="E186" s="13">
        <v>0</v>
      </c>
      <c r="F186" s="13">
        <v>0.24705882352941178</v>
      </c>
      <c r="G186" s="13">
        <v>0.31147540983606559</v>
      </c>
      <c r="H186" s="13">
        <v>0</v>
      </c>
      <c r="I186" s="13">
        <v>0.24705882352941178</v>
      </c>
      <c r="J186" s="13">
        <v>-0.57282196186948009</v>
      </c>
      <c r="K186" s="13">
        <v>-0.67259270913454927</v>
      </c>
      <c r="L186" s="13">
        <v>0.18802526899128494</v>
      </c>
      <c r="M186" s="13">
        <v>0.31738218974487481</v>
      </c>
    </row>
    <row r="187" spans="2:13" x14ac:dyDescent="0.35">
      <c r="B187" s="8" t="s">
        <v>198</v>
      </c>
      <c r="C187" s="8">
        <v>1</v>
      </c>
      <c r="D187" s="8">
        <v>0</v>
      </c>
      <c r="E187" s="13">
        <v>0</v>
      </c>
      <c r="F187" s="13">
        <v>0.24705882352941178</v>
      </c>
      <c r="G187" s="13">
        <v>0.31147540983606559</v>
      </c>
      <c r="H187" s="13">
        <v>0</v>
      </c>
      <c r="I187" s="13">
        <v>0.24705882352941178</v>
      </c>
      <c r="J187" s="13">
        <v>-0.57282196186948009</v>
      </c>
      <c r="K187" s="13">
        <v>-0.67259270913454927</v>
      </c>
      <c r="L187" s="13">
        <v>0.18802526899128494</v>
      </c>
      <c r="M187" s="13">
        <v>0.31738218974487481</v>
      </c>
    </row>
    <row r="188" spans="2:13" x14ac:dyDescent="0.35">
      <c r="B188" s="8" t="s">
        <v>199</v>
      </c>
      <c r="C188" s="8">
        <v>1</v>
      </c>
      <c r="D188" s="8">
        <v>0</v>
      </c>
      <c r="E188" s="13">
        <v>0</v>
      </c>
      <c r="F188" s="13">
        <v>0.24705882352941178</v>
      </c>
      <c r="G188" s="13">
        <v>0.31147540983606559</v>
      </c>
      <c r="H188" s="13">
        <v>0</v>
      </c>
      <c r="I188" s="13">
        <v>0.24705882352941178</v>
      </c>
      <c r="J188" s="13">
        <v>-0.57282196186948009</v>
      </c>
      <c r="K188" s="13">
        <v>-0.67259270913454927</v>
      </c>
      <c r="L188" s="13">
        <v>0.18802526899128494</v>
      </c>
      <c r="M188" s="13">
        <v>0.31738218974487481</v>
      </c>
    </row>
    <row r="189" spans="2:13" x14ac:dyDescent="0.35">
      <c r="B189" s="8" t="s">
        <v>200</v>
      </c>
      <c r="C189" s="8">
        <v>1</v>
      </c>
      <c r="D189" s="8">
        <v>0</v>
      </c>
      <c r="E189" s="13">
        <v>0</v>
      </c>
      <c r="F189" s="13">
        <v>0.24705882352941178</v>
      </c>
      <c r="G189" s="13">
        <v>0.31147540983606559</v>
      </c>
      <c r="H189" s="13">
        <v>0</v>
      </c>
      <c r="I189" s="13">
        <v>0.24705882352941178</v>
      </c>
      <c r="J189" s="13">
        <v>-0.57282196186948009</v>
      </c>
      <c r="K189" s="13">
        <v>-0.67259270913454927</v>
      </c>
      <c r="L189" s="13">
        <v>0.18802526899128494</v>
      </c>
      <c r="M189" s="13">
        <v>0.31738218974487481</v>
      </c>
    </row>
    <row r="190" spans="2:13" x14ac:dyDescent="0.35">
      <c r="B190" s="8" t="s">
        <v>201</v>
      </c>
      <c r="C190" s="8">
        <v>1</v>
      </c>
      <c r="D190" s="8">
        <v>0</v>
      </c>
      <c r="E190" s="13">
        <v>1</v>
      </c>
      <c r="F190" s="13">
        <v>0.24705882352941178</v>
      </c>
      <c r="G190" s="13">
        <v>0.31147540983606559</v>
      </c>
      <c r="H190" s="13">
        <v>1</v>
      </c>
      <c r="I190" s="13">
        <v>0.24705882352941178</v>
      </c>
      <c r="J190" s="13">
        <v>1.7457431218879391</v>
      </c>
      <c r="K190" s="13">
        <v>1.4867838833500562</v>
      </c>
      <c r="L190" s="13">
        <v>0.18802526899128494</v>
      </c>
      <c r="M190" s="13">
        <v>0.31738218974487481</v>
      </c>
    </row>
    <row r="191" spans="2:13" x14ac:dyDescent="0.35">
      <c r="B191" s="8" t="s">
        <v>202</v>
      </c>
      <c r="C191" s="8">
        <v>1</v>
      </c>
      <c r="D191" s="8">
        <v>0</v>
      </c>
      <c r="E191" s="13">
        <v>1</v>
      </c>
      <c r="F191" s="13">
        <v>0.24705882352941178</v>
      </c>
      <c r="G191" s="13">
        <v>0.31147540983606559</v>
      </c>
      <c r="H191" s="13">
        <v>1</v>
      </c>
      <c r="I191" s="13">
        <v>0.24705882352941178</v>
      </c>
      <c r="J191" s="13">
        <v>1.7457431218879391</v>
      </c>
      <c r="K191" s="13">
        <v>1.4867838833500562</v>
      </c>
      <c r="L191" s="13">
        <v>0.18802526899128494</v>
      </c>
      <c r="M191" s="13">
        <v>0.31738218974487481</v>
      </c>
    </row>
    <row r="192" spans="2:13" x14ac:dyDescent="0.35">
      <c r="B192" s="8" t="s">
        <v>203</v>
      </c>
      <c r="C192" s="8">
        <v>1</v>
      </c>
      <c r="D192" s="8">
        <v>0</v>
      </c>
      <c r="E192" s="13">
        <v>0</v>
      </c>
      <c r="F192" s="13">
        <v>0.24705882352941178</v>
      </c>
      <c r="G192" s="13">
        <v>0.31147540983606559</v>
      </c>
      <c r="H192" s="13">
        <v>0</v>
      </c>
      <c r="I192" s="13">
        <v>0.24705882352941178</v>
      </c>
      <c r="J192" s="13">
        <v>-0.57282196186948009</v>
      </c>
      <c r="K192" s="13">
        <v>-0.67259270913454927</v>
      </c>
      <c r="L192" s="13">
        <v>0.18802526899128494</v>
      </c>
      <c r="M192" s="13">
        <v>0.31738218974487481</v>
      </c>
    </row>
    <row r="193" spans="2:13" x14ac:dyDescent="0.35">
      <c r="B193" s="8" t="s">
        <v>204</v>
      </c>
      <c r="C193" s="8">
        <v>1</v>
      </c>
      <c r="D193" s="8">
        <v>1</v>
      </c>
      <c r="E193" s="13">
        <v>0</v>
      </c>
      <c r="F193" s="13">
        <v>0.45945945945945943</v>
      </c>
      <c r="G193" s="13">
        <v>0.31147540983606559</v>
      </c>
      <c r="H193" s="13">
        <v>0</v>
      </c>
      <c r="I193" s="13">
        <v>0.45945945945945943</v>
      </c>
      <c r="J193" s="13">
        <v>-0.92195444572928864</v>
      </c>
      <c r="K193" s="13">
        <v>-0.67259270913454927</v>
      </c>
      <c r="L193" s="13">
        <v>0.34984818674559792</v>
      </c>
      <c r="M193" s="13">
        <v>0.57313872852430658</v>
      </c>
    </row>
    <row r="194" spans="2:13" x14ac:dyDescent="0.35">
      <c r="B194" s="8" t="s">
        <v>205</v>
      </c>
      <c r="C194" s="8">
        <v>1</v>
      </c>
      <c r="D194" s="8">
        <v>0</v>
      </c>
      <c r="E194" s="13">
        <v>0</v>
      </c>
      <c r="F194" s="13">
        <v>0.24705882352941178</v>
      </c>
      <c r="G194" s="13">
        <v>0.31147540983606559</v>
      </c>
      <c r="H194" s="13">
        <v>0</v>
      </c>
      <c r="I194" s="13">
        <v>0.24705882352941178</v>
      </c>
      <c r="J194" s="13">
        <v>-0.57282196186948009</v>
      </c>
      <c r="K194" s="13">
        <v>-0.67259270913454927</v>
      </c>
      <c r="L194" s="13">
        <v>0.18802526899128494</v>
      </c>
      <c r="M194" s="13">
        <v>0.31738218974487481</v>
      </c>
    </row>
    <row r="195" spans="2:13" x14ac:dyDescent="0.35">
      <c r="B195" s="8" t="s">
        <v>206</v>
      </c>
      <c r="C195" s="8">
        <v>1</v>
      </c>
      <c r="D195" s="8">
        <v>0</v>
      </c>
      <c r="E195" s="13">
        <v>0</v>
      </c>
      <c r="F195" s="13">
        <v>0.24705882352941178</v>
      </c>
      <c r="G195" s="13">
        <v>0.31147540983606559</v>
      </c>
      <c r="H195" s="13">
        <v>0</v>
      </c>
      <c r="I195" s="13">
        <v>0.24705882352941178</v>
      </c>
      <c r="J195" s="13">
        <v>-0.57282196186948009</v>
      </c>
      <c r="K195" s="13">
        <v>-0.67259270913454927</v>
      </c>
      <c r="L195" s="13">
        <v>0.18802526899128494</v>
      </c>
      <c r="M195" s="13">
        <v>0.31738218974487481</v>
      </c>
    </row>
    <row r="196" spans="2:13" x14ac:dyDescent="0.35">
      <c r="B196" s="8" t="s">
        <v>207</v>
      </c>
      <c r="C196" s="8">
        <v>1</v>
      </c>
      <c r="D196" s="8">
        <v>0</v>
      </c>
      <c r="E196" s="13">
        <v>0</v>
      </c>
      <c r="F196" s="13">
        <v>0.24705882352941178</v>
      </c>
      <c r="G196" s="13">
        <v>0.31147540983606559</v>
      </c>
      <c r="H196" s="13">
        <v>0</v>
      </c>
      <c r="I196" s="13">
        <v>0.24705882352941178</v>
      </c>
      <c r="J196" s="13">
        <v>-0.57282196186948009</v>
      </c>
      <c r="K196" s="13">
        <v>-0.67259270913454927</v>
      </c>
      <c r="L196" s="13">
        <v>0.18802526899128494</v>
      </c>
      <c r="M196" s="13">
        <v>0.31738218974487481</v>
      </c>
    </row>
    <row r="197" spans="2:13" x14ac:dyDescent="0.35">
      <c r="B197" s="8" t="s">
        <v>208</v>
      </c>
      <c r="C197" s="8">
        <v>1</v>
      </c>
      <c r="D197" s="8">
        <v>0</v>
      </c>
      <c r="E197" s="13">
        <v>0</v>
      </c>
      <c r="F197" s="13">
        <v>0.24705882352941178</v>
      </c>
      <c r="G197" s="13">
        <v>0.31147540983606559</v>
      </c>
      <c r="H197" s="13">
        <v>0</v>
      </c>
      <c r="I197" s="13">
        <v>0.24705882352941178</v>
      </c>
      <c r="J197" s="13">
        <v>-0.57282196186948009</v>
      </c>
      <c r="K197" s="13">
        <v>-0.67259270913454927</v>
      </c>
      <c r="L197" s="13">
        <v>0.18802526899128494</v>
      </c>
      <c r="M197" s="13">
        <v>0.31738218974487481</v>
      </c>
    </row>
    <row r="198" spans="2:13" x14ac:dyDescent="0.35">
      <c r="B198" s="8" t="s">
        <v>209</v>
      </c>
      <c r="C198" s="8">
        <v>1</v>
      </c>
      <c r="D198" s="8">
        <v>0</v>
      </c>
      <c r="E198" s="13">
        <v>0</v>
      </c>
      <c r="F198" s="13">
        <v>0.24705882352941178</v>
      </c>
      <c r="G198" s="13">
        <v>0.31147540983606559</v>
      </c>
      <c r="H198" s="13">
        <v>0</v>
      </c>
      <c r="I198" s="13">
        <v>0.24705882352941178</v>
      </c>
      <c r="J198" s="13">
        <v>-0.57282196186948009</v>
      </c>
      <c r="K198" s="13">
        <v>-0.67259270913454927</v>
      </c>
      <c r="L198" s="13">
        <v>0.18802526899128494</v>
      </c>
      <c r="M198" s="13">
        <v>0.31738218974487481</v>
      </c>
    </row>
    <row r="199" spans="2:13" x14ac:dyDescent="0.35">
      <c r="B199" s="8" t="s">
        <v>210</v>
      </c>
      <c r="C199" s="8">
        <v>1</v>
      </c>
      <c r="D199" s="8">
        <v>1</v>
      </c>
      <c r="E199" s="13">
        <v>0</v>
      </c>
      <c r="F199" s="13">
        <v>0.45945945945945943</v>
      </c>
      <c r="G199" s="13">
        <v>0.31147540983606559</v>
      </c>
      <c r="H199" s="13">
        <v>0</v>
      </c>
      <c r="I199" s="13">
        <v>0.45945945945945943</v>
      </c>
      <c r="J199" s="13">
        <v>-0.92195444572928864</v>
      </c>
      <c r="K199" s="13">
        <v>-0.67259270913454927</v>
      </c>
      <c r="L199" s="13">
        <v>0.34984818674559792</v>
      </c>
      <c r="M199" s="13">
        <v>0.57313872852430658</v>
      </c>
    </row>
    <row r="200" spans="2:13" x14ac:dyDescent="0.35">
      <c r="B200" s="8" t="s">
        <v>211</v>
      </c>
      <c r="C200" s="8">
        <v>1</v>
      </c>
      <c r="D200" s="8">
        <v>0</v>
      </c>
      <c r="E200" s="13">
        <v>0</v>
      </c>
      <c r="F200" s="13">
        <v>0.24705882352941178</v>
      </c>
      <c r="G200" s="13">
        <v>0.31147540983606559</v>
      </c>
      <c r="H200" s="13">
        <v>0</v>
      </c>
      <c r="I200" s="13">
        <v>0.24705882352941178</v>
      </c>
      <c r="J200" s="13">
        <v>-0.57282196186948009</v>
      </c>
      <c r="K200" s="13">
        <v>-0.67259270913454927</v>
      </c>
      <c r="L200" s="13">
        <v>0.18802526899128494</v>
      </c>
      <c r="M200" s="13">
        <v>0.31738218974487481</v>
      </c>
    </row>
    <row r="201" spans="2:13" x14ac:dyDescent="0.35">
      <c r="B201" s="8" t="s">
        <v>212</v>
      </c>
      <c r="C201" s="8">
        <v>1</v>
      </c>
      <c r="D201" s="8">
        <v>0</v>
      </c>
      <c r="E201" s="13">
        <v>0</v>
      </c>
      <c r="F201" s="13">
        <v>0.24705882352941178</v>
      </c>
      <c r="G201" s="13">
        <v>0.31147540983606559</v>
      </c>
      <c r="H201" s="13">
        <v>0</v>
      </c>
      <c r="I201" s="13">
        <v>0.24705882352941178</v>
      </c>
      <c r="J201" s="13">
        <v>-0.57282196186948009</v>
      </c>
      <c r="K201" s="13">
        <v>-0.67259270913454927</v>
      </c>
      <c r="L201" s="13">
        <v>0.18802526899128494</v>
      </c>
      <c r="M201" s="13">
        <v>0.31738218974487481</v>
      </c>
    </row>
    <row r="202" spans="2:13" x14ac:dyDescent="0.35">
      <c r="B202" s="8" t="s">
        <v>213</v>
      </c>
      <c r="C202" s="8">
        <v>1</v>
      </c>
      <c r="D202" s="8">
        <v>0</v>
      </c>
      <c r="E202" s="13">
        <v>0</v>
      </c>
      <c r="F202" s="13">
        <v>0.24705882352941178</v>
      </c>
      <c r="G202" s="13">
        <v>0.31147540983606559</v>
      </c>
      <c r="H202" s="13">
        <v>0</v>
      </c>
      <c r="I202" s="13">
        <v>0.24705882352941178</v>
      </c>
      <c r="J202" s="13">
        <v>-0.57282196186948009</v>
      </c>
      <c r="K202" s="13">
        <v>-0.67259270913454927</v>
      </c>
      <c r="L202" s="13">
        <v>0.18802526899128494</v>
      </c>
      <c r="M202" s="13">
        <v>0.31738218974487481</v>
      </c>
    </row>
    <row r="203" spans="2:13" x14ac:dyDescent="0.35">
      <c r="B203" s="8" t="s">
        <v>214</v>
      </c>
      <c r="C203" s="8">
        <v>1</v>
      </c>
      <c r="D203" s="8">
        <v>1</v>
      </c>
      <c r="E203" s="13">
        <v>1</v>
      </c>
      <c r="F203" s="13">
        <v>0.45945945945945943</v>
      </c>
      <c r="G203" s="13">
        <v>0.31147540983606559</v>
      </c>
      <c r="H203" s="13">
        <v>1</v>
      </c>
      <c r="I203" s="13">
        <v>0.45945945945945943</v>
      </c>
      <c r="J203" s="13">
        <v>1.0846522890932808</v>
      </c>
      <c r="K203" s="13">
        <v>1.4867838833500562</v>
      </c>
      <c r="L203" s="13">
        <v>0.34984818674559792</v>
      </c>
      <c r="M203" s="13">
        <v>0.57313872852430658</v>
      </c>
    </row>
    <row r="204" spans="2:13" x14ac:dyDescent="0.35">
      <c r="B204" s="8" t="s">
        <v>215</v>
      </c>
      <c r="C204" s="8">
        <v>1</v>
      </c>
      <c r="D204" s="8">
        <v>0</v>
      </c>
      <c r="E204" s="13">
        <v>0</v>
      </c>
      <c r="F204" s="13">
        <v>0.24705882352941178</v>
      </c>
      <c r="G204" s="13">
        <v>0.31147540983606559</v>
      </c>
      <c r="H204" s="13">
        <v>0</v>
      </c>
      <c r="I204" s="13">
        <v>0.24705882352941178</v>
      </c>
      <c r="J204" s="13">
        <v>-0.57282196186948009</v>
      </c>
      <c r="K204" s="13">
        <v>-0.67259270913454927</v>
      </c>
      <c r="L204" s="13">
        <v>0.18802526899128494</v>
      </c>
      <c r="M204" s="13">
        <v>0.31738218974487481</v>
      </c>
    </row>
    <row r="205" spans="2:13" x14ac:dyDescent="0.35">
      <c r="B205" s="8" t="s">
        <v>216</v>
      </c>
      <c r="C205" s="8">
        <v>1</v>
      </c>
      <c r="D205" s="8">
        <v>0</v>
      </c>
      <c r="E205" s="13">
        <v>0</v>
      </c>
      <c r="F205" s="13">
        <v>0.24705882352941178</v>
      </c>
      <c r="G205" s="13">
        <v>0.31147540983606559</v>
      </c>
      <c r="H205" s="13">
        <v>0</v>
      </c>
      <c r="I205" s="13">
        <v>0.24705882352941178</v>
      </c>
      <c r="J205" s="13">
        <v>-0.57282196186948009</v>
      </c>
      <c r="K205" s="13">
        <v>-0.67259270913454927</v>
      </c>
      <c r="L205" s="13">
        <v>0.18802526899128494</v>
      </c>
      <c r="M205" s="13">
        <v>0.31738218974487481</v>
      </c>
    </row>
    <row r="206" spans="2:13" x14ac:dyDescent="0.35">
      <c r="B206" s="8" t="s">
        <v>217</v>
      </c>
      <c r="C206" s="8">
        <v>1</v>
      </c>
      <c r="D206" s="8">
        <v>0</v>
      </c>
      <c r="E206" s="13">
        <v>0</v>
      </c>
      <c r="F206" s="13">
        <v>0.24705882352941178</v>
      </c>
      <c r="G206" s="13">
        <v>0.31147540983606559</v>
      </c>
      <c r="H206" s="13">
        <v>0</v>
      </c>
      <c r="I206" s="13">
        <v>0.24705882352941178</v>
      </c>
      <c r="J206" s="13">
        <v>-0.57282196186948009</v>
      </c>
      <c r="K206" s="13">
        <v>-0.67259270913454927</v>
      </c>
      <c r="L206" s="13">
        <v>0.18802526899128494</v>
      </c>
      <c r="M206" s="13">
        <v>0.31738218974487481</v>
      </c>
    </row>
    <row r="207" spans="2:13" x14ac:dyDescent="0.35">
      <c r="B207" s="8" t="s">
        <v>218</v>
      </c>
      <c r="C207" s="8">
        <v>1</v>
      </c>
      <c r="D207" s="8">
        <v>1</v>
      </c>
      <c r="E207" s="13">
        <v>0</v>
      </c>
      <c r="F207" s="13">
        <v>0.45945945945945943</v>
      </c>
      <c r="G207" s="13">
        <v>0.31147540983606559</v>
      </c>
      <c r="H207" s="13">
        <v>0</v>
      </c>
      <c r="I207" s="13">
        <v>0.45945945945945943</v>
      </c>
      <c r="J207" s="13">
        <v>-0.92195444572928864</v>
      </c>
      <c r="K207" s="13">
        <v>-0.67259270913454927</v>
      </c>
      <c r="L207" s="13">
        <v>0.34984818674559792</v>
      </c>
      <c r="M207" s="13">
        <v>0.57313872852430658</v>
      </c>
    </row>
    <row r="208" spans="2:13" x14ac:dyDescent="0.35">
      <c r="B208" s="8" t="s">
        <v>219</v>
      </c>
      <c r="C208" s="8">
        <v>1</v>
      </c>
      <c r="D208" s="8">
        <v>1</v>
      </c>
      <c r="E208" s="13">
        <v>0</v>
      </c>
      <c r="F208" s="13">
        <v>0.45945945945945943</v>
      </c>
      <c r="G208" s="13">
        <v>0.31147540983606559</v>
      </c>
      <c r="H208" s="13">
        <v>0</v>
      </c>
      <c r="I208" s="13">
        <v>0.45945945945945943</v>
      </c>
      <c r="J208" s="13">
        <v>-0.92195444572928864</v>
      </c>
      <c r="K208" s="13">
        <v>-0.67259270913454927</v>
      </c>
      <c r="L208" s="13">
        <v>0.34984818674559792</v>
      </c>
      <c r="M208" s="13">
        <v>0.57313872852430658</v>
      </c>
    </row>
    <row r="209" spans="2:13" x14ac:dyDescent="0.35">
      <c r="B209" s="8" t="s">
        <v>220</v>
      </c>
      <c r="C209" s="8">
        <v>1</v>
      </c>
      <c r="D209" s="8">
        <v>0</v>
      </c>
      <c r="E209" s="13">
        <v>1</v>
      </c>
      <c r="F209" s="13">
        <v>0.24705882352941178</v>
      </c>
      <c r="G209" s="13">
        <v>0.31147540983606559</v>
      </c>
      <c r="H209" s="13">
        <v>1</v>
      </c>
      <c r="I209" s="13">
        <v>0.24705882352941178</v>
      </c>
      <c r="J209" s="13">
        <v>1.7457431218879391</v>
      </c>
      <c r="K209" s="13">
        <v>1.4867838833500562</v>
      </c>
      <c r="L209" s="13">
        <v>0.18802526899128494</v>
      </c>
      <c r="M209" s="13">
        <v>0.31738218974487481</v>
      </c>
    </row>
    <row r="210" spans="2:13" x14ac:dyDescent="0.35">
      <c r="B210" s="8" t="s">
        <v>221</v>
      </c>
      <c r="C210" s="8">
        <v>1</v>
      </c>
      <c r="D210" s="8">
        <v>0</v>
      </c>
      <c r="E210" s="13">
        <v>0</v>
      </c>
      <c r="F210" s="13">
        <v>0.24705882352941178</v>
      </c>
      <c r="G210" s="13">
        <v>0.31147540983606559</v>
      </c>
      <c r="H210" s="13">
        <v>0</v>
      </c>
      <c r="I210" s="13">
        <v>0.24705882352941178</v>
      </c>
      <c r="J210" s="13">
        <v>-0.57282196186948009</v>
      </c>
      <c r="K210" s="13">
        <v>-0.67259270913454927</v>
      </c>
      <c r="L210" s="13">
        <v>0.18802526899128494</v>
      </c>
      <c r="M210" s="13">
        <v>0.31738218974487481</v>
      </c>
    </row>
    <row r="211" spans="2:13" x14ac:dyDescent="0.35">
      <c r="B211" s="8" t="s">
        <v>222</v>
      </c>
      <c r="C211" s="8">
        <v>1</v>
      </c>
      <c r="D211" s="8">
        <v>0</v>
      </c>
      <c r="E211" s="13">
        <v>1</v>
      </c>
      <c r="F211" s="13">
        <v>0.24705882352941178</v>
      </c>
      <c r="G211" s="13">
        <v>0.31147540983606559</v>
      </c>
      <c r="H211" s="13">
        <v>1</v>
      </c>
      <c r="I211" s="13">
        <v>0.24705882352941178</v>
      </c>
      <c r="J211" s="13">
        <v>1.7457431218879391</v>
      </c>
      <c r="K211" s="13">
        <v>1.4867838833500562</v>
      </c>
      <c r="L211" s="13">
        <v>0.18802526899128494</v>
      </c>
      <c r="M211" s="13">
        <v>0.31738218974487481</v>
      </c>
    </row>
    <row r="212" spans="2:13" x14ac:dyDescent="0.35">
      <c r="B212" s="8" t="s">
        <v>223</v>
      </c>
      <c r="C212" s="8">
        <v>1</v>
      </c>
      <c r="D212" s="8">
        <v>0</v>
      </c>
      <c r="E212" s="13">
        <v>1</v>
      </c>
      <c r="F212" s="13">
        <v>0.24705882352941178</v>
      </c>
      <c r="G212" s="13">
        <v>0.31147540983606559</v>
      </c>
      <c r="H212" s="13">
        <v>1</v>
      </c>
      <c r="I212" s="13">
        <v>0.24705882352941178</v>
      </c>
      <c r="J212" s="13">
        <v>1.7457431218879391</v>
      </c>
      <c r="K212" s="13">
        <v>1.4867838833500562</v>
      </c>
      <c r="L212" s="13">
        <v>0.18802526899128494</v>
      </c>
      <c r="M212" s="13">
        <v>0.31738218974487481</v>
      </c>
    </row>
    <row r="213" spans="2:13" x14ac:dyDescent="0.35">
      <c r="B213" s="8" t="s">
        <v>224</v>
      </c>
      <c r="C213" s="8">
        <v>1</v>
      </c>
      <c r="D213" s="8">
        <v>0</v>
      </c>
      <c r="E213" s="13">
        <v>0</v>
      </c>
      <c r="F213" s="13">
        <v>0.24705882352941178</v>
      </c>
      <c r="G213" s="13">
        <v>0.31147540983606559</v>
      </c>
      <c r="H213" s="13">
        <v>0</v>
      </c>
      <c r="I213" s="13">
        <v>0.24705882352941178</v>
      </c>
      <c r="J213" s="13">
        <v>-0.57282196186948009</v>
      </c>
      <c r="K213" s="13">
        <v>-0.67259270913454927</v>
      </c>
      <c r="L213" s="13">
        <v>0.18802526899128494</v>
      </c>
      <c r="M213" s="13">
        <v>0.31738218974487481</v>
      </c>
    </row>
    <row r="214" spans="2:13" x14ac:dyDescent="0.35">
      <c r="B214" s="8" t="s">
        <v>225</v>
      </c>
      <c r="C214" s="8">
        <v>1</v>
      </c>
      <c r="D214" s="8">
        <v>0</v>
      </c>
      <c r="E214" s="13">
        <v>0</v>
      </c>
      <c r="F214" s="13">
        <v>0.24705882352941178</v>
      </c>
      <c r="G214" s="13">
        <v>0.31147540983606559</v>
      </c>
      <c r="H214" s="13">
        <v>0</v>
      </c>
      <c r="I214" s="13">
        <v>0.24705882352941178</v>
      </c>
      <c r="J214" s="13">
        <v>-0.57282196186948009</v>
      </c>
      <c r="K214" s="13">
        <v>-0.67259270913454927</v>
      </c>
      <c r="L214" s="13">
        <v>0.18802526899128494</v>
      </c>
      <c r="M214" s="13">
        <v>0.31738218974487481</v>
      </c>
    </row>
    <row r="215" spans="2:13" x14ac:dyDescent="0.35">
      <c r="B215" s="8" t="s">
        <v>226</v>
      </c>
      <c r="C215" s="8">
        <v>1</v>
      </c>
      <c r="D215" s="8">
        <v>1</v>
      </c>
      <c r="E215" s="13">
        <v>0</v>
      </c>
      <c r="F215" s="13">
        <v>0.45945945945945943</v>
      </c>
      <c r="G215" s="13">
        <v>0.31147540983606559</v>
      </c>
      <c r="H215" s="13">
        <v>0</v>
      </c>
      <c r="I215" s="13">
        <v>0.45945945945945943</v>
      </c>
      <c r="J215" s="13">
        <v>-0.92195444572928864</v>
      </c>
      <c r="K215" s="13">
        <v>-0.67259270913454927</v>
      </c>
      <c r="L215" s="13">
        <v>0.34984818674559792</v>
      </c>
      <c r="M215" s="13">
        <v>0.57313872852430658</v>
      </c>
    </row>
    <row r="216" spans="2:13" x14ac:dyDescent="0.35">
      <c r="B216" s="8" t="s">
        <v>227</v>
      </c>
      <c r="C216" s="8">
        <v>1</v>
      </c>
      <c r="D216" s="8">
        <v>0</v>
      </c>
      <c r="E216" s="13">
        <v>1</v>
      </c>
      <c r="F216" s="13">
        <v>0.24705882352941178</v>
      </c>
      <c r="G216" s="13">
        <v>0.31147540983606559</v>
      </c>
      <c r="H216" s="13">
        <v>1</v>
      </c>
      <c r="I216" s="13">
        <v>0.24705882352941178</v>
      </c>
      <c r="J216" s="13">
        <v>1.7457431218879391</v>
      </c>
      <c r="K216" s="13">
        <v>1.4867838833500562</v>
      </c>
      <c r="L216" s="13">
        <v>0.18802526899128494</v>
      </c>
      <c r="M216" s="13">
        <v>0.31738218974487481</v>
      </c>
    </row>
    <row r="217" spans="2:13" x14ac:dyDescent="0.35">
      <c r="B217" s="8" t="s">
        <v>228</v>
      </c>
      <c r="C217" s="8">
        <v>1</v>
      </c>
      <c r="D217" s="8">
        <v>0</v>
      </c>
      <c r="E217" s="13">
        <v>0</v>
      </c>
      <c r="F217" s="13">
        <v>0.24705882352941178</v>
      </c>
      <c r="G217" s="13">
        <v>0.31147540983606559</v>
      </c>
      <c r="H217" s="13">
        <v>0</v>
      </c>
      <c r="I217" s="13">
        <v>0.24705882352941178</v>
      </c>
      <c r="J217" s="13">
        <v>-0.57282196186948009</v>
      </c>
      <c r="K217" s="13">
        <v>-0.67259270913454927</v>
      </c>
      <c r="L217" s="13">
        <v>0.18802526899128494</v>
      </c>
      <c r="M217" s="13">
        <v>0.31738218974487481</v>
      </c>
    </row>
    <row r="218" spans="2:13" x14ac:dyDescent="0.35">
      <c r="B218" s="8" t="s">
        <v>229</v>
      </c>
      <c r="C218" s="8">
        <v>1</v>
      </c>
      <c r="D218" s="8">
        <v>0</v>
      </c>
      <c r="E218" s="13">
        <v>0</v>
      </c>
      <c r="F218" s="13">
        <v>0.24705882352941178</v>
      </c>
      <c r="G218" s="13">
        <v>0.31147540983606559</v>
      </c>
      <c r="H218" s="13">
        <v>0</v>
      </c>
      <c r="I218" s="13">
        <v>0.24705882352941178</v>
      </c>
      <c r="J218" s="13">
        <v>-0.57282196186948009</v>
      </c>
      <c r="K218" s="13">
        <v>-0.67259270913454927</v>
      </c>
      <c r="L218" s="13">
        <v>0.18802526899128494</v>
      </c>
      <c r="M218" s="13">
        <v>0.31738218974487481</v>
      </c>
    </row>
    <row r="219" spans="2:13" x14ac:dyDescent="0.35">
      <c r="B219" s="8" t="s">
        <v>230</v>
      </c>
      <c r="C219" s="8">
        <v>1</v>
      </c>
      <c r="D219" s="8">
        <v>0</v>
      </c>
      <c r="E219" s="13">
        <v>0</v>
      </c>
      <c r="F219" s="13">
        <v>0.24705882352941178</v>
      </c>
      <c r="G219" s="13">
        <v>0.31147540983606559</v>
      </c>
      <c r="H219" s="13">
        <v>0</v>
      </c>
      <c r="I219" s="13">
        <v>0.24705882352941178</v>
      </c>
      <c r="J219" s="13">
        <v>-0.57282196186948009</v>
      </c>
      <c r="K219" s="13">
        <v>-0.67259270913454927</v>
      </c>
      <c r="L219" s="13">
        <v>0.18802526899128494</v>
      </c>
      <c r="M219" s="13">
        <v>0.31738218974487481</v>
      </c>
    </row>
    <row r="220" spans="2:13" x14ac:dyDescent="0.35">
      <c r="B220" s="8" t="s">
        <v>231</v>
      </c>
      <c r="C220" s="8">
        <v>1</v>
      </c>
      <c r="D220" s="8">
        <v>0</v>
      </c>
      <c r="E220" s="13">
        <v>0</v>
      </c>
      <c r="F220" s="13">
        <v>0.24705882352941178</v>
      </c>
      <c r="G220" s="13">
        <v>0.31147540983606559</v>
      </c>
      <c r="H220" s="13">
        <v>0</v>
      </c>
      <c r="I220" s="13">
        <v>0.24705882352941178</v>
      </c>
      <c r="J220" s="13">
        <v>-0.57282196186948009</v>
      </c>
      <c r="K220" s="13">
        <v>-0.67259270913454927</v>
      </c>
      <c r="L220" s="13">
        <v>0.18802526899128494</v>
      </c>
      <c r="M220" s="13">
        <v>0.31738218974487481</v>
      </c>
    </row>
    <row r="221" spans="2:13" x14ac:dyDescent="0.35">
      <c r="B221" s="8" t="s">
        <v>232</v>
      </c>
      <c r="C221" s="8">
        <v>1</v>
      </c>
      <c r="D221" s="8">
        <v>0</v>
      </c>
      <c r="E221" s="13">
        <v>0</v>
      </c>
      <c r="F221" s="13">
        <v>0.24705882352941178</v>
      </c>
      <c r="G221" s="13">
        <v>0.31147540983606559</v>
      </c>
      <c r="H221" s="13">
        <v>0</v>
      </c>
      <c r="I221" s="13">
        <v>0.24705882352941178</v>
      </c>
      <c r="J221" s="13">
        <v>-0.57282196186948009</v>
      </c>
      <c r="K221" s="13">
        <v>-0.67259270913454927</v>
      </c>
      <c r="L221" s="13">
        <v>0.18802526899128494</v>
      </c>
      <c r="M221" s="13">
        <v>0.31738218974487481</v>
      </c>
    </row>
    <row r="222" spans="2:13" x14ac:dyDescent="0.35">
      <c r="B222" s="8" t="s">
        <v>233</v>
      </c>
      <c r="C222" s="8">
        <v>1</v>
      </c>
      <c r="D222" s="8">
        <v>0</v>
      </c>
      <c r="E222" s="13">
        <v>1</v>
      </c>
      <c r="F222" s="13">
        <v>0.24705882352941178</v>
      </c>
      <c r="G222" s="13">
        <v>0.31147540983606559</v>
      </c>
      <c r="H222" s="13">
        <v>1</v>
      </c>
      <c r="I222" s="13">
        <v>0.24705882352941178</v>
      </c>
      <c r="J222" s="13">
        <v>1.7457431218879391</v>
      </c>
      <c r="K222" s="13">
        <v>1.4867838833500562</v>
      </c>
      <c r="L222" s="13">
        <v>0.18802526899128494</v>
      </c>
      <c r="M222" s="13">
        <v>0.31738218974487481</v>
      </c>
    </row>
    <row r="223" spans="2:13" x14ac:dyDescent="0.35">
      <c r="B223" s="8" t="s">
        <v>234</v>
      </c>
      <c r="C223" s="8">
        <v>1</v>
      </c>
      <c r="D223" s="8">
        <v>0</v>
      </c>
      <c r="E223" s="13">
        <v>0</v>
      </c>
      <c r="F223" s="13">
        <v>0.24705882352941178</v>
      </c>
      <c r="G223" s="13">
        <v>0.31147540983606559</v>
      </c>
      <c r="H223" s="13">
        <v>0</v>
      </c>
      <c r="I223" s="13">
        <v>0.24705882352941178</v>
      </c>
      <c r="J223" s="13">
        <v>-0.57282196186948009</v>
      </c>
      <c r="K223" s="13">
        <v>-0.67259270913454927</v>
      </c>
      <c r="L223" s="13">
        <v>0.18802526899128494</v>
      </c>
      <c r="M223" s="13">
        <v>0.31738218974487481</v>
      </c>
    </row>
    <row r="224" spans="2:13" x14ac:dyDescent="0.35">
      <c r="B224" s="8" t="s">
        <v>235</v>
      </c>
      <c r="C224" s="8">
        <v>1</v>
      </c>
      <c r="D224" s="8">
        <v>1</v>
      </c>
      <c r="E224" s="13">
        <v>0</v>
      </c>
      <c r="F224" s="13">
        <v>0.45945945945945943</v>
      </c>
      <c r="G224" s="13">
        <v>0.31147540983606559</v>
      </c>
      <c r="H224" s="13">
        <v>0</v>
      </c>
      <c r="I224" s="13">
        <v>0.45945945945945943</v>
      </c>
      <c r="J224" s="13">
        <v>-0.92195444572928864</v>
      </c>
      <c r="K224" s="13">
        <v>-0.67259270913454927</v>
      </c>
      <c r="L224" s="13">
        <v>0.34984818674559792</v>
      </c>
      <c r="M224" s="13">
        <v>0.57313872852430658</v>
      </c>
    </row>
    <row r="225" spans="2:13" x14ac:dyDescent="0.35">
      <c r="B225" s="8" t="s">
        <v>236</v>
      </c>
      <c r="C225" s="8">
        <v>1</v>
      </c>
      <c r="D225" s="8">
        <v>1</v>
      </c>
      <c r="E225" s="13">
        <v>1</v>
      </c>
      <c r="F225" s="13">
        <v>0.45945945945945943</v>
      </c>
      <c r="G225" s="13">
        <v>0.31147540983606559</v>
      </c>
      <c r="H225" s="13">
        <v>1</v>
      </c>
      <c r="I225" s="13">
        <v>0.45945945945945943</v>
      </c>
      <c r="J225" s="13">
        <v>1.0846522890932808</v>
      </c>
      <c r="K225" s="13">
        <v>1.4867838833500562</v>
      </c>
      <c r="L225" s="13">
        <v>0.34984818674559792</v>
      </c>
      <c r="M225" s="13">
        <v>0.57313872852430658</v>
      </c>
    </row>
    <row r="226" spans="2:13" x14ac:dyDescent="0.35">
      <c r="B226" s="8" t="s">
        <v>237</v>
      </c>
      <c r="C226" s="8">
        <v>1</v>
      </c>
      <c r="D226" s="8">
        <v>0</v>
      </c>
      <c r="E226" s="13">
        <v>0</v>
      </c>
      <c r="F226" s="13">
        <v>0.24705882352941178</v>
      </c>
      <c r="G226" s="13">
        <v>0.31147540983606559</v>
      </c>
      <c r="H226" s="13">
        <v>0</v>
      </c>
      <c r="I226" s="13">
        <v>0.24705882352941178</v>
      </c>
      <c r="J226" s="13">
        <v>-0.57282196186948009</v>
      </c>
      <c r="K226" s="13">
        <v>-0.67259270913454927</v>
      </c>
      <c r="L226" s="13">
        <v>0.18802526899128494</v>
      </c>
      <c r="M226" s="13">
        <v>0.31738218974487481</v>
      </c>
    </row>
    <row r="227" spans="2:13" x14ac:dyDescent="0.35">
      <c r="B227" s="8" t="s">
        <v>238</v>
      </c>
      <c r="C227" s="8">
        <v>1</v>
      </c>
      <c r="D227" s="8">
        <v>0</v>
      </c>
      <c r="E227" s="13">
        <v>0</v>
      </c>
      <c r="F227" s="13">
        <v>0.24705882352941178</v>
      </c>
      <c r="G227" s="13">
        <v>0.31147540983606559</v>
      </c>
      <c r="H227" s="13">
        <v>0</v>
      </c>
      <c r="I227" s="13">
        <v>0.24705882352941178</v>
      </c>
      <c r="J227" s="13">
        <v>-0.57282196186948009</v>
      </c>
      <c r="K227" s="13">
        <v>-0.67259270913454927</v>
      </c>
      <c r="L227" s="13">
        <v>0.18802526899128494</v>
      </c>
      <c r="M227" s="13">
        <v>0.31738218974487481</v>
      </c>
    </row>
    <row r="228" spans="2:13" x14ac:dyDescent="0.35">
      <c r="B228" s="8" t="s">
        <v>239</v>
      </c>
      <c r="C228" s="8">
        <v>1</v>
      </c>
      <c r="D228" s="8">
        <v>0</v>
      </c>
      <c r="E228" s="13">
        <v>0</v>
      </c>
      <c r="F228" s="13">
        <v>0.24705882352941178</v>
      </c>
      <c r="G228" s="13">
        <v>0.31147540983606559</v>
      </c>
      <c r="H228" s="13">
        <v>0</v>
      </c>
      <c r="I228" s="13">
        <v>0.24705882352941178</v>
      </c>
      <c r="J228" s="13">
        <v>-0.57282196186948009</v>
      </c>
      <c r="K228" s="13">
        <v>-0.67259270913454927</v>
      </c>
      <c r="L228" s="13">
        <v>0.18802526899128494</v>
      </c>
      <c r="M228" s="13">
        <v>0.31738218974487481</v>
      </c>
    </row>
    <row r="229" spans="2:13" x14ac:dyDescent="0.35">
      <c r="B229" s="8" t="s">
        <v>240</v>
      </c>
      <c r="C229" s="8">
        <v>1</v>
      </c>
      <c r="D229" s="8">
        <v>0</v>
      </c>
      <c r="E229" s="13">
        <v>0</v>
      </c>
      <c r="F229" s="13">
        <v>0.24705882352941178</v>
      </c>
      <c r="G229" s="13">
        <v>0.31147540983606559</v>
      </c>
      <c r="H229" s="13">
        <v>0</v>
      </c>
      <c r="I229" s="13">
        <v>0.24705882352941178</v>
      </c>
      <c r="J229" s="13">
        <v>-0.57282196186948009</v>
      </c>
      <c r="K229" s="13">
        <v>-0.67259270913454927</v>
      </c>
      <c r="L229" s="13">
        <v>0.18802526899128494</v>
      </c>
      <c r="M229" s="13">
        <v>0.31738218974487481</v>
      </c>
    </row>
    <row r="230" spans="2:13" x14ac:dyDescent="0.35">
      <c r="B230" s="8" t="s">
        <v>241</v>
      </c>
      <c r="C230" s="8">
        <v>1</v>
      </c>
      <c r="D230" s="8">
        <v>0</v>
      </c>
      <c r="E230" s="13">
        <v>0</v>
      </c>
      <c r="F230" s="13">
        <v>0.24705882352941178</v>
      </c>
      <c r="G230" s="13">
        <v>0.31147540983606559</v>
      </c>
      <c r="H230" s="13">
        <v>0</v>
      </c>
      <c r="I230" s="13">
        <v>0.24705882352941178</v>
      </c>
      <c r="J230" s="13">
        <v>-0.57282196186948009</v>
      </c>
      <c r="K230" s="13">
        <v>-0.67259270913454927</v>
      </c>
      <c r="L230" s="13">
        <v>0.18802526899128494</v>
      </c>
      <c r="M230" s="13">
        <v>0.31738218974487481</v>
      </c>
    </row>
    <row r="231" spans="2:13" x14ac:dyDescent="0.35">
      <c r="B231" s="8" t="s">
        <v>242</v>
      </c>
      <c r="C231" s="8">
        <v>1</v>
      </c>
      <c r="D231" s="8">
        <v>1</v>
      </c>
      <c r="E231" s="13">
        <v>0</v>
      </c>
      <c r="F231" s="13">
        <v>0.45945945945945943</v>
      </c>
      <c r="G231" s="13">
        <v>0.31147540983606559</v>
      </c>
      <c r="H231" s="13">
        <v>0</v>
      </c>
      <c r="I231" s="13">
        <v>0.45945945945945943</v>
      </c>
      <c r="J231" s="13">
        <v>-0.92195444572928864</v>
      </c>
      <c r="K231" s="13">
        <v>-0.67259270913454927</v>
      </c>
      <c r="L231" s="13">
        <v>0.34984818674559792</v>
      </c>
      <c r="M231" s="13">
        <v>0.57313872852430658</v>
      </c>
    </row>
    <row r="232" spans="2:13" x14ac:dyDescent="0.35">
      <c r="B232" s="8" t="s">
        <v>243</v>
      </c>
      <c r="C232" s="8">
        <v>1</v>
      </c>
      <c r="D232" s="8">
        <v>1</v>
      </c>
      <c r="E232" s="13">
        <v>1</v>
      </c>
      <c r="F232" s="13">
        <v>0.45945945945945943</v>
      </c>
      <c r="G232" s="13">
        <v>0.31147540983606559</v>
      </c>
      <c r="H232" s="13">
        <v>1</v>
      </c>
      <c r="I232" s="13">
        <v>0.45945945945945943</v>
      </c>
      <c r="J232" s="13">
        <v>1.0846522890932808</v>
      </c>
      <c r="K232" s="13">
        <v>1.4867838833500562</v>
      </c>
      <c r="L232" s="13">
        <v>0.34984818674559792</v>
      </c>
      <c r="M232" s="13">
        <v>0.57313872852430658</v>
      </c>
    </row>
    <row r="233" spans="2:13" x14ac:dyDescent="0.35">
      <c r="B233" s="8" t="s">
        <v>244</v>
      </c>
      <c r="C233" s="8">
        <v>1</v>
      </c>
      <c r="D233" s="8">
        <v>0</v>
      </c>
      <c r="E233" s="13">
        <v>0</v>
      </c>
      <c r="F233" s="13">
        <v>0.24705882352941178</v>
      </c>
      <c r="G233" s="13">
        <v>0.31147540983606559</v>
      </c>
      <c r="H233" s="13">
        <v>0</v>
      </c>
      <c r="I233" s="13">
        <v>0.24705882352941178</v>
      </c>
      <c r="J233" s="13">
        <v>-0.57282196186948009</v>
      </c>
      <c r="K233" s="13">
        <v>-0.67259270913454927</v>
      </c>
      <c r="L233" s="13">
        <v>0.18802526899128494</v>
      </c>
      <c r="M233" s="13">
        <v>0.31738218974487481</v>
      </c>
    </row>
    <row r="234" spans="2:13" x14ac:dyDescent="0.35">
      <c r="B234" s="8" t="s">
        <v>245</v>
      </c>
      <c r="C234" s="8">
        <v>1</v>
      </c>
      <c r="D234" s="8">
        <v>1</v>
      </c>
      <c r="E234" s="13">
        <v>0</v>
      </c>
      <c r="F234" s="13">
        <v>0.45945945945945943</v>
      </c>
      <c r="G234" s="13">
        <v>0.31147540983606559</v>
      </c>
      <c r="H234" s="13">
        <v>0</v>
      </c>
      <c r="I234" s="13">
        <v>0.45945945945945943</v>
      </c>
      <c r="J234" s="13">
        <v>-0.92195444572928864</v>
      </c>
      <c r="K234" s="13">
        <v>-0.67259270913454927</v>
      </c>
      <c r="L234" s="13">
        <v>0.34984818674559792</v>
      </c>
      <c r="M234" s="13">
        <v>0.57313872852430658</v>
      </c>
    </row>
    <row r="235" spans="2:13" x14ac:dyDescent="0.35">
      <c r="B235" s="8" t="s">
        <v>246</v>
      </c>
      <c r="C235" s="8">
        <v>1</v>
      </c>
      <c r="D235" s="8">
        <v>0</v>
      </c>
      <c r="E235" s="13">
        <v>1</v>
      </c>
      <c r="F235" s="13">
        <v>0.24705882352941178</v>
      </c>
      <c r="G235" s="13">
        <v>0.31147540983606559</v>
      </c>
      <c r="H235" s="13">
        <v>1</v>
      </c>
      <c r="I235" s="13">
        <v>0.24705882352941178</v>
      </c>
      <c r="J235" s="13">
        <v>1.7457431218879391</v>
      </c>
      <c r="K235" s="13">
        <v>1.4867838833500562</v>
      </c>
      <c r="L235" s="13">
        <v>0.18802526899128494</v>
      </c>
      <c r="M235" s="13">
        <v>0.31738218974487481</v>
      </c>
    </row>
    <row r="236" spans="2:13" x14ac:dyDescent="0.35">
      <c r="B236" s="8" t="s">
        <v>247</v>
      </c>
      <c r="C236" s="8">
        <v>1</v>
      </c>
      <c r="D236" s="8">
        <v>0</v>
      </c>
      <c r="E236" s="13">
        <v>0</v>
      </c>
      <c r="F236" s="13">
        <v>0.24705882352941178</v>
      </c>
      <c r="G236" s="13">
        <v>0.31147540983606559</v>
      </c>
      <c r="H236" s="13">
        <v>0</v>
      </c>
      <c r="I236" s="13">
        <v>0.24705882352941178</v>
      </c>
      <c r="J236" s="13">
        <v>-0.57282196186948009</v>
      </c>
      <c r="K236" s="13">
        <v>-0.67259270913454927</v>
      </c>
      <c r="L236" s="13">
        <v>0.18802526899128494</v>
      </c>
      <c r="M236" s="13">
        <v>0.31738218974487481</v>
      </c>
    </row>
    <row r="237" spans="2:13" x14ac:dyDescent="0.35">
      <c r="B237" s="8" t="s">
        <v>248</v>
      </c>
      <c r="C237" s="8">
        <v>1</v>
      </c>
      <c r="D237" s="8">
        <v>0</v>
      </c>
      <c r="E237" s="13">
        <v>0</v>
      </c>
      <c r="F237" s="13">
        <v>0.24705882352941178</v>
      </c>
      <c r="G237" s="13">
        <v>0.31147540983606559</v>
      </c>
      <c r="H237" s="13">
        <v>0</v>
      </c>
      <c r="I237" s="13">
        <v>0.24705882352941178</v>
      </c>
      <c r="J237" s="13">
        <v>-0.57282196186948009</v>
      </c>
      <c r="K237" s="13">
        <v>-0.67259270913454927</v>
      </c>
      <c r="L237" s="13">
        <v>0.18802526899128494</v>
      </c>
      <c r="M237" s="13">
        <v>0.31738218974487481</v>
      </c>
    </row>
    <row r="238" spans="2:13" x14ac:dyDescent="0.35">
      <c r="B238" s="8" t="s">
        <v>249</v>
      </c>
      <c r="C238" s="8">
        <v>1</v>
      </c>
      <c r="D238" s="8">
        <v>0</v>
      </c>
      <c r="E238" s="13">
        <v>1</v>
      </c>
      <c r="F238" s="13">
        <v>0.24705882352941178</v>
      </c>
      <c r="G238" s="13">
        <v>0.31147540983606559</v>
      </c>
      <c r="H238" s="13">
        <v>1</v>
      </c>
      <c r="I238" s="13">
        <v>0.24705882352941178</v>
      </c>
      <c r="J238" s="13">
        <v>1.7457431218879391</v>
      </c>
      <c r="K238" s="13">
        <v>1.4867838833500562</v>
      </c>
      <c r="L238" s="13">
        <v>0.18802526899128494</v>
      </c>
      <c r="M238" s="13">
        <v>0.31738218974487481</v>
      </c>
    </row>
    <row r="239" spans="2:13" x14ac:dyDescent="0.35">
      <c r="B239" s="8" t="s">
        <v>250</v>
      </c>
      <c r="C239" s="8">
        <v>1</v>
      </c>
      <c r="D239" s="8">
        <v>0</v>
      </c>
      <c r="E239" s="13">
        <v>0</v>
      </c>
      <c r="F239" s="13">
        <v>0.24705882352941178</v>
      </c>
      <c r="G239" s="13">
        <v>0.31147540983606559</v>
      </c>
      <c r="H239" s="13">
        <v>0</v>
      </c>
      <c r="I239" s="13">
        <v>0.24705882352941178</v>
      </c>
      <c r="J239" s="13">
        <v>-0.57282196186948009</v>
      </c>
      <c r="K239" s="13">
        <v>-0.67259270913454927</v>
      </c>
      <c r="L239" s="13">
        <v>0.18802526899128494</v>
      </c>
      <c r="M239" s="13">
        <v>0.31738218974487481</v>
      </c>
    </row>
    <row r="240" spans="2:13" x14ac:dyDescent="0.35">
      <c r="B240" s="8" t="s">
        <v>251</v>
      </c>
      <c r="C240" s="8">
        <v>1</v>
      </c>
      <c r="D240" s="8">
        <v>0</v>
      </c>
      <c r="E240" s="13">
        <v>0</v>
      </c>
      <c r="F240" s="13">
        <v>0.24705882352941178</v>
      </c>
      <c r="G240" s="13">
        <v>0.31147540983606559</v>
      </c>
      <c r="H240" s="13">
        <v>0</v>
      </c>
      <c r="I240" s="13">
        <v>0.24705882352941178</v>
      </c>
      <c r="J240" s="13">
        <v>-0.57282196186948009</v>
      </c>
      <c r="K240" s="13">
        <v>-0.67259270913454927</v>
      </c>
      <c r="L240" s="13">
        <v>0.18802526899128494</v>
      </c>
      <c r="M240" s="13">
        <v>0.31738218974487481</v>
      </c>
    </row>
    <row r="241" spans="2:13" x14ac:dyDescent="0.35">
      <c r="B241" s="8" t="s">
        <v>252</v>
      </c>
      <c r="C241" s="8">
        <v>1</v>
      </c>
      <c r="D241" s="8">
        <v>0</v>
      </c>
      <c r="E241" s="13">
        <v>0</v>
      </c>
      <c r="F241" s="13">
        <v>0.24705882352941178</v>
      </c>
      <c r="G241" s="13">
        <v>0.31147540983606559</v>
      </c>
      <c r="H241" s="13">
        <v>0</v>
      </c>
      <c r="I241" s="13">
        <v>0.24705882352941178</v>
      </c>
      <c r="J241" s="13">
        <v>-0.57282196186948009</v>
      </c>
      <c r="K241" s="13">
        <v>-0.67259270913454927</v>
      </c>
      <c r="L241" s="13">
        <v>0.18802526899128494</v>
      </c>
      <c r="M241" s="13">
        <v>0.31738218974487481</v>
      </c>
    </row>
    <row r="242" spans="2:13" x14ac:dyDescent="0.35">
      <c r="B242" s="8" t="s">
        <v>253</v>
      </c>
      <c r="C242" s="8">
        <v>1</v>
      </c>
      <c r="D242" s="8">
        <v>0</v>
      </c>
      <c r="E242" s="13">
        <v>0</v>
      </c>
      <c r="F242" s="13">
        <v>0.24705882352941178</v>
      </c>
      <c r="G242" s="13">
        <v>0.31147540983606559</v>
      </c>
      <c r="H242" s="13">
        <v>0</v>
      </c>
      <c r="I242" s="13">
        <v>0.24705882352941178</v>
      </c>
      <c r="J242" s="13">
        <v>-0.57282196186948009</v>
      </c>
      <c r="K242" s="13">
        <v>-0.67259270913454927</v>
      </c>
      <c r="L242" s="13">
        <v>0.18802526899128494</v>
      </c>
      <c r="M242" s="13">
        <v>0.31738218974487481</v>
      </c>
    </row>
    <row r="243" spans="2:13" x14ac:dyDescent="0.35">
      <c r="B243" s="8" t="s">
        <v>254</v>
      </c>
      <c r="C243" s="8">
        <v>1</v>
      </c>
      <c r="D243" s="8">
        <v>0</v>
      </c>
      <c r="E243" s="13">
        <v>0</v>
      </c>
      <c r="F243" s="13">
        <v>0.24705882352941178</v>
      </c>
      <c r="G243" s="13">
        <v>0.31147540983606559</v>
      </c>
      <c r="H243" s="13">
        <v>0</v>
      </c>
      <c r="I243" s="13">
        <v>0.24705882352941178</v>
      </c>
      <c r="J243" s="13">
        <v>-0.57282196186948009</v>
      </c>
      <c r="K243" s="13">
        <v>-0.67259270913454927</v>
      </c>
      <c r="L243" s="13">
        <v>0.18802526899128494</v>
      </c>
      <c r="M243" s="13">
        <v>0.31738218974487481</v>
      </c>
    </row>
    <row r="244" spans="2:13" x14ac:dyDescent="0.35">
      <c r="B244" s="8" t="s">
        <v>255</v>
      </c>
      <c r="C244" s="8">
        <v>1</v>
      </c>
      <c r="D244" s="8">
        <v>0</v>
      </c>
      <c r="E244" s="13">
        <v>0</v>
      </c>
      <c r="F244" s="13">
        <v>0.24705882352941178</v>
      </c>
      <c r="G244" s="13">
        <v>0.31147540983606559</v>
      </c>
      <c r="H244" s="13">
        <v>0</v>
      </c>
      <c r="I244" s="13">
        <v>0.24705882352941178</v>
      </c>
      <c r="J244" s="13">
        <v>-0.57282196186948009</v>
      </c>
      <c r="K244" s="13">
        <v>-0.67259270913454927</v>
      </c>
      <c r="L244" s="13">
        <v>0.18802526899128494</v>
      </c>
      <c r="M244" s="13">
        <v>0.31738218974487481</v>
      </c>
    </row>
    <row r="245" spans="2:13" x14ac:dyDescent="0.35">
      <c r="B245" s="8" t="s">
        <v>256</v>
      </c>
      <c r="C245" s="8">
        <v>1</v>
      </c>
      <c r="D245" s="8">
        <v>0</v>
      </c>
      <c r="E245" s="13">
        <v>0</v>
      </c>
      <c r="F245" s="13">
        <v>0.24705882352941178</v>
      </c>
      <c r="G245" s="13">
        <v>0.31147540983606559</v>
      </c>
      <c r="H245" s="13">
        <v>0</v>
      </c>
      <c r="I245" s="13">
        <v>0.24705882352941178</v>
      </c>
      <c r="J245" s="13">
        <v>-0.57282196186948009</v>
      </c>
      <c r="K245" s="13">
        <v>-0.67259270913454927</v>
      </c>
      <c r="L245" s="13">
        <v>0.18802526899128494</v>
      </c>
      <c r="M245" s="13">
        <v>0.31738218974487481</v>
      </c>
    </row>
    <row r="246" spans="2:13" x14ac:dyDescent="0.35">
      <c r="B246" s="8" t="s">
        <v>257</v>
      </c>
      <c r="C246" s="8">
        <v>1</v>
      </c>
      <c r="D246" s="8">
        <v>0</v>
      </c>
      <c r="E246" s="13">
        <v>0</v>
      </c>
      <c r="F246" s="13">
        <v>0.24705882352941178</v>
      </c>
      <c r="G246" s="13">
        <v>0.31147540983606559</v>
      </c>
      <c r="H246" s="13">
        <v>0</v>
      </c>
      <c r="I246" s="13">
        <v>0.24705882352941178</v>
      </c>
      <c r="J246" s="13">
        <v>-0.57282196186948009</v>
      </c>
      <c r="K246" s="13">
        <v>-0.67259270913454927</v>
      </c>
      <c r="L246" s="13">
        <v>0.18802526899128494</v>
      </c>
      <c r="M246" s="13">
        <v>0.31738218974487481</v>
      </c>
    </row>
    <row r="247" spans="2:13" x14ac:dyDescent="0.35">
      <c r="B247" s="8" t="s">
        <v>258</v>
      </c>
      <c r="C247" s="8">
        <v>1</v>
      </c>
      <c r="D247" s="8">
        <v>0</v>
      </c>
      <c r="E247" s="13">
        <v>0</v>
      </c>
      <c r="F247" s="13">
        <v>0.24705882352941178</v>
      </c>
      <c r="G247" s="13">
        <v>0.31147540983606559</v>
      </c>
      <c r="H247" s="13">
        <v>0</v>
      </c>
      <c r="I247" s="13">
        <v>0.24705882352941178</v>
      </c>
      <c r="J247" s="13">
        <v>-0.57282196186948009</v>
      </c>
      <c r="K247" s="13">
        <v>-0.67259270913454927</v>
      </c>
      <c r="L247" s="13">
        <v>0.18802526899128494</v>
      </c>
      <c r="M247" s="13">
        <v>0.31738218974487481</v>
      </c>
    </row>
    <row r="248" spans="2:13" x14ac:dyDescent="0.35">
      <c r="B248" s="8" t="s">
        <v>259</v>
      </c>
      <c r="C248" s="8">
        <v>1</v>
      </c>
      <c r="D248" s="8">
        <v>1</v>
      </c>
      <c r="E248" s="13">
        <v>0</v>
      </c>
      <c r="F248" s="13">
        <v>0.45945945945945943</v>
      </c>
      <c r="G248" s="13">
        <v>0.31147540983606559</v>
      </c>
      <c r="H248" s="13">
        <v>0</v>
      </c>
      <c r="I248" s="13">
        <v>0.45945945945945943</v>
      </c>
      <c r="J248" s="13">
        <v>-0.92195444572928864</v>
      </c>
      <c r="K248" s="13">
        <v>-0.67259270913454927</v>
      </c>
      <c r="L248" s="13">
        <v>0.34984818674559792</v>
      </c>
      <c r="M248" s="13">
        <v>0.57313872852430658</v>
      </c>
    </row>
    <row r="249" spans="2:13" x14ac:dyDescent="0.35">
      <c r="B249" s="8" t="s">
        <v>260</v>
      </c>
      <c r="C249" s="8">
        <v>1</v>
      </c>
      <c r="D249" s="8">
        <v>0</v>
      </c>
      <c r="E249" s="13">
        <v>1</v>
      </c>
      <c r="F249" s="13">
        <v>0.24705882352941178</v>
      </c>
      <c r="G249" s="13">
        <v>0.31147540983606559</v>
      </c>
      <c r="H249" s="13">
        <v>1</v>
      </c>
      <c r="I249" s="13">
        <v>0.24705882352941178</v>
      </c>
      <c r="J249" s="13">
        <v>1.7457431218879391</v>
      </c>
      <c r="K249" s="13">
        <v>1.4867838833500562</v>
      </c>
      <c r="L249" s="13">
        <v>0.18802526899128494</v>
      </c>
      <c r="M249" s="13">
        <v>0.31738218974487481</v>
      </c>
    </row>
    <row r="250" spans="2:13" x14ac:dyDescent="0.35">
      <c r="B250" s="8" t="s">
        <v>261</v>
      </c>
      <c r="C250" s="8">
        <v>1</v>
      </c>
      <c r="D250" s="8">
        <v>0</v>
      </c>
      <c r="E250" s="13">
        <v>0</v>
      </c>
      <c r="F250" s="13">
        <v>0.24705882352941178</v>
      </c>
      <c r="G250" s="13">
        <v>0.31147540983606559</v>
      </c>
      <c r="H250" s="13">
        <v>0</v>
      </c>
      <c r="I250" s="13">
        <v>0.24705882352941178</v>
      </c>
      <c r="J250" s="13">
        <v>-0.57282196186948009</v>
      </c>
      <c r="K250" s="13">
        <v>-0.67259270913454927</v>
      </c>
      <c r="L250" s="13">
        <v>0.18802526899128494</v>
      </c>
      <c r="M250" s="13">
        <v>0.31738218974487481</v>
      </c>
    </row>
    <row r="251" spans="2:13" x14ac:dyDescent="0.35">
      <c r="B251" s="8" t="s">
        <v>262</v>
      </c>
      <c r="C251" s="8">
        <v>1</v>
      </c>
      <c r="D251" s="8">
        <v>1</v>
      </c>
      <c r="E251" s="13">
        <v>1</v>
      </c>
      <c r="F251" s="13">
        <v>0.45945945945945943</v>
      </c>
      <c r="G251" s="13">
        <v>0.31147540983606559</v>
      </c>
      <c r="H251" s="13">
        <v>1</v>
      </c>
      <c r="I251" s="13">
        <v>0.45945945945945943</v>
      </c>
      <c r="J251" s="13">
        <v>1.0846522890932808</v>
      </c>
      <c r="K251" s="13">
        <v>1.4867838833500562</v>
      </c>
      <c r="L251" s="13">
        <v>0.34984818674559792</v>
      </c>
      <c r="M251" s="13">
        <v>0.57313872852430658</v>
      </c>
    </row>
    <row r="252" spans="2:13" x14ac:dyDescent="0.35">
      <c r="B252" s="8" t="s">
        <v>263</v>
      </c>
      <c r="C252" s="8">
        <v>1</v>
      </c>
      <c r="D252" s="8">
        <v>1</v>
      </c>
      <c r="E252" s="13">
        <v>0</v>
      </c>
      <c r="F252" s="13">
        <v>0.45945945945945943</v>
      </c>
      <c r="G252" s="13">
        <v>0.31147540983606559</v>
      </c>
      <c r="H252" s="13">
        <v>0</v>
      </c>
      <c r="I252" s="13">
        <v>0.45945945945945943</v>
      </c>
      <c r="J252" s="13">
        <v>-0.92195444572928864</v>
      </c>
      <c r="K252" s="13">
        <v>-0.67259270913454927</v>
      </c>
      <c r="L252" s="13">
        <v>0.34984818674559792</v>
      </c>
      <c r="M252" s="13">
        <v>0.57313872852430658</v>
      </c>
    </row>
    <row r="253" spans="2:13" x14ac:dyDescent="0.35">
      <c r="B253" s="8" t="s">
        <v>264</v>
      </c>
      <c r="C253" s="8">
        <v>1</v>
      </c>
      <c r="D253" s="8">
        <v>0</v>
      </c>
      <c r="E253" s="13">
        <v>0</v>
      </c>
      <c r="F253" s="13">
        <v>0.24705882352941178</v>
      </c>
      <c r="G253" s="13">
        <v>0.31147540983606559</v>
      </c>
      <c r="H253" s="13">
        <v>0</v>
      </c>
      <c r="I253" s="13">
        <v>0.24705882352941178</v>
      </c>
      <c r="J253" s="13">
        <v>-0.57282196186948009</v>
      </c>
      <c r="K253" s="13">
        <v>-0.67259270913454927</v>
      </c>
      <c r="L253" s="13">
        <v>0.18802526899128494</v>
      </c>
      <c r="M253" s="13">
        <v>0.31738218974487481</v>
      </c>
    </row>
    <row r="254" spans="2:13" x14ac:dyDescent="0.35">
      <c r="B254" s="8" t="s">
        <v>265</v>
      </c>
      <c r="C254" s="8">
        <v>1</v>
      </c>
      <c r="D254" s="8">
        <v>1</v>
      </c>
      <c r="E254" s="13">
        <v>1</v>
      </c>
      <c r="F254" s="13">
        <v>0.45945945945945943</v>
      </c>
      <c r="G254" s="13">
        <v>0.31147540983606559</v>
      </c>
      <c r="H254" s="13">
        <v>1</v>
      </c>
      <c r="I254" s="13">
        <v>0.45945945945945943</v>
      </c>
      <c r="J254" s="13">
        <v>1.0846522890932808</v>
      </c>
      <c r="K254" s="13">
        <v>1.4867838833500562</v>
      </c>
      <c r="L254" s="13">
        <v>0.34984818674559792</v>
      </c>
      <c r="M254" s="13">
        <v>0.57313872852430658</v>
      </c>
    </row>
    <row r="255" spans="2:13" x14ac:dyDescent="0.35">
      <c r="B255" s="8" t="s">
        <v>266</v>
      </c>
      <c r="C255" s="8">
        <v>1</v>
      </c>
      <c r="D255" s="8">
        <v>0</v>
      </c>
      <c r="E255" s="13">
        <v>0</v>
      </c>
      <c r="F255" s="13">
        <v>0.24705882352941178</v>
      </c>
      <c r="G255" s="13">
        <v>0.31147540983606559</v>
      </c>
      <c r="H255" s="13">
        <v>0</v>
      </c>
      <c r="I255" s="13">
        <v>0.24705882352941178</v>
      </c>
      <c r="J255" s="13">
        <v>-0.57282196186948009</v>
      </c>
      <c r="K255" s="13">
        <v>-0.67259270913454927</v>
      </c>
      <c r="L255" s="13">
        <v>0.18802526899128494</v>
      </c>
      <c r="M255" s="13">
        <v>0.31738218974487481</v>
      </c>
    </row>
    <row r="256" spans="2:13" x14ac:dyDescent="0.35">
      <c r="B256" s="8" t="s">
        <v>267</v>
      </c>
      <c r="C256" s="8">
        <v>1</v>
      </c>
      <c r="D256" s="8">
        <v>0</v>
      </c>
      <c r="E256" s="13">
        <v>0</v>
      </c>
      <c r="F256" s="13">
        <v>0.24705882352941178</v>
      </c>
      <c r="G256" s="13">
        <v>0.31147540983606559</v>
      </c>
      <c r="H256" s="13">
        <v>0</v>
      </c>
      <c r="I256" s="13">
        <v>0.24705882352941178</v>
      </c>
      <c r="J256" s="13">
        <v>-0.57282196186948009</v>
      </c>
      <c r="K256" s="13">
        <v>-0.67259270913454927</v>
      </c>
      <c r="L256" s="13">
        <v>0.18802526899128494</v>
      </c>
      <c r="M256" s="13">
        <v>0.31738218974487481</v>
      </c>
    </row>
    <row r="257" spans="2:13" x14ac:dyDescent="0.35">
      <c r="B257" s="8" t="s">
        <v>268</v>
      </c>
      <c r="C257" s="8">
        <v>1</v>
      </c>
      <c r="D257" s="8">
        <v>1</v>
      </c>
      <c r="E257" s="13">
        <v>1</v>
      </c>
      <c r="F257" s="13">
        <v>0.45945945945945943</v>
      </c>
      <c r="G257" s="13">
        <v>0.31147540983606559</v>
      </c>
      <c r="H257" s="13">
        <v>1</v>
      </c>
      <c r="I257" s="13">
        <v>0.45945945945945943</v>
      </c>
      <c r="J257" s="13">
        <v>1.0846522890932808</v>
      </c>
      <c r="K257" s="13">
        <v>1.4867838833500562</v>
      </c>
      <c r="L257" s="13">
        <v>0.34984818674559792</v>
      </c>
      <c r="M257" s="13">
        <v>0.57313872852430658</v>
      </c>
    </row>
    <row r="258" spans="2:13" x14ac:dyDescent="0.35">
      <c r="B258" s="8" t="s">
        <v>269</v>
      </c>
      <c r="C258" s="8">
        <v>1</v>
      </c>
      <c r="D258" s="8">
        <v>0</v>
      </c>
      <c r="E258" s="13">
        <v>0</v>
      </c>
      <c r="F258" s="13">
        <v>0.24705882352941178</v>
      </c>
      <c r="G258" s="13">
        <v>0.31147540983606559</v>
      </c>
      <c r="H258" s="13">
        <v>0</v>
      </c>
      <c r="I258" s="13">
        <v>0.24705882352941178</v>
      </c>
      <c r="J258" s="13">
        <v>-0.57282196186948009</v>
      </c>
      <c r="K258" s="13">
        <v>-0.67259270913454927</v>
      </c>
      <c r="L258" s="13">
        <v>0.18802526899128494</v>
      </c>
      <c r="M258" s="13">
        <v>0.31738218974487481</v>
      </c>
    </row>
    <row r="259" spans="2:13" x14ac:dyDescent="0.35">
      <c r="B259" s="8" t="s">
        <v>270</v>
      </c>
      <c r="C259" s="8">
        <v>1</v>
      </c>
      <c r="D259" s="8">
        <v>1</v>
      </c>
      <c r="E259" s="13">
        <v>0</v>
      </c>
      <c r="F259" s="13">
        <v>0.45945945945945943</v>
      </c>
      <c r="G259" s="13">
        <v>0.31147540983606559</v>
      </c>
      <c r="H259" s="13">
        <v>0</v>
      </c>
      <c r="I259" s="13">
        <v>0.45945945945945943</v>
      </c>
      <c r="J259" s="13">
        <v>-0.92195444572928864</v>
      </c>
      <c r="K259" s="13">
        <v>-0.67259270913454927</v>
      </c>
      <c r="L259" s="13">
        <v>0.34984818674559792</v>
      </c>
      <c r="M259" s="13">
        <v>0.57313872852430658</v>
      </c>
    </row>
    <row r="260" spans="2:13" x14ac:dyDescent="0.35">
      <c r="B260" s="8" t="s">
        <v>271</v>
      </c>
      <c r="C260" s="8">
        <v>1</v>
      </c>
      <c r="D260" s="8">
        <v>0</v>
      </c>
      <c r="E260" s="13">
        <v>1</v>
      </c>
      <c r="F260" s="13">
        <v>0.24705882352941178</v>
      </c>
      <c r="G260" s="13">
        <v>0.31147540983606559</v>
      </c>
      <c r="H260" s="13">
        <v>1</v>
      </c>
      <c r="I260" s="13">
        <v>0.24705882352941178</v>
      </c>
      <c r="J260" s="13">
        <v>1.7457431218879391</v>
      </c>
      <c r="K260" s="13">
        <v>1.4867838833500562</v>
      </c>
      <c r="L260" s="13">
        <v>0.18802526899128494</v>
      </c>
      <c r="M260" s="13">
        <v>0.31738218974487481</v>
      </c>
    </row>
    <row r="261" spans="2:13" x14ac:dyDescent="0.35">
      <c r="B261" s="8" t="s">
        <v>272</v>
      </c>
      <c r="C261" s="8">
        <v>1</v>
      </c>
      <c r="D261" s="8">
        <v>0</v>
      </c>
      <c r="E261" s="13">
        <v>0</v>
      </c>
      <c r="F261" s="13">
        <v>0.24705882352941178</v>
      </c>
      <c r="G261" s="13">
        <v>0.31147540983606559</v>
      </c>
      <c r="H261" s="13">
        <v>0</v>
      </c>
      <c r="I261" s="13">
        <v>0.24705882352941178</v>
      </c>
      <c r="J261" s="13">
        <v>-0.57282196186948009</v>
      </c>
      <c r="K261" s="13">
        <v>-0.67259270913454927</v>
      </c>
      <c r="L261" s="13">
        <v>0.18802526899128494</v>
      </c>
      <c r="M261" s="13">
        <v>0.31738218974487481</v>
      </c>
    </row>
    <row r="262" spans="2:13" x14ac:dyDescent="0.35">
      <c r="B262" s="8" t="s">
        <v>273</v>
      </c>
      <c r="C262" s="8">
        <v>1</v>
      </c>
      <c r="D262" s="8">
        <v>1</v>
      </c>
      <c r="E262" s="13">
        <v>1</v>
      </c>
      <c r="F262" s="13">
        <v>0.45945945945945943</v>
      </c>
      <c r="G262" s="13">
        <v>0.31147540983606559</v>
      </c>
      <c r="H262" s="13">
        <v>1</v>
      </c>
      <c r="I262" s="13">
        <v>0.45945945945945943</v>
      </c>
      <c r="J262" s="13">
        <v>1.0846522890932808</v>
      </c>
      <c r="K262" s="13">
        <v>1.4867838833500562</v>
      </c>
      <c r="L262" s="13">
        <v>0.34984818674559792</v>
      </c>
      <c r="M262" s="13">
        <v>0.57313872852430658</v>
      </c>
    </row>
    <row r="263" spans="2:13" x14ac:dyDescent="0.35">
      <c r="B263" s="8" t="s">
        <v>274</v>
      </c>
      <c r="C263" s="8">
        <v>1</v>
      </c>
      <c r="D263" s="8">
        <v>0</v>
      </c>
      <c r="E263" s="13">
        <v>0</v>
      </c>
      <c r="F263" s="13">
        <v>0.24705882352941178</v>
      </c>
      <c r="G263" s="13">
        <v>0.31147540983606559</v>
      </c>
      <c r="H263" s="13">
        <v>0</v>
      </c>
      <c r="I263" s="13">
        <v>0.24705882352941178</v>
      </c>
      <c r="J263" s="13">
        <v>-0.57282196186948009</v>
      </c>
      <c r="K263" s="13">
        <v>-0.67259270913454927</v>
      </c>
      <c r="L263" s="13">
        <v>0.18802526899128494</v>
      </c>
      <c r="M263" s="13">
        <v>0.31738218974487481</v>
      </c>
    </row>
    <row r="264" spans="2:13" x14ac:dyDescent="0.35">
      <c r="B264" s="8" t="s">
        <v>275</v>
      </c>
      <c r="C264" s="8">
        <v>1</v>
      </c>
      <c r="D264" s="8">
        <v>0</v>
      </c>
      <c r="E264" s="13">
        <v>1</v>
      </c>
      <c r="F264" s="13">
        <v>0.24705882352941178</v>
      </c>
      <c r="G264" s="13">
        <v>0.31147540983606559</v>
      </c>
      <c r="H264" s="13">
        <v>1</v>
      </c>
      <c r="I264" s="13">
        <v>0.24705882352941178</v>
      </c>
      <c r="J264" s="13">
        <v>1.7457431218879391</v>
      </c>
      <c r="K264" s="13">
        <v>1.4867838833500562</v>
      </c>
      <c r="L264" s="13">
        <v>0.18802526899128494</v>
      </c>
      <c r="M264" s="13">
        <v>0.31738218974487481</v>
      </c>
    </row>
    <row r="265" spans="2:13" x14ac:dyDescent="0.35">
      <c r="B265" s="8" t="s">
        <v>276</v>
      </c>
      <c r="C265" s="8">
        <v>1</v>
      </c>
      <c r="D265" s="8">
        <v>1</v>
      </c>
      <c r="E265" s="13">
        <v>0</v>
      </c>
      <c r="F265" s="13">
        <v>0.45945945945945943</v>
      </c>
      <c r="G265" s="13">
        <v>0.31147540983606559</v>
      </c>
      <c r="H265" s="13">
        <v>0</v>
      </c>
      <c r="I265" s="13">
        <v>0.45945945945945943</v>
      </c>
      <c r="J265" s="13">
        <v>-0.92195444572928864</v>
      </c>
      <c r="K265" s="13">
        <v>-0.67259270913454927</v>
      </c>
      <c r="L265" s="13">
        <v>0.34984818674559792</v>
      </c>
      <c r="M265" s="13">
        <v>0.57313872852430658</v>
      </c>
    </row>
    <row r="266" spans="2:13" x14ac:dyDescent="0.35">
      <c r="B266" s="8" t="s">
        <v>277</v>
      </c>
      <c r="C266" s="8">
        <v>1</v>
      </c>
      <c r="D266" s="8">
        <v>1</v>
      </c>
      <c r="E266" s="13">
        <v>1</v>
      </c>
      <c r="F266" s="13">
        <v>0.45945945945945943</v>
      </c>
      <c r="G266" s="13">
        <v>0.31147540983606559</v>
      </c>
      <c r="H266" s="13">
        <v>1</v>
      </c>
      <c r="I266" s="13">
        <v>0.45945945945945943</v>
      </c>
      <c r="J266" s="13">
        <v>1.0846522890932808</v>
      </c>
      <c r="K266" s="13">
        <v>1.4867838833500562</v>
      </c>
      <c r="L266" s="13">
        <v>0.34984818674559792</v>
      </c>
      <c r="M266" s="13">
        <v>0.57313872852430658</v>
      </c>
    </row>
    <row r="267" spans="2:13" x14ac:dyDescent="0.35">
      <c r="B267" s="8" t="s">
        <v>278</v>
      </c>
      <c r="C267" s="8">
        <v>1</v>
      </c>
      <c r="D267" s="8">
        <v>1</v>
      </c>
      <c r="E267" s="13">
        <v>1</v>
      </c>
      <c r="F267" s="13">
        <v>0.45945945945945943</v>
      </c>
      <c r="G267" s="13">
        <v>0.31147540983606559</v>
      </c>
      <c r="H267" s="13">
        <v>1</v>
      </c>
      <c r="I267" s="13">
        <v>0.45945945945945943</v>
      </c>
      <c r="J267" s="13">
        <v>1.0846522890932808</v>
      </c>
      <c r="K267" s="13">
        <v>1.4867838833500562</v>
      </c>
      <c r="L267" s="13">
        <v>0.34984818674559792</v>
      </c>
      <c r="M267" s="13">
        <v>0.57313872852430658</v>
      </c>
    </row>
    <row r="268" spans="2:13" x14ac:dyDescent="0.35">
      <c r="B268" s="8" t="s">
        <v>279</v>
      </c>
      <c r="C268" s="8">
        <v>1</v>
      </c>
      <c r="D268" s="8">
        <v>1</v>
      </c>
      <c r="E268" s="13">
        <v>0</v>
      </c>
      <c r="F268" s="13">
        <v>0.45945945945945943</v>
      </c>
      <c r="G268" s="13">
        <v>0.31147540983606559</v>
      </c>
      <c r="H268" s="13">
        <v>0</v>
      </c>
      <c r="I268" s="13">
        <v>0.45945945945945943</v>
      </c>
      <c r="J268" s="13">
        <v>-0.92195444572928864</v>
      </c>
      <c r="K268" s="13">
        <v>-0.67259270913454927</v>
      </c>
      <c r="L268" s="13">
        <v>0.34984818674559792</v>
      </c>
      <c r="M268" s="13">
        <v>0.57313872852430658</v>
      </c>
    </row>
    <row r="269" spans="2:13" x14ac:dyDescent="0.35">
      <c r="B269" s="8" t="s">
        <v>280</v>
      </c>
      <c r="C269" s="8">
        <v>1</v>
      </c>
      <c r="D269" s="8">
        <v>0</v>
      </c>
      <c r="E269" s="13">
        <v>0</v>
      </c>
      <c r="F269" s="13">
        <v>0.24705882352941178</v>
      </c>
      <c r="G269" s="13">
        <v>0.31147540983606559</v>
      </c>
      <c r="H269" s="13">
        <v>0</v>
      </c>
      <c r="I269" s="13">
        <v>0.24705882352941178</v>
      </c>
      <c r="J269" s="13">
        <v>-0.57282196186948009</v>
      </c>
      <c r="K269" s="13">
        <v>-0.67259270913454927</v>
      </c>
      <c r="L269" s="13">
        <v>0.18802526899128494</v>
      </c>
      <c r="M269" s="13">
        <v>0.31738218974487481</v>
      </c>
    </row>
    <row r="270" spans="2:13" x14ac:dyDescent="0.35">
      <c r="B270" s="8" t="s">
        <v>281</v>
      </c>
      <c r="C270" s="8">
        <v>1</v>
      </c>
      <c r="D270" s="8">
        <v>0</v>
      </c>
      <c r="E270" s="13">
        <v>0</v>
      </c>
      <c r="F270" s="13">
        <v>0.24705882352941178</v>
      </c>
      <c r="G270" s="13">
        <v>0.31147540983606559</v>
      </c>
      <c r="H270" s="13">
        <v>0</v>
      </c>
      <c r="I270" s="13">
        <v>0.24705882352941178</v>
      </c>
      <c r="J270" s="13">
        <v>-0.57282196186948009</v>
      </c>
      <c r="K270" s="13">
        <v>-0.67259270913454927</v>
      </c>
      <c r="L270" s="13">
        <v>0.18802526899128494</v>
      </c>
      <c r="M270" s="13">
        <v>0.31738218974487481</v>
      </c>
    </row>
    <row r="271" spans="2:13" x14ac:dyDescent="0.35">
      <c r="B271" s="8" t="s">
        <v>282</v>
      </c>
      <c r="C271" s="8">
        <v>1</v>
      </c>
      <c r="D271" s="8">
        <v>0</v>
      </c>
      <c r="E271" s="13">
        <v>1</v>
      </c>
      <c r="F271" s="13">
        <v>0.24705882352941178</v>
      </c>
      <c r="G271" s="13">
        <v>0.31147540983606559</v>
      </c>
      <c r="H271" s="13">
        <v>1</v>
      </c>
      <c r="I271" s="13">
        <v>0.24705882352941178</v>
      </c>
      <c r="J271" s="13">
        <v>1.7457431218879391</v>
      </c>
      <c r="K271" s="13">
        <v>1.4867838833500562</v>
      </c>
      <c r="L271" s="13">
        <v>0.18802526899128494</v>
      </c>
      <c r="M271" s="13">
        <v>0.31738218974487481</v>
      </c>
    </row>
    <row r="272" spans="2:13" x14ac:dyDescent="0.35">
      <c r="B272" s="8" t="s">
        <v>283</v>
      </c>
      <c r="C272" s="8">
        <v>1</v>
      </c>
      <c r="D272" s="8">
        <v>0</v>
      </c>
      <c r="E272" s="13">
        <v>0</v>
      </c>
      <c r="F272" s="13">
        <v>0.24705882352941178</v>
      </c>
      <c r="G272" s="13">
        <v>0.31147540983606559</v>
      </c>
      <c r="H272" s="13">
        <v>0</v>
      </c>
      <c r="I272" s="13">
        <v>0.24705882352941178</v>
      </c>
      <c r="J272" s="13">
        <v>-0.57282196186948009</v>
      </c>
      <c r="K272" s="13">
        <v>-0.67259270913454927</v>
      </c>
      <c r="L272" s="13">
        <v>0.18802526899128494</v>
      </c>
      <c r="M272" s="13">
        <v>0.31738218974487481</v>
      </c>
    </row>
    <row r="273" spans="2:13" x14ac:dyDescent="0.35">
      <c r="B273" s="8" t="s">
        <v>284</v>
      </c>
      <c r="C273" s="8">
        <v>1</v>
      </c>
      <c r="D273" s="8">
        <v>0</v>
      </c>
      <c r="E273" s="13">
        <v>0</v>
      </c>
      <c r="F273" s="13">
        <v>0.24705882352941178</v>
      </c>
      <c r="G273" s="13">
        <v>0.31147540983606559</v>
      </c>
      <c r="H273" s="13">
        <v>0</v>
      </c>
      <c r="I273" s="13">
        <v>0.24705882352941178</v>
      </c>
      <c r="J273" s="13">
        <v>-0.57282196186948009</v>
      </c>
      <c r="K273" s="13">
        <v>-0.67259270913454927</v>
      </c>
      <c r="L273" s="13">
        <v>0.18802526899128494</v>
      </c>
      <c r="M273" s="13">
        <v>0.31738218974487481</v>
      </c>
    </row>
    <row r="274" spans="2:13" x14ac:dyDescent="0.35">
      <c r="B274" s="8" t="s">
        <v>285</v>
      </c>
      <c r="C274" s="8">
        <v>1</v>
      </c>
      <c r="D274" s="8">
        <v>1</v>
      </c>
      <c r="E274" s="13">
        <v>0</v>
      </c>
      <c r="F274" s="13">
        <v>0.45945945945945943</v>
      </c>
      <c r="G274" s="13">
        <v>0.31147540983606559</v>
      </c>
      <c r="H274" s="13">
        <v>0</v>
      </c>
      <c r="I274" s="13">
        <v>0.45945945945945943</v>
      </c>
      <c r="J274" s="13">
        <v>-0.92195444572928864</v>
      </c>
      <c r="K274" s="13">
        <v>-0.67259270913454927</v>
      </c>
      <c r="L274" s="13">
        <v>0.34984818674559792</v>
      </c>
      <c r="M274" s="13">
        <v>0.57313872852430658</v>
      </c>
    </row>
    <row r="275" spans="2:13" ht="15" thickBot="1" x14ac:dyDescent="0.4">
      <c r="B275" s="11" t="s">
        <v>286</v>
      </c>
      <c r="C275" s="11">
        <v>1</v>
      </c>
      <c r="D275" s="11">
        <v>0</v>
      </c>
      <c r="E275" s="14">
        <v>0</v>
      </c>
      <c r="F275" s="14">
        <v>0.24705882352941178</v>
      </c>
      <c r="G275" s="14">
        <v>0.31147540983606559</v>
      </c>
      <c r="H275" s="14">
        <v>0</v>
      </c>
      <c r="I275" s="14">
        <v>0.24705882352941178</v>
      </c>
      <c r="J275" s="14">
        <v>-0.57282196186948009</v>
      </c>
      <c r="K275" s="14">
        <v>-0.67259270913454927</v>
      </c>
      <c r="L275" s="14">
        <v>0.18802526899128494</v>
      </c>
      <c r="M275" s="14">
        <v>0.31738218974487481</v>
      </c>
    </row>
    <row r="295" spans="2:7" x14ac:dyDescent="0.35">
      <c r="G295" t="s">
        <v>288</v>
      </c>
    </row>
    <row r="298" spans="2:7" x14ac:dyDescent="0.35">
      <c r="B298" t="s">
        <v>287</v>
      </c>
    </row>
    <row r="317" spans="2:7" x14ac:dyDescent="0.35">
      <c r="G317" t="s">
        <v>288</v>
      </c>
    </row>
    <row r="319" spans="2:7" x14ac:dyDescent="0.35">
      <c r="B319" s="16" t="s">
        <v>289</v>
      </c>
      <c r="D319" s="17">
        <v>0.58630952380952117</v>
      </c>
    </row>
  </sheetData>
  <pageMargins left="0.7" right="0.7" top="0.75" bottom="0.75" header="0.3" footer="0.3"/>
  <ignoredErrors>
    <ignoredError sqref="A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5240-64CB-4CE7-B052-02529EB32BD1}">
  <sheetPr>
    <tabColor rgb="FF007800"/>
  </sheetPr>
  <dimension ref="B1:L301"/>
  <sheetViews>
    <sheetView topLeftCell="A16" zoomScaleNormal="100" workbookViewId="0">
      <selection activeCell="C28" sqref="C28"/>
    </sheetView>
  </sheetViews>
  <sheetFormatPr defaultRowHeight="14.5" x14ac:dyDescent="0.35"/>
  <cols>
    <col min="1" max="1" width="4.6328125" customWidth="1"/>
  </cols>
  <sheetData>
    <row r="1" spans="2:2" x14ac:dyDescent="0.35">
      <c r="B1" t="s">
        <v>345</v>
      </c>
    </row>
    <row r="2" spans="2:2" x14ac:dyDescent="0.35">
      <c r="B2" t="s">
        <v>343</v>
      </c>
    </row>
    <row r="3" spans="2:2" x14ac:dyDescent="0.35">
      <c r="B3" t="s">
        <v>344</v>
      </c>
    </row>
    <row r="4" spans="2:2" x14ac:dyDescent="0.35">
      <c r="B4" t="s">
        <v>8</v>
      </c>
    </row>
    <row r="5" spans="2:2" x14ac:dyDescent="0.35">
      <c r="B5" t="s">
        <v>9</v>
      </c>
    </row>
    <row r="6" spans="2:2" x14ac:dyDescent="0.35">
      <c r="B6" t="s">
        <v>10</v>
      </c>
    </row>
    <row r="7" spans="2:2" x14ac:dyDescent="0.35">
      <c r="B7" t="s">
        <v>11</v>
      </c>
    </row>
    <row r="8" spans="2:2" x14ac:dyDescent="0.35">
      <c r="B8" t="s">
        <v>12</v>
      </c>
    </row>
    <row r="9" spans="2:2" ht="34.25" customHeight="1" x14ac:dyDescent="0.35"/>
    <row r="13" spans="2:2" x14ac:dyDescent="0.35">
      <c r="B13" s="4" t="s">
        <v>13</v>
      </c>
    </row>
    <row r="15" spans="2:2" x14ac:dyDescent="0.35">
      <c r="B15" t="s">
        <v>14</v>
      </c>
    </row>
    <row r="16" spans="2:2" ht="15" thickBot="1" x14ac:dyDescent="0.4"/>
    <row r="17" spans="2:11" x14ac:dyDescent="0.35">
      <c r="B17" s="5" t="s">
        <v>17</v>
      </c>
      <c r="C17" s="5" t="s">
        <v>18</v>
      </c>
    </row>
    <row r="18" spans="2:11" x14ac:dyDescent="0.35">
      <c r="B18" s="6" t="s">
        <v>15</v>
      </c>
      <c r="C18" s="6" t="s">
        <v>15</v>
      </c>
    </row>
    <row r="19" spans="2:11" ht="15" thickBot="1" x14ac:dyDescent="0.4">
      <c r="B19" s="7" t="s">
        <v>16</v>
      </c>
      <c r="C19" s="7" t="s">
        <v>16</v>
      </c>
    </row>
    <row r="22" spans="2:11" x14ac:dyDescent="0.35">
      <c r="B22" t="s">
        <v>19</v>
      </c>
    </row>
    <row r="23" spans="2:11" ht="15" thickBot="1" x14ac:dyDescent="0.4"/>
    <row r="24" spans="2:11" x14ac:dyDescent="0.35">
      <c r="B24" s="9" t="s">
        <v>20</v>
      </c>
      <c r="C24" s="5" t="s">
        <v>21</v>
      </c>
      <c r="D24" s="5" t="s">
        <v>22</v>
      </c>
      <c r="E24" s="5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5" t="s">
        <v>28</v>
      </c>
      <c r="K24" s="5" t="s">
        <v>29</v>
      </c>
    </row>
    <row r="25" spans="2:11" x14ac:dyDescent="0.35">
      <c r="B25" s="10" t="s">
        <v>30</v>
      </c>
      <c r="C25" s="12">
        <v>-1.2751446538678088</v>
      </c>
      <c r="D25" s="12">
        <v>0.33734641431906526</v>
      </c>
      <c r="E25" s="12">
        <v>14.2878444059802</v>
      </c>
      <c r="F25" s="12">
        <v>1.5687465586178284E-4</v>
      </c>
      <c r="G25" s="12">
        <v>-1.9363314762469037</v>
      </c>
      <c r="H25" s="12">
        <v>-0.61395783148871386</v>
      </c>
      <c r="I25" s="12"/>
      <c r="J25" s="12"/>
      <c r="K25" s="12"/>
    </row>
    <row r="26" spans="2:11" x14ac:dyDescent="0.35">
      <c r="B26" s="8" t="s">
        <v>1</v>
      </c>
      <c r="C26" s="13">
        <v>3.8112238980336034E-2</v>
      </c>
      <c r="D26" s="13">
        <v>1.5572278914365429E-2</v>
      </c>
      <c r="E26" s="13">
        <v>5.9899690521714479</v>
      </c>
      <c r="F26" s="13">
        <v>1.4387454791114251E-2</v>
      </c>
      <c r="G26" s="13">
        <v>7.591133150967308E-3</v>
      </c>
      <c r="H26" s="13">
        <v>6.863334480970476E-2</v>
      </c>
      <c r="I26" s="13">
        <v>1.0388478255559184</v>
      </c>
      <c r="J26" s="13">
        <v>1.0076200188476876</v>
      </c>
      <c r="K26" s="13">
        <v>1.0710434335122048</v>
      </c>
    </row>
    <row r="27" spans="2:11" x14ac:dyDescent="0.35">
      <c r="B27" s="8" t="s">
        <v>2</v>
      </c>
      <c r="C27" s="13">
        <v>-2.7610071462089044E-2</v>
      </c>
      <c r="D27" s="13">
        <v>1.2066933995780193E-2</v>
      </c>
      <c r="E27" s="13">
        <v>5.2352953437997991</v>
      </c>
      <c r="F27" s="13">
        <v>2.2133050298234758E-2</v>
      </c>
      <c r="G27" s="13">
        <v>-5.1260827497640223E-2</v>
      </c>
      <c r="H27" s="13">
        <v>-3.9593154265378655E-3</v>
      </c>
      <c r="I27" s="13">
        <v>0.97276760270804163</v>
      </c>
      <c r="J27" s="13">
        <v>0.95003084404611726</v>
      </c>
      <c r="K27" s="13">
        <v>0.99604851232852742</v>
      </c>
    </row>
    <row r="28" spans="2:11" ht="15" thickBot="1" x14ac:dyDescent="0.4">
      <c r="B28" s="11" t="s">
        <v>3</v>
      </c>
      <c r="C28" s="14">
        <v>-8.9434970958164623E-3</v>
      </c>
      <c r="D28" s="14">
        <v>1.5878903760637327E-2</v>
      </c>
      <c r="E28" s="14">
        <v>0.31722960286942919</v>
      </c>
      <c r="F28" s="14">
        <v>0.57327732814250343</v>
      </c>
      <c r="G28" s="14">
        <v>-4.006557658064324E-2</v>
      </c>
      <c r="H28" s="14">
        <v>2.2178582389010312E-2</v>
      </c>
      <c r="I28" s="14">
        <v>0.99109637701446418</v>
      </c>
      <c r="J28" s="14">
        <v>0.96072643593197593</v>
      </c>
      <c r="K28" s="14">
        <v>1.0224263555091209</v>
      </c>
    </row>
    <row r="31" spans="2:11" x14ac:dyDescent="0.35">
      <c r="B31" t="s">
        <v>32</v>
      </c>
    </row>
    <row r="32" spans="2:11" ht="15" thickBot="1" x14ac:dyDescent="0.4"/>
    <row r="33" spans="2:12" x14ac:dyDescent="0.35">
      <c r="B33" s="9" t="s">
        <v>33</v>
      </c>
      <c r="C33" s="5" t="s">
        <v>34</v>
      </c>
      <c r="D33" s="5" t="s">
        <v>4</v>
      </c>
      <c r="E33" s="5" t="s">
        <v>35</v>
      </c>
      <c r="F33" s="5" t="s">
        <v>36</v>
      </c>
      <c r="G33" s="5" t="s">
        <v>37</v>
      </c>
      <c r="H33" s="5" t="s">
        <v>38</v>
      </c>
      <c r="I33" s="5" t="s">
        <v>39</v>
      </c>
      <c r="J33" s="5" t="s">
        <v>40</v>
      </c>
      <c r="K33" s="5" t="s">
        <v>41</v>
      </c>
      <c r="L33" s="5" t="s">
        <v>42</v>
      </c>
    </row>
    <row r="34" spans="2:12" x14ac:dyDescent="0.35">
      <c r="B34" s="10" t="s">
        <v>43</v>
      </c>
      <c r="C34" s="10">
        <v>1</v>
      </c>
      <c r="D34" s="10">
        <v>0</v>
      </c>
      <c r="E34" s="12">
        <v>0.46710322033210439</v>
      </c>
      <c r="F34" s="12">
        <v>0.31147540983606559</v>
      </c>
      <c r="G34" s="12">
        <v>0</v>
      </c>
      <c r="H34" s="12">
        <v>0.46710322033210439</v>
      </c>
      <c r="I34" s="12">
        <v>-0.93623502191913699</v>
      </c>
      <c r="J34" s="12">
        <v>-0.67259270913454927</v>
      </c>
      <c r="K34" s="12">
        <v>0.33983934911356184</v>
      </c>
      <c r="L34" s="12">
        <v>0.59879703235906878</v>
      </c>
    </row>
    <row r="35" spans="2:12" x14ac:dyDescent="0.35">
      <c r="B35" s="8" t="s">
        <v>44</v>
      </c>
      <c r="C35" s="8">
        <v>1</v>
      </c>
      <c r="D35" s="8">
        <v>0</v>
      </c>
      <c r="E35" s="13">
        <v>0.27982959370782007</v>
      </c>
      <c r="F35" s="13">
        <v>0.31147540983606559</v>
      </c>
      <c r="G35" s="13">
        <v>0</v>
      </c>
      <c r="H35" s="13">
        <v>0.27982959370782007</v>
      </c>
      <c r="I35" s="13">
        <v>-0.62334601212170981</v>
      </c>
      <c r="J35" s="13">
        <v>-0.67259270913454927</v>
      </c>
      <c r="K35" s="13">
        <v>0.16311654865494138</v>
      </c>
      <c r="L35" s="13">
        <v>0.43649624524227898</v>
      </c>
    </row>
    <row r="36" spans="2:12" x14ac:dyDescent="0.35">
      <c r="B36" s="8" t="s">
        <v>45</v>
      </c>
      <c r="C36" s="8">
        <v>1</v>
      </c>
      <c r="D36" s="8">
        <v>0</v>
      </c>
      <c r="E36" s="13">
        <v>0.13335455360478238</v>
      </c>
      <c r="F36" s="13">
        <v>0.31147540983606559</v>
      </c>
      <c r="G36" s="13">
        <v>0</v>
      </c>
      <c r="H36" s="13">
        <v>0.13335455360478238</v>
      </c>
      <c r="I36" s="13">
        <v>-0.39226828367662059</v>
      </c>
      <c r="J36" s="13">
        <v>-0.67259270913454927</v>
      </c>
      <c r="K36" s="13">
        <v>5.8140695750395696E-2</v>
      </c>
      <c r="L36" s="13">
        <v>0.27722929958183584</v>
      </c>
    </row>
    <row r="37" spans="2:12" x14ac:dyDescent="0.35">
      <c r="B37" s="8" t="s">
        <v>46</v>
      </c>
      <c r="C37" s="8">
        <v>1</v>
      </c>
      <c r="D37" s="8">
        <v>0</v>
      </c>
      <c r="E37" s="13">
        <v>0.24645447543987842</v>
      </c>
      <c r="F37" s="13">
        <v>0.31147540983606559</v>
      </c>
      <c r="G37" s="13">
        <v>0</v>
      </c>
      <c r="H37" s="13">
        <v>0.24645447543987842</v>
      </c>
      <c r="I37" s="13">
        <v>-0.57189145445599654</v>
      </c>
      <c r="J37" s="13">
        <v>-0.67259270913454927</v>
      </c>
      <c r="K37" s="13">
        <v>0.17869835528863914</v>
      </c>
      <c r="L37" s="13">
        <v>0.32959153800039082</v>
      </c>
    </row>
    <row r="38" spans="2:12" x14ac:dyDescent="0.35">
      <c r="B38" s="8" t="s">
        <v>47</v>
      </c>
      <c r="C38" s="8">
        <v>1</v>
      </c>
      <c r="D38" s="8">
        <v>0</v>
      </c>
      <c r="E38" s="13">
        <v>0.17699412927662089</v>
      </c>
      <c r="F38" s="13">
        <v>0.31147540983606559</v>
      </c>
      <c r="G38" s="13">
        <v>0</v>
      </c>
      <c r="H38" s="13">
        <v>0.17699412927662089</v>
      </c>
      <c r="I38" s="13">
        <v>-0.46374363745003505</v>
      </c>
      <c r="J38" s="13">
        <v>-0.67259270913454927</v>
      </c>
      <c r="K38" s="13">
        <v>0.10124124726624771</v>
      </c>
      <c r="L38" s="13">
        <v>0.2910716209714812</v>
      </c>
    </row>
    <row r="39" spans="2:12" x14ac:dyDescent="0.35">
      <c r="B39" s="8" t="s">
        <v>48</v>
      </c>
      <c r="C39" s="8">
        <v>1</v>
      </c>
      <c r="D39" s="8">
        <v>1</v>
      </c>
      <c r="E39" s="13">
        <v>0.35683579377920499</v>
      </c>
      <c r="F39" s="13">
        <v>0.31147540983606559</v>
      </c>
      <c r="G39" s="13">
        <v>1</v>
      </c>
      <c r="H39" s="13">
        <v>0.35683579377920499</v>
      </c>
      <c r="I39" s="13">
        <v>1.3425384345933353</v>
      </c>
      <c r="J39" s="13">
        <v>1.4867838833500562</v>
      </c>
      <c r="K39" s="13">
        <v>0.27526056320536157</v>
      </c>
      <c r="L39" s="13">
        <v>0.44765384807557013</v>
      </c>
    </row>
    <row r="40" spans="2:12" x14ac:dyDescent="0.35">
      <c r="B40" s="8" t="s">
        <v>49</v>
      </c>
      <c r="C40" s="8">
        <v>1</v>
      </c>
      <c r="D40" s="8">
        <v>0</v>
      </c>
      <c r="E40" s="13">
        <v>0.33953909657255588</v>
      </c>
      <c r="F40" s="13">
        <v>0.31147540983606559</v>
      </c>
      <c r="G40" s="13">
        <v>0</v>
      </c>
      <c r="H40" s="13">
        <v>0.33953909657255588</v>
      </c>
      <c r="I40" s="13">
        <v>-0.71700360170890864</v>
      </c>
      <c r="J40" s="13">
        <v>-0.67259270913454927</v>
      </c>
      <c r="K40" s="13">
        <v>0.25960844651416665</v>
      </c>
      <c r="L40" s="13">
        <v>0.42979367312292105</v>
      </c>
    </row>
    <row r="41" spans="2:12" x14ac:dyDescent="0.35">
      <c r="B41" s="8" t="s">
        <v>50</v>
      </c>
      <c r="C41" s="8">
        <v>1</v>
      </c>
      <c r="D41" s="8">
        <v>1</v>
      </c>
      <c r="E41" s="13">
        <v>0.25263961997249029</v>
      </c>
      <c r="F41" s="13">
        <v>0.31147540983606559</v>
      </c>
      <c r="G41" s="13">
        <v>1</v>
      </c>
      <c r="H41" s="13">
        <v>0.25263961997249029</v>
      </c>
      <c r="I41" s="13">
        <v>1.7199439954030462</v>
      </c>
      <c r="J41" s="13">
        <v>1.4867838833500562</v>
      </c>
      <c r="K41" s="13">
        <v>0.16413295005134013</v>
      </c>
      <c r="L41" s="13">
        <v>0.36786798507527518</v>
      </c>
    </row>
    <row r="42" spans="2:12" x14ac:dyDescent="0.35">
      <c r="B42" s="8" t="s">
        <v>51</v>
      </c>
      <c r="C42" s="8">
        <v>1</v>
      </c>
      <c r="D42" s="8">
        <v>1</v>
      </c>
      <c r="E42" s="13">
        <v>0.31397207341340344</v>
      </c>
      <c r="F42" s="13">
        <v>0.31147540983606559</v>
      </c>
      <c r="G42" s="13">
        <v>1</v>
      </c>
      <c r="H42" s="13">
        <v>0.31397207341340344</v>
      </c>
      <c r="I42" s="13">
        <v>1.4781734145835035</v>
      </c>
      <c r="J42" s="13">
        <v>1.4867838833500562</v>
      </c>
      <c r="K42" s="13">
        <v>0.22194088758701097</v>
      </c>
      <c r="L42" s="13">
        <v>0.42339860078478292</v>
      </c>
    </row>
    <row r="43" spans="2:12" x14ac:dyDescent="0.35">
      <c r="B43" s="8" t="s">
        <v>52</v>
      </c>
      <c r="C43" s="8">
        <v>1</v>
      </c>
      <c r="D43" s="8">
        <v>0</v>
      </c>
      <c r="E43" s="13">
        <v>0.24172332717900807</v>
      </c>
      <c r="F43" s="13">
        <v>0.31147540983606559</v>
      </c>
      <c r="G43" s="13">
        <v>0</v>
      </c>
      <c r="H43" s="13">
        <v>0.24172332717900807</v>
      </c>
      <c r="I43" s="13">
        <v>-0.56460592820616207</v>
      </c>
      <c r="J43" s="13">
        <v>-0.67259270913454927</v>
      </c>
      <c r="K43" s="13">
        <v>0.17142939954125277</v>
      </c>
      <c r="L43" s="13">
        <v>0.32938265847064446</v>
      </c>
    </row>
    <row r="44" spans="2:12" x14ac:dyDescent="0.35">
      <c r="B44" s="8" t="s">
        <v>53</v>
      </c>
      <c r="C44" s="8">
        <v>1</v>
      </c>
      <c r="D44" s="8">
        <v>0</v>
      </c>
      <c r="E44" s="13">
        <v>0.22172147257168884</v>
      </c>
      <c r="F44" s="13">
        <v>0.31147540983606559</v>
      </c>
      <c r="G44" s="13">
        <v>0</v>
      </c>
      <c r="H44" s="13">
        <v>0.22172147257168884</v>
      </c>
      <c r="I44" s="13">
        <v>-0.53374811332359828</v>
      </c>
      <c r="J44" s="13">
        <v>-0.67259270913454927</v>
      </c>
      <c r="K44" s="13">
        <v>0.15028841408206803</v>
      </c>
      <c r="L44" s="13">
        <v>0.31453885030589662</v>
      </c>
    </row>
    <row r="45" spans="2:12" x14ac:dyDescent="0.35">
      <c r="B45" s="8" t="s">
        <v>54</v>
      </c>
      <c r="C45" s="8">
        <v>1</v>
      </c>
      <c r="D45" s="8">
        <v>0</v>
      </c>
      <c r="E45" s="13">
        <v>0.25990329895988901</v>
      </c>
      <c r="F45" s="13">
        <v>0.31147540983606559</v>
      </c>
      <c r="G45" s="13">
        <v>0</v>
      </c>
      <c r="H45" s="13">
        <v>0.25990329895988901</v>
      </c>
      <c r="I45" s="13">
        <v>-0.59260002005937762</v>
      </c>
      <c r="J45" s="13">
        <v>-0.67259270913454927</v>
      </c>
      <c r="K45" s="13">
        <v>0.17246680530653324</v>
      </c>
      <c r="L45" s="13">
        <v>0.37175434105036903</v>
      </c>
    </row>
    <row r="46" spans="2:12" x14ac:dyDescent="0.35">
      <c r="B46" s="8" t="s">
        <v>55</v>
      </c>
      <c r="C46" s="8">
        <v>1</v>
      </c>
      <c r="D46" s="8">
        <v>1</v>
      </c>
      <c r="E46" s="13">
        <v>0.40634856735119473</v>
      </c>
      <c r="F46" s="13">
        <v>0.31147540983606559</v>
      </c>
      <c r="G46" s="13">
        <v>1</v>
      </c>
      <c r="H46" s="13">
        <v>0.40634856735119473</v>
      </c>
      <c r="I46" s="13">
        <v>1.2086940762303722</v>
      </c>
      <c r="J46" s="13">
        <v>1.4867838833500562</v>
      </c>
      <c r="K46" s="13">
        <v>0.27129027064647437</v>
      </c>
      <c r="L46" s="13">
        <v>0.55722913208583935</v>
      </c>
    </row>
    <row r="47" spans="2:12" x14ac:dyDescent="0.35">
      <c r="B47" s="8" t="s">
        <v>56</v>
      </c>
      <c r="C47" s="8">
        <v>1</v>
      </c>
      <c r="D47" s="8">
        <v>1</v>
      </c>
      <c r="E47" s="13">
        <v>0.37570557105494978</v>
      </c>
      <c r="F47" s="13">
        <v>0.31147540983606559</v>
      </c>
      <c r="G47" s="13">
        <v>1</v>
      </c>
      <c r="H47" s="13">
        <v>0.37570557105494978</v>
      </c>
      <c r="I47" s="13">
        <v>1.2890534104958045</v>
      </c>
      <c r="J47" s="13">
        <v>1.4867838833500562</v>
      </c>
      <c r="K47" s="13">
        <v>0.27744351559887609</v>
      </c>
      <c r="L47" s="13">
        <v>0.48539055873555498</v>
      </c>
    </row>
    <row r="48" spans="2:12" x14ac:dyDescent="0.35">
      <c r="B48" s="8" t="s">
        <v>57</v>
      </c>
      <c r="C48" s="8">
        <v>1</v>
      </c>
      <c r="D48" s="8">
        <v>0</v>
      </c>
      <c r="E48" s="13">
        <v>0.42941791391007966</v>
      </c>
      <c r="F48" s="13">
        <v>0.31147540983606559</v>
      </c>
      <c r="G48" s="13">
        <v>0</v>
      </c>
      <c r="H48" s="13">
        <v>0.42941791391007966</v>
      </c>
      <c r="I48" s="13">
        <v>-0.86752302980353591</v>
      </c>
      <c r="J48" s="13">
        <v>-0.67259270913454927</v>
      </c>
      <c r="K48" s="13">
        <v>0.32320066979645168</v>
      </c>
      <c r="L48" s="13">
        <v>0.54255890525041717</v>
      </c>
    </row>
    <row r="49" spans="2:12" x14ac:dyDescent="0.35">
      <c r="B49" s="8" t="s">
        <v>58</v>
      </c>
      <c r="C49" s="8">
        <v>1</v>
      </c>
      <c r="D49" s="8">
        <v>0</v>
      </c>
      <c r="E49" s="13">
        <v>0.20412912865045701</v>
      </c>
      <c r="F49" s="13">
        <v>0.31147540983606559</v>
      </c>
      <c r="G49" s="13">
        <v>0</v>
      </c>
      <c r="H49" s="13">
        <v>0.20412912865045701</v>
      </c>
      <c r="I49" s="13">
        <v>-0.50644371502276886</v>
      </c>
      <c r="J49" s="13">
        <v>-0.67259270913454927</v>
      </c>
      <c r="K49" s="13">
        <v>0.12640536554155191</v>
      </c>
      <c r="L49" s="13">
        <v>0.31254545126127009</v>
      </c>
    </row>
    <row r="50" spans="2:12" x14ac:dyDescent="0.35">
      <c r="B50" s="8" t="s">
        <v>59</v>
      </c>
      <c r="C50" s="8">
        <v>1</v>
      </c>
      <c r="D50" s="8">
        <v>0</v>
      </c>
      <c r="E50" s="13">
        <v>0.24551160168483593</v>
      </c>
      <c r="F50" s="13">
        <v>0.31147540983606559</v>
      </c>
      <c r="G50" s="13">
        <v>0</v>
      </c>
      <c r="H50" s="13">
        <v>0.24551160168483593</v>
      </c>
      <c r="I50" s="13">
        <v>-0.57043967892242509</v>
      </c>
      <c r="J50" s="13">
        <v>-0.67259270913454927</v>
      </c>
      <c r="K50" s="13">
        <v>0.1560157959592699</v>
      </c>
      <c r="L50" s="13">
        <v>0.36419212840599458</v>
      </c>
    </row>
    <row r="51" spans="2:12" x14ac:dyDescent="0.35">
      <c r="B51" s="8" t="s">
        <v>60</v>
      </c>
      <c r="C51" s="8">
        <v>1</v>
      </c>
      <c r="D51" s="8">
        <v>1</v>
      </c>
      <c r="E51" s="13">
        <v>0.52139995915895543</v>
      </c>
      <c r="F51" s="13">
        <v>0.31147540983606559</v>
      </c>
      <c r="G51" s="13">
        <v>1</v>
      </c>
      <c r="H51" s="13">
        <v>0.52139995915895543</v>
      </c>
      <c r="I51" s="13">
        <v>0.95807800337328231</v>
      </c>
      <c r="J51" s="13">
        <v>1.4867838833500562</v>
      </c>
      <c r="K51" s="13">
        <v>0.34142715408702284</v>
      </c>
      <c r="L51" s="13">
        <v>0.6959837416872644</v>
      </c>
    </row>
    <row r="52" spans="2:12" x14ac:dyDescent="0.35">
      <c r="B52" s="8" t="s">
        <v>61</v>
      </c>
      <c r="C52" s="8">
        <v>1</v>
      </c>
      <c r="D52" s="8">
        <v>0</v>
      </c>
      <c r="E52" s="13">
        <v>0.26692354603440649</v>
      </c>
      <c r="F52" s="13">
        <v>0.31147540983606559</v>
      </c>
      <c r="G52" s="13">
        <v>0</v>
      </c>
      <c r="H52" s="13">
        <v>0.26692354603440649</v>
      </c>
      <c r="I52" s="13">
        <v>-0.60341875945584011</v>
      </c>
      <c r="J52" s="13">
        <v>-0.67259270913454927</v>
      </c>
      <c r="K52" s="13">
        <v>0.17108158941714402</v>
      </c>
      <c r="L52" s="13">
        <v>0.39112297454989692</v>
      </c>
    </row>
    <row r="53" spans="2:12" x14ac:dyDescent="0.35">
      <c r="B53" s="8" t="s">
        <v>62</v>
      </c>
      <c r="C53" s="8">
        <v>1</v>
      </c>
      <c r="D53" s="8">
        <v>0</v>
      </c>
      <c r="E53" s="13">
        <v>0.43601328370306963</v>
      </c>
      <c r="F53" s="13">
        <v>0.31147540983606559</v>
      </c>
      <c r="G53" s="13">
        <v>0</v>
      </c>
      <c r="H53" s="13">
        <v>0.43601328370306963</v>
      </c>
      <c r="I53" s="13">
        <v>-0.87925616655102912</v>
      </c>
      <c r="J53" s="13">
        <v>-0.67259270913454927</v>
      </c>
      <c r="K53" s="13">
        <v>0.31561359449534659</v>
      </c>
      <c r="L53" s="13">
        <v>0.56446126782388706</v>
      </c>
    </row>
    <row r="54" spans="2:12" x14ac:dyDescent="0.35">
      <c r="B54" s="8" t="s">
        <v>63</v>
      </c>
      <c r="C54" s="8">
        <v>1</v>
      </c>
      <c r="D54" s="8">
        <v>0</v>
      </c>
      <c r="E54" s="13">
        <v>0.34813739611561212</v>
      </c>
      <c r="F54" s="13">
        <v>0.31147540983606559</v>
      </c>
      <c r="G54" s="13">
        <v>0</v>
      </c>
      <c r="H54" s="13">
        <v>0.34813739611561212</v>
      </c>
      <c r="I54" s="13">
        <v>-0.7307979237104345</v>
      </c>
      <c r="J54" s="13">
        <v>-0.67259270913454927</v>
      </c>
      <c r="K54" s="13">
        <v>0.26760092625563847</v>
      </c>
      <c r="L54" s="13">
        <v>0.43840337134210738</v>
      </c>
    </row>
    <row r="55" spans="2:12" x14ac:dyDescent="0.35">
      <c r="B55" s="8" t="s">
        <v>64</v>
      </c>
      <c r="C55" s="8">
        <v>1</v>
      </c>
      <c r="D55" s="8">
        <v>1</v>
      </c>
      <c r="E55" s="13">
        <v>0.22422309147324168</v>
      </c>
      <c r="F55" s="13">
        <v>0.31147540983606559</v>
      </c>
      <c r="G55" s="13">
        <v>1</v>
      </c>
      <c r="H55" s="13">
        <v>0.22422309147324168</v>
      </c>
      <c r="I55" s="13">
        <v>1.8600655792499412</v>
      </c>
      <c r="J55" s="13">
        <v>1.4867838833500562</v>
      </c>
      <c r="K55" s="13">
        <v>8.6730306041081562E-2</v>
      </c>
      <c r="L55" s="13">
        <v>0.46798906278580071</v>
      </c>
    </row>
    <row r="56" spans="2:12" x14ac:dyDescent="0.35">
      <c r="B56" s="8" t="s">
        <v>65</v>
      </c>
      <c r="C56" s="8">
        <v>1</v>
      </c>
      <c r="D56" s="8">
        <v>0</v>
      </c>
      <c r="E56" s="13">
        <v>0.22172147257168884</v>
      </c>
      <c r="F56" s="13">
        <v>0.31147540983606559</v>
      </c>
      <c r="G56" s="13">
        <v>0</v>
      </c>
      <c r="H56" s="13">
        <v>0.22172147257168884</v>
      </c>
      <c r="I56" s="13">
        <v>-0.53374811332359828</v>
      </c>
      <c r="J56" s="13">
        <v>-0.67259270913454927</v>
      </c>
      <c r="K56" s="13">
        <v>0.15028841408206803</v>
      </c>
      <c r="L56" s="13">
        <v>0.31453885030589662</v>
      </c>
    </row>
    <row r="57" spans="2:12" x14ac:dyDescent="0.35">
      <c r="B57" s="8" t="s">
        <v>66</v>
      </c>
      <c r="C57" s="8">
        <v>1</v>
      </c>
      <c r="D57" s="8">
        <v>0</v>
      </c>
      <c r="E57" s="13">
        <v>0.19426838803722327</v>
      </c>
      <c r="F57" s="13">
        <v>0.31147540983606559</v>
      </c>
      <c r="G57" s="13">
        <v>0</v>
      </c>
      <c r="H57" s="13">
        <v>0.19426838803722327</v>
      </c>
      <c r="I57" s="13">
        <v>-0.49102755801047276</v>
      </c>
      <c r="J57" s="13">
        <v>-0.67259270913454927</v>
      </c>
      <c r="K57" s="13">
        <v>0.119790741908714</v>
      </c>
      <c r="L57" s="13">
        <v>0.29930557521289891</v>
      </c>
    </row>
    <row r="58" spans="2:12" x14ac:dyDescent="0.35">
      <c r="B58" s="8" t="s">
        <v>67</v>
      </c>
      <c r="C58" s="8">
        <v>1</v>
      </c>
      <c r="D58" s="8">
        <v>1</v>
      </c>
      <c r="E58" s="13">
        <v>0.42666519537512521</v>
      </c>
      <c r="F58" s="13">
        <v>0.31147540983606559</v>
      </c>
      <c r="G58" s="13">
        <v>1</v>
      </c>
      <c r="H58" s="13">
        <v>0.42666519537512521</v>
      </c>
      <c r="I58" s="13">
        <v>1.1592057979813983</v>
      </c>
      <c r="J58" s="13">
        <v>1.4867838833500562</v>
      </c>
      <c r="K58" s="13">
        <v>0.31215448657964312</v>
      </c>
      <c r="L58" s="13">
        <v>0.54961755911437582</v>
      </c>
    </row>
    <row r="59" spans="2:12" x14ac:dyDescent="0.35">
      <c r="B59" s="8" t="s">
        <v>68</v>
      </c>
      <c r="C59" s="8">
        <v>1</v>
      </c>
      <c r="D59" s="8">
        <v>1</v>
      </c>
      <c r="E59" s="13">
        <v>0.28908985227801159</v>
      </c>
      <c r="F59" s="13">
        <v>0.31147540983606559</v>
      </c>
      <c r="G59" s="13">
        <v>1</v>
      </c>
      <c r="H59" s="13">
        <v>0.28908985227801159</v>
      </c>
      <c r="I59" s="13">
        <v>1.5681620267703296</v>
      </c>
      <c r="J59" s="13">
        <v>1.4867838833500562</v>
      </c>
      <c r="K59" s="13">
        <v>0.11551657748417975</v>
      </c>
      <c r="L59" s="13">
        <v>0.55872095292011159</v>
      </c>
    </row>
    <row r="60" spans="2:12" x14ac:dyDescent="0.35">
      <c r="B60" s="8" t="s">
        <v>69</v>
      </c>
      <c r="C60" s="8">
        <v>1</v>
      </c>
      <c r="D60" s="8">
        <v>0</v>
      </c>
      <c r="E60" s="13">
        <v>0.4477092239652124</v>
      </c>
      <c r="F60" s="13">
        <v>0.31147540983606559</v>
      </c>
      <c r="G60" s="13">
        <v>0</v>
      </c>
      <c r="H60" s="13">
        <v>0.4477092239652124</v>
      </c>
      <c r="I60" s="13">
        <v>-0.90035571589472807</v>
      </c>
      <c r="J60" s="13">
        <v>-0.67259270913454927</v>
      </c>
      <c r="K60" s="13">
        <v>0.32528199290779103</v>
      </c>
      <c r="L60" s="13">
        <v>0.57682202730533161</v>
      </c>
    </row>
    <row r="61" spans="2:12" x14ac:dyDescent="0.35">
      <c r="B61" s="8" t="s">
        <v>70</v>
      </c>
      <c r="C61" s="8">
        <v>1</v>
      </c>
      <c r="D61" s="8">
        <v>1</v>
      </c>
      <c r="E61" s="13">
        <v>0.34885368452666632</v>
      </c>
      <c r="F61" s="13">
        <v>0.31147540983606559</v>
      </c>
      <c r="G61" s="13">
        <v>1</v>
      </c>
      <c r="H61" s="13">
        <v>0.34885368452666632</v>
      </c>
      <c r="I61" s="13">
        <v>1.3662105560008719</v>
      </c>
      <c r="J61" s="13">
        <v>1.4867838833500562</v>
      </c>
      <c r="K61" s="13">
        <v>0.26707861144035661</v>
      </c>
      <c r="L61" s="13">
        <v>0.44061459046338197</v>
      </c>
    </row>
    <row r="62" spans="2:12" x14ac:dyDescent="0.35">
      <c r="B62" s="8" t="s">
        <v>71</v>
      </c>
      <c r="C62" s="8">
        <v>1</v>
      </c>
      <c r="D62" s="8">
        <v>1</v>
      </c>
      <c r="E62" s="13">
        <v>0.33953909657255588</v>
      </c>
      <c r="F62" s="13">
        <v>0.31147540983606559</v>
      </c>
      <c r="G62" s="13">
        <v>1</v>
      </c>
      <c r="H62" s="13">
        <v>0.33953909657255588</v>
      </c>
      <c r="I62" s="13">
        <v>1.394693133502533</v>
      </c>
      <c r="J62" s="13">
        <v>1.4867838833500562</v>
      </c>
      <c r="K62" s="13">
        <v>0.25960844651416665</v>
      </c>
      <c r="L62" s="13">
        <v>0.42979367312292105</v>
      </c>
    </row>
    <row r="63" spans="2:12" x14ac:dyDescent="0.35">
      <c r="B63" s="8" t="s">
        <v>72</v>
      </c>
      <c r="C63" s="8">
        <v>1</v>
      </c>
      <c r="D63" s="8">
        <v>1</v>
      </c>
      <c r="E63" s="13">
        <v>0.2740631978780585</v>
      </c>
      <c r="F63" s="13">
        <v>0.31147540983606559</v>
      </c>
      <c r="G63" s="13">
        <v>1</v>
      </c>
      <c r="H63" s="13">
        <v>0.2740631978780585</v>
      </c>
      <c r="I63" s="13">
        <v>1.6275114270700981</v>
      </c>
      <c r="J63" s="13">
        <v>1.4867838833500562</v>
      </c>
      <c r="K63" s="13">
        <v>0.1428491871398454</v>
      </c>
      <c r="L63" s="13">
        <v>0.4609834774493099</v>
      </c>
    </row>
    <row r="64" spans="2:12" x14ac:dyDescent="0.35">
      <c r="B64" s="8" t="s">
        <v>73</v>
      </c>
      <c r="C64" s="8">
        <v>1</v>
      </c>
      <c r="D64" s="8">
        <v>0</v>
      </c>
      <c r="E64" s="13">
        <v>0.30425589340036491</v>
      </c>
      <c r="F64" s="13">
        <v>0.31147540983606559</v>
      </c>
      <c r="G64" s="13">
        <v>0</v>
      </c>
      <c r="H64" s="13">
        <v>0.30425589340036491</v>
      </c>
      <c r="I64" s="13">
        <v>-0.66129422712111874</v>
      </c>
      <c r="J64" s="13">
        <v>-0.67259270913454927</v>
      </c>
      <c r="K64" s="13">
        <v>0.23964263242819953</v>
      </c>
      <c r="L64" s="13">
        <v>0.37763799004821147</v>
      </c>
    </row>
    <row r="65" spans="2:12" x14ac:dyDescent="0.35">
      <c r="B65" s="8" t="s">
        <v>74</v>
      </c>
      <c r="C65" s="8">
        <v>1</v>
      </c>
      <c r="D65" s="8">
        <v>0</v>
      </c>
      <c r="E65" s="13">
        <v>0.46710322033210439</v>
      </c>
      <c r="F65" s="13">
        <v>0.31147540983606559</v>
      </c>
      <c r="G65" s="13">
        <v>0</v>
      </c>
      <c r="H65" s="13">
        <v>0.46710322033210439</v>
      </c>
      <c r="I65" s="13">
        <v>-0.93623502191913699</v>
      </c>
      <c r="J65" s="13">
        <v>-0.67259270913454927</v>
      </c>
      <c r="K65" s="13">
        <v>0.33983934911356184</v>
      </c>
      <c r="L65" s="13">
        <v>0.59879703235906878</v>
      </c>
    </row>
    <row r="66" spans="2:12" x14ac:dyDescent="0.35">
      <c r="B66" s="8" t="s">
        <v>75</v>
      </c>
      <c r="C66" s="8">
        <v>1</v>
      </c>
      <c r="D66" s="8">
        <v>1</v>
      </c>
      <c r="E66" s="13">
        <v>0.4387801565184356</v>
      </c>
      <c r="F66" s="13">
        <v>0.31147540983606559</v>
      </c>
      <c r="G66" s="13">
        <v>1</v>
      </c>
      <c r="H66" s="13">
        <v>0.4387801565184356</v>
      </c>
      <c r="I66" s="13">
        <v>1.1309489970824833</v>
      </c>
      <c r="J66" s="13">
        <v>1.4867838833500562</v>
      </c>
      <c r="K66" s="13">
        <v>0.32770976130219354</v>
      </c>
      <c r="L66" s="13">
        <v>0.55634303346383374</v>
      </c>
    </row>
    <row r="67" spans="2:12" x14ac:dyDescent="0.35">
      <c r="B67" s="8" t="s">
        <v>76</v>
      </c>
      <c r="C67" s="8">
        <v>1</v>
      </c>
      <c r="D67" s="8">
        <v>1</v>
      </c>
      <c r="E67" s="13">
        <v>0.23537384392073149</v>
      </c>
      <c r="F67" s="13">
        <v>0.31147540983606559</v>
      </c>
      <c r="G67" s="13">
        <v>1</v>
      </c>
      <c r="H67" s="13">
        <v>0.23537384392073149</v>
      </c>
      <c r="I67" s="13">
        <v>1.8023763291721899</v>
      </c>
      <c r="J67" s="13">
        <v>1.4867838833500562</v>
      </c>
      <c r="K67" s="13">
        <v>0.12325790904293868</v>
      </c>
      <c r="L67" s="13">
        <v>0.40263688823308857</v>
      </c>
    </row>
    <row r="68" spans="2:12" x14ac:dyDescent="0.35">
      <c r="B68" s="8" t="s">
        <v>77</v>
      </c>
      <c r="C68" s="8">
        <v>1</v>
      </c>
      <c r="D68" s="8">
        <v>0</v>
      </c>
      <c r="E68" s="13">
        <v>0.21196731152613699</v>
      </c>
      <c r="F68" s="13">
        <v>0.31147540983606559</v>
      </c>
      <c r="G68" s="13">
        <v>0</v>
      </c>
      <c r="H68" s="13">
        <v>0.21196731152613699</v>
      </c>
      <c r="I68" s="13">
        <v>-0.5186356061698677</v>
      </c>
      <c r="J68" s="13">
        <v>-0.67259270913454927</v>
      </c>
      <c r="K68" s="13">
        <v>6.8691426142570719E-2</v>
      </c>
      <c r="L68" s="13">
        <v>0.49518796754322336</v>
      </c>
    </row>
    <row r="69" spans="2:12" x14ac:dyDescent="0.35">
      <c r="B69" s="8" t="s">
        <v>78</v>
      </c>
      <c r="C69" s="8">
        <v>1</v>
      </c>
      <c r="D69" s="8">
        <v>0</v>
      </c>
      <c r="E69" s="13">
        <v>0.29028047128199291</v>
      </c>
      <c r="F69" s="13">
        <v>0.31147540983606559</v>
      </c>
      <c r="G69" s="13">
        <v>0</v>
      </c>
      <c r="H69" s="13">
        <v>0.29028047128199291</v>
      </c>
      <c r="I69" s="13">
        <v>-0.63953678889103172</v>
      </c>
      <c r="J69" s="13">
        <v>-0.67259270913454927</v>
      </c>
      <c r="K69" s="13">
        <v>0.20738748712266231</v>
      </c>
      <c r="L69" s="13">
        <v>0.39000313928483926</v>
      </c>
    </row>
    <row r="70" spans="2:12" x14ac:dyDescent="0.35">
      <c r="B70" s="8" t="s">
        <v>79</v>
      </c>
      <c r="C70" s="8">
        <v>1</v>
      </c>
      <c r="D70" s="8">
        <v>1</v>
      </c>
      <c r="E70" s="13">
        <v>0.28249187083588062</v>
      </c>
      <c r="F70" s="13">
        <v>0.31147540983606559</v>
      </c>
      <c r="G70" s="13">
        <v>1</v>
      </c>
      <c r="H70" s="13">
        <v>0.28249187083588062</v>
      </c>
      <c r="I70" s="13">
        <v>1.5937141754491237</v>
      </c>
      <c r="J70" s="13">
        <v>1.4867838833500562</v>
      </c>
      <c r="K70" s="13">
        <v>0.19849153937373631</v>
      </c>
      <c r="L70" s="13">
        <v>0.38496661029353502</v>
      </c>
    </row>
    <row r="71" spans="2:12" x14ac:dyDescent="0.35">
      <c r="B71" s="8" t="s">
        <v>80</v>
      </c>
      <c r="C71" s="8">
        <v>1</v>
      </c>
      <c r="D71" s="8">
        <v>0</v>
      </c>
      <c r="E71" s="13">
        <v>0.30623132863417141</v>
      </c>
      <c r="F71" s="13">
        <v>0.31147540983606559</v>
      </c>
      <c r="G71" s="13">
        <v>0</v>
      </c>
      <c r="H71" s="13">
        <v>0.30623132863417141</v>
      </c>
      <c r="I71" s="13">
        <v>-0.6643814025024628</v>
      </c>
      <c r="J71" s="13">
        <v>-0.67259270913454927</v>
      </c>
      <c r="K71" s="13">
        <v>0.22523650965869677</v>
      </c>
      <c r="L71" s="13">
        <v>0.40126698734830679</v>
      </c>
    </row>
    <row r="72" spans="2:12" x14ac:dyDescent="0.35">
      <c r="B72" s="8" t="s">
        <v>81</v>
      </c>
      <c r="C72" s="8">
        <v>1</v>
      </c>
      <c r="D72" s="8">
        <v>0</v>
      </c>
      <c r="E72" s="13">
        <v>0.46430550587684832</v>
      </c>
      <c r="F72" s="13">
        <v>0.31147540983606559</v>
      </c>
      <c r="G72" s="13">
        <v>0</v>
      </c>
      <c r="H72" s="13">
        <v>0.46430550587684832</v>
      </c>
      <c r="I72" s="13">
        <v>-0.93098637579414312</v>
      </c>
      <c r="J72" s="13">
        <v>-0.67259270913454927</v>
      </c>
      <c r="K72" s="13">
        <v>0.32511030737608182</v>
      </c>
      <c r="L72" s="13">
        <v>0.60929319852647101</v>
      </c>
    </row>
    <row r="73" spans="2:12" x14ac:dyDescent="0.35">
      <c r="B73" s="8" t="s">
        <v>82</v>
      </c>
      <c r="C73" s="8">
        <v>1</v>
      </c>
      <c r="D73" s="8">
        <v>0</v>
      </c>
      <c r="E73" s="13">
        <v>0.25088487638081886</v>
      </c>
      <c r="F73" s="13">
        <v>0.31147540983606559</v>
      </c>
      <c r="G73" s="13">
        <v>0</v>
      </c>
      <c r="H73" s="13">
        <v>0.25088487638081886</v>
      </c>
      <c r="I73" s="13">
        <v>-0.57871262739491869</v>
      </c>
      <c r="J73" s="13">
        <v>-0.67259270913454927</v>
      </c>
      <c r="K73" s="13">
        <v>0.18117193025452394</v>
      </c>
      <c r="L73" s="13">
        <v>0.33640207435199909</v>
      </c>
    </row>
    <row r="74" spans="2:12" x14ac:dyDescent="0.35">
      <c r="B74" s="8" t="s">
        <v>83</v>
      </c>
      <c r="C74" s="8">
        <v>1</v>
      </c>
      <c r="D74" s="8">
        <v>0</v>
      </c>
      <c r="E74" s="13">
        <v>0.39942099816646165</v>
      </c>
      <c r="F74" s="13">
        <v>0.31147540983606559</v>
      </c>
      <c r="G74" s="13">
        <v>0</v>
      </c>
      <c r="H74" s="13">
        <v>0.39942099816646165</v>
      </c>
      <c r="I74" s="13">
        <v>-0.81551203473362499</v>
      </c>
      <c r="J74" s="13">
        <v>-0.67259270913454927</v>
      </c>
      <c r="K74" s="13">
        <v>0.30067760335058447</v>
      </c>
      <c r="L74" s="13">
        <v>0.50707874144401066</v>
      </c>
    </row>
    <row r="75" spans="2:12" x14ac:dyDescent="0.35">
      <c r="B75" s="8" t="s">
        <v>84</v>
      </c>
      <c r="C75" s="8">
        <v>1</v>
      </c>
      <c r="D75" s="8">
        <v>0</v>
      </c>
      <c r="E75" s="13">
        <v>0.30425589340036491</v>
      </c>
      <c r="F75" s="13">
        <v>0.31147540983606559</v>
      </c>
      <c r="G75" s="13">
        <v>0</v>
      </c>
      <c r="H75" s="13">
        <v>0.30425589340036491</v>
      </c>
      <c r="I75" s="13">
        <v>-0.66129422712111874</v>
      </c>
      <c r="J75" s="13">
        <v>-0.67259270913454927</v>
      </c>
      <c r="K75" s="13">
        <v>0.23964263242819953</v>
      </c>
      <c r="L75" s="13">
        <v>0.37763799004821147</v>
      </c>
    </row>
    <row r="76" spans="2:12" x14ac:dyDescent="0.35">
      <c r="B76" s="8" t="s">
        <v>85</v>
      </c>
      <c r="C76" s="8">
        <v>1</v>
      </c>
      <c r="D76" s="8">
        <v>0</v>
      </c>
      <c r="E76" s="13">
        <v>0.16616264772714659</v>
      </c>
      <c r="F76" s="13">
        <v>0.31147540983606559</v>
      </c>
      <c r="G76" s="13">
        <v>0</v>
      </c>
      <c r="H76" s="13">
        <v>0.16616264772714659</v>
      </c>
      <c r="I76" s="13">
        <v>-0.44640189452374512</v>
      </c>
      <c r="J76" s="13">
        <v>-0.67259270913454927</v>
      </c>
      <c r="K76" s="13">
        <v>9.0150585122541177E-2</v>
      </c>
      <c r="L76" s="13">
        <v>0.28611157445139002</v>
      </c>
    </row>
    <row r="77" spans="2:12" x14ac:dyDescent="0.35">
      <c r="B77" s="8" t="s">
        <v>86</v>
      </c>
      <c r="C77" s="8">
        <v>1</v>
      </c>
      <c r="D77" s="8">
        <v>0</v>
      </c>
      <c r="E77" s="13">
        <v>0.38257211002150149</v>
      </c>
      <c r="F77" s="13">
        <v>0.31147540983606559</v>
      </c>
      <c r="G77" s="13">
        <v>0</v>
      </c>
      <c r="H77" s="13">
        <v>0.38257211002150149</v>
      </c>
      <c r="I77" s="13">
        <v>-0.78716093246892349</v>
      </c>
      <c r="J77" s="13">
        <v>-0.67259270913454927</v>
      </c>
      <c r="K77" s="13">
        <v>0.22938526140430338</v>
      </c>
      <c r="L77" s="13">
        <v>0.56328264923497728</v>
      </c>
    </row>
    <row r="78" spans="2:12" x14ac:dyDescent="0.35">
      <c r="B78" s="8" t="s">
        <v>87</v>
      </c>
      <c r="C78" s="8">
        <v>1</v>
      </c>
      <c r="D78" s="8">
        <v>0</v>
      </c>
      <c r="E78" s="13">
        <v>0.28163498020139233</v>
      </c>
      <c r="F78" s="13">
        <v>0.31147540983606559</v>
      </c>
      <c r="G78" s="13">
        <v>0</v>
      </c>
      <c r="H78" s="13">
        <v>0.28163498020139233</v>
      </c>
      <c r="I78" s="13">
        <v>-0.62613893352057504</v>
      </c>
      <c r="J78" s="13">
        <v>-0.67259270913454927</v>
      </c>
      <c r="K78" s="13">
        <v>0.19397922147263372</v>
      </c>
      <c r="L78" s="13">
        <v>0.38974755017668772</v>
      </c>
    </row>
    <row r="79" spans="2:12" x14ac:dyDescent="0.35">
      <c r="B79" s="8" t="s">
        <v>88</v>
      </c>
      <c r="C79" s="8">
        <v>1</v>
      </c>
      <c r="D79" s="8">
        <v>1</v>
      </c>
      <c r="E79" s="13">
        <v>0.46710322033210439</v>
      </c>
      <c r="F79" s="13">
        <v>0.31147540983606559</v>
      </c>
      <c r="G79" s="13">
        <v>1</v>
      </c>
      <c r="H79" s="13">
        <v>0.46710322033210439</v>
      </c>
      <c r="I79" s="13">
        <v>1.0681078752535391</v>
      </c>
      <c r="J79" s="13">
        <v>1.4867838833500562</v>
      </c>
      <c r="K79" s="13">
        <v>0.33983934911356184</v>
      </c>
      <c r="L79" s="13">
        <v>0.59879703235906878</v>
      </c>
    </row>
    <row r="80" spans="2:12" x14ac:dyDescent="0.35">
      <c r="B80" s="8" t="s">
        <v>89</v>
      </c>
      <c r="C80" s="8">
        <v>1</v>
      </c>
      <c r="D80" s="8">
        <v>0</v>
      </c>
      <c r="E80" s="13">
        <v>0.35639326132989246</v>
      </c>
      <c r="F80" s="13">
        <v>0.31147540983606559</v>
      </c>
      <c r="G80" s="13">
        <v>0</v>
      </c>
      <c r="H80" s="13">
        <v>0.35639326132989246</v>
      </c>
      <c r="I80" s="13">
        <v>-0.74413965847329699</v>
      </c>
      <c r="J80" s="13">
        <v>-0.67259270913454927</v>
      </c>
      <c r="K80" s="13">
        <v>0.26313261439020652</v>
      </c>
      <c r="L80" s="13">
        <v>0.4619844080182734</v>
      </c>
    </row>
    <row r="81" spans="2:12" x14ac:dyDescent="0.35">
      <c r="B81" s="8" t="s">
        <v>90</v>
      </c>
      <c r="C81" s="8">
        <v>1</v>
      </c>
      <c r="D81" s="8">
        <v>0</v>
      </c>
      <c r="E81" s="13">
        <v>0.12980110432316891</v>
      </c>
      <c r="F81" s="13">
        <v>0.31147540983606559</v>
      </c>
      <c r="G81" s="13">
        <v>0</v>
      </c>
      <c r="H81" s="13">
        <v>0.12980110432316891</v>
      </c>
      <c r="I81" s="13">
        <v>-0.38621570492051277</v>
      </c>
      <c r="J81" s="13">
        <v>-0.67259270913454927</v>
      </c>
      <c r="K81" s="13">
        <v>4.3103673977152521E-2</v>
      </c>
      <c r="L81" s="13">
        <v>0.33062709739930812</v>
      </c>
    </row>
    <row r="82" spans="2:12" x14ac:dyDescent="0.35">
      <c r="B82" s="8" t="s">
        <v>91</v>
      </c>
      <c r="C82" s="8">
        <v>1</v>
      </c>
      <c r="D82" s="8">
        <v>0</v>
      </c>
      <c r="E82" s="13">
        <v>0.51188274296902114</v>
      </c>
      <c r="F82" s="13">
        <v>0.31147540983606559</v>
      </c>
      <c r="G82" s="13">
        <v>0</v>
      </c>
      <c r="H82" s="13">
        <v>0.51188274296902114</v>
      </c>
      <c r="I82" s="13">
        <v>-1.0240547189767855</v>
      </c>
      <c r="J82" s="13">
        <v>-0.67259270913454927</v>
      </c>
      <c r="K82" s="13">
        <v>0.33888515665886476</v>
      </c>
      <c r="L82" s="13">
        <v>0.68207977449197665</v>
      </c>
    </row>
    <row r="83" spans="2:12" x14ac:dyDescent="0.35">
      <c r="B83" s="8" t="s">
        <v>92</v>
      </c>
      <c r="C83" s="8">
        <v>1</v>
      </c>
      <c r="D83" s="8">
        <v>0</v>
      </c>
      <c r="E83" s="13">
        <v>0.36680952987492638</v>
      </c>
      <c r="F83" s="13">
        <v>0.31147540983606559</v>
      </c>
      <c r="G83" s="13">
        <v>0</v>
      </c>
      <c r="H83" s="13">
        <v>0.36680952987492638</v>
      </c>
      <c r="I83" s="13">
        <v>-0.76111997572303824</v>
      </c>
      <c r="J83" s="13">
        <v>-0.67259270913454927</v>
      </c>
      <c r="K83" s="13">
        <v>0.27351220300459039</v>
      </c>
      <c r="L83" s="13">
        <v>0.47128621150826616</v>
      </c>
    </row>
    <row r="84" spans="2:12" x14ac:dyDescent="0.35">
      <c r="B84" s="8" t="s">
        <v>93</v>
      </c>
      <c r="C84" s="8">
        <v>1</v>
      </c>
      <c r="D84" s="8">
        <v>0</v>
      </c>
      <c r="E84" s="13">
        <v>0.17151059452140727</v>
      </c>
      <c r="F84" s="13">
        <v>0.31147540983606559</v>
      </c>
      <c r="G84" s="13">
        <v>0</v>
      </c>
      <c r="H84" s="13">
        <v>0.17151059452140727</v>
      </c>
      <c r="I84" s="13">
        <v>-0.45499015190554221</v>
      </c>
      <c r="J84" s="13">
        <v>-0.67259270913454927</v>
      </c>
      <c r="K84" s="13">
        <v>9.5568411961781508E-2</v>
      </c>
      <c r="L84" s="13">
        <v>0.28854652289701976</v>
      </c>
    </row>
    <row r="85" spans="2:12" x14ac:dyDescent="0.35">
      <c r="B85" s="8" t="s">
        <v>94</v>
      </c>
      <c r="C85" s="8">
        <v>1</v>
      </c>
      <c r="D85" s="8">
        <v>0</v>
      </c>
      <c r="E85" s="13">
        <v>0.27444709386988053</v>
      </c>
      <c r="F85" s="13">
        <v>0.31147540983606559</v>
      </c>
      <c r="G85" s="13">
        <v>0</v>
      </c>
      <c r="H85" s="13">
        <v>0.27444709386988053</v>
      </c>
      <c r="I85" s="13">
        <v>-0.61502784014923717</v>
      </c>
      <c r="J85" s="13">
        <v>-0.67259270913454927</v>
      </c>
      <c r="K85" s="13">
        <v>0.17932098928642895</v>
      </c>
      <c r="L85" s="13">
        <v>0.39570431940762107</v>
      </c>
    </row>
    <row r="86" spans="2:12" x14ac:dyDescent="0.35">
      <c r="B86" s="8" t="s">
        <v>95</v>
      </c>
      <c r="C86" s="8">
        <v>1</v>
      </c>
      <c r="D86" s="8">
        <v>0</v>
      </c>
      <c r="E86" s="13">
        <v>0.3154844451606737</v>
      </c>
      <c r="F86" s="13">
        <v>0.31147540983606559</v>
      </c>
      <c r="G86" s="13">
        <v>0</v>
      </c>
      <c r="H86" s="13">
        <v>0.3154844451606737</v>
      </c>
      <c r="I86" s="13">
        <v>-0.67888672256956106</v>
      </c>
      <c r="J86" s="13">
        <v>-0.67259270913454927</v>
      </c>
      <c r="K86" s="13">
        <v>0.24383321121736448</v>
      </c>
      <c r="L86" s="13">
        <v>0.3971327442502337</v>
      </c>
    </row>
    <row r="87" spans="2:12" x14ac:dyDescent="0.35">
      <c r="B87" s="8" t="s">
        <v>96</v>
      </c>
      <c r="C87" s="8">
        <v>1</v>
      </c>
      <c r="D87" s="8">
        <v>1</v>
      </c>
      <c r="E87" s="13">
        <v>0.23515325670077486</v>
      </c>
      <c r="F87" s="13">
        <v>0.31147540983606559</v>
      </c>
      <c r="G87" s="13">
        <v>1</v>
      </c>
      <c r="H87" s="13">
        <v>0.23515325670077486</v>
      </c>
      <c r="I87" s="13">
        <v>1.8034815843039018</v>
      </c>
      <c r="J87" s="13">
        <v>1.4867838833500562</v>
      </c>
      <c r="K87" s="13">
        <v>0.16419906139030141</v>
      </c>
      <c r="L87" s="13">
        <v>0.32485138227492849</v>
      </c>
    </row>
    <row r="88" spans="2:12" x14ac:dyDescent="0.35">
      <c r="B88" s="8" t="s">
        <v>97</v>
      </c>
      <c r="C88" s="8">
        <v>1</v>
      </c>
      <c r="D88" s="8">
        <v>1</v>
      </c>
      <c r="E88" s="13">
        <v>0.35639326132989246</v>
      </c>
      <c r="F88" s="13">
        <v>0.31147540983606559</v>
      </c>
      <c r="G88" s="13">
        <v>1</v>
      </c>
      <c r="H88" s="13">
        <v>0.35639326132989246</v>
      </c>
      <c r="I88" s="13">
        <v>1.3438337664352349</v>
      </c>
      <c r="J88" s="13">
        <v>1.4867838833500562</v>
      </c>
      <c r="K88" s="13">
        <v>0.26313261439020652</v>
      </c>
      <c r="L88" s="13">
        <v>0.4619844080182734</v>
      </c>
    </row>
    <row r="89" spans="2:12" x14ac:dyDescent="0.35">
      <c r="B89" s="8" t="s">
        <v>98</v>
      </c>
      <c r="C89" s="8">
        <v>1</v>
      </c>
      <c r="D89" s="8">
        <v>0</v>
      </c>
      <c r="E89" s="13">
        <v>0.41085041571091019</v>
      </c>
      <c r="F89" s="13">
        <v>0.31147540983606559</v>
      </c>
      <c r="G89" s="13">
        <v>0</v>
      </c>
      <c r="H89" s="13">
        <v>0.41085041571091019</v>
      </c>
      <c r="I89" s="13">
        <v>-0.83508191331035286</v>
      </c>
      <c r="J89" s="13">
        <v>-0.67259270913454927</v>
      </c>
      <c r="K89" s="13">
        <v>0.31332754224846587</v>
      </c>
      <c r="L89" s="13">
        <v>0.51592123209749141</v>
      </c>
    </row>
    <row r="90" spans="2:12" x14ac:dyDescent="0.35">
      <c r="B90" s="8" t="s">
        <v>99</v>
      </c>
      <c r="C90" s="8">
        <v>1</v>
      </c>
      <c r="D90" s="8">
        <v>1</v>
      </c>
      <c r="E90" s="13">
        <v>0.28163498020139233</v>
      </c>
      <c r="F90" s="13">
        <v>0.31147540983606559</v>
      </c>
      <c r="G90" s="13">
        <v>1</v>
      </c>
      <c r="H90" s="13">
        <v>0.28163498020139233</v>
      </c>
      <c r="I90" s="13">
        <v>1.5970896337292526</v>
      </c>
      <c r="J90" s="13">
        <v>1.4867838833500562</v>
      </c>
      <c r="K90" s="13">
        <v>0.19397922147263372</v>
      </c>
      <c r="L90" s="13">
        <v>0.38974755017668772</v>
      </c>
    </row>
    <row r="91" spans="2:12" x14ac:dyDescent="0.35">
      <c r="B91" s="8" t="s">
        <v>100</v>
      </c>
      <c r="C91" s="8">
        <v>1</v>
      </c>
      <c r="D91" s="8">
        <v>0</v>
      </c>
      <c r="E91" s="13">
        <v>0.28710266792003447</v>
      </c>
      <c r="F91" s="13">
        <v>0.31147540983606559</v>
      </c>
      <c r="G91" s="13">
        <v>0</v>
      </c>
      <c r="H91" s="13">
        <v>0.28710266792003447</v>
      </c>
      <c r="I91" s="13">
        <v>-0.63460738159346364</v>
      </c>
      <c r="J91" s="13">
        <v>-0.67259270913454927</v>
      </c>
      <c r="K91" s="13">
        <v>0.17397901152002959</v>
      </c>
      <c r="L91" s="13">
        <v>0.43504181723028751</v>
      </c>
    </row>
    <row r="92" spans="2:12" x14ac:dyDescent="0.35">
      <c r="B92" s="8" t="s">
        <v>101</v>
      </c>
      <c r="C92" s="8">
        <v>1</v>
      </c>
      <c r="D92" s="8">
        <v>0</v>
      </c>
      <c r="E92" s="13">
        <v>0.49563991864119045</v>
      </c>
      <c r="F92" s="13">
        <v>0.31147540983606559</v>
      </c>
      <c r="G92" s="13">
        <v>0</v>
      </c>
      <c r="H92" s="13">
        <v>0.49563991864119045</v>
      </c>
      <c r="I92" s="13">
        <v>-0.99131752850488719</v>
      </c>
      <c r="J92" s="13">
        <v>-0.67259270913454927</v>
      </c>
      <c r="K92" s="13">
        <v>0.35034395200810131</v>
      </c>
      <c r="L92" s="13">
        <v>0.64167605531022276</v>
      </c>
    </row>
    <row r="93" spans="2:12" x14ac:dyDescent="0.35">
      <c r="B93" s="8" t="s">
        <v>102</v>
      </c>
      <c r="C93" s="8">
        <v>1</v>
      </c>
      <c r="D93" s="8">
        <v>0</v>
      </c>
      <c r="E93" s="13">
        <v>0.33217205235028713</v>
      </c>
      <c r="F93" s="13">
        <v>0.31147540983606559</v>
      </c>
      <c r="G93" s="13">
        <v>0</v>
      </c>
      <c r="H93" s="13">
        <v>0.33217205235028713</v>
      </c>
      <c r="I93" s="13">
        <v>-0.7052599955401726</v>
      </c>
      <c r="J93" s="13">
        <v>-0.67259270913454927</v>
      </c>
      <c r="K93" s="13">
        <v>0.25504617087914405</v>
      </c>
      <c r="L93" s="13">
        <v>0.41948755660466391</v>
      </c>
    </row>
    <row r="94" spans="2:12" x14ac:dyDescent="0.35">
      <c r="B94" s="8" t="s">
        <v>103</v>
      </c>
      <c r="C94" s="8">
        <v>1</v>
      </c>
      <c r="D94" s="8">
        <v>1</v>
      </c>
      <c r="E94" s="13">
        <v>0.2981945663110826</v>
      </c>
      <c r="F94" s="13">
        <v>0.31147540983606559</v>
      </c>
      <c r="G94" s="13">
        <v>1</v>
      </c>
      <c r="H94" s="13">
        <v>0.2981945663110826</v>
      </c>
      <c r="I94" s="13">
        <v>1.5341170633882586</v>
      </c>
      <c r="J94" s="13">
        <v>1.4867838833500562</v>
      </c>
      <c r="K94" s="13">
        <v>0.21631986644014412</v>
      </c>
      <c r="L94" s="13">
        <v>0.39542196737443064</v>
      </c>
    </row>
    <row r="95" spans="2:12" x14ac:dyDescent="0.35">
      <c r="B95" s="8" t="s">
        <v>104</v>
      </c>
      <c r="C95" s="8">
        <v>1</v>
      </c>
      <c r="D95" s="8">
        <v>0</v>
      </c>
      <c r="E95" s="13">
        <v>0.32266020043717875</v>
      </c>
      <c r="F95" s="13">
        <v>0.31147540983606559</v>
      </c>
      <c r="G95" s="13">
        <v>0</v>
      </c>
      <c r="H95" s="13">
        <v>0.32266020043717875</v>
      </c>
      <c r="I95" s="13">
        <v>-0.69019117532947494</v>
      </c>
      <c r="J95" s="13">
        <v>-0.67259270913454927</v>
      </c>
      <c r="K95" s="13">
        <v>0.24279654286929633</v>
      </c>
      <c r="L95" s="13">
        <v>0.41441621546103335</v>
      </c>
    </row>
    <row r="96" spans="2:12" x14ac:dyDescent="0.35">
      <c r="B96" s="8" t="s">
        <v>105</v>
      </c>
      <c r="C96" s="8">
        <v>1</v>
      </c>
      <c r="D96" s="8">
        <v>0</v>
      </c>
      <c r="E96" s="13">
        <v>0.31397207341340344</v>
      </c>
      <c r="F96" s="13">
        <v>0.31147540983606559</v>
      </c>
      <c r="G96" s="13">
        <v>0</v>
      </c>
      <c r="H96" s="13">
        <v>0.31397207341340344</v>
      </c>
      <c r="I96" s="13">
        <v>-0.67651061109211208</v>
      </c>
      <c r="J96" s="13">
        <v>-0.67259270913454927</v>
      </c>
      <c r="K96" s="13">
        <v>0.22194088758701097</v>
      </c>
      <c r="L96" s="13">
        <v>0.42339860078478292</v>
      </c>
    </row>
    <row r="97" spans="2:12" x14ac:dyDescent="0.35">
      <c r="B97" s="8" t="s">
        <v>106</v>
      </c>
      <c r="C97" s="8">
        <v>1</v>
      </c>
      <c r="D97" s="8">
        <v>0</v>
      </c>
      <c r="E97" s="13">
        <v>0.34365409495306443</v>
      </c>
      <c r="F97" s="13">
        <v>0.31147540983606559</v>
      </c>
      <c r="G97" s="13">
        <v>0</v>
      </c>
      <c r="H97" s="13">
        <v>0.34365409495306443</v>
      </c>
      <c r="I97" s="13">
        <v>-0.72359302461054076</v>
      </c>
      <c r="J97" s="13">
        <v>-0.67259270913454927</v>
      </c>
      <c r="K97" s="13">
        <v>0.24455545368636999</v>
      </c>
      <c r="L97" s="13">
        <v>0.45853535613803492</v>
      </c>
    </row>
    <row r="98" spans="2:12" x14ac:dyDescent="0.35">
      <c r="B98" s="8" t="s">
        <v>107</v>
      </c>
      <c r="C98" s="8">
        <v>1</v>
      </c>
      <c r="D98" s="8">
        <v>0</v>
      </c>
      <c r="E98" s="13">
        <v>0.28352339641268837</v>
      </c>
      <c r="F98" s="13">
        <v>0.31147540983606559</v>
      </c>
      <c r="G98" s="13">
        <v>0</v>
      </c>
      <c r="H98" s="13">
        <v>0.28352339641268837</v>
      </c>
      <c r="I98" s="13">
        <v>-0.62906199049217593</v>
      </c>
      <c r="J98" s="13">
        <v>-0.67259270913454927</v>
      </c>
      <c r="K98" s="13">
        <v>0.21718925960038407</v>
      </c>
      <c r="L98" s="13">
        <v>0.360780058771557</v>
      </c>
    </row>
    <row r="99" spans="2:12" x14ac:dyDescent="0.35">
      <c r="B99" s="8" t="s">
        <v>108</v>
      </c>
      <c r="C99" s="8">
        <v>1</v>
      </c>
      <c r="D99" s="8">
        <v>0</v>
      </c>
      <c r="E99" s="13">
        <v>0.36926123019228835</v>
      </c>
      <c r="F99" s="13">
        <v>0.31147540983606559</v>
      </c>
      <c r="G99" s="13">
        <v>0</v>
      </c>
      <c r="H99" s="13">
        <v>0.36926123019228835</v>
      </c>
      <c r="I99" s="13">
        <v>-0.76514208972997566</v>
      </c>
      <c r="J99" s="13">
        <v>-0.67259270913454927</v>
      </c>
      <c r="K99" s="13">
        <v>0.22366340197420267</v>
      </c>
      <c r="L99" s="13">
        <v>0.54330846214081996</v>
      </c>
    </row>
    <row r="100" spans="2:12" x14ac:dyDescent="0.35">
      <c r="B100" s="8" t="s">
        <v>109</v>
      </c>
      <c r="C100" s="8">
        <v>1</v>
      </c>
      <c r="D100" s="8">
        <v>0</v>
      </c>
      <c r="E100" s="13">
        <v>0.24379021693237526</v>
      </c>
      <c r="F100" s="13">
        <v>0.31147540983606559</v>
      </c>
      <c r="G100" s="13">
        <v>0</v>
      </c>
      <c r="H100" s="13">
        <v>0.24379021693237526</v>
      </c>
      <c r="I100" s="13">
        <v>-0.56778902174466828</v>
      </c>
      <c r="J100" s="13">
        <v>-0.67259270913454927</v>
      </c>
      <c r="K100" s="13">
        <v>0.1727605395165849</v>
      </c>
      <c r="L100" s="13">
        <v>0.33229268950806778</v>
      </c>
    </row>
    <row r="101" spans="2:12" x14ac:dyDescent="0.35">
      <c r="B101" s="8" t="s">
        <v>110</v>
      </c>
      <c r="C101" s="8">
        <v>1</v>
      </c>
      <c r="D101" s="8">
        <v>0</v>
      </c>
      <c r="E101" s="13">
        <v>0.30533307184819264</v>
      </c>
      <c r="F101" s="13">
        <v>0.31147540983606559</v>
      </c>
      <c r="G101" s="13">
        <v>0</v>
      </c>
      <c r="H101" s="13">
        <v>0.30533307184819264</v>
      </c>
      <c r="I101" s="13">
        <v>-0.66297722852319507</v>
      </c>
      <c r="J101" s="13">
        <v>-0.67259270913454927</v>
      </c>
      <c r="K101" s="13">
        <v>0.20875636424811769</v>
      </c>
      <c r="L101" s="13">
        <v>0.4227192516987941</v>
      </c>
    </row>
    <row r="102" spans="2:12" x14ac:dyDescent="0.35">
      <c r="B102" s="8" t="s">
        <v>111</v>
      </c>
      <c r="C102" s="8">
        <v>1</v>
      </c>
      <c r="D102" s="8">
        <v>1</v>
      </c>
      <c r="E102" s="13">
        <v>0.23740343945860751</v>
      </c>
      <c r="F102" s="13">
        <v>0.31147540983606559</v>
      </c>
      <c r="G102" s="13">
        <v>1</v>
      </c>
      <c r="H102" s="13">
        <v>0.23740343945860751</v>
      </c>
      <c r="I102" s="13">
        <v>1.7922719907161271</v>
      </c>
      <c r="J102" s="13">
        <v>1.4867838833500562</v>
      </c>
      <c r="K102" s="13">
        <v>0.1628028514162792</v>
      </c>
      <c r="L102" s="13">
        <v>0.33260716584052141</v>
      </c>
    </row>
    <row r="103" spans="2:12" x14ac:dyDescent="0.35">
      <c r="B103" s="8" t="s">
        <v>112</v>
      </c>
      <c r="C103" s="8">
        <v>1</v>
      </c>
      <c r="D103" s="8">
        <v>0</v>
      </c>
      <c r="E103" s="13">
        <v>0.20030362020415315</v>
      </c>
      <c r="F103" s="13">
        <v>0.31147540983606559</v>
      </c>
      <c r="G103" s="13">
        <v>0</v>
      </c>
      <c r="H103" s="13">
        <v>0.20030362020415315</v>
      </c>
      <c r="I103" s="13">
        <v>-0.50047436166763093</v>
      </c>
      <c r="J103" s="13">
        <v>-0.67259270913454927</v>
      </c>
      <c r="K103" s="13">
        <v>0.12647236784728672</v>
      </c>
      <c r="L103" s="13">
        <v>0.30231889741449369</v>
      </c>
    </row>
    <row r="104" spans="2:12" x14ac:dyDescent="0.35">
      <c r="B104" s="8" t="s">
        <v>113</v>
      </c>
      <c r="C104" s="8">
        <v>1</v>
      </c>
      <c r="D104" s="8">
        <v>1</v>
      </c>
      <c r="E104" s="13">
        <v>0.41085041571091019</v>
      </c>
      <c r="F104" s="13">
        <v>0.31147540983606559</v>
      </c>
      <c r="G104" s="13">
        <v>1</v>
      </c>
      <c r="H104" s="13">
        <v>0.41085041571091019</v>
      </c>
      <c r="I104" s="13">
        <v>1.197487317185322</v>
      </c>
      <c r="J104" s="13">
        <v>1.4867838833500562</v>
      </c>
      <c r="K104" s="13">
        <v>0.31332754224846587</v>
      </c>
      <c r="L104" s="13">
        <v>0.51592123209749141</v>
      </c>
    </row>
    <row r="105" spans="2:12" x14ac:dyDescent="0.35">
      <c r="B105" s="8" t="s">
        <v>114</v>
      </c>
      <c r="C105" s="8">
        <v>1</v>
      </c>
      <c r="D105" s="8">
        <v>1</v>
      </c>
      <c r="E105" s="13">
        <v>0.47660079324734633</v>
      </c>
      <c r="F105" s="13">
        <v>0.31147540983606559</v>
      </c>
      <c r="G105" s="13">
        <v>1</v>
      </c>
      <c r="H105" s="13">
        <v>0.47660079324734633</v>
      </c>
      <c r="I105" s="13">
        <v>1.0479465919690907</v>
      </c>
      <c r="J105" s="13">
        <v>1.4867838833500562</v>
      </c>
      <c r="K105" s="13">
        <v>0.34349480354224854</v>
      </c>
      <c r="L105" s="13">
        <v>0.6131157366454496</v>
      </c>
    </row>
    <row r="106" spans="2:12" x14ac:dyDescent="0.35">
      <c r="B106" s="8" t="s">
        <v>115</v>
      </c>
      <c r="C106" s="8">
        <v>1</v>
      </c>
      <c r="D106" s="8">
        <v>1</v>
      </c>
      <c r="E106" s="13">
        <v>0.47611968481547606</v>
      </c>
      <c r="F106" s="13">
        <v>0.31147540983606559</v>
      </c>
      <c r="G106" s="13">
        <v>1</v>
      </c>
      <c r="H106" s="13">
        <v>0.47611968481547606</v>
      </c>
      <c r="I106" s="13">
        <v>1.0489576904629663</v>
      </c>
      <c r="J106" s="13">
        <v>1.4867838833500562</v>
      </c>
      <c r="K106" s="13">
        <v>0.33854996905494367</v>
      </c>
      <c r="L106" s="13">
        <v>0.61741126857147066</v>
      </c>
    </row>
    <row r="107" spans="2:12" x14ac:dyDescent="0.35">
      <c r="B107" s="8" t="s">
        <v>116</v>
      </c>
      <c r="C107" s="8">
        <v>1</v>
      </c>
      <c r="D107" s="8">
        <v>0</v>
      </c>
      <c r="E107" s="13">
        <v>0.27297874398787147</v>
      </c>
      <c r="F107" s="13">
        <v>0.31147540983606559</v>
      </c>
      <c r="G107" s="13">
        <v>0</v>
      </c>
      <c r="H107" s="13">
        <v>0.27297874398787147</v>
      </c>
      <c r="I107" s="13">
        <v>-0.61276064030133048</v>
      </c>
      <c r="J107" s="13">
        <v>-0.67259270913454927</v>
      </c>
      <c r="K107" s="13">
        <v>0.20681433830098292</v>
      </c>
      <c r="L107" s="13">
        <v>0.35094505030768658</v>
      </c>
    </row>
    <row r="108" spans="2:12" x14ac:dyDescent="0.35">
      <c r="B108" s="8" t="s">
        <v>117</v>
      </c>
      <c r="C108" s="8">
        <v>1</v>
      </c>
      <c r="D108" s="8">
        <v>0</v>
      </c>
      <c r="E108" s="13">
        <v>0.21924679346574288</v>
      </c>
      <c r="F108" s="13">
        <v>0.31147540983606559</v>
      </c>
      <c r="G108" s="13">
        <v>0</v>
      </c>
      <c r="H108" s="13">
        <v>0.21924679346574288</v>
      </c>
      <c r="I108" s="13">
        <v>-0.52991929982647878</v>
      </c>
      <c r="J108" s="13">
        <v>-0.67259270913454927</v>
      </c>
      <c r="K108" s="13">
        <v>0.14787001597296173</v>
      </c>
      <c r="L108" s="13">
        <v>0.31244427815661047</v>
      </c>
    </row>
    <row r="109" spans="2:12" x14ac:dyDescent="0.35">
      <c r="B109" s="8" t="s">
        <v>118</v>
      </c>
      <c r="C109" s="8">
        <v>1</v>
      </c>
      <c r="D109" s="8">
        <v>0</v>
      </c>
      <c r="E109" s="13">
        <v>0.24172332717900807</v>
      </c>
      <c r="F109" s="13">
        <v>0.31147540983606559</v>
      </c>
      <c r="G109" s="13">
        <v>0</v>
      </c>
      <c r="H109" s="13">
        <v>0.24172332717900807</v>
      </c>
      <c r="I109" s="13">
        <v>-0.56460592820616207</v>
      </c>
      <c r="J109" s="13">
        <v>-0.67259270913454927</v>
      </c>
      <c r="K109" s="13">
        <v>0.17142939954125277</v>
      </c>
      <c r="L109" s="13">
        <v>0.32938265847064446</v>
      </c>
    </row>
    <row r="110" spans="2:12" x14ac:dyDescent="0.35">
      <c r="B110" s="8" t="s">
        <v>119</v>
      </c>
      <c r="C110" s="8">
        <v>1</v>
      </c>
      <c r="D110" s="8">
        <v>0</v>
      </c>
      <c r="E110" s="13">
        <v>0.32062776464686554</v>
      </c>
      <c r="F110" s="13">
        <v>0.31147540983606559</v>
      </c>
      <c r="G110" s="13">
        <v>0</v>
      </c>
      <c r="H110" s="13">
        <v>0.32062776464686554</v>
      </c>
      <c r="I110" s="13">
        <v>-0.68698406989745586</v>
      </c>
      <c r="J110" s="13">
        <v>-0.67259270913454927</v>
      </c>
      <c r="K110" s="13">
        <v>0.25429344282435123</v>
      </c>
      <c r="L110" s="13">
        <v>0.39509781051700593</v>
      </c>
    </row>
    <row r="111" spans="2:12" x14ac:dyDescent="0.35">
      <c r="B111" s="8" t="s">
        <v>120</v>
      </c>
      <c r="C111" s="8">
        <v>1</v>
      </c>
      <c r="D111" s="8">
        <v>0</v>
      </c>
      <c r="E111" s="13">
        <v>0.34813739611561212</v>
      </c>
      <c r="F111" s="13">
        <v>0.31147540983606559</v>
      </c>
      <c r="G111" s="13">
        <v>0</v>
      </c>
      <c r="H111" s="13">
        <v>0.34813739611561212</v>
      </c>
      <c r="I111" s="13">
        <v>-0.7307979237104345</v>
      </c>
      <c r="J111" s="13">
        <v>-0.67259270913454927</v>
      </c>
      <c r="K111" s="13">
        <v>0.26760092625563847</v>
      </c>
      <c r="L111" s="13">
        <v>0.43840337134210738</v>
      </c>
    </row>
    <row r="112" spans="2:12" x14ac:dyDescent="0.35">
      <c r="B112" s="8" t="s">
        <v>121</v>
      </c>
      <c r="C112" s="8">
        <v>1</v>
      </c>
      <c r="D112" s="8">
        <v>1</v>
      </c>
      <c r="E112" s="13">
        <v>0.32266020043717875</v>
      </c>
      <c r="F112" s="13">
        <v>0.31147540983606559</v>
      </c>
      <c r="G112" s="13">
        <v>1</v>
      </c>
      <c r="H112" s="13">
        <v>0.32266020043717875</v>
      </c>
      <c r="I112" s="13">
        <v>1.4488739290568766</v>
      </c>
      <c r="J112" s="13">
        <v>1.4867838833500562</v>
      </c>
      <c r="K112" s="13">
        <v>0.24279654286929633</v>
      </c>
      <c r="L112" s="13">
        <v>0.41441621546103335</v>
      </c>
    </row>
    <row r="113" spans="2:12" x14ac:dyDescent="0.35">
      <c r="B113" s="8" t="s">
        <v>122</v>
      </c>
      <c r="C113" s="8">
        <v>1</v>
      </c>
      <c r="D113" s="8">
        <v>1</v>
      </c>
      <c r="E113" s="13">
        <v>0.20647829830893058</v>
      </c>
      <c r="F113" s="13">
        <v>0.31147540983606559</v>
      </c>
      <c r="G113" s="13">
        <v>1</v>
      </c>
      <c r="H113" s="13">
        <v>0.20647829830893058</v>
      </c>
      <c r="I113" s="13">
        <v>1.9603887344659603</v>
      </c>
      <c r="J113" s="13">
        <v>1.4867838833500562</v>
      </c>
      <c r="K113" s="13">
        <v>0.13338955195807126</v>
      </c>
      <c r="L113" s="13">
        <v>0.30549723967083009</v>
      </c>
    </row>
    <row r="114" spans="2:12" x14ac:dyDescent="0.35">
      <c r="B114" s="8" t="s">
        <v>123</v>
      </c>
      <c r="C114" s="8">
        <v>1</v>
      </c>
      <c r="D114" s="8">
        <v>1</v>
      </c>
      <c r="E114" s="13">
        <v>0.21765643727214851</v>
      </c>
      <c r="F114" s="13">
        <v>0.31147540983606559</v>
      </c>
      <c r="G114" s="13">
        <v>1</v>
      </c>
      <c r="H114" s="13">
        <v>0.21765643727214851</v>
      </c>
      <c r="I114" s="13">
        <v>1.8958894011165868</v>
      </c>
      <c r="J114" s="13">
        <v>1.4867838833500562</v>
      </c>
      <c r="K114" s="13">
        <v>0.14178656542849422</v>
      </c>
      <c r="L114" s="13">
        <v>0.31903234473930969</v>
      </c>
    </row>
    <row r="115" spans="2:12" x14ac:dyDescent="0.35">
      <c r="B115" s="8" t="s">
        <v>124</v>
      </c>
      <c r="C115" s="8">
        <v>1</v>
      </c>
      <c r="D115" s="8">
        <v>1</v>
      </c>
      <c r="E115" s="13">
        <v>0.40859757506888589</v>
      </c>
      <c r="F115" s="13">
        <v>0.31147540983606559</v>
      </c>
      <c r="G115" s="13">
        <v>1</v>
      </c>
      <c r="H115" s="13">
        <v>0.40859757506888589</v>
      </c>
      <c r="I115" s="13">
        <v>1.2030776478028751</v>
      </c>
      <c r="J115" s="13">
        <v>1.4867838833500562</v>
      </c>
      <c r="K115" s="13">
        <v>0.30429682587767304</v>
      </c>
      <c r="L115" s="13">
        <v>0.52183299495837399</v>
      </c>
    </row>
    <row r="116" spans="2:12" x14ac:dyDescent="0.35">
      <c r="B116" s="8" t="s">
        <v>125</v>
      </c>
      <c r="C116" s="8">
        <v>1</v>
      </c>
      <c r="D116" s="8">
        <v>0</v>
      </c>
      <c r="E116" s="13">
        <v>0.34929193588822166</v>
      </c>
      <c r="F116" s="13">
        <v>0.31147540983606559</v>
      </c>
      <c r="G116" s="13">
        <v>0</v>
      </c>
      <c r="H116" s="13">
        <v>0.34929193588822166</v>
      </c>
      <c r="I116" s="13">
        <v>-0.73265781281848508</v>
      </c>
      <c r="J116" s="13">
        <v>-0.67259270913454927</v>
      </c>
      <c r="K116" s="13">
        <v>0.26488057928245684</v>
      </c>
      <c r="L116" s="13">
        <v>0.44434354935311488</v>
      </c>
    </row>
    <row r="117" spans="2:12" x14ac:dyDescent="0.35">
      <c r="B117" s="8" t="s">
        <v>126</v>
      </c>
      <c r="C117" s="8">
        <v>1</v>
      </c>
      <c r="D117" s="8">
        <v>0</v>
      </c>
      <c r="E117" s="13">
        <v>0.35683579377920499</v>
      </c>
      <c r="F117" s="13">
        <v>0.31147540983606559</v>
      </c>
      <c r="G117" s="13">
        <v>0</v>
      </c>
      <c r="H117" s="13">
        <v>0.35683579377920499</v>
      </c>
      <c r="I117" s="13">
        <v>-0.74485763255106163</v>
      </c>
      <c r="J117" s="13">
        <v>-0.67259270913454927</v>
      </c>
      <c r="K117" s="13">
        <v>0.27526056320536157</v>
      </c>
      <c r="L117" s="13">
        <v>0.44765384807557013</v>
      </c>
    </row>
    <row r="118" spans="2:12" x14ac:dyDescent="0.35">
      <c r="B118" s="8" t="s">
        <v>127</v>
      </c>
      <c r="C118" s="8">
        <v>1</v>
      </c>
      <c r="D118" s="8">
        <v>1</v>
      </c>
      <c r="E118" s="13">
        <v>0.42941791391007966</v>
      </c>
      <c r="F118" s="13">
        <v>0.31147540983606559</v>
      </c>
      <c r="G118" s="13">
        <v>1</v>
      </c>
      <c r="H118" s="13">
        <v>0.42941791391007966</v>
      </c>
      <c r="I118" s="13">
        <v>1.1527071508712174</v>
      </c>
      <c r="J118" s="13">
        <v>1.4867838833500562</v>
      </c>
      <c r="K118" s="13">
        <v>0.32320066979645168</v>
      </c>
      <c r="L118" s="13">
        <v>0.54255890525041717</v>
      </c>
    </row>
    <row r="119" spans="2:12" x14ac:dyDescent="0.35">
      <c r="B119" s="8" t="s">
        <v>128</v>
      </c>
      <c r="C119" s="8">
        <v>1</v>
      </c>
      <c r="D119" s="8">
        <v>1</v>
      </c>
      <c r="E119" s="13">
        <v>0.38348370234244655</v>
      </c>
      <c r="F119" s="13">
        <v>0.31147540983606559</v>
      </c>
      <c r="G119" s="13">
        <v>1</v>
      </c>
      <c r="H119" s="13">
        <v>0.38348370234244655</v>
      </c>
      <c r="I119" s="13">
        <v>1.2679403567437053</v>
      </c>
      <c r="J119" s="13">
        <v>1.4867838833500562</v>
      </c>
      <c r="K119" s="13">
        <v>0.29599870549956231</v>
      </c>
      <c r="L119" s="13">
        <v>0.47922442956588535</v>
      </c>
    </row>
    <row r="120" spans="2:12" x14ac:dyDescent="0.35">
      <c r="B120" s="8" t="s">
        <v>129</v>
      </c>
      <c r="C120" s="8">
        <v>1</v>
      </c>
      <c r="D120" s="8">
        <v>0</v>
      </c>
      <c r="E120" s="13">
        <v>0.21123646547294314</v>
      </c>
      <c r="F120" s="13">
        <v>0.31147540983606559</v>
      </c>
      <c r="G120" s="13">
        <v>0</v>
      </c>
      <c r="H120" s="13">
        <v>0.21123646547294314</v>
      </c>
      <c r="I120" s="13">
        <v>-0.51750080987025493</v>
      </c>
      <c r="J120" s="13">
        <v>-0.67259270913454927</v>
      </c>
      <c r="K120" s="13">
        <v>0.13575549236813506</v>
      </c>
      <c r="L120" s="13">
        <v>0.31346350364806053</v>
      </c>
    </row>
    <row r="121" spans="2:12" x14ac:dyDescent="0.35">
      <c r="B121" s="8" t="s">
        <v>130</v>
      </c>
      <c r="C121" s="8">
        <v>1</v>
      </c>
      <c r="D121" s="8">
        <v>0</v>
      </c>
      <c r="E121" s="13">
        <v>0.27483132402267169</v>
      </c>
      <c r="F121" s="13">
        <v>0.31147540983606559</v>
      </c>
      <c r="G121" s="13">
        <v>0</v>
      </c>
      <c r="H121" s="13">
        <v>0.27483132402267169</v>
      </c>
      <c r="I121" s="13">
        <v>-0.61562124226307802</v>
      </c>
      <c r="J121" s="13">
        <v>-0.67259270913454927</v>
      </c>
      <c r="K121" s="13">
        <v>0.1896792609108344</v>
      </c>
      <c r="L121" s="13">
        <v>0.38027105737279165</v>
      </c>
    </row>
    <row r="122" spans="2:12" x14ac:dyDescent="0.35">
      <c r="B122" s="8" t="s">
        <v>131</v>
      </c>
      <c r="C122" s="8">
        <v>1</v>
      </c>
      <c r="D122" s="8">
        <v>0</v>
      </c>
      <c r="E122" s="13">
        <v>0.18837216573878815</v>
      </c>
      <c r="F122" s="13">
        <v>0.31147540983606559</v>
      </c>
      <c r="G122" s="13">
        <v>0</v>
      </c>
      <c r="H122" s="13">
        <v>0.18837216573878815</v>
      </c>
      <c r="I122" s="13">
        <v>-0.48175906938036106</v>
      </c>
      <c r="J122" s="13">
        <v>-0.67259270913454927</v>
      </c>
      <c r="K122" s="13">
        <v>0.11335457705248921</v>
      </c>
      <c r="L122" s="13">
        <v>0.29643752595025724</v>
      </c>
    </row>
    <row r="123" spans="2:12" x14ac:dyDescent="0.35">
      <c r="B123" s="8" t="s">
        <v>132</v>
      </c>
      <c r="C123" s="8">
        <v>1</v>
      </c>
      <c r="D123" s="8">
        <v>0</v>
      </c>
      <c r="E123" s="13">
        <v>0.26292001471655707</v>
      </c>
      <c r="F123" s="13">
        <v>0.31147540983606559</v>
      </c>
      <c r="G123" s="13">
        <v>0</v>
      </c>
      <c r="H123" s="13">
        <v>0.26292001471655707</v>
      </c>
      <c r="I123" s="13">
        <v>-0.59724773953865673</v>
      </c>
      <c r="J123" s="13">
        <v>-0.67259270913454927</v>
      </c>
      <c r="K123" s="13">
        <v>0.15427567788955537</v>
      </c>
      <c r="L123" s="13">
        <v>0.41090128056631831</v>
      </c>
    </row>
    <row r="124" spans="2:12" x14ac:dyDescent="0.35">
      <c r="B124" s="8" t="s">
        <v>133</v>
      </c>
      <c r="C124" s="8">
        <v>1</v>
      </c>
      <c r="D124" s="8">
        <v>0</v>
      </c>
      <c r="E124" s="13">
        <v>0.34506953598993573</v>
      </c>
      <c r="F124" s="13">
        <v>0.31147540983606559</v>
      </c>
      <c r="G124" s="13">
        <v>0</v>
      </c>
      <c r="H124" s="13">
        <v>0.34506953598993573</v>
      </c>
      <c r="I124" s="13">
        <v>-0.72586476258997945</v>
      </c>
      <c r="J124" s="13">
        <v>-0.67259270913454927</v>
      </c>
      <c r="K124" s="13">
        <v>0.19102896906102854</v>
      </c>
      <c r="L124" s="13">
        <v>0.54035497680733569</v>
      </c>
    </row>
    <row r="125" spans="2:12" x14ac:dyDescent="0.35">
      <c r="B125" s="8" t="s">
        <v>134</v>
      </c>
      <c r="C125" s="8">
        <v>1</v>
      </c>
      <c r="D125" s="8">
        <v>1</v>
      </c>
      <c r="E125" s="13">
        <v>0.42941791391007966</v>
      </c>
      <c r="F125" s="13">
        <v>0.31147540983606559</v>
      </c>
      <c r="G125" s="13">
        <v>1</v>
      </c>
      <c r="H125" s="13">
        <v>0.42941791391007966</v>
      </c>
      <c r="I125" s="13">
        <v>1.1527071508712174</v>
      </c>
      <c r="J125" s="13">
        <v>1.4867838833500562</v>
      </c>
      <c r="K125" s="13">
        <v>0.32320066979645168</v>
      </c>
      <c r="L125" s="13">
        <v>0.54255890525041717</v>
      </c>
    </row>
    <row r="126" spans="2:12" x14ac:dyDescent="0.35">
      <c r="B126" s="8" t="s">
        <v>135</v>
      </c>
      <c r="C126" s="8">
        <v>1</v>
      </c>
      <c r="D126" s="8">
        <v>1</v>
      </c>
      <c r="E126" s="13">
        <v>0.41963609726941303</v>
      </c>
      <c r="F126" s="13">
        <v>0.31147540983606559</v>
      </c>
      <c r="G126" s="13">
        <v>1</v>
      </c>
      <c r="H126" s="13">
        <v>0.41963609726941303</v>
      </c>
      <c r="I126" s="13">
        <v>1.1760174788480446</v>
      </c>
      <c r="J126" s="13">
        <v>1.4867838833500562</v>
      </c>
      <c r="K126" s="13">
        <v>0.30982483048160575</v>
      </c>
      <c r="L126" s="13">
        <v>0.53802730153128864</v>
      </c>
    </row>
    <row r="127" spans="2:12" x14ac:dyDescent="0.35">
      <c r="B127" s="8" t="s">
        <v>136</v>
      </c>
      <c r="C127" s="8">
        <v>1</v>
      </c>
      <c r="D127" s="8">
        <v>0</v>
      </c>
      <c r="E127" s="13">
        <v>0.25610984287393068</v>
      </c>
      <c r="F127" s="13">
        <v>0.31147540983606559</v>
      </c>
      <c r="G127" s="13">
        <v>0</v>
      </c>
      <c r="H127" s="13">
        <v>0.25610984287393068</v>
      </c>
      <c r="I127" s="13">
        <v>-0.58675760697554591</v>
      </c>
      <c r="J127" s="13">
        <v>-0.67259270913454927</v>
      </c>
      <c r="K127" s="13">
        <v>0.15521512910456489</v>
      </c>
      <c r="L127" s="13">
        <v>0.39214516645390973</v>
      </c>
    </row>
    <row r="128" spans="2:12" x14ac:dyDescent="0.35">
      <c r="B128" s="8" t="s">
        <v>137</v>
      </c>
      <c r="C128" s="8">
        <v>1</v>
      </c>
      <c r="D128" s="8">
        <v>0</v>
      </c>
      <c r="E128" s="13">
        <v>0.31397207341340344</v>
      </c>
      <c r="F128" s="13">
        <v>0.31147540983606559</v>
      </c>
      <c r="G128" s="13">
        <v>0</v>
      </c>
      <c r="H128" s="13">
        <v>0.31397207341340344</v>
      </c>
      <c r="I128" s="13">
        <v>-0.67651061109211208</v>
      </c>
      <c r="J128" s="13">
        <v>-0.67259270913454927</v>
      </c>
      <c r="K128" s="13">
        <v>0.22194088758701097</v>
      </c>
      <c r="L128" s="13">
        <v>0.42339860078478292</v>
      </c>
    </row>
    <row r="129" spans="2:12" x14ac:dyDescent="0.35">
      <c r="B129" s="8" t="s">
        <v>138</v>
      </c>
      <c r="C129" s="8">
        <v>1</v>
      </c>
      <c r="D129" s="8">
        <v>0</v>
      </c>
      <c r="E129" s="13">
        <v>0.26647319852565465</v>
      </c>
      <c r="F129" s="13">
        <v>0.31147540983606559</v>
      </c>
      <c r="G129" s="13">
        <v>0</v>
      </c>
      <c r="H129" s="13">
        <v>0.26647319852565465</v>
      </c>
      <c r="I129" s="13">
        <v>-0.60272440112728676</v>
      </c>
      <c r="J129" s="13">
        <v>-0.67259270913454927</v>
      </c>
      <c r="K129" s="13">
        <v>0.18320148394528549</v>
      </c>
      <c r="L129" s="13">
        <v>0.37042942153162245</v>
      </c>
    </row>
    <row r="130" spans="2:12" x14ac:dyDescent="0.35">
      <c r="B130" s="8" t="s">
        <v>139</v>
      </c>
      <c r="C130" s="8">
        <v>1</v>
      </c>
      <c r="D130" s="8">
        <v>0</v>
      </c>
      <c r="E130" s="13">
        <v>0.32266020043717875</v>
      </c>
      <c r="F130" s="13">
        <v>0.31147540983606559</v>
      </c>
      <c r="G130" s="13">
        <v>0</v>
      </c>
      <c r="H130" s="13">
        <v>0.32266020043717875</v>
      </c>
      <c r="I130" s="13">
        <v>-0.69019117532947494</v>
      </c>
      <c r="J130" s="13">
        <v>-0.67259270913454927</v>
      </c>
      <c r="K130" s="13">
        <v>0.24279654286929633</v>
      </c>
      <c r="L130" s="13">
        <v>0.41441621546103335</v>
      </c>
    </row>
    <row r="131" spans="2:12" x14ac:dyDescent="0.35">
      <c r="B131" s="8" t="s">
        <v>140</v>
      </c>
      <c r="C131" s="8">
        <v>1</v>
      </c>
      <c r="D131" s="8">
        <v>1</v>
      </c>
      <c r="E131" s="13">
        <v>0.27788118246187093</v>
      </c>
      <c r="F131" s="13">
        <v>0.31147540983606559</v>
      </c>
      <c r="G131" s="13">
        <v>1</v>
      </c>
      <c r="H131" s="13">
        <v>0.27788118246187093</v>
      </c>
      <c r="I131" s="13">
        <v>1.6120360957432474</v>
      </c>
      <c r="J131" s="13">
        <v>1.4867838833500562</v>
      </c>
      <c r="K131" s="13">
        <v>0.13207417636456181</v>
      </c>
      <c r="L131" s="13">
        <v>0.49318802263876504</v>
      </c>
    </row>
    <row r="132" spans="2:12" x14ac:dyDescent="0.35">
      <c r="B132" s="8" t="s">
        <v>141</v>
      </c>
      <c r="C132" s="8">
        <v>1</v>
      </c>
      <c r="D132" s="8">
        <v>0</v>
      </c>
      <c r="E132" s="13">
        <v>0.33953909657255588</v>
      </c>
      <c r="F132" s="13">
        <v>0.31147540983606559</v>
      </c>
      <c r="G132" s="13">
        <v>0</v>
      </c>
      <c r="H132" s="13">
        <v>0.33953909657255588</v>
      </c>
      <c r="I132" s="13">
        <v>-0.71700360170890864</v>
      </c>
      <c r="J132" s="13">
        <v>-0.67259270913454927</v>
      </c>
      <c r="K132" s="13">
        <v>0.25960844651416665</v>
      </c>
      <c r="L132" s="13">
        <v>0.42979367312292105</v>
      </c>
    </row>
    <row r="133" spans="2:12" x14ac:dyDescent="0.35">
      <c r="B133" s="8" t="s">
        <v>142</v>
      </c>
      <c r="C133" s="8">
        <v>1</v>
      </c>
      <c r="D133" s="8">
        <v>0</v>
      </c>
      <c r="E133" s="13">
        <v>0.44818618443062919</v>
      </c>
      <c r="F133" s="13">
        <v>0.31147540983606559</v>
      </c>
      <c r="G133" s="13">
        <v>0</v>
      </c>
      <c r="H133" s="13">
        <v>0.44818618443062919</v>
      </c>
      <c r="I133" s="13">
        <v>-0.90122441313108559</v>
      </c>
      <c r="J133" s="13">
        <v>-0.67259270913454927</v>
      </c>
      <c r="K133" s="13">
        <v>0.33196935259160254</v>
      </c>
      <c r="L133" s="13">
        <v>0.57035200699057154</v>
      </c>
    </row>
    <row r="134" spans="2:12" x14ac:dyDescent="0.35">
      <c r="B134" s="8" t="s">
        <v>143</v>
      </c>
      <c r="C134" s="8">
        <v>1</v>
      </c>
      <c r="D134" s="8">
        <v>0</v>
      </c>
      <c r="E134" s="13">
        <v>0.28988327635999028</v>
      </c>
      <c r="F134" s="13">
        <v>0.31147540983606559</v>
      </c>
      <c r="G134" s="13">
        <v>0</v>
      </c>
      <c r="H134" s="13">
        <v>0.28988327635999028</v>
      </c>
      <c r="I134" s="13">
        <v>-0.63892033439538809</v>
      </c>
      <c r="J134" s="13">
        <v>-0.67259270913454927</v>
      </c>
      <c r="K134" s="13">
        <v>0.19619313565757024</v>
      </c>
      <c r="L134" s="13">
        <v>0.40573079346467994</v>
      </c>
    </row>
    <row r="135" spans="2:12" x14ac:dyDescent="0.35">
      <c r="B135" s="8" t="s">
        <v>144</v>
      </c>
      <c r="C135" s="8">
        <v>1</v>
      </c>
      <c r="D135" s="8">
        <v>1</v>
      </c>
      <c r="E135" s="13">
        <v>0.23944505544680056</v>
      </c>
      <c r="F135" s="13">
        <v>0.31147540983606559</v>
      </c>
      <c r="G135" s="13">
        <v>1</v>
      </c>
      <c r="H135" s="13">
        <v>0.23944505544680056</v>
      </c>
      <c r="I135" s="13">
        <v>1.7822242983966023</v>
      </c>
      <c r="J135" s="13">
        <v>1.4867838833500562</v>
      </c>
      <c r="K135" s="13">
        <v>0.17084403834045675</v>
      </c>
      <c r="L135" s="13">
        <v>0.3248017019684078</v>
      </c>
    </row>
    <row r="136" spans="2:12" x14ac:dyDescent="0.35">
      <c r="B136" s="8" t="s">
        <v>145</v>
      </c>
      <c r="C136" s="8">
        <v>1</v>
      </c>
      <c r="D136" s="8">
        <v>0</v>
      </c>
      <c r="E136" s="13">
        <v>0.27483132402267169</v>
      </c>
      <c r="F136" s="13">
        <v>0.31147540983606559</v>
      </c>
      <c r="G136" s="13">
        <v>0</v>
      </c>
      <c r="H136" s="13">
        <v>0.27483132402267169</v>
      </c>
      <c r="I136" s="13">
        <v>-0.61562124226307802</v>
      </c>
      <c r="J136" s="13">
        <v>-0.67259270913454927</v>
      </c>
      <c r="K136" s="13">
        <v>0.1896792609108344</v>
      </c>
      <c r="L136" s="13">
        <v>0.38027105737279165</v>
      </c>
    </row>
    <row r="137" spans="2:12" x14ac:dyDescent="0.35">
      <c r="B137" s="8" t="s">
        <v>146</v>
      </c>
      <c r="C137" s="8">
        <v>1</v>
      </c>
      <c r="D137" s="8">
        <v>0</v>
      </c>
      <c r="E137" s="13">
        <v>0.27483132402267169</v>
      </c>
      <c r="F137" s="13">
        <v>0.31147540983606559</v>
      </c>
      <c r="G137" s="13">
        <v>0</v>
      </c>
      <c r="H137" s="13">
        <v>0.27483132402267169</v>
      </c>
      <c r="I137" s="13">
        <v>-0.61562124226307802</v>
      </c>
      <c r="J137" s="13">
        <v>-0.67259270913454927</v>
      </c>
      <c r="K137" s="13">
        <v>0.1896792609108344</v>
      </c>
      <c r="L137" s="13">
        <v>0.38027105737279165</v>
      </c>
    </row>
    <row r="138" spans="2:12" x14ac:dyDescent="0.35">
      <c r="B138" s="8" t="s">
        <v>147</v>
      </c>
      <c r="C138" s="8">
        <v>1</v>
      </c>
      <c r="D138" s="8">
        <v>1</v>
      </c>
      <c r="E138" s="13">
        <v>0.24551160168483593</v>
      </c>
      <c r="F138" s="13">
        <v>0.31147540983606559</v>
      </c>
      <c r="G138" s="13">
        <v>1</v>
      </c>
      <c r="H138" s="13">
        <v>0.24551160168483593</v>
      </c>
      <c r="I138" s="13">
        <v>1.7530337333634038</v>
      </c>
      <c r="J138" s="13">
        <v>1.4867838833500562</v>
      </c>
      <c r="K138" s="13">
        <v>0.1560157959592699</v>
      </c>
      <c r="L138" s="13">
        <v>0.36419212840599458</v>
      </c>
    </row>
    <row r="139" spans="2:12" x14ac:dyDescent="0.35">
      <c r="B139" s="8" t="s">
        <v>148</v>
      </c>
      <c r="C139" s="8">
        <v>1</v>
      </c>
      <c r="D139" s="8">
        <v>1</v>
      </c>
      <c r="E139" s="13">
        <v>0.36562962287608131</v>
      </c>
      <c r="F139" s="13">
        <v>0.31147540983606559</v>
      </c>
      <c r="G139" s="13">
        <v>1</v>
      </c>
      <c r="H139" s="13">
        <v>0.36562962287608131</v>
      </c>
      <c r="I139" s="13">
        <v>1.3171970825377939</v>
      </c>
      <c r="J139" s="13">
        <v>1.4867838833500562</v>
      </c>
      <c r="K139" s="13">
        <v>0.28255714814771776</v>
      </c>
      <c r="L139" s="13">
        <v>0.45754950148034712</v>
      </c>
    </row>
    <row r="140" spans="2:12" x14ac:dyDescent="0.35">
      <c r="B140" s="8" t="s">
        <v>149</v>
      </c>
      <c r="C140" s="8">
        <v>1</v>
      </c>
      <c r="D140" s="8">
        <v>0</v>
      </c>
      <c r="E140" s="13">
        <v>0.31347629061598664</v>
      </c>
      <c r="F140" s="13">
        <v>0.31147540983606559</v>
      </c>
      <c r="G140" s="13">
        <v>0</v>
      </c>
      <c r="H140" s="13">
        <v>0.31347629061598664</v>
      </c>
      <c r="I140" s="13">
        <v>-0.67573214544150795</v>
      </c>
      <c r="J140" s="13">
        <v>-0.67259270913454927</v>
      </c>
      <c r="K140" s="13">
        <v>0.21329639207533416</v>
      </c>
      <c r="L140" s="13">
        <v>0.434708654484323</v>
      </c>
    </row>
    <row r="141" spans="2:12" x14ac:dyDescent="0.35">
      <c r="B141" s="8" t="s">
        <v>150</v>
      </c>
      <c r="C141" s="8">
        <v>1</v>
      </c>
      <c r="D141" s="8">
        <v>0</v>
      </c>
      <c r="E141" s="13">
        <v>0.47660079324734633</v>
      </c>
      <c r="F141" s="13">
        <v>0.31147540983606559</v>
      </c>
      <c r="G141" s="13">
        <v>0</v>
      </c>
      <c r="H141" s="13">
        <v>0.47660079324734633</v>
      </c>
      <c r="I141" s="13">
        <v>-0.95424710349121988</v>
      </c>
      <c r="J141" s="13">
        <v>-0.67259270913454927</v>
      </c>
      <c r="K141" s="13">
        <v>0.34349480354224854</v>
      </c>
      <c r="L141" s="13">
        <v>0.6131157366454496</v>
      </c>
    </row>
    <row r="142" spans="2:12" x14ac:dyDescent="0.35">
      <c r="B142" s="8" t="s">
        <v>151</v>
      </c>
      <c r="C142" s="8">
        <v>1</v>
      </c>
      <c r="D142" s="8">
        <v>0</v>
      </c>
      <c r="E142" s="13">
        <v>0.24551160168483593</v>
      </c>
      <c r="F142" s="13">
        <v>0.31147540983606559</v>
      </c>
      <c r="G142" s="13">
        <v>0</v>
      </c>
      <c r="H142" s="13">
        <v>0.24551160168483593</v>
      </c>
      <c r="I142" s="13">
        <v>-0.57043967892242509</v>
      </c>
      <c r="J142" s="13">
        <v>-0.67259270913454927</v>
      </c>
      <c r="K142" s="13">
        <v>0.1560157959592699</v>
      </c>
      <c r="L142" s="13">
        <v>0.36419212840599458</v>
      </c>
    </row>
    <row r="143" spans="2:12" x14ac:dyDescent="0.35">
      <c r="B143" s="8" t="s">
        <v>152</v>
      </c>
      <c r="C143" s="8">
        <v>1</v>
      </c>
      <c r="D143" s="8">
        <v>1</v>
      </c>
      <c r="E143" s="13">
        <v>0.35800333766685583</v>
      </c>
      <c r="F143" s="13">
        <v>0.31147540983606559</v>
      </c>
      <c r="G143" s="13">
        <v>1</v>
      </c>
      <c r="H143" s="13">
        <v>0.35800333766685583</v>
      </c>
      <c r="I143" s="13">
        <v>1.3391303325190071</v>
      </c>
      <c r="J143" s="13">
        <v>1.4867838833500562</v>
      </c>
      <c r="K143" s="13">
        <v>0.26933359836329346</v>
      </c>
      <c r="L143" s="13">
        <v>0.45758335774545578</v>
      </c>
    </row>
    <row r="144" spans="2:12" x14ac:dyDescent="0.35">
      <c r="B144" s="8" t="s">
        <v>153</v>
      </c>
      <c r="C144" s="8">
        <v>1</v>
      </c>
      <c r="D144" s="8">
        <v>0</v>
      </c>
      <c r="E144" s="13">
        <v>0.30343994053653983</v>
      </c>
      <c r="F144" s="13">
        <v>0.31147540983606559</v>
      </c>
      <c r="G144" s="13">
        <v>0</v>
      </c>
      <c r="H144" s="13">
        <v>0.30343994053653983</v>
      </c>
      <c r="I144" s="13">
        <v>-0.66001998822176311</v>
      </c>
      <c r="J144" s="13">
        <v>-0.67259270913454927</v>
      </c>
      <c r="K144" s="13">
        <v>0.18244753527652707</v>
      </c>
      <c r="L144" s="13">
        <v>0.45956643256347735</v>
      </c>
    </row>
    <row r="145" spans="2:12" x14ac:dyDescent="0.35">
      <c r="B145" s="8" t="s">
        <v>154</v>
      </c>
      <c r="C145" s="8">
        <v>1</v>
      </c>
      <c r="D145" s="8">
        <v>1</v>
      </c>
      <c r="E145" s="13">
        <v>0.42941791391007966</v>
      </c>
      <c r="F145" s="13">
        <v>0.31147540983606559</v>
      </c>
      <c r="G145" s="13">
        <v>1</v>
      </c>
      <c r="H145" s="13">
        <v>0.42941791391007966</v>
      </c>
      <c r="I145" s="13">
        <v>1.1527071508712174</v>
      </c>
      <c r="J145" s="13">
        <v>1.4867838833500562</v>
      </c>
      <c r="K145" s="13">
        <v>0.32320066979645168</v>
      </c>
      <c r="L145" s="13">
        <v>0.54255890525041717</v>
      </c>
    </row>
    <row r="146" spans="2:12" x14ac:dyDescent="0.35">
      <c r="B146" s="8" t="s">
        <v>155</v>
      </c>
      <c r="C146" s="8">
        <v>1</v>
      </c>
      <c r="D146" s="8">
        <v>0</v>
      </c>
      <c r="E146" s="13">
        <v>0.46710322033210439</v>
      </c>
      <c r="F146" s="13">
        <v>0.31147540983606559</v>
      </c>
      <c r="G146" s="13">
        <v>0</v>
      </c>
      <c r="H146" s="13">
        <v>0.46710322033210439</v>
      </c>
      <c r="I146" s="13">
        <v>-0.93623502191913699</v>
      </c>
      <c r="J146" s="13">
        <v>-0.67259270913454927</v>
      </c>
      <c r="K146" s="13">
        <v>0.33983934911356184</v>
      </c>
      <c r="L146" s="13">
        <v>0.59879703235906878</v>
      </c>
    </row>
    <row r="147" spans="2:12" x14ac:dyDescent="0.35">
      <c r="B147" s="8" t="s">
        <v>156</v>
      </c>
      <c r="C147" s="8">
        <v>1</v>
      </c>
      <c r="D147" s="8">
        <v>0</v>
      </c>
      <c r="E147" s="13">
        <v>0.47660079324734633</v>
      </c>
      <c r="F147" s="13">
        <v>0.31147540983606559</v>
      </c>
      <c r="G147" s="13">
        <v>0</v>
      </c>
      <c r="H147" s="13">
        <v>0.47660079324734633</v>
      </c>
      <c r="I147" s="13">
        <v>-0.95424710349121988</v>
      </c>
      <c r="J147" s="13">
        <v>-0.67259270913454927</v>
      </c>
      <c r="K147" s="13">
        <v>0.34349480354224854</v>
      </c>
      <c r="L147" s="13">
        <v>0.6131157366454496</v>
      </c>
    </row>
    <row r="148" spans="2:12" x14ac:dyDescent="0.35">
      <c r="B148" s="8" t="s">
        <v>157</v>
      </c>
      <c r="C148" s="8">
        <v>1</v>
      </c>
      <c r="D148" s="8">
        <v>1</v>
      </c>
      <c r="E148" s="13">
        <v>0.42582195634337983</v>
      </c>
      <c r="F148" s="13">
        <v>0.31147540983606559</v>
      </c>
      <c r="G148" s="13">
        <v>1</v>
      </c>
      <c r="H148" s="13">
        <v>0.42582195634337983</v>
      </c>
      <c r="I148" s="13">
        <v>1.1612059839241984</v>
      </c>
      <c r="J148" s="13">
        <v>1.4867838833500562</v>
      </c>
      <c r="K148" s="13">
        <v>0.13808817159638928</v>
      </c>
      <c r="L148" s="13">
        <v>0.77441731810426206</v>
      </c>
    </row>
    <row r="149" spans="2:12" x14ac:dyDescent="0.35">
      <c r="B149" s="8" t="s">
        <v>158</v>
      </c>
      <c r="C149" s="8">
        <v>1</v>
      </c>
      <c r="D149" s="8">
        <v>0</v>
      </c>
      <c r="E149" s="13">
        <v>0.31834476493383163</v>
      </c>
      <c r="F149" s="13">
        <v>0.31147540983606559</v>
      </c>
      <c r="G149" s="13">
        <v>0</v>
      </c>
      <c r="H149" s="13">
        <v>0.31834476493383163</v>
      </c>
      <c r="I149" s="13">
        <v>-0.68338661607096196</v>
      </c>
      <c r="J149" s="13">
        <v>-0.67259270913454927</v>
      </c>
      <c r="K149" s="13">
        <v>0.22016491535431906</v>
      </c>
      <c r="L149" s="13">
        <v>0.43583758715155396</v>
      </c>
    </row>
    <row r="150" spans="2:12" x14ac:dyDescent="0.35">
      <c r="B150" s="8" t="s">
        <v>159</v>
      </c>
      <c r="C150" s="8">
        <v>1</v>
      </c>
      <c r="D150" s="8">
        <v>1</v>
      </c>
      <c r="E150" s="13">
        <v>0.37880973136066121</v>
      </c>
      <c r="F150" s="13">
        <v>0.31147540983606559</v>
      </c>
      <c r="G150" s="13">
        <v>1</v>
      </c>
      <c r="H150" s="13">
        <v>0.37880973136066121</v>
      </c>
      <c r="I150" s="13">
        <v>1.2805653849354002</v>
      </c>
      <c r="J150" s="13">
        <v>1.4867838833500562</v>
      </c>
      <c r="K150" s="13">
        <v>0.27451838020590863</v>
      </c>
      <c r="L150" s="13">
        <v>0.49565280213090407</v>
      </c>
    </row>
    <row r="151" spans="2:12" x14ac:dyDescent="0.35">
      <c r="B151" s="8" t="s">
        <v>160</v>
      </c>
      <c r="C151" s="8">
        <v>1</v>
      </c>
      <c r="D151" s="8">
        <v>0</v>
      </c>
      <c r="E151" s="13">
        <v>0.25263961997249029</v>
      </c>
      <c r="F151" s="13">
        <v>0.31147540983606559</v>
      </c>
      <c r="G151" s="13">
        <v>0</v>
      </c>
      <c r="H151" s="13">
        <v>0.25263961997249029</v>
      </c>
      <c r="I151" s="13">
        <v>-0.5814142801583857</v>
      </c>
      <c r="J151" s="13">
        <v>-0.67259270913454927</v>
      </c>
      <c r="K151" s="13">
        <v>0.16413295005134013</v>
      </c>
      <c r="L151" s="13">
        <v>0.36786798507527518</v>
      </c>
    </row>
    <row r="152" spans="2:12" x14ac:dyDescent="0.35">
      <c r="B152" s="8" t="s">
        <v>161</v>
      </c>
      <c r="C152" s="8">
        <v>1</v>
      </c>
      <c r="D152" s="8">
        <v>0</v>
      </c>
      <c r="E152" s="13">
        <v>0.23166736690114817</v>
      </c>
      <c r="F152" s="13">
        <v>0.31147540983606559</v>
      </c>
      <c r="G152" s="13">
        <v>0</v>
      </c>
      <c r="H152" s="13">
        <v>0.23166736690114817</v>
      </c>
      <c r="I152" s="13">
        <v>-0.54910802611264631</v>
      </c>
      <c r="J152" s="13">
        <v>-0.67259270913454927</v>
      </c>
      <c r="K152" s="13">
        <v>0.14050740344628554</v>
      </c>
      <c r="L152" s="13">
        <v>0.35737899102801374</v>
      </c>
    </row>
    <row r="153" spans="2:12" x14ac:dyDescent="0.35">
      <c r="B153" s="8" t="s">
        <v>162</v>
      </c>
      <c r="C153" s="8">
        <v>1</v>
      </c>
      <c r="D153" s="8">
        <v>1</v>
      </c>
      <c r="E153" s="13">
        <v>0.28352339641268837</v>
      </c>
      <c r="F153" s="13">
        <v>0.31147540983606559</v>
      </c>
      <c r="G153" s="13">
        <v>1</v>
      </c>
      <c r="H153" s="13">
        <v>0.28352339641268837</v>
      </c>
      <c r="I153" s="13">
        <v>1.5896684509862113</v>
      </c>
      <c r="J153" s="13">
        <v>1.4867838833500562</v>
      </c>
      <c r="K153" s="13">
        <v>0.21718925960038407</v>
      </c>
      <c r="L153" s="13">
        <v>0.360780058771557</v>
      </c>
    </row>
    <row r="154" spans="2:12" x14ac:dyDescent="0.35">
      <c r="B154" s="8" t="s">
        <v>163</v>
      </c>
      <c r="C154" s="8">
        <v>1</v>
      </c>
      <c r="D154" s="8">
        <v>0</v>
      </c>
      <c r="E154" s="13">
        <v>0.39626534668774205</v>
      </c>
      <c r="F154" s="13">
        <v>0.31147540983606559</v>
      </c>
      <c r="G154" s="13">
        <v>0</v>
      </c>
      <c r="H154" s="13">
        <v>0.39626534668774205</v>
      </c>
      <c r="I154" s="13">
        <v>-0.81015850463634553</v>
      </c>
      <c r="J154" s="13">
        <v>-0.67259270913454927</v>
      </c>
      <c r="K154" s="13">
        <v>0.23700086709848645</v>
      </c>
      <c r="L154" s="13">
        <v>0.58105155834070554</v>
      </c>
    </row>
    <row r="155" spans="2:12" x14ac:dyDescent="0.35">
      <c r="B155" s="8" t="s">
        <v>164</v>
      </c>
      <c r="C155" s="8">
        <v>1</v>
      </c>
      <c r="D155" s="8">
        <v>1</v>
      </c>
      <c r="E155" s="13">
        <v>0.32968252458531472</v>
      </c>
      <c r="F155" s="13">
        <v>0.31147540983606559</v>
      </c>
      <c r="G155" s="13">
        <v>1</v>
      </c>
      <c r="H155" s="13">
        <v>0.32968252458531472</v>
      </c>
      <c r="I155" s="13">
        <v>1.4259106320930774</v>
      </c>
      <c r="J155" s="13">
        <v>1.4867838833500562</v>
      </c>
      <c r="K155" s="13">
        <v>0.22919822261217282</v>
      </c>
      <c r="L155" s="13">
        <v>0.44858275676494269</v>
      </c>
    </row>
    <row r="156" spans="2:12" x14ac:dyDescent="0.35">
      <c r="B156" s="8" t="s">
        <v>165</v>
      </c>
      <c r="C156" s="8">
        <v>1</v>
      </c>
      <c r="D156" s="8">
        <v>1</v>
      </c>
      <c r="E156" s="13">
        <v>0.26692354603440649</v>
      </c>
      <c r="F156" s="13">
        <v>0.31147540983606559</v>
      </c>
      <c r="G156" s="13">
        <v>1</v>
      </c>
      <c r="H156" s="13">
        <v>0.26692354603440649</v>
      </c>
      <c r="I156" s="13">
        <v>1.6572239167734772</v>
      </c>
      <c r="J156" s="13">
        <v>1.4867838833500562</v>
      </c>
      <c r="K156" s="13">
        <v>0.17108158941714402</v>
      </c>
      <c r="L156" s="13">
        <v>0.39112297454989692</v>
      </c>
    </row>
    <row r="157" spans="2:12" x14ac:dyDescent="0.35">
      <c r="B157" s="8" t="s">
        <v>166</v>
      </c>
      <c r="C157" s="8">
        <v>1</v>
      </c>
      <c r="D157" s="8">
        <v>0</v>
      </c>
      <c r="E157" s="13">
        <v>0.42010589974453855</v>
      </c>
      <c r="F157" s="13">
        <v>0.31147540983606559</v>
      </c>
      <c r="G157" s="13">
        <v>0</v>
      </c>
      <c r="H157" s="13">
        <v>0.42010589974453855</v>
      </c>
      <c r="I157" s="13">
        <v>-0.85114792578560106</v>
      </c>
      <c r="J157" s="13">
        <v>-0.67259270913454927</v>
      </c>
      <c r="K157" s="13">
        <v>0.31841557157793843</v>
      </c>
      <c r="L157" s="13">
        <v>0.52906355365794933</v>
      </c>
    </row>
    <row r="158" spans="2:12" x14ac:dyDescent="0.35">
      <c r="B158" s="8" t="s">
        <v>167</v>
      </c>
      <c r="C158" s="8">
        <v>1</v>
      </c>
      <c r="D158" s="8">
        <v>1</v>
      </c>
      <c r="E158" s="13">
        <v>0.26366825306646113</v>
      </c>
      <c r="F158" s="13">
        <v>0.31147540983606559</v>
      </c>
      <c r="G158" s="13">
        <v>1</v>
      </c>
      <c r="H158" s="13">
        <v>0.26366825306646113</v>
      </c>
      <c r="I158" s="13">
        <v>1.6711207886702344</v>
      </c>
      <c r="J158" s="13">
        <v>1.4867838833500562</v>
      </c>
      <c r="K158" s="13">
        <v>0.19171339023043762</v>
      </c>
      <c r="L158" s="13">
        <v>0.35090514522194372</v>
      </c>
    </row>
    <row r="159" spans="2:12" x14ac:dyDescent="0.35">
      <c r="B159" s="8" t="s">
        <v>168</v>
      </c>
      <c r="C159" s="8">
        <v>1</v>
      </c>
      <c r="D159" s="8">
        <v>0</v>
      </c>
      <c r="E159" s="13">
        <v>0.35425947382450262</v>
      </c>
      <c r="F159" s="13">
        <v>0.31147540983606559</v>
      </c>
      <c r="G159" s="13">
        <v>0</v>
      </c>
      <c r="H159" s="13">
        <v>0.35425947382450262</v>
      </c>
      <c r="I159" s="13">
        <v>-0.74068187108601058</v>
      </c>
      <c r="J159" s="13">
        <v>-0.67259270913454927</v>
      </c>
      <c r="K159" s="13">
        <v>0.27578114572886786</v>
      </c>
      <c r="L159" s="13">
        <v>0.441457182356501</v>
      </c>
    </row>
    <row r="160" spans="2:12" x14ac:dyDescent="0.35">
      <c r="B160" s="8" t="s">
        <v>169</v>
      </c>
      <c r="C160" s="8">
        <v>1</v>
      </c>
      <c r="D160" s="8">
        <v>0</v>
      </c>
      <c r="E160" s="13">
        <v>0.31013220860609708</v>
      </c>
      <c r="F160" s="13">
        <v>0.31147540983606559</v>
      </c>
      <c r="G160" s="13">
        <v>0</v>
      </c>
      <c r="H160" s="13">
        <v>0.31013220860609708</v>
      </c>
      <c r="I160" s="13">
        <v>-0.6704872156652335</v>
      </c>
      <c r="J160" s="13">
        <v>-0.67259270913454927</v>
      </c>
      <c r="K160" s="13">
        <v>0.21186254002500493</v>
      </c>
      <c r="L160" s="13">
        <v>0.42916279896657022</v>
      </c>
    </row>
    <row r="161" spans="2:12" x14ac:dyDescent="0.35">
      <c r="B161" s="8" t="s">
        <v>170</v>
      </c>
      <c r="C161" s="8">
        <v>1</v>
      </c>
      <c r="D161" s="8">
        <v>0</v>
      </c>
      <c r="E161" s="13">
        <v>0.37451397373200118</v>
      </c>
      <c r="F161" s="13">
        <v>0.31147540983606559</v>
      </c>
      <c r="G161" s="13">
        <v>0</v>
      </c>
      <c r="H161" s="13">
        <v>0.37451397373200118</v>
      </c>
      <c r="I161" s="13">
        <v>-0.7737937319243996</v>
      </c>
      <c r="J161" s="13">
        <v>-0.67259270913454927</v>
      </c>
      <c r="K161" s="13">
        <v>0.28947214838716989</v>
      </c>
      <c r="L161" s="13">
        <v>0.46808079485000309</v>
      </c>
    </row>
    <row r="162" spans="2:12" x14ac:dyDescent="0.35">
      <c r="B162" s="8" t="s">
        <v>171</v>
      </c>
      <c r="C162" s="8">
        <v>1</v>
      </c>
      <c r="D162" s="8">
        <v>0</v>
      </c>
      <c r="E162" s="13">
        <v>0.23944505544680056</v>
      </c>
      <c r="F162" s="13">
        <v>0.31147540983606559</v>
      </c>
      <c r="G162" s="13">
        <v>0</v>
      </c>
      <c r="H162" s="13">
        <v>0.23944505544680056</v>
      </c>
      <c r="I162" s="13">
        <v>-0.56109660321636334</v>
      </c>
      <c r="J162" s="13">
        <v>-0.67259270913454927</v>
      </c>
      <c r="K162" s="13">
        <v>0.17084403834045675</v>
      </c>
      <c r="L162" s="13">
        <v>0.3248017019684078</v>
      </c>
    </row>
    <row r="163" spans="2:12" x14ac:dyDescent="0.35">
      <c r="B163" s="8" t="s">
        <v>172</v>
      </c>
      <c r="C163" s="8">
        <v>1</v>
      </c>
      <c r="D163" s="8">
        <v>1</v>
      </c>
      <c r="E163" s="13">
        <v>0.27483132402267169</v>
      </c>
      <c r="F163" s="13">
        <v>0.31147540983606559</v>
      </c>
      <c r="G163" s="13">
        <v>1</v>
      </c>
      <c r="H163" s="13">
        <v>0.27483132402267169</v>
      </c>
      <c r="I163" s="13">
        <v>1.6243753973204562</v>
      </c>
      <c r="J163" s="13">
        <v>1.4867838833500562</v>
      </c>
      <c r="K163" s="13">
        <v>0.1896792609108344</v>
      </c>
      <c r="L163" s="13">
        <v>0.38027105737279165</v>
      </c>
    </row>
    <row r="164" spans="2:12" x14ac:dyDescent="0.35">
      <c r="B164" s="8" t="s">
        <v>173</v>
      </c>
      <c r="C164" s="8">
        <v>1</v>
      </c>
      <c r="D164" s="8">
        <v>0</v>
      </c>
      <c r="E164" s="13">
        <v>0.38348370234244655</v>
      </c>
      <c r="F164" s="13">
        <v>0.31147540983606559</v>
      </c>
      <c r="G164" s="13">
        <v>0</v>
      </c>
      <c r="H164" s="13">
        <v>0.38348370234244655</v>
      </c>
      <c r="I164" s="13">
        <v>-0.78868063050550463</v>
      </c>
      <c r="J164" s="13">
        <v>-0.67259270913454927</v>
      </c>
      <c r="K164" s="13">
        <v>0.29599870549956231</v>
      </c>
      <c r="L164" s="13">
        <v>0.47922442956588535</v>
      </c>
    </row>
    <row r="165" spans="2:12" x14ac:dyDescent="0.35">
      <c r="B165" s="8" t="s">
        <v>174</v>
      </c>
      <c r="C165" s="8">
        <v>1</v>
      </c>
      <c r="D165" s="8">
        <v>0</v>
      </c>
      <c r="E165" s="13">
        <v>0.34348650620640314</v>
      </c>
      <c r="F165" s="13">
        <v>0.31147540983606559</v>
      </c>
      <c r="G165" s="13">
        <v>0</v>
      </c>
      <c r="H165" s="13">
        <v>0.34348650620640314</v>
      </c>
      <c r="I165" s="13">
        <v>-0.72332422742243663</v>
      </c>
      <c r="J165" s="13">
        <v>-0.67259270913454927</v>
      </c>
      <c r="K165" s="13">
        <v>0.25206833911848703</v>
      </c>
      <c r="L165" s="13">
        <v>0.44819174803993517</v>
      </c>
    </row>
    <row r="166" spans="2:12" x14ac:dyDescent="0.35">
      <c r="B166" s="8" t="s">
        <v>175</v>
      </c>
      <c r="C166" s="8">
        <v>1</v>
      </c>
      <c r="D166" s="8">
        <v>0</v>
      </c>
      <c r="E166" s="13">
        <v>0.26548072025579472</v>
      </c>
      <c r="F166" s="13">
        <v>0.31147540983606559</v>
      </c>
      <c r="G166" s="13">
        <v>0</v>
      </c>
      <c r="H166" s="13">
        <v>0.26548072025579472</v>
      </c>
      <c r="I166" s="13">
        <v>-0.60119435459096371</v>
      </c>
      <c r="J166" s="13">
        <v>-0.67259270913454927</v>
      </c>
      <c r="K166" s="13">
        <v>0.19825385040798157</v>
      </c>
      <c r="L166" s="13">
        <v>0.34567519245177453</v>
      </c>
    </row>
    <row r="167" spans="2:12" x14ac:dyDescent="0.35">
      <c r="B167" s="8" t="s">
        <v>176</v>
      </c>
      <c r="C167" s="8">
        <v>1</v>
      </c>
      <c r="D167" s="8">
        <v>1</v>
      </c>
      <c r="E167" s="13">
        <v>0.39253344025899489</v>
      </c>
      <c r="F167" s="13">
        <v>0.31147540983606559</v>
      </c>
      <c r="G167" s="13">
        <v>1</v>
      </c>
      <c r="H167" s="13">
        <v>0.39253344025899489</v>
      </c>
      <c r="I167" s="13">
        <v>1.2440070955887621</v>
      </c>
      <c r="J167" s="13">
        <v>1.4867838833500562</v>
      </c>
      <c r="K167" s="13">
        <v>0.302140599489651</v>
      </c>
      <c r="L167" s="13">
        <v>0.49094458717914546</v>
      </c>
    </row>
    <row r="168" spans="2:12" x14ac:dyDescent="0.35">
      <c r="B168" s="8" t="s">
        <v>177</v>
      </c>
      <c r="C168" s="8">
        <v>1</v>
      </c>
      <c r="D168" s="8">
        <v>1</v>
      </c>
      <c r="E168" s="13">
        <v>0.4387801565184356</v>
      </c>
      <c r="F168" s="13">
        <v>0.31147540983606559</v>
      </c>
      <c r="G168" s="13">
        <v>1</v>
      </c>
      <c r="H168" s="13">
        <v>0.4387801565184356</v>
      </c>
      <c r="I168" s="13">
        <v>1.1309489970824833</v>
      </c>
      <c r="J168" s="13">
        <v>1.4867838833500562</v>
      </c>
      <c r="K168" s="13">
        <v>0.32770976130219354</v>
      </c>
      <c r="L168" s="13">
        <v>0.55634303346383374</v>
      </c>
    </row>
    <row r="169" spans="2:12" x14ac:dyDescent="0.35">
      <c r="B169" s="8" t="s">
        <v>178</v>
      </c>
      <c r="C169" s="8">
        <v>1</v>
      </c>
      <c r="D169" s="8">
        <v>0</v>
      </c>
      <c r="E169" s="13">
        <v>0.35800333766685583</v>
      </c>
      <c r="F169" s="13">
        <v>0.31147540983606559</v>
      </c>
      <c r="G169" s="13">
        <v>0</v>
      </c>
      <c r="H169" s="13">
        <v>0.35800333766685583</v>
      </c>
      <c r="I169" s="13">
        <v>-0.74675330377956795</v>
      </c>
      <c r="J169" s="13">
        <v>-0.67259270913454927</v>
      </c>
      <c r="K169" s="13">
        <v>0.26933359836329346</v>
      </c>
      <c r="L169" s="13">
        <v>0.45758335774545578</v>
      </c>
    </row>
    <row r="170" spans="2:12" x14ac:dyDescent="0.35">
      <c r="B170" s="8" t="s">
        <v>179</v>
      </c>
      <c r="C170" s="8">
        <v>1</v>
      </c>
      <c r="D170" s="8">
        <v>0</v>
      </c>
      <c r="E170" s="13">
        <v>0.28266460948442823</v>
      </c>
      <c r="F170" s="13">
        <v>0.31147540983606559</v>
      </c>
      <c r="G170" s="13">
        <v>0</v>
      </c>
      <c r="H170" s="13">
        <v>0.28266460948442823</v>
      </c>
      <c r="I170" s="13">
        <v>-0.62773246429672802</v>
      </c>
      <c r="J170" s="13">
        <v>-0.67259270913454927</v>
      </c>
      <c r="K170" s="13">
        <v>0.14854651215941564</v>
      </c>
      <c r="L170" s="13">
        <v>0.47090338422049066</v>
      </c>
    </row>
    <row r="171" spans="2:12" x14ac:dyDescent="0.35">
      <c r="B171" s="8" t="s">
        <v>180</v>
      </c>
      <c r="C171" s="8">
        <v>1</v>
      </c>
      <c r="D171" s="8">
        <v>0</v>
      </c>
      <c r="E171" s="13">
        <v>0.36562962287608131</v>
      </c>
      <c r="F171" s="13">
        <v>0.31147540983606559</v>
      </c>
      <c r="G171" s="13">
        <v>0</v>
      </c>
      <c r="H171" s="13">
        <v>0.36562962287608131</v>
      </c>
      <c r="I171" s="13">
        <v>-0.75918783396736478</v>
      </c>
      <c r="J171" s="13">
        <v>-0.67259270913454927</v>
      </c>
      <c r="K171" s="13">
        <v>0.28255714814771776</v>
      </c>
      <c r="L171" s="13">
        <v>0.45754950148034712</v>
      </c>
    </row>
    <row r="172" spans="2:12" x14ac:dyDescent="0.35">
      <c r="B172" s="8" t="s">
        <v>181</v>
      </c>
      <c r="C172" s="8">
        <v>1</v>
      </c>
      <c r="D172" s="8">
        <v>1</v>
      </c>
      <c r="E172" s="13">
        <v>0.25811552867886628</v>
      </c>
      <c r="F172" s="13">
        <v>0.31147540983606559</v>
      </c>
      <c r="G172" s="13">
        <v>1</v>
      </c>
      <c r="H172" s="13">
        <v>0.25811552867886628</v>
      </c>
      <c r="I172" s="13">
        <v>1.6953566486337239</v>
      </c>
      <c r="J172" s="13">
        <v>1.4867838833500562</v>
      </c>
      <c r="K172" s="13">
        <v>0.18968679013761683</v>
      </c>
      <c r="L172" s="13">
        <v>0.34084611717437374</v>
      </c>
    </row>
    <row r="173" spans="2:12" x14ac:dyDescent="0.35">
      <c r="B173" s="8" t="s">
        <v>182</v>
      </c>
      <c r="C173" s="8">
        <v>1</v>
      </c>
      <c r="D173" s="8">
        <v>0</v>
      </c>
      <c r="E173" s="13">
        <v>0.17956559935049138</v>
      </c>
      <c r="F173" s="13">
        <v>0.31147540983606559</v>
      </c>
      <c r="G173" s="13">
        <v>0</v>
      </c>
      <c r="H173" s="13">
        <v>0.17956559935049138</v>
      </c>
      <c r="I173" s="13">
        <v>-0.46783169217160908</v>
      </c>
      <c r="J173" s="13">
        <v>-0.67259270913454927</v>
      </c>
      <c r="K173" s="13">
        <v>0.10009761878171562</v>
      </c>
      <c r="L173" s="13">
        <v>0.30101980996959959</v>
      </c>
    </row>
    <row r="174" spans="2:12" x14ac:dyDescent="0.35">
      <c r="B174" s="8" t="s">
        <v>183</v>
      </c>
      <c r="C174" s="8">
        <v>1</v>
      </c>
      <c r="D174" s="8">
        <v>1</v>
      </c>
      <c r="E174" s="13">
        <v>0.35683579377920499</v>
      </c>
      <c r="F174" s="13">
        <v>0.31147540983606559</v>
      </c>
      <c r="G174" s="13">
        <v>1</v>
      </c>
      <c r="H174" s="13">
        <v>0.35683579377920499</v>
      </c>
      <c r="I174" s="13">
        <v>1.3425384345933353</v>
      </c>
      <c r="J174" s="13">
        <v>1.4867838833500562</v>
      </c>
      <c r="K174" s="13">
        <v>0.27526056320536157</v>
      </c>
      <c r="L174" s="13">
        <v>0.44765384807557013</v>
      </c>
    </row>
    <row r="175" spans="2:12" x14ac:dyDescent="0.35">
      <c r="B175" s="8" t="s">
        <v>184</v>
      </c>
      <c r="C175" s="8">
        <v>1</v>
      </c>
      <c r="D175" s="8">
        <v>0</v>
      </c>
      <c r="E175" s="13">
        <v>0.23257346184871877</v>
      </c>
      <c r="F175" s="13">
        <v>0.31147540983606559</v>
      </c>
      <c r="G175" s="13">
        <v>0</v>
      </c>
      <c r="H175" s="13">
        <v>0.23257346184871877</v>
      </c>
      <c r="I175" s="13">
        <v>-0.55050551234485223</v>
      </c>
      <c r="J175" s="13">
        <v>-0.67259270913454927</v>
      </c>
      <c r="K175" s="13">
        <v>0.16306071888899468</v>
      </c>
      <c r="L175" s="13">
        <v>0.3203760096571408</v>
      </c>
    </row>
    <row r="176" spans="2:12" x14ac:dyDescent="0.35">
      <c r="B176" s="8" t="s">
        <v>185</v>
      </c>
      <c r="C176" s="8">
        <v>1</v>
      </c>
      <c r="D176" s="8">
        <v>0</v>
      </c>
      <c r="E176" s="13">
        <v>0.27213976498991149</v>
      </c>
      <c r="F176" s="13">
        <v>0.31147540983606559</v>
      </c>
      <c r="G176" s="13">
        <v>0</v>
      </c>
      <c r="H176" s="13">
        <v>0.27213976498991149</v>
      </c>
      <c r="I176" s="13">
        <v>-0.61146556710483579</v>
      </c>
      <c r="J176" s="13">
        <v>-0.67259270913454927</v>
      </c>
      <c r="K176" s="13">
        <v>0.15838674557968332</v>
      </c>
      <c r="L176" s="13">
        <v>0.42621624783981171</v>
      </c>
    </row>
    <row r="177" spans="2:12" x14ac:dyDescent="0.35">
      <c r="B177" s="8" t="s">
        <v>186</v>
      </c>
      <c r="C177" s="8">
        <v>1</v>
      </c>
      <c r="D177" s="8">
        <v>0</v>
      </c>
      <c r="E177" s="13">
        <v>0.33494405233888991</v>
      </c>
      <c r="F177" s="13">
        <v>0.31147540983606559</v>
      </c>
      <c r="G177" s="13">
        <v>0</v>
      </c>
      <c r="H177" s="13">
        <v>0.33494405233888991</v>
      </c>
      <c r="I177" s="13">
        <v>-0.7096709766661804</v>
      </c>
      <c r="J177" s="13">
        <v>-0.67259270913454927</v>
      </c>
      <c r="K177" s="13">
        <v>0.24745471095823507</v>
      </c>
      <c r="L177" s="13">
        <v>0.43546653403939412</v>
      </c>
    </row>
    <row r="178" spans="2:12" x14ac:dyDescent="0.35">
      <c r="B178" s="8" t="s">
        <v>187</v>
      </c>
      <c r="C178" s="8">
        <v>1</v>
      </c>
      <c r="D178" s="8">
        <v>0</v>
      </c>
      <c r="E178" s="13">
        <v>0.22584051202464384</v>
      </c>
      <c r="F178" s="13">
        <v>0.31147540983606559</v>
      </c>
      <c r="G178" s="13">
        <v>0</v>
      </c>
      <c r="H178" s="13">
        <v>0.22584051202464384</v>
      </c>
      <c r="I178" s="13">
        <v>-0.54011433572198497</v>
      </c>
      <c r="J178" s="13">
        <v>-0.67259270913454927</v>
      </c>
      <c r="K178" s="13">
        <v>0.15539072716542623</v>
      </c>
      <c r="L178" s="13">
        <v>0.31627010025790681</v>
      </c>
    </row>
    <row r="179" spans="2:12" x14ac:dyDescent="0.35">
      <c r="B179" s="8" t="s">
        <v>188</v>
      </c>
      <c r="C179" s="8">
        <v>1</v>
      </c>
      <c r="D179" s="8">
        <v>0</v>
      </c>
      <c r="E179" s="13">
        <v>0.4387801565184356</v>
      </c>
      <c r="F179" s="13">
        <v>0.31147540983606559</v>
      </c>
      <c r="G179" s="13">
        <v>0</v>
      </c>
      <c r="H179" s="13">
        <v>0.4387801565184356</v>
      </c>
      <c r="I179" s="13">
        <v>-0.884213171928802</v>
      </c>
      <c r="J179" s="13">
        <v>-0.67259270913454927</v>
      </c>
      <c r="K179" s="13">
        <v>0.32770976130219354</v>
      </c>
      <c r="L179" s="13">
        <v>0.55634303346383374</v>
      </c>
    </row>
    <row r="180" spans="2:12" x14ac:dyDescent="0.35">
      <c r="B180" s="8" t="s">
        <v>189</v>
      </c>
      <c r="C180" s="8">
        <v>1</v>
      </c>
      <c r="D180" s="8">
        <v>1</v>
      </c>
      <c r="E180" s="13">
        <v>0.28313175882142017</v>
      </c>
      <c r="F180" s="13">
        <v>0.31147540983606559</v>
      </c>
      <c r="G180" s="13">
        <v>1</v>
      </c>
      <c r="H180" s="13">
        <v>0.28313175882142017</v>
      </c>
      <c r="I180" s="13">
        <v>1.5912022232116965</v>
      </c>
      <c r="J180" s="13">
        <v>1.4867838833500562</v>
      </c>
      <c r="K180" s="13">
        <v>0.21549879653763074</v>
      </c>
      <c r="L180" s="13">
        <v>0.36219113091368327</v>
      </c>
    </row>
    <row r="181" spans="2:12" x14ac:dyDescent="0.35">
      <c r="B181" s="8" t="s">
        <v>190</v>
      </c>
      <c r="C181" s="8">
        <v>1</v>
      </c>
      <c r="D181" s="8">
        <v>1</v>
      </c>
      <c r="E181" s="13">
        <v>0.33953909657255588</v>
      </c>
      <c r="F181" s="13">
        <v>0.31147540983606559</v>
      </c>
      <c r="G181" s="13">
        <v>1</v>
      </c>
      <c r="H181" s="13">
        <v>0.33953909657255588</v>
      </c>
      <c r="I181" s="13">
        <v>1.394693133502533</v>
      </c>
      <c r="J181" s="13">
        <v>1.4867838833500562</v>
      </c>
      <c r="K181" s="13">
        <v>0.25960844651416665</v>
      </c>
      <c r="L181" s="13">
        <v>0.42979367312292105</v>
      </c>
    </row>
    <row r="182" spans="2:12" x14ac:dyDescent="0.35">
      <c r="B182" s="8" t="s">
        <v>191</v>
      </c>
      <c r="C182" s="8">
        <v>1</v>
      </c>
      <c r="D182" s="8">
        <v>1</v>
      </c>
      <c r="E182" s="13">
        <v>0.31196915818700283</v>
      </c>
      <c r="F182" s="13">
        <v>0.31147540983606559</v>
      </c>
      <c r="G182" s="13">
        <v>1</v>
      </c>
      <c r="H182" s="13">
        <v>0.31196915818700283</v>
      </c>
      <c r="I182" s="13">
        <v>1.4850740956838453</v>
      </c>
      <c r="J182" s="13">
        <v>1.4867838833500562</v>
      </c>
      <c r="K182" s="13">
        <v>0.24168256246807299</v>
      </c>
      <c r="L182" s="13">
        <v>0.3921266387675732</v>
      </c>
    </row>
    <row r="183" spans="2:12" x14ac:dyDescent="0.35">
      <c r="B183" s="8" t="s">
        <v>192</v>
      </c>
      <c r="C183" s="8">
        <v>1</v>
      </c>
      <c r="D183" s="8">
        <v>0</v>
      </c>
      <c r="E183" s="13">
        <v>8.1928099364324866E-2</v>
      </c>
      <c r="F183" s="13">
        <v>0.31147540983606559</v>
      </c>
      <c r="G183" s="13">
        <v>0</v>
      </c>
      <c r="H183" s="13">
        <v>8.1928099364324866E-2</v>
      </c>
      <c r="I183" s="13">
        <v>-0.29872948649545761</v>
      </c>
      <c r="J183" s="13">
        <v>-0.67259270913454927</v>
      </c>
      <c r="K183" s="13">
        <v>2.3070768306160117E-2</v>
      </c>
      <c r="L183" s="13">
        <v>0.2521799357145949</v>
      </c>
    </row>
    <row r="184" spans="2:12" x14ac:dyDescent="0.35">
      <c r="B184" s="8" t="s">
        <v>193</v>
      </c>
      <c r="C184" s="8">
        <v>1</v>
      </c>
      <c r="D184" s="8">
        <v>1</v>
      </c>
      <c r="E184" s="13">
        <v>0.314387661812842</v>
      </c>
      <c r="F184" s="13">
        <v>0.31147540983606559</v>
      </c>
      <c r="G184" s="13">
        <v>1</v>
      </c>
      <c r="H184" s="13">
        <v>0.314387661812842</v>
      </c>
      <c r="I184" s="13">
        <v>1.4767485917076513</v>
      </c>
      <c r="J184" s="13">
        <v>1.4867838833500562</v>
      </c>
      <c r="K184" s="13">
        <v>0.23408143439953641</v>
      </c>
      <c r="L184" s="13">
        <v>0.40758345380582295</v>
      </c>
    </row>
    <row r="185" spans="2:12" x14ac:dyDescent="0.35">
      <c r="B185" s="8" t="s">
        <v>194</v>
      </c>
      <c r="C185" s="8">
        <v>1</v>
      </c>
      <c r="D185" s="8">
        <v>0</v>
      </c>
      <c r="E185" s="13">
        <v>0.41038363877977457</v>
      </c>
      <c r="F185" s="13">
        <v>0.31147540983606559</v>
      </c>
      <c r="G185" s="13">
        <v>0</v>
      </c>
      <c r="H185" s="13">
        <v>0.41038363877977457</v>
      </c>
      <c r="I185" s="13">
        <v>-0.83427697134511647</v>
      </c>
      <c r="J185" s="13">
        <v>-0.67259270913454927</v>
      </c>
      <c r="K185" s="13">
        <v>0.30410042535710718</v>
      </c>
      <c r="L185" s="13">
        <v>0.52574921063357594</v>
      </c>
    </row>
    <row r="186" spans="2:12" x14ac:dyDescent="0.35">
      <c r="B186" s="8" t="s">
        <v>195</v>
      </c>
      <c r="C186" s="8">
        <v>1</v>
      </c>
      <c r="D186" s="8">
        <v>0</v>
      </c>
      <c r="E186" s="13">
        <v>0.47660079324734633</v>
      </c>
      <c r="F186" s="13">
        <v>0.31147540983606559</v>
      </c>
      <c r="G186" s="13">
        <v>0</v>
      </c>
      <c r="H186" s="13">
        <v>0.47660079324734633</v>
      </c>
      <c r="I186" s="13">
        <v>-0.95424710349121988</v>
      </c>
      <c r="J186" s="13">
        <v>-0.67259270913454927</v>
      </c>
      <c r="K186" s="13">
        <v>0.34349480354224854</v>
      </c>
      <c r="L186" s="13">
        <v>0.6131157366454496</v>
      </c>
    </row>
    <row r="187" spans="2:12" x14ac:dyDescent="0.35">
      <c r="B187" s="8" t="s">
        <v>196</v>
      </c>
      <c r="C187" s="8">
        <v>1</v>
      </c>
      <c r="D187" s="8">
        <v>1</v>
      </c>
      <c r="E187" s="13">
        <v>0.27873108344196645</v>
      </c>
      <c r="F187" s="13">
        <v>0.31147540983606559</v>
      </c>
      <c r="G187" s="13">
        <v>1</v>
      </c>
      <c r="H187" s="13">
        <v>0.27873108344196645</v>
      </c>
      <c r="I187" s="13">
        <v>1.6086290480282499</v>
      </c>
      <c r="J187" s="13">
        <v>1.4867838833500562</v>
      </c>
      <c r="K187" s="13">
        <v>0.20465204341175389</v>
      </c>
      <c r="L187" s="13">
        <v>0.36724347570063098</v>
      </c>
    </row>
    <row r="188" spans="2:12" x14ac:dyDescent="0.35">
      <c r="B188" s="8" t="s">
        <v>197</v>
      </c>
      <c r="C188" s="8">
        <v>1</v>
      </c>
      <c r="D188" s="8">
        <v>0</v>
      </c>
      <c r="E188" s="13">
        <v>0.27398879704237972</v>
      </c>
      <c r="F188" s="13">
        <v>0.31147540983606559</v>
      </c>
      <c r="G188" s="13">
        <v>0</v>
      </c>
      <c r="H188" s="13">
        <v>0.27398879704237972</v>
      </c>
      <c r="I188" s="13">
        <v>-0.61432012316760931</v>
      </c>
      <c r="J188" s="13">
        <v>-0.67259270913454927</v>
      </c>
      <c r="K188" s="13">
        <v>0.18867699723441853</v>
      </c>
      <c r="L188" s="13">
        <v>0.37981659776775761</v>
      </c>
    </row>
    <row r="189" spans="2:12" x14ac:dyDescent="0.35">
      <c r="B189" s="8" t="s">
        <v>198</v>
      </c>
      <c r="C189" s="8">
        <v>1</v>
      </c>
      <c r="D189" s="8">
        <v>0</v>
      </c>
      <c r="E189" s="13">
        <v>0.29496613228114688</v>
      </c>
      <c r="F189" s="13">
        <v>0.31147540983606559</v>
      </c>
      <c r="G189" s="13">
        <v>0</v>
      </c>
      <c r="H189" s="13">
        <v>0.29496613228114688</v>
      </c>
      <c r="I189" s="13">
        <v>-0.64681649539063446</v>
      </c>
      <c r="J189" s="13">
        <v>-0.67259270913454927</v>
      </c>
      <c r="K189" s="13">
        <v>0.1780117844095607</v>
      </c>
      <c r="L189" s="13">
        <v>0.44697654634960354</v>
      </c>
    </row>
    <row r="190" spans="2:12" x14ac:dyDescent="0.35">
      <c r="B190" s="8" t="s">
        <v>199</v>
      </c>
      <c r="C190" s="8">
        <v>1</v>
      </c>
      <c r="D190" s="8">
        <v>0</v>
      </c>
      <c r="E190" s="13">
        <v>0.32968252458531472</v>
      </c>
      <c r="F190" s="13">
        <v>0.31147540983606559</v>
      </c>
      <c r="G190" s="13">
        <v>0</v>
      </c>
      <c r="H190" s="13">
        <v>0.32968252458531472</v>
      </c>
      <c r="I190" s="13">
        <v>-0.70130622319023728</v>
      </c>
      <c r="J190" s="13">
        <v>-0.67259270913454927</v>
      </c>
      <c r="K190" s="13">
        <v>0.22919822261217282</v>
      </c>
      <c r="L190" s="13">
        <v>0.44858275676494269</v>
      </c>
    </row>
    <row r="191" spans="2:12" x14ac:dyDescent="0.35">
      <c r="B191" s="8" t="s">
        <v>200</v>
      </c>
      <c r="C191" s="8">
        <v>1</v>
      </c>
      <c r="D191" s="8">
        <v>0</v>
      </c>
      <c r="E191" s="13">
        <v>0.26730112360007624</v>
      </c>
      <c r="F191" s="13">
        <v>0.31147540983606559</v>
      </c>
      <c r="G191" s="13">
        <v>0</v>
      </c>
      <c r="H191" s="13">
        <v>0.26730112360007624</v>
      </c>
      <c r="I191" s="13">
        <v>-0.60400096068969866</v>
      </c>
      <c r="J191" s="13">
        <v>-0.67259270913454927</v>
      </c>
      <c r="K191" s="13">
        <v>0.18099235727592869</v>
      </c>
      <c r="L191" s="13">
        <v>0.3758784428240951</v>
      </c>
    </row>
    <row r="192" spans="2:12" x14ac:dyDescent="0.35">
      <c r="B192" s="8" t="s">
        <v>201</v>
      </c>
      <c r="C192" s="8">
        <v>1</v>
      </c>
      <c r="D192" s="8">
        <v>1</v>
      </c>
      <c r="E192" s="13">
        <v>0.2981945663110826</v>
      </c>
      <c r="F192" s="13">
        <v>0.31147540983606559</v>
      </c>
      <c r="G192" s="13">
        <v>1</v>
      </c>
      <c r="H192" s="13">
        <v>0.2981945663110826</v>
      </c>
      <c r="I192" s="13">
        <v>1.5341170633882586</v>
      </c>
      <c r="J192" s="13">
        <v>1.4867838833500562</v>
      </c>
      <c r="K192" s="13">
        <v>0.21631986644014412</v>
      </c>
      <c r="L192" s="13">
        <v>0.39542196737443064</v>
      </c>
    </row>
    <row r="193" spans="2:12" x14ac:dyDescent="0.35">
      <c r="B193" s="8" t="s">
        <v>202</v>
      </c>
      <c r="C193" s="8">
        <v>1</v>
      </c>
      <c r="D193" s="8">
        <v>1</v>
      </c>
      <c r="E193" s="13">
        <v>0.26991831366035451</v>
      </c>
      <c r="F193" s="13">
        <v>0.31147540983606559</v>
      </c>
      <c r="G193" s="13">
        <v>1</v>
      </c>
      <c r="H193" s="13">
        <v>0.26991831366035451</v>
      </c>
      <c r="I193" s="13">
        <v>1.6446350867999604</v>
      </c>
      <c r="J193" s="13">
        <v>1.4867838833500562</v>
      </c>
      <c r="K193" s="13">
        <v>0.13605111026350561</v>
      </c>
      <c r="L193" s="13">
        <v>0.46466123827487277</v>
      </c>
    </row>
    <row r="194" spans="2:12" x14ac:dyDescent="0.35">
      <c r="B194" s="8" t="s">
        <v>203</v>
      </c>
      <c r="C194" s="8">
        <v>1</v>
      </c>
      <c r="D194" s="8">
        <v>0</v>
      </c>
      <c r="E194" s="13">
        <v>0.23683275601704551</v>
      </c>
      <c r="F194" s="13">
        <v>0.31147540983606559</v>
      </c>
      <c r="G194" s="13">
        <v>0</v>
      </c>
      <c r="H194" s="13">
        <v>0.23683275601704551</v>
      </c>
      <c r="I194" s="13">
        <v>-0.55707160679210377</v>
      </c>
      <c r="J194" s="13">
        <v>-0.67259270913454927</v>
      </c>
      <c r="K194" s="13">
        <v>0.16449609007727575</v>
      </c>
      <c r="L194" s="13">
        <v>0.32847340804287328</v>
      </c>
    </row>
    <row r="195" spans="2:12" x14ac:dyDescent="0.35">
      <c r="B195" s="8" t="s">
        <v>204</v>
      </c>
      <c r="C195" s="8">
        <v>1</v>
      </c>
      <c r="D195" s="8">
        <v>0</v>
      </c>
      <c r="E195" s="13">
        <v>0.39031449713913702</v>
      </c>
      <c r="F195" s="13">
        <v>0.31147540983606559</v>
      </c>
      <c r="G195" s="13">
        <v>0</v>
      </c>
      <c r="H195" s="13">
        <v>0.39031449713913702</v>
      </c>
      <c r="I195" s="13">
        <v>-0.80011867462920794</v>
      </c>
      <c r="J195" s="13">
        <v>-0.67259270913454927</v>
      </c>
      <c r="K195" s="13">
        <v>0.29683588608464462</v>
      </c>
      <c r="L195" s="13">
        <v>0.49260804421780469</v>
      </c>
    </row>
    <row r="196" spans="2:12" x14ac:dyDescent="0.35">
      <c r="B196" s="8" t="s">
        <v>205</v>
      </c>
      <c r="C196" s="8">
        <v>1</v>
      </c>
      <c r="D196" s="8">
        <v>0</v>
      </c>
      <c r="E196" s="13">
        <v>0.26730112360007624</v>
      </c>
      <c r="F196" s="13">
        <v>0.31147540983606559</v>
      </c>
      <c r="G196" s="13">
        <v>0</v>
      </c>
      <c r="H196" s="13">
        <v>0.26730112360007624</v>
      </c>
      <c r="I196" s="13">
        <v>-0.60400096068969866</v>
      </c>
      <c r="J196" s="13">
        <v>-0.67259270913454927</v>
      </c>
      <c r="K196" s="13">
        <v>0.18099235727592869</v>
      </c>
      <c r="L196" s="13">
        <v>0.3758784428240951</v>
      </c>
    </row>
    <row r="197" spans="2:12" x14ac:dyDescent="0.35">
      <c r="B197" s="8" t="s">
        <v>206</v>
      </c>
      <c r="C197" s="8">
        <v>1</v>
      </c>
      <c r="D197" s="8">
        <v>0</v>
      </c>
      <c r="E197" s="13">
        <v>0.42619344870087472</v>
      </c>
      <c r="F197" s="13">
        <v>0.31147540983606559</v>
      </c>
      <c r="G197" s="13">
        <v>0</v>
      </c>
      <c r="H197" s="13">
        <v>0.42619344870087472</v>
      </c>
      <c r="I197" s="13">
        <v>-0.86182806706561221</v>
      </c>
      <c r="J197" s="13">
        <v>-0.67259270913454927</v>
      </c>
      <c r="K197" s="13">
        <v>0.26321009028414283</v>
      </c>
      <c r="L197" s="13">
        <v>0.60696019222709929</v>
      </c>
    </row>
    <row r="198" spans="2:12" x14ac:dyDescent="0.35">
      <c r="B198" s="8" t="s">
        <v>207</v>
      </c>
      <c r="C198" s="8">
        <v>1</v>
      </c>
      <c r="D198" s="8">
        <v>0</v>
      </c>
      <c r="E198" s="13">
        <v>0.22836784671416799</v>
      </c>
      <c r="F198" s="13">
        <v>0.31147540983606559</v>
      </c>
      <c r="G198" s="13">
        <v>0</v>
      </c>
      <c r="H198" s="13">
        <v>0.22836784671416799</v>
      </c>
      <c r="I198" s="13">
        <v>-0.54401681117301526</v>
      </c>
      <c r="J198" s="13">
        <v>-0.67259270913454927</v>
      </c>
      <c r="K198" s="13">
        <v>0.15722236217410815</v>
      </c>
      <c r="L198" s="13">
        <v>0.31950262098287308</v>
      </c>
    </row>
    <row r="199" spans="2:12" x14ac:dyDescent="0.35">
      <c r="B199" s="8" t="s">
        <v>208</v>
      </c>
      <c r="C199" s="8">
        <v>1</v>
      </c>
      <c r="D199" s="8">
        <v>0</v>
      </c>
      <c r="E199" s="13">
        <v>0.20968860869066552</v>
      </c>
      <c r="F199" s="13">
        <v>0.31147540983606559</v>
      </c>
      <c r="G199" s="13">
        <v>0</v>
      </c>
      <c r="H199" s="13">
        <v>0.20968860869066552</v>
      </c>
      <c r="I199" s="13">
        <v>-0.51509614328259989</v>
      </c>
      <c r="J199" s="13">
        <v>-0.67259270913454927</v>
      </c>
      <c r="K199" s="13">
        <v>0.11950401153243366</v>
      </c>
      <c r="L199" s="13">
        <v>0.34153270584594303</v>
      </c>
    </row>
    <row r="200" spans="2:12" x14ac:dyDescent="0.35">
      <c r="B200" s="8" t="s">
        <v>209</v>
      </c>
      <c r="C200" s="8">
        <v>1</v>
      </c>
      <c r="D200" s="8">
        <v>0</v>
      </c>
      <c r="E200" s="13">
        <v>0.24207702908818626</v>
      </c>
      <c r="F200" s="13">
        <v>0.31147540983606559</v>
      </c>
      <c r="G200" s="13">
        <v>0</v>
      </c>
      <c r="H200" s="13">
        <v>0.24207702908818626</v>
      </c>
      <c r="I200" s="13">
        <v>-0.56515068135295177</v>
      </c>
      <c r="J200" s="13">
        <v>-0.67259270913454927</v>
      </c>
      <c r="K200" s="13">
        <v>0.171178971880909</v>
      </c>
      <c r="L200" s="13">
        <v>0.33062559538423947</v>
      </c>
    </row>
    <row r="201" spans="2:12" x14ac:dyDescent="0.35">
      <c r="B201" s="8" t="s">
        <v>210</v>
      </c>
      <c r="C201" s="8">
        <v>1</v>
      </c>
      <c r="D201" s="8">
        <v>0</v>
      </c>
      <c r="E201" s="13">
        <v>0.24343481584425089</v>
      </c>
      <c r="F201" s="13">
        <v>0.31147540983606559</v>
      </c>
      <c r="G201" s="13">
        <v>0</v>
      </c>
      <c r="H201" s="13">
        <v>0.24343481584425089</v>
      </c>
      <c r="I201" s="13">
        <v>-0.56724172548101071</v>
      </c>
      <c r="J201" s="13">
        <v>-0.67259270913454927</v>
      </c>
      <c r="K201" s="13">
        <v>0.16676511482669412</v>
      </c>
      <c r="L201" s="13">
        <v>0.34093064170327364</v>
      </c>
    </row>
    <row r="202" spans="2:12" x14ac:dyDescent="0.35">
      <c r="B202" s="8" t="s">
        <v>211</v>
      </c>
      <c r="C202" s="8">
        <v>1</v>
      </c>
      <c r="D202" s="8">
        <v>0</v>
      </c>
      <c r="E202" s="13">
        <v>0.37880973136066121</v>
      </c>
      <c r="F202" s="13">
        <v>0.31147540983606559</v>
      </c>
      <c r="G202" s="13">
        <v>0</v>
      </c>
      <c r="H202" s="13">
        <v>0.37880973136066121</v>
      </c>
      <c r="I202" s="13">
        <v>-0.78090506877979249</v>
      </c>
      <c r="J202" s="13">
        <v>-0.67259270913454927</v>
      </c>
      <c r="K202" s="13">
        <v>0.27451838020590863</v>
      </c>
      <c r="L202" s="13">
        <v>0.49565280213090407</v>
      </c>
    </row>
    <row r="203" spans="2:12" x14ac:dyDescent="0.35">
      <c r="B203" s="8" t="s">
        <v>212</v>
      </c>
      <c r="C203" s="8">
        <v>1</v>
      </c>
      <c r="D203" s="8">
        <v>0</v>
      </c>
      <c r="E203" s="13">
        <v>0.29028047128199291</v>
      </c>
      <c r="F203" s="13">
        <v>0.31147540983606559</v>
      </c>
      <c r="G203" s="13">
        <v>0</v>
      </c>
      <c r="H203" s="13">
        <v>0.29028047128199291</v>
      </c>
      <c r="I203" s="13">
        <v>-0.63953678889103172</v>
      </c>
      <c r="J203" s="13">
        <v>-0.67259270913454927</v>
      </c>
      <c r="K203" s="13">
        <v>0.20738748712266231</v>
      </c>
      <c r="L203" s="13">
        <v>0.39000313928483926</v>
      </c>
    </row>
    <row r="204" spans="2:12" x14ac:dyDescent="0.35">
      <c r="B204" s="8" t="s">
        <v>213</v>
      </c>
      <c r="C204" s="8">
        <v>1</v>
      </c>
      <c r="D204" s="8">
        <v>0</v>
      </c>
      <c r="E204" s="13">
        <v>0.32377221491960972</v>
      </c>
      <c r="F204" s="13">
        <v>0.31147540983606559</v>
      </c>
      <c r="G204" s="13">
        <v>0</v>
      </c>
      <c r="H204" s="13">
        <v>0.32377221491960972</v>
      </c>
      <c r="I204" s="13">
        <v>-0.69194771979658343</v>
      </c>
      <c r="J204" s="13">
        <v>-0.67259270913454927</v>
      </c>
      <c r="K204" s="13">
        <v>0.2496196310930453</v>
      </c>
      <c r="L204" s="13">
        <v>0.40797630813956715</v>
      </c>
    </row>
    <row r="205" spans="2:12" x14ac:dyDescent="0.35">
      <c r="B205" s="8" t="s">
        <v>214</v>
      </c>
      <c r="C205" s="8">
        <v>1</v>
      </c>
      <c r="D205" s="8">
        <v>1</v>
      </c>
      <c r="E205" s="13">
        <v>0.47427765616598178</v>
      </c>
      <c r="F205" s="13">
        <v>0.31147540983606559</v>
      </c>
      <c r="G205" s="13">
        <v>1</v>
      </c>
      <c r="H205" s="13">
        <v>0.47427765616598178</v>
      </c>
      <c r="I205" s="13">
        <v>1.0528388090594689</v>
      </c>
      <c r="J205" s="13">
        <v>1.4867838833500562</v>
      </c>
      <c r="K205" s="13">
        <v>0.32535860845335485</v>
      </c>
      <c r="L205" s="13">
        <v>0.62791739118687107</v>
      </c>
    </row>
    <row r="206" spans="2:12" x14ac:dyDescent="0.35">
      <c r="B206" s="8" t="s">
        <v>215</v>
      </c>
      <c r="C206" s="8">
        <v>1</v>
      </c>
      <c r="D206" s="8">
        <v>0</v>
      </c>
      <c r="E206" s="13">
        <v>0.17401924197749316</v>
      </c>
      <c r="F206" s="13">
        <v>0.31147540983606559</v>
      </c>
      <c r="G206" s="13">
        <v>0</v>
      </c>
      <c r="H206" s="13">
        <v>0.17401924197749316</v>
      </c>
      <c r="I206" s="13">
        <v>-0.45900104173466161</v>
      </c>
      <c r="J206" s="13">
        <v>-0.67259270913454927</v>
      </c>
      <c r="K206" s="13">
        <v>9.5558993470124226E-2</v>
      </c>
      <c r="L206" s="13">
        <v>0.29582936108860514</v>
      </c>
    </row>
    <row r="207" spans="2:12" x14ac:dyDescent="0.35">
      <c r="B207" s="8" t="s">
        <v>216</v>
      </c>
      <c r="C207" s="8">
        <v>1</v>
      </c>
      <c r="D207" s="8">
        <v>0</v>
      </c>
      <c r="E207" s="13">
        <v>0.13525284462958448</v>
      </c>
      <c r="F207" s="13">
        <v>0.31147540983606559</v>
      </c>
      <c r="G207" s="13">
        <v>0</v>
      </c>
      <c r="H207" s="13">
        <v>0.13525284462958448</v>
      </c>
      <c r="I207" s="13">
        <v>-0.39548374037285094</v>
      </c>
      <c r="J207" s="13">
        <v>-0.67259270913454927</v>
      </c>
      <c r="K207" s="13">
        <v>5.3568186650310573E-2</v>
      </c>
      <c r="L207" s="13">
        <v>0.30177939220827588</v>
      </c>
    </row>
    <row r="208" spans="2:12" x14ac:dyDescent="0.35">
      <c r="B208" s="8" t="s">
        <v>217</v>
      </c>
      <c r="C208" s="8">
        <v>1</v>
      </c>
      <c r="D208" s="8">
        <v>0</v>
      </c>
      <c r="E208" s="13">
        <v>0.25227562186385749</v>
      </c>
      <c r="F208" s="13">
        <v>0.31147540983606559</v>
      </c>
      <c r="G208" s="13">
        <v>0</v>
      </c>
      <c r="H208" s="13">
        <v>0.25227562186385749</v>
      </c>
      <c r="I208" s="13">
        <v>-0.58085385040194204</v>
      </c>
      <c r="J208" s="13">
        <v>-0.67259270913454927</v>
      </c>
      <c r="K208" s="13">
        <v>0.15513641401710093</v>
      </c>
      <c r="L208" s="13">
        <v>0.38268811379490314</v>
      </c>
    </row>
    <row r="209" spans="2:12" x14ac:dyDescent="0.35">
      <c r="B209" s="8" t="s">
        <v>218</v>
      </c>
      <c r="C209" s="8">
        <v>1</v>
      </c>
      <c r="D209" s="8">
        <v>0</v>
      </c>
      <c r="E209" s="13">
        <v>0.36971056236154065</v>
      </c>
      <c r="F209" s="13">
        <v>0.31147540983606559</v>
      </c>
      <c r="G209" s="13">
        <v>0</v>
      </c>
      <c r="H209" s="13">
        <v>0.36971056236154065</v>
      </c>
      <c r="I209" s="13">
        <v>-0.76588032774750048</v>
      </c>
      <c r="J209" s="13">
        <v>-0.67259270913454927</v>
      </c>
      <c r="K209" s="13">
        <v>0.26443974572482276</v>
      </c>
      <c r="L209" s="13">
        <v>0.48902717018104008</v>
      </c>
    </row>
    <row r="210" spans="2:12" x14ac:dyDescent="0.35">
      <c r="B210" s="8" t="s">
        <v>219</v>
      </c>
      <c r="C210" s="8">
        <v>1</v>
      </c>
      <c r="D210" s="8">
        <v>0</v>
      </c>
      <c r="E210" s="13">
        <v>0.31196915818700283</v>
      </c>
      <c r="F210" s="13">
        <v>0.31147540983606559</v>
      </c>
      <c r="G210" s="13">
        <v>0</v>
      </c>
      <c r="H210" s="13">
        <v>0.31196915818700283</v>
      </c>
      <c r="I210" s="13">
        <v>-0.67336707502094106</v>
      </c>
      <c r="J210" s="13">
        <v>-0.67259270913454927</v>
      </c>
      <c r="K210" s="13">
        <v>0.24168256246807299</v>
      </c>
      <c r="L210" s="13">
        <v>0.3921266387675732</v>
      </c>
    </row>
    <row r="211" spans="2:12" x14ac:dyDescent="0.35">
      <c r="B211" s="8" t="s">
        <v>220</v>
      </c>
      <c r="C211" s="8">
        <v>1</v>
      </c>
      <c r="D211" s="8">
        <v>1</v>
      </c>
      <c r="E211" s="13">
        <v>0.41085041571091019</v>
      </c>
      <c r="F211" s="13">
        <v>0.31147540983606559</v>
      </c>
      <c r="G211" s="13">
        <v>1</v>
      </c>
      <c r="H211" s="13">
        <v>0.41085041571091019</v>
      </c>
      <c r="I211" s="13">
        <v>1.197487317185322</v>
      </c>
      <c r="J211" s="13">
        <v>1.4867838833500562</v>
      </c>
      <c r="K211" s="13">
        <v>0.31332754224846587</v>
      </c>
      <c r="L211" s="13">
        <v>0.51592123209749141</v>
      </c>
    </row>
    <row r="212" spans="2:12" x14ac:dyDescent="0.35">
      <c r="B212" s="8" t="s">
        <v>221</v>
      </c>
      <c r="C212" s="8">
        <v>1</v>
      </c>
      <c r="D212" s="8">
        <v>0</v>
      </c>
      <c r="E212" s="13">
        <v>0.33174433007390314</v>
      </c>
      <c r="F212" s="13">
        <v>0.31147540983606559</v>
      </c>
      <c r="G212" s="13">
        <v>0</v>
      </c>
      <c r="H212" s="13">
        <v>0.33174433007390314</v>
      </c>
      <c r="I212" s="13">
        <v>-0.70458018993336413</v>
      </c>
      <c r="J212" s="13">
        <v>-0.67259270913454927</v>
      </c>
      <c r="K212" s="13">
        <v>0.25630532637125308</v>
      </c>
      <c r="L212" s="13">
        <v>0.41693912629005131</v>
      </c>
    </row>
    <row r="213" spans="2:12" x14ac:dyDescent="0.35">
      <c r="B213" s="8" t="s">
        <v>222</v>
      </c>
      <c r="C213" s="8">
        <v>1</v>
      </c>
      <c r="D213" s="8">
        <v>1</v>
      </c>
      <c r="E213" s="13">
        <v>0.39942099816646165</v>
      </c>
      <c r="F213" s="13">
        <v>0.31147540983606559</v>
      </c>
      <c r="G213" s="13">
        <v>1</v>
      </c>
      <c r="H213" s="13">
        <v>0.39942099816646165</v>
      </c>
      <c r="I213" s="13">
        <v>1.2262234736077626</v>
      </c>
      <c r="J213" s="13">
        <v>1.4867838833500562</v>
      </c>
      <c r="K213" s="13">
        <v>0.30067760335058447</v>
      </c>
      <c r="L213" s="13">
        <v>0.50707874144401066</v>
      </c>
    </row>
    <row r="214" spans="2:12" x14ac:dyDescent="0.35">
      <c r="B214" s="8" t="s">
        <v>223</v>
      </c>
      <c r="C214" s="8">
        <v>1</v>
      </c>
      <c r="D214" s="8">
        <v>1</v>
      </c>
      <c r="E214" s="13">
        <v>0.37908877159238785</v>
      </c>
      <c r="F214" s="13">
        <v>0.31147540983606559</v>
      </c>
      <c r="G214" s="13">
        <v>1</v>
      </c>
      <c r="H214" s="13">
        <v>0.37908877159238785</v>
      </c>
      <c r="I214" s="13">
        <v>1.2798064549124282</v>
      </c>
      <c r="J214" s="13">
        <v>1.4867838833500562</v>
      </c>
      <c r="K214" s="13">
        <v>0.26159174635572735</v>
      </c>
      <c r="L214" s="13">
        <v>0.51271634590247117</v>
      </c>
    </row>
    <row r="215" spans="2:12" x14ac:dyDescent="0.35">
      <c r="B215" s="8" t="s">
        <v>224</v>
      </c>
      <c r="C215" s="8">
        <v>1</v>
      </c>
      <c r="D215" s="8">
        <v>0</v>
      </c>
      <c r="E215" s="13">
        <v>0.22584051202464384</v>
      </c>
      <c r="F215" s="13">
        <v>0.31147540983606559</v>
      </c>
      <c r="G215" s="13">
        <v>0</v>
      </c>
      <c r="H215" s="13">
        <v>0.22584051202464384</v>
      </c>
      <c r="I215" s="13">
        <v>-0.54011433572198497</v>
      </c>
      <c r="J215" s="13">
        <v>-0.67259270913454927</v>
      </c>
      <c r="K215" s="13">
        <v>0.15539072716542623</v>
      </c>
      <c r="L215" s="13">
        <v>0.31627010025790681</v>
      </c>
    </row>
    <row r="216" spans="2:12" x14ac:dyDescent="0.35">
      <c r="B216" s="8" t="s">
        <v>225</v>
      </c>
      <c r="C216" s="8">
        <v>1</v>
      </c>
      <c r="D216" s="8">
        <v>0</v>
      </c>
      <c r="E216" s="13">
        <v>0.35683579377920499</v>
      </c>
      <c r="F216" s="13">
        <v>0.31147540983606559</v>
      </c>
      <c r="G216" s="13">
        <v>0</v>
      </c>
      <c r="H216" s="13">
        <v>0.35683579377920499</v>
      </c>
      <c r="I216" s="13">
        <v>-0.74485763255106163</v>
      </c>
      <c r="J216" s="13">
        <v>-0.67259270913454927</v>
      </c>
      <c r="K216" s="13">
        <v>0.27526056320536157</v>
      </c>
      <c r="L216" s="13">
        <v>0.44765384807557013</v>
      </c>
    </row>
    <row r="217" spans="2:12" x14ac:dyDescent="0.35">
      <c r="B217" s="8" t="s">
        <v>226</v>
      </c>
      <c r="C217" s="8">
        <v>1</v>
      </c>
      <c r="D217" s="8">
        <v>0</v>
      </c>
      <c r="E217" s="13">
        <v>0.32377221491960972</v>
      </c>
      <c r="F217" s="13">
        <v>0.31147540983606559</v>
      </c>
      <c r="G217" s="13">
        <v>0</v>
      </c>
      <c r="H217" s="13">
        <v>0.32377221491960972</v>
      </c>
      <c r="I217" s="13">
        <v>-0.69194771979658343</v>
      </c>
      <c r="J217" s="13">
        <v>-0.67259270913454927</v>
      </c>
      <c r="K217" s="13">
        <v>0.2496196310930453</v>
      </c>
      <c r="L217" s="13">
        <v>0.40797630813956715</v>
      </c>
    </row>
    <row r="218" spans="2:12" x14ac:dyDescent="0.35">
      <c r="B218" s="8" t="s">
        <v>227</v>
      </c>
      <c r="C218" s="8">
        <v>1</v>
      </c>
      <c r="D218" s="8">
        <v>1</v>
      </c>
      <c r="E218" s="13">
        <v>0.30384776261971225</v>
      </c>
      <c r="F218" s="13">
        <v>0.31147540983606559</v>
      </c>
      <c r="G218" s="13">
        <v>1</v>
      </c>
      <c r="H218" s="13">
        <v>0.30384776261971225</v>
      </c>
      <c r="I218" s="13">
        <v>1.5136452077719329</v>
      </c>
      <c r="J218" s="13">
        <v>1.4867838833500562</v>
      </c>
      <c r="K218" s="13">
        <v>0.23381078884772202</v>
      </c>
      <c r="L218" s="13">
        <v>0.38434025953959666</v>
      </c>
    </row>
    <row r="219" spans="2:12" x14ac:dyDescent="0.35">
      <c r="B219" s="8" t="s">
        <v>228</v>
      </c>
      <c r="C219" s="8">
        <v>1</v>
      </c>
      <c r="D219" s="8">
        <v>0</v>
      </c>
      <c r="E219" s="13">
        <v>0.23852050980458256</v>
      </c>
      <c r="F219" s="13">
        <v>0.31147540983606559</v>
      </c>
      <c r="G219" s="13">
        <v>0</v>
      </c>
      <c r="H219" s="13">
        <v>0.23852050980458256</v>
      </c>
      <c r="I219" s="13">
        <v>-0.55967223096150165</v>
      </c>
      <c r="J219" s="13">
        <v>-0.67259270913454927</v>
      </c>
      <c r="K219" s="13">
        <v>0.14813541352641166</v>
      </c>
      <c r="L219" s="13">
        <v>0.3607027976902365</v>
      </c>
    </row>
    <row r="220" spans="2:12" x14ac:dyDescent="0.35">
      <c r="B220" s="8" t="s">
        <v>229</v>
      </c>
      <c r="C220" s="8">
        <v>1</v>
      </c>
      <c r="D220" s="8">
        <v>0</v>
      </c>
      <c r="E220" s="13">
        <v>0.26853868399526704</v>
      </c>
      <c r="F220" s="13">
        <v>0.31147540983606559</v>
      </c>
      <c r="G220" s="13">
        <v>0</v>
      </c>
      <c r="H220" s="13">
        <v>0.26853868399526704</v>
      </c>
      <c r="I220" s="13">
        <v>-0.6059094788199253</v>
      </c>
      <c r="J220" s="13">
        <v>-0.67259270913454927</v>
      </c>
      <c r="K220" s="13">
        <v>0.15068400879667204</v>
      </c>
      <c r="L220" s="13">
        <v>0.43171622949224425</v>
      </c>
    </row>
    <row r="221" spans="2:12" x14ac:dyDescent="0.35">
      <c r="B221" s="8" t="s">
        <v>230</v>
      </c>
      <c r="C221" s="8">
        <v>1</v>
      </c>
      <c r="D221" s="8">
        <v>0</v>
      </c>
      <c r="E221" s="13">
        <v>0.14948426808293905</v>
      </c>
      <c r="F221" s="13">
        <v>0.31147540983606559</v>
      </c>
      <c r="G221" s="13">
        <v>0</v>
      </c>
      <c r="H221" s="13">
        <v>0.14948426808293905</v>
      </c>
      <c r="I221" s="13">
        <v>-0.41923406979104172</v>
      </c>
      <c r="J221" s="13">
        <v>-0.67259270913454927</v>
      </c>
      <c r="K221" s="13">
        <v>7.6826780714555801E-2</v>
      </c>
      <c r="L221" s="13">
        <v>0.27070672617469216</v>
      </c>
    </row>
    <row r="222" spans="2:12" x14ac:dyDescent="0.35">
      <c r="B222" s="8" t="s">
        <v>231</v>
      </c>
      <c r="C222" s="8">
        <v>1</v>
      </c>
      <c r="D222" s="8">
        <v>0</v>
      </c>
      <c r="E222" s="13">
        <v>0.33745330975539262</v>
      </c>
      <c r="F222" s="13">
        <v>0.31147540983606559</v>
      </c>
      <c r="G222" s="13">
        <v>0</v>
      </c>
      <c r="H222" s="13">
        <v>0.33745330975539262</v>
      </c>
      <c r="I222" s="13">
        <v>-0.71367190720452689</v>
      </c>
      <c r="J222" s="13">
        <v>-0.67259270913454927</v>
      </c>
      <c r="K222" s="13">
        <v>0.26729601772789652</v>
      </c>
      <c r="L222" s="13">
        <v>0.41558050396008117</v>
      </c>
    </row>
    <row r="223" spans="2:12" x14ac:dyDescent="0.35">
      <c r="B223" s="8" t="s">
        <v>232</v>
      </c>
      <c r="C223" s="8">
        <v>1</v>
      </c>
      <c r="D223" s="8">
        <v>0</v>
      </c>
      <c r="E223" s="13">
        <v>0.48611531902717892</v>
      </c>
      <c r="F223" s="13">
        <v>0.31147540983606559</v>
      </c>
      <c r="G223" s="13">
        <v>0</v>
      </c>
      <c r="H223" s="13">
        <v>0.48611531902717892</v>
      </c>
      <c r="I223" s="13">
        <v>-0.97260571672999296</v>
      </c>
      <c r="J223" s="13">
        <v>-0.67259270913454927</v>
      </c>
      <c r="K223" s="13">
        <v>0.3469905283981814</v>
      </c>
      <c r="L223" s="13">
        <v>0.62742555049268223</v>
      </c>
    </row>
    <row r="224" spans="2:12" x14ac:dyDescent="0.35">
      <c r="B224" s="8" t="s">
        <v>233</v>
      </c>
      <c r="C224" s="8">
        <v>1</v>
      </c>
      <c r="D224" s="8">
        <v>1</v>
      </c>
      <c r="E224" s="13">
        <v>0.32223881626457318</v>
      </c>
      <c r="F224" s="13">
        <v>0.31147540983606559</v>
      </c>
      <c r="G224" s="13">
        <v>1</v>
      </c>
      <c r="H224" s="13">
        <v>0.32223881626457318</v>
      </c>
      <c r="I224" s="13">
        <v>1.4502718574042868</v>
      </c>
      <c r="J224" s="13">
        <v>1.4867838833500562</v>
      </c>
      <c r="K224" s="13">
        <v>0.23047189575106564</v>
      </c>
      <c r="L224" s="13">
        <v>0.43012147403694023</v>
      </c>
    </row>
    <row r="225" spans="2:12" x14ac:dyDescent="0.35">
      <c r="B225" s="8" t="s">
        <v>234</v>
      </c>
      <c r="C225" s="8">
        <v>1</v>
      </c>
      <c r="D225" s="8">
        <v>0</v>
      </c>
      <c r="E225" s="13">
        <v>0.23683275601704551</v>
      </c>
      <c r="F225" s="13">
        <v>0.31147540983606559</v>
      </c>
      <c r="G225" s="13">
        <v>0</v>
      </c>
      <c r="H225" s="13">
        <v>0.23683275601704551</v>
      </c>
      <c r="I225" s="13">
        <v>-0.55707160679210377</v>
      </c>
      <c r="J225" s="13">
        <v>-0.67259270913454927</v>
      </c>
      <c r="K225" s="13">
        <v>0.16449609007727575</v>
      </c>
      <c r="L225" s="13">
        <v>0.32847340804287328</v>
      </c>
    </row>
    <row r="226" spans="2:12" x14ac:dyDescent="0.35">
      <c r="B226" s="8" t="s">
        <v>235</v>
      </c>
      <c r="C226" s="8">
        <v>1</v>
      </c>
      <c r="D226" s="8">
        <v>0</v>
      </c>
      <c r="E226" s="13">
        <v>0.4477092239652124</v>
      </c>
      <c r="F226" s="13">
        <v>0.31147540983606559</v>
      </c>
      <c r="G226" s="13">
        <v>0</v>
      </c>
      <c r="H226" s="13">
        <v>0.4477092239652124</v>
      </c>
      <c r="I226" s="13">
        <v>-0.90035571589472807</v>
      </c>
      <c r="J226" s="13">
        <v>-0.67259270913454927</v>
      </c>
      <c r="K226" s="13">
        <v>0.32528199290779103</v>
      </c>
      <c r="L226" s="13">
        <v>0.57682202730533161</v>
      </c>
    </row>
    <row r="227" spans="2:12" x14ac:dyDescent="0.35">
      <c r="B227" s="8" t="s">
        <v>236</v>
      </c>
      <c r="C227" s="8">
        <v>1</v>
      </c>
      <c r="D227" s="8">
        <v>1</v>
      </c>
      <c r="E227" s="13">
        <v>0.34559013269887157</v>
      </c>
      <c r="F227" s="13">
        <v>0.31147540983606559</v>
      </c>
      <c r="G227" s="13">
        <v>1</v>
      </c>
      <c r="H227" s="13">
        <v>0.34559013269887157</v>
      </c>
      <c r="I227" s="13">
        <v>1.3760818051107579</v>
      </c>
      <c r="J227" s="13">
        <v>1.4867838833500562</v>
      </c>
      <c r="K227" s="13">
        <v>0.26973950777861638</v>
      </c>
      <c r="L227" s="13">
        <v>0.43020466983163891</v>
      </c>
    </row>
    <row r="228" spans="2:12" x14ac:dyDescent="0.35">
      <c r="B228" s="8" t="s">
        <v>237</v>
      </c>
      <c r="C228" s="8">
        <v>1</v>
      </c>
      <c r="D228" s="8">
        <v>0</v>
      </c>
      <c r="E228" s="13">
        <v>0.34602646290566247</v>
      </c>
      <c r="F228" s="13">
        <v>0.31147540983606559</v>
      </c>
      <c r="G228" s="13">
        <v>0</v>
      </c>
      <c r="H228" s="13">
        <v>0.34602646290566247</v>
      </c>
      <c r="I228" s="13">
        <v>-0.72740213124797481</v>
      </c>
      <c r="J228" s="13">
        <v>-0.67259270913454927</v>
      </c>
      <c r="K228" s="13">
        <v>0.27315387217851161</v>
      </c>
      <c r="L228" s="13">
        <v>0.42692121004087702</v>
      </c>
    </row>
    <row r="229" spans="2:12" x14ac:dyDescent="0.35">
      <c r="B229" s="8" t="s">
        <v>238</v>
      </c>
      <c r="C229" s="8">
        <v>1</v>
      </c>
      <c r="D229" s="8">
        <v>0</v>
      </c>
      <c r="E229" s="13">
        <v>0.27483132402267169</v>
      </c>
      <c r="F229" s="13">
        <v>0.31147540983606559</v>
      </c>
      <c r="G229" s="13">
        <v>0</v>
      </c>
      <c r="H229" s="13">
        <v>0.27483132402267169</v>
      </c>
      <c r="I229" s="13">
        <v>-0.61562124226307802</v>
      </c>
      <c r="J229" s="13">
        <v>-0.67259270913454927</v>
      </c>
      <c r="K229" s="13">
        <v>0.1896792609108344</v>
      </c>
      <c r="L229" s="13">
        <v>0.38027105737279165</v>
      </c>
    </row>
    <row r="230" spans="2:12" x14ac:dyDescent="0.35">
      <c r="B230" s="8" t="s">
        <v>239</v>
      </c>
      <c r="C230" s="8">
        <v>1</v>
      </c>
      <c r="D230" s="8">
        <v>0</v>
      </c>
      <c r="E230" s="13">
        <v>0.314387661812842</v>
      </c>
      <c r="F230" s="13">
        <v>0.31147540983606559</v>
      </c>
      <c r="G230" s="13">
        <v>0</v>
      </c>
      <c r="H230" s="13">
        <v>0.314387661812842</v>
      </c>
      <c r="I230" s="13">
        <v>-0.67716333410796825</v>
      </c>
      <c r="J230" s="13">
        <v>-0.67259270913454927</v>
      </c>
      <c r="K230" s="13">
        <v>0.23408143439953641</v>
      </c>
      <c r="L230" s="13">
        <v>0.40758345380582295</v>
      </c>
    </row>
    <row r="231" spans="2:12" x14ac:dyDescent="0.35">
      <c r="B231" s="8" t="s">
        <v>240</v>
      </c>
      <c r="C231" s="8">
        <v>1</v>
      </c>
      <c r="D231" s="8">
        <v>0</v>
      </c>
      <c r="E231" s="13">
        <v>0.20030362020415315</v>
      </c>
      <c r="F231" s="13">
        <v>0.31147540983606559</v>
      </c>
      <c r="G231" s="13">
        <v>0</v>
      </c>
      <c r="H231" s="13">
        <v>0.20030362020415315</v>
      </c>
      <c r="I231" s="13">
        <v>-0.50047436166763093</v>
      </c>
      <c r="J231" s="13">
        <v>-0.67259270913454927</v>
      </c>
      <c r="K231" s="13">
        <v>0.12647236784728672</v>
      </c>
      <c r="L231" s="13">
        <v>0.30231889741449369</v>
      </c>
    </row>
    <row r="232" spans="2:12" x14ac:dyDescent="0.35">
      <c r="B232" s="8" t="s">
        <v>241</v>
      </c>
      <c r="C232" s="8">
        <v>1</v>
      </c>
      <c r="D232" s="8">
        <v>0</v>
      </c>
      <c r="E232" s="13">
        <v>0.13264421555091505</v>
      </c>
      <c r="F232" s="13">
        <v>0.31147540983606559</v>
      </c>
      <c r="G232" s="13">
        <v>0</v>
      </c>
      <c r="H232" s="13">
        <v>0.13264421555091505</v>
      </c>
      <c r="I232" s="13">
        <v>-0.39106191104772958</v>
      </c>
      <c r="J232" s="13">
        <v>-0.67259270913454927</v>
      </c>
      <c r="K232" s="13">
        <v>3.7021779139409378E-2</v>
      </c>
      <c r="L232" s="13">
        <v>0.37823814615417761</v>
      </c>
    </row>
    <row r="233" spans="2:12" x14ac:dyDescent="0.35">
      <c r="B233" s="8" t="s">
        <v>242</v>
      </c>
      <c r="C233" s="8">
        <v>1</v>
      </c>
      <c r="D233" s="8">
        <v>0</v>
      </c>
      <c r="E233" s="13">
        <v>0.25990329895988901</v>
      </c>
      <c r="F233" s="13">
        <v>0.31147540983606559</v>
      </c>
      <c r="G233" s="13">
        <v>0</v>
      </c>
      <c r="H233" s="13">
        <v>0.25990329895988901</v>
      </c>
      <c r="I233" s="13">
        <v>-0.59260002005937762</v>
      </c>
      <c r="J233" s="13">
        <v>-0.67259270913454927</v>
      </c>
      <c r="K233" s="13">
        <v>0.17246680530653324</v>
      </c>
      <c r="L233" s="13">
        <v>0.37175434105036903</v>
      </c>
    </row>
    <row r="234" spans="2:12" x14ac:dyDescent="0.35">
      <c r="B234" s="8" t="s">
        <v>243</v>
      </c>
      <c r="C234" s="8">
        <v>1</v>
      </c>
      <c r="D234" s="8">
        <v>1</v>
      </c>
      <c r="E234" s="13">
        <v>0.31013220860609708</v>
      </c>
      <c r="F234" s="13">
        <v>0.31147540983606559</v>
      </c>
      <c r="G234" s="13">
        <v>1</v>
      </c>
      <c r="H234" s="13">
        <v>0.31013220860609708</v>
      </c>
      <c r="I234" s="13">
        <v>1.4914527475484161</v>
      </c>
      <c r="J234" s="13">
        <v>1.4867838833500562</v>
      </c>
      <c r="K234" s="13">
        <v>0.21186254002500493</v>
      </c>
      <c r="L234" s="13">
        <v>0.42916279896657022</v>
      </c>
    </row>
    <row r="235" spans="2:12" x14ac:dyDescent="0.35">
      <c r="B235" s="8" t="s">
        <v>244</v>
      </c>
      <c r="C235" s="8">
        <v>1</v>
      </c>
      <c r="D235" s="8">
        <v>0</v>
      </c>
      <c r="E235" s="13">
        <v>0.21279267164113799</v>
      </c>
      <c r="F235" s="13">
        <v>0.31147540983606559</v>
      </c>
      <c r="G235" s="13">
        <v>0</v>
      </c>
      <c r="H235" s="13">
        <v>0.21279267164113799</v>
      </c>
      <c r="I235" s="13">
        <v>-0.51991670236490473</v>
      </c>
      <c r="J235" s="13">
        <v>-0.67259270913454927</v>
      </c>
      <c r="K235" s="13">
        <v>0.14052831775965402</v>
      </c>
      <c r="L235" s="13">
        <v>0.30886352123584437</v>
      </c>
    </row>
    <row r="236" spans="2:12" x14ac:dyDescent="0.35">
      <c r="B236" s="8" t="s">
        <v>245</v>
      </c>
      <c r="C236" s="8">
        <v>1</v>
      </c>
      <c r="D236" s="8">
        <v>0</v>
      </c>
      <c r="E236" s="13">
        <v>0.42941791391007966</v>
      </c>
      <c r="F236" s="13">
        <v>0.31147540983606559</v>
      </c>
      <c r="G236" s="13">
        <v>0</v>
      </c>
      <c r="H236" s="13">
        <v>0.42941791391007966</v>
      </c>
      <c r="I236" s="13">
        <v>-0.86752302980353591</v>
      </c>
      <c r="J236" s="13">
        <v>-0.67259270913454927</v>
      </c>
      <c r="K236" s="13">
        <v>0.32320066979645168</v>
      </c>
      <c r="L236" s="13">
        <v>0.54255890525041717</v>
      </c>
    </row>
    <row r="237" spans="2:12" x14ac:dyDescent="0.35">
      <c r="B237" s="8" t="s">
        <v>246</v>
      </c>
      <c r="C237" s="8">
        <v>1</v>
      </c>
      <c r="D237" s="8">
        <v>1</v>
      </c>
      <c r="E237" s="13">
        <v>0.34813739611561212</v>
      </c>
      <c r="F237" s="13">
        <v>0.31147540983606559</v>
      </c>
      <c r="G237" s="13">
        <v>1</v>
      </c>
      <c r="H237" s="13">
        <v>0.34813739611561212</v>
      </c>
      <c r="I237" s="13">
        <v>1.3683673250229869</v>
      </c>
      <c r="J237" s="13">
        <v>1.4867838833500562</v>
      </c>
      <c r="K237" s="13">
        <v>0.26760092625563847</v>
      </c>
      <c r="L237" s="13">
        <v>0.43840337134210738</v>
      </c>
    </row>
    <row r="238" spans="2:12" x14ac:dyDescent="0.35">
      <c r="B238" s="8" t="s">
        <v>247</v>
      </c>
      <c r="C238" s="8">
        <v>1</v>
      </c>
      <c r="D238" s="8">
        <v>0</v>
      </c>
      <c r="E238" s="13">
        <v>0.34348650620640314</v>
      </c>
      <c r="F238" s="13">
        <v>0.31147540983606559</v>
      </c>
      <c r="G238" s="13">
        <v>0</v>
      </c>
      <c r="H238" s="13">
        <v>0.34348650620640314</v>
      </c>
      <c r="I238" s="13">
        <v>-0.72332422742243663</v>
      </c>
      <c r="J238" s="13">
        <v>-0.67259270913454927</v>
      </c>
      <c r="K238" s="13">
        <v>0.25206833911848703</v>
      </c>
      <c r="L238" s="13">
        <v>0.44819174803993517</v>
      </c>
    </row>
    <row r="239" spans="2:12" x14ac:dyDescent="0.35">
      <c r="B239" s="8" t="s">
        <v>248</v>
      </c>
      <c r="C239" s="8">
        <v>1</v>
      </c>
      <c r="D239" s="8">
        <v>0</v>
      </c>
      <c r="E239" s="13">
        <v>0.35683579377920499</v>
      </c>
      <c r="F239" s="13">
        <v>0.31147540983606559</v>
      </c>
      <c r="G239" s="13">
        <v>0</v>
      </c>
      <c r="H239" s="13">
        <v>0.35683579377920499</v>
      </c>
      <c r="I239" s="13">
        <v>-0.74485763255106163</v>
      </c>
      <c r="J239" s="13">
        <v>-0.67259270913454927</v>
      </c>
      <c r="K239" s="13">
        <v>0.27526056320536157</v>
      </c>
      <c r="L239" s="13">
        <v>0.44765384807557013</v>
      </c>
    </row>
    <row r="240" spans="2:12" x14ac:dyDescent="0.35">
      <c r="B240" s="8" t="s">
        <v>249</v>
      </c>
      <c r="C240" s="8">
        <v>1</v>
      </c>
      <c r="D240" s="8">
        <v>1</v>
      </c>
      <c r="E240" s="13">
        <v>0.19586477633066801</v>
      </c>
      <c r="F240" s="13">
        <v>0.31147540983606559</v>
      </c>
      <c r="G240" s="13">
        <v>1</v>
      </c>
      <c r="H240" s="13">
        <v>0.19586477633066801</v>
      </c>
      <c r="I240" s="13">
        <v>2.0262189490676357</v>
      </c>
      <c r="J240" s="13">
        <v>1.4867838833500562</v>
      </c>
      <c r="K240" s="13">
        <v>9.3102937574573746E-2</v>
      </c>
      <c r="L240" s="13">
        <v>0.36624436685739192</v>
      </c>
    </row>
    <row r="241" spans="2:12" x14ac:dyDescent="0.35">
      <c r="B241" s="8" t="s">
        <v>250</v>
      </c>
      <c r="C241" s="8">
        <v>1</v>
      </c>
      <c r="D241" s="8">
        <v>0</v>
      </c>
      <c r="E241" s="13">
        <v>0.36464871199075355</v>
      </c>
      <c r="F241" s="13">
        <v>0.31147540983606559</v>
      </c>
      <c r="G241" s="13">
        <v>0</v>
      </c>
      <c r="H241" s="13">
        <v>0.36464871199075355</v>
      </c>
      <c r="I241" s="13">
        <v>-0.75758328604079994</v>
      </c>
      <c r="J241" s="13">
        <v>-0.67259270913454927</v>
      </c>
      <c r="K241" s="13">
        <v>0.2368519701869998</v>
      </c>
      <c r="L241" s="13">
        <v>0.5148779762927207</v>
      </c>
    </row>
    <row r="242" spans="2:12" x14ac:dyDescent="0.35">
      <c r="B242" s="8" t="s">
        <v>251</v>
      </c>
      <c r="C242" s="8">
        <v>1</v>
      </c>
      <c r="D242" s="8">
        <v>0</v>
      </c>
      <c r="E242" s="13">
        <v>0.29584687941226961</v>
      </c>
      <c r="F242" s="13">
        <v>0.31147540983606559</v>
      </c>
      <c r="G242" s="13">
        <v>0</v>
      </c>
      <c r="H242" s="13">
        <v>0.29584687941226961</v>
      </c>
      <c r="I242" s="13">
        <v>-0.64818644122453861</v>
      </c>
      <c r="J242" s="13">
        <v>-0.67259270913454927</v>
      </c>
      <c r="K242" s="13">
        <v>0.22568559312747971</v>
      </c>
      <c r="L242" s="13">
        <v>0.37719469472213785</v>
      </c>
    </row>
    <row r="243" spans="2:12" x14ac:dyDescent="0.35">
      <c r="B243" s="8" t="s">
        <v>252</v>
      </c>
      <c r="C243" s="8">
        <v>1</v>
      </c>
      <c r="D243" s="8">
        <v>0</v>
      </c>
      <c r="E243" s="13">
        <v>0.23166736690114817</v>
      </c>
      <c r="F243" s="13">
        <v>0.31147540983606559</v>
      </c>
      <c r="G243" s="13">
        <v>0</v>
      </c>
      <c r="H243" s="13">
        <v>0.23166736690114817</v>
      </c>
      <c r="I243" s="13">
        <v>-0.54910802611264631</v>
      </c>
      <c r="J243" s="13">
        <v>-0.67259270913454927</v>
      </c>
      <c r="K243" s="13">
        <v>0.14050740344628554</v>
      </c>
      <c r="L243" s="13">
        <v>0.35737899102801374</v>
      </c>
    </row>
    <row r="244" spans="2:12" x14ac:dyDescent="0.35">
      <c r="B244" s="8" t="s">
        <v>253</v>
      </c>
      <c r="C244" s="8">
        <v>1</v>
      </c>
      <c r="D244" s="8">
        <v>0</v>
      </c>
      <c r="E244" s="13">
        <v>0.42010589974453855</v>
      </c>
      <c r="F244" s="13">
        <v>0.31147540983606559</v>
      </c>
      <c r="G244" s="13">
        <v>0</v>
      </c>
      <c r="H244" s="13">
        <v>0.42010589974453855</v>
      </c>
      <c r="I244" s="13">
        <v>-0.85114792578560106</v>
      </c>
      <c r="J244" s="13">
        <v>-0.67259270913454927</v>
      </c>
      <c r="K244" s="13">
        <v>0.31841557157793843</v>
      </c>
      <c r="L244" s="13">
        <v>0.52906355365794933</v>
      </c>
    </row>
    <row r="245" spans="2:12" x14ac:dyDescent="0.35">
      <c r="B245" s="8" t="s">
        <v>254</v>
      </c>
      <c r="C245" s="8">
        <v>1</v>
      </c>
      <c r="D245" s="8">
        <v>0</v>
      </c>
      <c r="E245" s="13">
        <v>0.42409849374151326</v>
      </c>
      <c r="F245" s="13">
        <v>0.31147540983606559</v>
      </c>
      <c r="G245" s="13">
        <v>0</v>
      </c>
      <c r="H245" s="13">
        <v>0.42409849374151326</v>
      </c>
      <c r="I245" s="13">
        <v>-0.85814219688570625</v>
      </c>
      <c r="J245" s="13">
        <v>-0.67259270913454927</v>
      </c>
      <c r="K245" s="13">
        <v>0.24822067103268428</v>
      </c>
      <c r="L245" s="13">
        <v>0.62156186410544489</v>
      </c>
    </row>
    <row r="246" spans="2:12" x14ac:dyDescent="0.35">
      <c r="B246" s="8" t="s">
        <v>255</v>
      </c>
      <c r="C246" s="8">
        <v>1</v>
      </c>
      <c r="D246" s="8">
        <v>0</v>
      </c>
      <c r="E246" s="13">
        <v>0.30425589340036491</v>
      </c>
      <c r="F246" s="13">
        <v>0.31147540983606559</v>
      </c>
      <c r="G246" s="13">
        <v>0</v>
      </c>
      <c r="H246" s="13">
        <v>0.30425589340036491</v>
      </c>
      <c r="I246" s="13">
        <v>-0.66129422712111874</v>
      </c>
      <c r="J246" s="13">
        <v>-0.67259270913454927</v>
      </c>
      <c r="K246" s="13">
        <v>0.23964263242819953</v>
      </c>
      <c r="L246" s="13">
        <v>0.37763799004821147</v>
      </c>
    </row>
    <row r="247" spans="2:12" x14ac:dyDescent="0.35">
      <c r="B247" s="8" t="s">
        <v>256</v>
      </c>
      <c r="C247" s="8">
        <v>1</v>
      </c>
      <c r="D247" s="8">
        <v>0</v>
      </c>
      <c r="E247" s="13">
        <v>0.46710322033210439</v>
      </c>
      <c r="F247" s="13">
        <v>0.31147540983606559</v>
      </c>
      <c r="G247" s="13">
        <v>0</v>
      </c>
      <c r="H247" s="13">
        <v>0.46710322033210439</v>
      </c>
      <c r="I247" s="13">
        <v>-0.93623502191913699</v>
      </c>
      <c r="J247" s="13">
        <v>-0.67259270913454927</v>
      </c>
      <c r="K247" s="13">
        <v>0.33983934911356184</v>
      </c>
      <c r="L247" s="13">
        <v>0.59879703235906878</v>
      </c>
    </row>
    <row r="248" spans="2:12" x14ac:dyDescent="0.35">
      <c r="B248" s="8" t="s">
        <v>257</v>
      </c>
      <c r="C248" s="8">
        <v>1</v>
      </c>
      <c r="D248" s="8">
        <v>0</v>
      </c>
      <c r="E248" s="13">
        <v>0.36926123019228835</v>
      </c>
      <c r="F248" s="13">
        <v>0.31147540983606559</v>
      </c>
      <c r="G248" s="13">
        <v>0</v>
      </c>
      <c r="H248" s="13">
        <v>0.36926123019228835</v>
      </c>
      <c r="I248" s="13">
        <v>-0.76514208972997566</v>
      </c>
      <c r="J248" s="13">
        <v>-0.67259270913454927</v>
      </c>
      <c r="K248" s="13">
        <v>0.22366340197420267</v>
      </c>
      <c r="L248" s="13">
        <v>0.54330846214081996</v>
      </c>
    </row>
    <row r="249" spans="2:12" x14ac:dyDescent="0.35">
      <c r="B249" s="8" t="s">
        <v>258</v>
      </c>
      <c r="C249" s="8">
        <v>1</v>
      </c>
      <c r="D249" s="8">
        <v>0</v>
      </c>
      <c r="E249" s="13">
        <v>0.25088487638081886</v>
      </c>
      <c r="F249" s="13">
        <v>0.31147540983606559</v>
      </c>
      <c r="G249" s="13">
        <v>0</v>
      </c>
      <c r="H249" s="13">
        <v>0.25088487638081886</v>
      </c>
      <c r="I249" s="13">
        <v>-0.57871262739491869</v>
      </c>
      <c r="J249" s="13">
        <v>-0.67259270913454927</v>
      </c>
      <c r="K249" s="13">
        <v>0.18117193025452394</v>
      </c>
      <c r="L249" s="13">
        <v>0.33640207435199909</v>
      </c>
    </row>
    <row r="250" spans="2:12" x14ac:dyDescent="0.35">
      <c r="B250" s="8" t="s">
        <v>259</v>
      </c>
      <c r="C250" s="8">
        <v>1</v>
      </c>
      <c r="D250" s="8">
        <v>0</v>
      </c>
      <c r="E250" s="13">
        <v>0.35470081694301359</v>
      </c>
      <c r="F250" s="13">
        <v>0.31147540983606559</v>
      </c>
      <c r="G250" s="13">
        <v>0</v>
      </c>
      <c r="H250" s="13">
        <v>0.35470081694301359</v>
      </c>
      <c r="I250" s="13">
        <v>-0.74139650895976794</v>
      </c>
      <c r="J250" s="13">
        <v>-0.67259270913454927</v>
      </c>
      <c r="K250" s="13">
        <v>0.27859907089008734</v>
      </c>
      <c r="L250" s="13">
        <v>0.43894188748094681</v>
      </c>
    </row>
    <row r="251" spans="2:12" x14ac:dyDescent="0.35">
      <c r="B251" s="8" t="s">
        <v>260</v>
      </c>
      <c r="C251" s="8">
        <v>1</v>
      </c>
      <c r="D251" s="8">
        <v>1</v>
      </c>
      <c r="E251" s="13">
        <v>0.30623132863417141</v>
      </c>
      <c r="F251" s="13">
        <v>0.31147540983606559</v>
      </c>
      <c r="G251" s="13">
        <v>1</v>
      </c>
      <c r="H251" s="13">
        <v>0.30623132863417141</v>
      </c>
      <c r="I251" s="13">
        <v>1.5051595307053964</v>
      </c>
      <c r="J251" s="13">
        <v>1.4867838833500562</v>
      </c>
      <c r="K251" s="13">
        <v>0.22523650965869677</v>
      </c>
      <c r="L251" s="13">
        <v>0.40126698734830679</v>
      </c>
    </row>
    <row r="252" spans="2:12" x14ac:dyDescent="0.35">
      <c r="B252" s="8" t="s">
        <v>261</v>
      </c>
      <c r="C252" s="8">
        <v>1</v>
      </c>
      <c r="D252" s="8">
        <v>0</v>
      </c>
      <c r="E252" s="13">
        <v>0.18837216573878815</v>
      </c>
      <c r="F252" s="13">
        <v>0.31147540983606559</v>
      </c>
      <c r="G252" s="13">
        <v>0</v>
      </c>
      <c r="H252" s="13">
        <v>0.18837216573878815</v>
      </c>
      <c r="I252" s="13">
        <v>-0.48175906938036106</v>
      </c>
      <c r="J252" s="13">
        <v>-0.67259270913454927</v>
      </c>
      <c r="K252" s="13">
        <v>0.11335457705248921</v>
      </c>
      <c r="L252" s="13">
        <v>0.29643752595025724</v>
      </c>
    </row>
    <row r="253" spans="2:12" x14ac:dyDescent="0.35">
      <c r="B253" s="8" t="s">
        <v>262</v>
      </c>
      <c r="C253" s="8">
        <v>1</v>
      </c>
      <c r="D253" s="8">
        <v>1</v>
      </c>
      <c r="E253" s="13">
        <v>0.42941791391007966</v>
      </c>
      <c r="F253" s="13">
        <v>0.31147540983606559</v>
      </c>
      <c r="G253" s="13">
        <v>1</v>
      </c>
      <c r="H253" s="13">
        <v>0.42941791391007966</v>
      </c>
      <c r="I253" s="13">
        <v>1.1527071508712174</v>
      </c>
      <c r="J253" s="13">
        <v>1.4867838833500562</v>
      </c>
      <c r="K253" s="13">
        <v>0.32320066979645168</v>
      </c>
      <c r="L253" s="13">
        <v>0.54255890525041717</v>
      </c>
    </row>
    <row r="254" spans="2:12" x14ac:dyDescent="0.35">
      <c r="B254" s="8" t="s">
        <v>263</v>
      </c>
      <c r="C254" s="8">
        <v>1</v>
      </c>
      <c r="D254" s="8">
        <v>0</v>
      </c>
      <c r="E254" s="13">
        <v>0.17019102364618777</v>
      </c>
      <c r="F254" s="13">
        <v>0.31147540983606559</v>
      </c>
      <c r="G254" s="13">
        <v>0</v>
      </c>
      <c r="H254" s="13">
        <v>0.17019102364618777</v>
      </c>
      <c r="I254" s="13">
        <v>-0.45287595305767253</v>
      </c>
      <c r="J254" s="13">
        <v>-0.67259270913454927</v>
      </c>
      <c r="K254" s="13">
        <v>9.6344380288970938E-2</v>
      </c>
      <c r="L254" s="13">
        <v>0.28291886511157804</v>
      </c>
    </row>
    <row r="255" spans="2:12" x14ac:dyDescent="0.35">
      <c r="B255" s="8" t="s">
        <v>264</v>
      </c>
      <c r="C255" s="8">
        <v>1</v>
      </c>
      <c r="D255" s="8">
        <v>0</v>
      </c>
      <c r="E255" s="13">
        <v>0.34813739611561212</v>
      </c>
      <c r="F255" s="13">
        <v>0.31147540983606559</v>
      </c>
      <c r="G255" s="13">
        <v>0</v>
      </c>
      <c r="H255" s="13">
        <v>0.34813739611561212</v>
      </c>
      <c r="I255" s="13">
        <v>-0.7307979237104345</v>
      </c>
      <c r="J255" s="13">
        <v>-0.67259270913454927</v>
      </c>
      <c r="K255" s="13">
        <v>0.26760092625563847</v>
      </c>
      <c r="L255" s="13">
        <v>0.43840337134210738</v>
      </c>
    </row>
    <row r="256" spans="2:12" x14ac:dyDescent="0.35">
      <c r="B256" s="8" t="s">
        <v>265</v>
      </c>
      <c r="C256" s="8">
        <v>1</v>
      </c>
      <c r="D256" s="8">
        <v>1</v>
      </c>
      <c r="E256" s="13">
        <v>0.27584563101222842</v>
      </c>
      <c r="F256" s="13">
        <v>0.31147540983606559</v>
      </c>
      <c r="G256" s="13">
        <v>1</v>
      </c>
      <c r="H256" s="13">
        <v>0.27584563101222842</v>
      </c>
      <c r="I256" s="13">
        <v>1.6202518377869279</v>
      </c>
      <c r="J256" s="13">
        <v>1.4867838833500562</v>
      </c>
      <c r="K256" s="13">
        <v>0.20978617491322218</v>
      </c>
      <c r="L256" s="13">
        <v>0.35340359016817613</v>
      </c>
    </row>
    <row r="257" spans="2:12" x14ac:dyDescent="0.35">
      <c r="B257" s="8" t="s">
        <v>266</v>
      </c>
      <c r="C257" s="8">
        <v>1</v>
      </c>
      <c r="D257" s="8">
        <v>0</v>
      </c>
      <c r="E257" s="13">
        <v>0.16616264772714659</v>
      </c>
      <c r="F257" s="13">
        <v>0.31147540983606559</v>
      </c>
      <c r="G257" s="13">
        <v>0</v>
      </c>
      <c r="H257" s="13">
        <v>0.16616264772714659</v>
      </c>
      <c r="I257" s="13">
        <v>-0.44640189452374512</v>
      </c>
      <c r="J257" s="13">
        <v>-0.67259270913454927</v>
      </c>
      <c r="K257" s="13">
        <v>9.0150585122541177E-2</v>
      </c>
      <c r="L257" s="13">
        <v>0.28611157445139002</v>
      </c>
    </row>
    <row r="258" spans="2:12" x14ac:dyDescent="0.35">
      <c r="B258" s="8" t="s">
        <v>267</v>
      </c>
      <c r="C258" s="8">
        <v>1</v>
      </c>
      <c r="D258" s="8">
        <v>0</v>
      </c>
      <c r="E258" s="13">
        <v>0.28313175882142017</v>
      </c>
      <c r="F258" s="13">
        <v>0.31147540983606559</v>
      </c>
      <c r="G258" s="13">
        <v>0</v>
      </c>
      <c r="H258" s="13">
        <v>0.28313175882142017</v>
      </c>
      <c r="I258" s="13">
        <v>-0.62845563273635408</v>
      </c>
      <c r="J258" s="13">
        <v>-0.67259270913454927</v>
      </c>
      <c r="K258" s="13">
        <v>0.21549879653763074</v>
      </c>
      <c r="L258" s="13">
        <v>0.36219113091368327</v>
      </c>
    </row>
    <row r="259" spans="2:12" x14ac:dyDescent="0.35">
      <c r="B259" s="8" t="s">
        <v>268</v>
      </c>
      <c r="C259" s="8">
        <v>1</v>
      </c>
      <c r="D259" s="8">
        <v>1</v>
      </c>
      <c r="E259" s="13">
        <v>0.21607442448213532</v>
      </c>
      <c r="F259" s="13">
        <v>0.31147540983606559</v>
      </c>
      <c r="G259" s="13">
        <v>1</v>
      </c>
      <c r="H259" s="13">
        <v>0.21607442448213532</v>
      </c>
      <c r="I259" s="13">
        <v>1.9047401408400511</v>
      </c>
      <c r="J259" s="13">
        <v>1.4867838833500562</v>
      </c>
      <c r="K259" s="13">
        <v>0.12397977708637699</v>
      </c>
      <c r="L259" s="13">
        <v>0.34930134226376219</v>
      </c>
    </row>
    <row r="260" spans="2:12" x14ac:dyDescent="0.35">
      <c r="B260" s="8" t="s">
        <v>269</v>
      </c>
      <c r="C260" s="8">
        <v>1</v>
      </c>
      <c r="D260" s="8">
        <v>0</v>
      </c>
      <c r="E260" s="13">
        <v>0.22802814905911487</v>
      </c>
      <c r="F260" s="13">
        <v>0.31147540983606559</v>
      </c>
      <c r="G260" s="13">
        <v>0</v>
      </c>
      <c r="H260" s="13">
        <v>0.22802814905911487</v>
      </c>
      <c r="I260" s="13">
        <v>-0.54349242912841877</v>
      </c>
      <c r="J260" s="13">
        <v>-0.67259270913454927</v>
      </c>
      <c r="K260" s="13">
        <v>0.15684920603082228</v>
      </c>
      <c r="L260" s="13">
        <v>0.31927685693521013</v>
      </c>
    </row>
    <row r="261" spans="2:12" x14ac:dyDescent="0.35">
      <c r="B261" s="8" t="s">
        <v>270</v>
      </c>
      <c r="C261" s="8">
        <v>1</v>
      </c>
      <c r="D261" s="8">
        <v>0</v>
      </c>
      <c r="E261" s="13">
        <v>0.12962559193283124</v>
      </c>
      <c r="F261" s="13">
        <v>0.31147540983606559</v>
      </c>
      <c r="G261" s="13">
        <v>0</v>
      </c>
      <c r="H261" s="13">
        <v>0.12962559193283124</v>
      </c>
      <c r="I261" s="13">
        <v>-0.38591558695960615</v>
      </c>
      <c r="J261" s="13">
        <v>-0.67259270913454927</v>
      </c>
      <c r="K261" s="13">
        <v>4.0783627352707207E-2</v>
      </c>
      <c r="L261" s="13">
        <v>0.3428294415571212</v>
      </c>
    </row>
    <row r="262" spans="2:12" x14ac:dyDescent="0.35">
      <c r="B262" s="8" t="s">
        <v>271</v>
      </c>
      <c r="C262" s="8">
        <v>1</v>
      </c>
      <c r="D262" s="8">
        <v>1</v>
      </c>
      <c r="E262" s="13">
        <v>0.33607739636016093</v>
      </c>
      <c r="F262" s="13">
        <v>0.31147540983606559</v>
      </c>
      <c r="G262" s="13">
        <v>1</v>
      </c>
      <c r="H262" s="13">
        <v>0.33607739636016093</v>
      </c>
      <c r="I262" s="13">
        <v>1.4055266200164982</v>
      </c>
      <c r="J262" s="13">
        <v>1.4867838833500562</v>
      </c>
      <c r="K262" s="13">
        <v>0.19654041428346208</v>
      </c>
      <c r="L262" s="13">
        <v>0.51160056807499465</v>
      </c>
    </row>
    <row r="263" spans="2:12" x14ac:dyDescent="0.35">
      <c r="B263" s="8" t="s">
        <v>272</v>
      </c>
      <c r="C263" s="8">
        <v>1</v>
      </c>
      <c r="D263" s="8">
        <v>0</v>
      </c>
      <c r="E263" s="13">
        <v>0.24265633137171286</v>
      </c>
      <c r="F263" s="13">
        <v>0.31147540983606559</v>
      </c>
      <c r="G263" s="13">
        <v>0</v>
      </c>
      <c r="H263" s="13">
        <v>0.24265633137171286</v>
      </c>
      <c r="I263" s="13">
        <v>-0.56604285677716792</v>
      </c>
      <c r="J263" s="13">
        <v>-0.67259270913454927</v>
      </c>
      <c r="K263" s="13">
        <v>0.14761999990694574</v>
      </c>
      <c r="L263" s="13">
        <v>0.37216247231780153</v>
      </c>
    </row>
    <row r="264" spans="2:12" x14ac:dyDescent="0.35">
      <c r="B264" s="8" t="s">
        <v>273</v>
      </c>
      <c r="C264" s="8">
        <v>1</v>
      </c>
      <c r="D264" s="8">
        <v>1</v>
      </c>
      <c r="E264" s="13">
        <v>0.16487603456099914</v>
      </c>
      <c r="F264" s="13">
        <v>0.31147540983606559</v>
      </c>
      <c r="G264" s="13">
        <v>1</v>
      </c>
      <c r="H264" s="13">
        <v>0.16487603456099914</v>
      </c>
      <c r="I264" s="13">
        <v>2.2505916670895831</v>
      </c>
      <c r="J264" s="13">
        <v>1.4867838833500562</v>
      </c>
      <c r="K264" s="13">
        <v>9.1318142390146267E-2</v>
      </c>
      <c r="L264" s="13">
        <v>0.27946296882231131</v>
      </c>
    </row>
    <row r="265" spans="2:12" x14ac:dyDescent="0.35">
      <c r="B265" s="8" t="s">
        <v>274</v>
      </c>
      <c r="C265" s="8">
        <v>1</v>
      </c>
      <c r="D265" s="8">
        <v>0</v>
      </c>
      <c r="E265" s="13">
        <v>0.314387661812842</v>
      </c>
      <c r="F265" s="13">
        <v>0.31147540983606559</v>
      </c>
      <c r="G265" s="13">
        <v>0</v>
      </c>
      <c r="H265" s="13">
        <v>0.314387661812842</v>
      </c>
      <c r="I265" s="13">
        <v>-0.67716333410796825</v>
      </c>
      <c r="J265" s="13">
        <v>-0.67259270913454927</v>
      </c>
      <c r="K265" s="13">
        <v>0.23408143439953641</v>
      </c>
      <c r="L265" s="13">
        <v>0.40758345380582295</v>
      </c>
    </row>
    <row r="266" spans="2:12" x14ac:dyDescent="0.35">
      <c r="B266" s="8" t="s">
        <v>275</v>
      </c>
      <c r="C266" s="8">
        <v>1</v>
      </c>
      <c r="D266" s="8">
        <v>1</v>
      </c>
      <c r="E266" s="13">
        <v>0.29624883668354696</v>
      </c>
      <c r="F266" s="13">
        <v>0.31147540983606559</v>
      </c>
      <c r="G266" s="13">
        <v>1</v>
      </c>
      <c r="H266" s="13">
        <v>0.29624883668354696</v>
      </c>
      <c r="I266" s="13">
        <v>1.5412789109229186</v>
      </c>
      <c r="J266" s="13">
        <v>1.4867838833500562</v>
      </c>
      <c r="K266" s="13">
        <v>0.23178614550029877</v>
      </c>
      <c r="L266" s="13">
        <v>0.37000458529958996</v>
      </c>
    </row>
    <row r="267" spans="2:12" x14ac:dyDescent="0.35">
      <c r="B267" s="8" t="s">
        <v>276</v>
      </c>
      <c r="C267" s="8">
        <v>1</v>
      </c>
      <c r="D267" s="8">
        <v>0</v>
      </c>
      <c r="E267" s="13">
        <v>0.2981945663110826</v>
      </c>
      <c r="F267" s="13">
        <v>0.31147540983606559</v>
      </c>
      <c r="G267" s="13">
        <v>0</v>
      </c>
      <c r="H267" s="13">
        <v>0.2981945663110826</v>
      </c>
      <c r="I267" s="13">
        <v>-0.6518407387969436</v>
      </c>
      <c r="J267" s="13">
        <v>-0.67259270913454927</v>
      </c>
      <c r="K267" s="13">
        <v>0.21631986644014412</v>
      </c>
      <c r="L267" s="13">
        <v>0.39542196737443064</v>
      </c>
    </row>
    <row r="268" spans="2:12" x14ac:dyDescent="0.35">
      <c r="B268" s="8" t="s">
        <v>277</v>
      </c>
      <c r="C268" s="8">
        <v>1</v>
      </c>
      <c r="D268" s="8">
        <v>1</v>
      </c>
      <c r="E268" s="13">
        <v>0.19800717205637944</v>
      </c>
      <c r="F268" s="13">
        <v>0.31147540983606559</v>
      </c>
      <c r="G268" s="13">
        <v>1</v>
      </c>
      <c r="H268" s="13">
        <v>0.19800717205637944</v>
      </c>
      <c r="I268" s="13">
        <v>2.012541208317745</v>
      </c>
      <c r="J268" s="13">
        <v>1.4867838833500562</v>
      </c>
      <c r="K268" s="13">
        <v>0.11955742966439131</v>
      </c>
      <c r="L268" s="13">
        <v>0.30981914196187627</v>
      </c>
    </row>
    <row r="269" spans="2:12" x14ac:dyDescent="0.35">
      <c r="B269" s="8" t="s">
        <v>278</v>
      </c>
      <c r="C269" s="8">
        <v>1</v>
      </c>
      <c r="D269" s="8">
        <v>1</v>
      </c>
      <c r="E269" s="13">
        <v>0.47660079324734633</v>
      </c>
      <c r="F269" s="13">
        <v>0.31147540983606559</v>
      </c>
      <c r="G269" s="13">
        <v>1</v>
      </c>
      <c r="H269" s="13">
        <v>0.47660079324734633</v>
      </c>
      <c r="I269" s="13">
        <v>1.0479465919690907</v>
      </c>
      <c r="J269" s="13">
        <v>1.4867838833500562</v>
      </c>
      <c r="K269" s="13">
        <v>0.34349480354224854</v>
      </c>
      <c r="L269" s="13">
        <v>0.6131157366454496</v>
      </c>
    </row>
    <row r="270" spans="2:12" x14ac:dyDescent="0.35">
      <c r="B270" s="8" t="s">
        <v>279</v>
      </c>
      <c r="C270" s="8">
        <v>1</v>
      </c>
      <c r="D270" s="8">
        <v>0</v>
      </c>
      <c r="E270" s="13">
        <v>0.16828643970261239</v>
      </c>
      <c r="F270" s="13">
        <v>0.31147540983606559</v>
      </c>
      <c r="G270" s="13">
        <v>0</v>
      </c>
      <c r="H270" s="13">
        <v>0.16828643970261239</v>
      </c>
      <c r="I270" s="13">
        <v>-0.44981886987293923</v>
      </c>
      <c r="J270" s="13">
        <v>-0.67259270913454927</v>
      </c>
      <c r="K270" s="13">
        <v>5.8591920068754098E-2</v>
      </c>
      <c r="L270" s="13">
        <v>0.39678927580371559</v>
      </c>
    </row>
    <row r="271" spans="2:12" x14ac:dyDescent="0.35">
      <c r="B271" s="8" t="s">
        <v>280</v>
      </c>
      <c r="C271" s="8">
        <v>1</v>
      </c>
      <c r="D271" s="8">
        <v>0</v>
      </c>
      <c r="E271" s="13">
        <v>0.16333368376781332</v>
      </c>
      <c r="F271" s="13">
        <v>0.31147540983606559</v>
      </c>
      <c r="G271" s="13">
        <v>0</v>
      </c>
      <c r="H271" s="13">
        <v>0.16333368376781332</v>
      </c>
      <c r="I271" s="13">
        <v>-0.44183664868243472</v>
      </c>
      <c r="J271" s="13">
        <v>-0.67259270913454927</v>
      </c>
      <c r="K271" s="13">
        <v>8.6780983166506426E-2</v>
      </c>
      <c r="L271" s="13">
        <v>0.2862490360397632</v>
      </c>
    </row>
    <row r="272" spans="2:12" x14ac:dyDescent="0.35">
      <c r="B272" s="8" t="s">
        <v>281</v>
      </c>
      <c r="C272" s="8">
        <v>1</v>
      </c>
      <c r="D272" s="8">
        <v>0</v>
      </c>
      <c r="E272" s="13">
        <v>0.31978808647282703</v>
      </c>
      <c r="F272" s="13">
        <v>0.31147540983606559</v>
      </c>
      <c r="G272" s="13">
        <v>0</v>
      </c>
      <c r="H272" s="13">
        <v>0.31978808647282703</v>
      </c>
      <c r="I272" s="13">
        <v>-0.68566032958762146</v>
      </c>
      <c r="J272" s="13">
        <v>-0.67259270913454927</v>
      </c>
      <c r="K272" s="13">
        <v>0.19524064353780882</v>
      </c>
      <c r="L272" s="13">
        <v>0.47672152810493429</v>
      </c>
    </row>
    <row r="273" spans="2:12" x14ac:dyDescent="0.35">
      <c r="B273" s="8" t="s">
        <v>282</v>
      </c>
      <c r="C273" s="8">
        <v>1</v>
      </c>
      <c r="D273" s="8">
        <v>1</v>
      </c>
      <c r="E273" s="13">
        <v>0.46710322033210439</v>
      </c>
      <c r="F273" s="13">
        <v>0.31147540983606559</v>
      </c>
      <c r="G273" s="13">
        <v>1</v>
      </c>
      <c r="H273" s="13">
        <v>0.46710322033210439</v>
      </c>
      <c r="I273" s="13">
        <v>1.0681078752535391</v>
      </c>
      <c r="J273" s="13">
        <v>1.4867838833500562</v>
      </c>
      <c r="K273" s="13">
        <v>0.33983934911356184</v>
      </c>
      <c r="L273" s="13">
        <v>0.59879703235906878</v>
      </c>
    </row>
    <row r="274" spans="2:12" x14ac:dyDescent="0.35">
      <c r="B274" s="8" t="s">
        <v>283</v>
      </c>
      <c r="C274" s="8">
        <v>1</v>
      </c>
      <c r="D274" s="8">
        <v>0</v>
      </c>
      <c r="E274" s="13">
        <v>0.2628475436362358</v>
      </c>
      <c r="F274" s="13">
        <v>0.31147540983606559</v>
      </c>
      <c r="G274" s="13">
        <v>0</v>
      </c>
      <c r="H274" s="13">
        <v>0.2628475436362358</v>
      </c>
      <c r="I274" s="13">
        <v>-0.59713606635603389</v>
      </c>
      <c r="J274" s="13">
        <v>-0.67259270913454927</v>
      </c>
      <c r="K274" s="13">
        <v>0.12581972088361382</v>
      </c>
      <c r="L274" s="13">
        <v>0.4690385219292062</v>
      </c>
    </row>
    <row r="275" spans="2:12" x14ac:dyDescent="0.35">
      <c r="B275" s="8" t="s">
        <v>284</v>
      </c>
      <c r="C275" s="8">
        <v>1</v>
      </c>
      <c r="D275" s="8">
        <v>0</v>
      </c>
      <c r="E275" s="13">
        <v>0.34769981930052091</v>
      </c>
      <c r="F275" s="13">
        <v>0.31147540983606559</v>
      </c>
      <c r="G275" s="13">
        <v>0</v>
      </c>
      <c r="H275" s="13">
        <v>0.34769981930052091</v>
      </c>
      <c r="I275" s="13">
        <v>-0.73009350189560884</v>
      </c>
      <c r="J275" s="13">
        <v>-0.67259270913454927</v>
      </c>
      <c r="K275" s="13">
        <v>0.25527246910258139</v>
      </c>
      <c r="L275" s="13">
        <v>0.45322622901641718</v>
      </c>
    </row>
    <row r="276" spans="2:12" x14ac:dyDescent="0.35">
      <c r="B276" s="8" t="s">
        <v>285</v>
      </c>
      <c r="C276" s="8">
        <v>1</v>
      </c>
      <c r="D276" s="8">
        <v>0</v>
      </c>
      <c r="E276" s="13">
        <v>0.21891681418863079</v>
      </c>
      <c r="F276" s="13">
        <v>0.31147540983606559</v>
      </c>
      <c r="G276" s="13">
        <v>0</v>
      </c>
      <c r="H276" s="13">
        <v>0.21891681418863079</v>
      </c>
      <c r="I276" s="13">
        <v>-0.52940850648295135</v>
      </c>
      <c r="J276" s="13">
        <v>-0.67259270913454927</v>
      </c>
      <c r="K276" s="13">
        <v>0.14460516196469836</v>
      </c>
      <c r="L276" s="13">
        <v>0.31725327568976397</v>
      </c>
    </row>
    <row r="277" spans="2:12" ht="15" thickBot="1" x14ac:dyDescent="0.4">
      <c r="B277" s="11" t="s">
        <v>286</v>
      </c>
      <c r="C277" s="11">
        <v>1</v>
      </c>
      <c r="D277" s="11">
        <v>0</v>
      </c>
      <c r="E277" s="14">
        <v>0.23446017203348546</v>
      </c>
      <c r="F277" s="14">
        <v>0.31147540983606559</v>
      </c>
      <c r="G277" s="14">
        <v>0</v>
      </c>
      <c r="H277" s="14">
        <v>0.23446017203348546</v>
      </c>
      <c r="I277" s="14">
        <v>-0.5534146410009424</v>
      </c>
      <c r="J277" s="14">
        <v>-0.67259270913454927</v>
      </c>
      <c r="K277" s="14">
        <v>0.13146251005066489</v>
      </c>
      <c r="L277" s="14">
        <v>0.38260592144668043</v>
      </c>
    </row>
    <row r="280" spans="2:12" x14ac:dyDescent="0.35">
      <c r="B280" t="s">
        <v>287</v>
      </c>
    </row>
    <row r="299" spans="2:7" x14ac:dyDescent="0.35">
      <c r="G299" t="s">
        <v>288</v>
      </c>
    </row>
    <row r="301" spans="2:7" x14ac:dyDescent="0.35">
      <c r="B301" s="16" t="s">
        <v>289</v>
      </c>
      <c r="D301" s="17">
        <v>0.61058897243107579</v>
      </c>
    </row>
  </sheetData>
  <pageMargins left="0.7" right="0.7" top="0.75" bottom="0.75" header="0.3" footer="0.3"/>
  <ignoredErrors>
    <ignoredError sqref="A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9"/>
  <sheetViews>
    <sheetView workbookViewId="0">
      <selection activeCell="C1" sqref="C1:F1048576"/>
    </sheetView>
  </sheetViews>
  <sheetFormatPr defaultRowHeight="14.5" x14ac:dyDescent="0.35"/>
  <sheetData>
    <row r="1" spans="1:6" ht="29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8</v>
      </c>
      <c r="B2" s="2">
        <v>1</v>
      </c>
      <c r="C2" s="2">
        <v>47</v>
      </c>
      <c r="D2" s="2">
        <v>40</v>
      </c>
      <c r="E2" s="2">
        <v>0</v>
      </c>
      <c r="F2">
        <v>1</v>
      </c>
    </row>
    <row r="3" spans="1:6" x14ac:dyDescent="0.35">
      <c r="A3" s="2">
        <v>9</v>
      </c>
      <c r="B3" s="2">
        <v>0</v>
      </c>
      <c r="C3" s="2">
        <v>45</v>
      </c>
      <c r="D3" s="2">
        <v>20</v>
      </c>
      <c r="E3" s="2">
        <v>26</v>
      </c>
      <c r="F3">
        <v>0</v>
      </c>
    </row>
    <row r="4" spans="1:6" x14ac:dyDescent="0.35">
      <c r="A4" s="2">
        <v>10</v>
      </c>
      <c r="B4" s="2">
        <v>0</v>
      </c>
      <c r="C4" s="2">
        <v>11</v>
      </c>
      <c r="D4" s="2">
        <v>0</v>
      </c>
      <c r="E4" s="2">
        <v>15</v>
      </c>
      <c r="F4">
        <v>0</v>
      </c>
    </row>
    <row r="5" spans="1:6" x14ac:dyDescent="0.35">
      <c r="A5" s="2">
        <v>11</v>
      </c>
      <c r="B5" s="2">
        <v>0</v>
      </c>
      <c r="C5" s="2">
        <v>17</v>
      </c>
      <c r="D5" s="2">
        <v>10</v>
      </c>
      <c r="E5" s="2">
        <v>0</v>
      </c>
      <c r="F5">
        <v>0</v>
      </c>
    </row>
    <row r="6" spans="1:6" x14ac:dyDescent="0.35">
      <c r="A6" s="2">
        <v>12</v>
      </c>
      <c r="B6" s="2">
        <v>0</v>
      </c>
      <c r="C6" s="2">
        <v>9</v>
      </c>
      <c r="D6" s="2">
        <v>0</v>
      </c>
      <c r="E6" s="2">
        <v>0</v>
      </c>
      <c r="F6">
        <v>0</v>
      </c>
    </row>
    <row r="7" spans="1:6" x14ac:dyDescent="0.35">
      <c r="A7" s="2">
        <v>13</v>
      </c>
      <c r="B7" s="2">
        <v>0</v>
      </c>
      <c r="C7" s="2">
        <v>22</v>
      </c>
      <c r="D7" s="2">
        <v>10</v>
      </c>
      <c r="E7" s="2">
        <v>13</v>
      </c>
      <c r="F7">
        <v>1</v>
      </c>
    </row>
    <row r="8" spans="1:6" x14ac:dyDescent="0.35">
      <c r="A8" s="2">
        <v>14</v>
      </c>
      <c r="B8" s="2">
        <v>0</v>
      </c>
      <c r="C8" s="2">
        <v>35</v>
      </c>
      <c r="D8" s="2">
        <v>35</v>
      </c>
      <c r="E8" s="2">
        <v>13</v>
      </c>
      <c r="F8">
        <v>0</v>
      </c>
    </row>
    <row r="9" spans="1:6" x14ac:dyDescent="0.35">
      <c r="A9" s="2">
        <v>20</v>
      </c>
      <c r="B9" s="2">
        <v>0</v>
      </c>
      <c r="C9" s="2">
        <v>14</v>
      </c>
      <c r="D9" s="2">
        <v>0</v>
      </c>
      <c r="E9" s="2">
        <v>0</v>
      </c>
      <c r="F9">
        <v>0</v>
      </c>
    </row>
    <row r="10" spans="1:6" x14ac:dyDescent="0.35">
      <c r="A10" s="2">
        <v>21</v>
      </c>
      <c r="B10" s="2">
        <v>1</v>
      </c>
      <c r="C10" s="2">
        <v>17</v>
      </c>
      <c r="D10" s="2">
        <v>0</v>
      </c>
      <c r="E10" s="2">
        <v>13</v>
      </c>
      <c r="F10">
        <v>1</v>
      </c>
    </row>
    <row r="11" spans="1:6" x14ac:dyDescent="0.35">
      <c r="A11" s="2">
        <v>23</v>
      </c>
      <c r="B11" s="2">
        <v>0</v>
      </c>
      <c r="C11" s="2">
        <v>12</v>
      </c>
      <c r="D11" s="2">
        <v>0</v>
      </c>
      <c r="E11" s="2">
        <v>0</v>
      </c>
      <c r="F11">
        <v>0</v>
      </c>
    </row>
    <row r="12" spans="1:6" x14ac:dyDescent="0.35">
      <c r="A12" s="2">
        <v>27</v>
      </c>
      <c r="B12" s="2">
        <v>1</v>
      </c>
      <c r="C12" s="2">
        <v>6</v>
      </c>
      <c r="D12" s="2">
        <v>10</v>
      </c>
      <c r="E12" s="2">
        <v>0</v>
      </c>
      <c r="F12">
        <v>0</v>
      </c>
    </row>
    <row r="13" spans="1:6" x14ac:dyDescent="0.35">
      <c r="A13" s="2">
        <v>28</v>
      </c>
      <c r="B13" s="2">
        <v>1</v>
      </c>
      <c r="C13" s="2">
        <v>26</v>
      </c>
      <c r="D13" s="2">
        <v>0</v>
      </c>
      <c r="E13" s="2">
        <v>0</v>
      </c>
      <c r="F13">
        <v>1</v>
      </c>
    </row>
    <row r="14" spans="1:6" x14ac:dyDescent="0.35">
      <c r="A14" s="2">
        <v>32</v>
      </c>
      <c r="B14" s="2">
        <v>0</v>
      </c>
      <c r="C14" s="2">
        <v>30</v>
      </c>
      <c r="D14" s="2">
        <v>15</v>
      </c>
      <c r="E14" s="2">
        <v>0</v>
      </c>
      <c r="F14">
        <v>1</v>
      </c>
    </row>
    <row r="15" spans="1:6" x14ac:dyDescent="0.35">
      <c r="A15" s="2">
        <v>33</v>
      </c>
      <c r="B15" s="2">
        <v>1</v>
      </c>
      <c r="C15" s="2">
        <v>20</v>
      </c>
      <c r="D15" s="2">
        <v>10</v>
      </c>
      <c r="E15" s="2">
        <v>0</v>
      </c>
      <c r="F15">
        <v>0</v>
      </c>
    </row>
    <row r="16" spans="1:6" x14ac:dyDescent="0.35">
      <c r="A16" s="2">
        <v>35</v>
      </c>
      <c r="B16" s="2">
        <v>0</v>
      </c>
      <c r="C16" s="2">
        <v>24</v>
      </c>
      <c r="D16" s="2">
        <v>15</v>
      </c>
      <c r="E16" s="2">
        <v>0</v>
      </c>
      <c r="F16">
        <v>0</v>
      </c>
    </row>
    <row r="17" spans="1:6" x14ac:dyDescent="0.35">
      <c r="A17" s="2">
        <v>36</v>
      </c>
      <c r="B17" s="2">
        <v>0</v>
      </c>
      <c r="C17" s="2">
        <v>15</v>
      </c>
      <c r="D17" s="2">
        <v>15</v>
      </c>
      <c r="E17" s="2">
        <v>0</v>
      </c>
      <c r="F17">
        <v>0</v>
      </c>
    </row>
    <row r="18" spans="1:6" x14ac:dyDescent="0.35">
      <c r="A18" s="2">
        <v>38</v>
      </c>
      <c r="B18" s="2">
        <v>1</v>
      </c>
      <c r="C18" s="2">
        <v>31</v>
      </c>
      <c r="D18" s="2">
        <v>15</v>
      </c>
      <c r="E18" s="2">
        <v>0</v>
      </c>
      <c r="F18">
        <v>1</v>
      </c>
    </row>
    <row r="19" spans="1:6" x14ac:dyDescent="0.35">
      <c r="A19" s="2">
        <v>39</v>
      </c>
      <c r="B19" s="2">
        <v>0</v>
      </c>
      <c r="C19" s="2">
        <v>30</v>
      </c>
      <c r="D19" s="2">
        <v>35</v>
      </c>
      <c r="E19" s="2">
        <v>13</v>
      </c>
      <c r="F19">
        <v>0</v>
      </c>
    </row>
    <row r="20" spans="1:6" x14ac:dyDescent="0.35">
      <c r="A20" s="2">
        <v>41</v>
      </c>
      <c r="B20" s="2">
        <v>0</v>
      </c>
      <c r="C20" s="2">
        <v>8</v>
      </c>
      <c r="D20" s="2">
        <v>0</v>
      </c>
      <c r="E20" s="2">
        <v>15</v>
      </c>
      <c r="F20">
        <v>1</v>
      </c>
    </row>
    <row r="21" spans="1:6" x14ac:dyDescent="0.35">
      <c r="A21" s="2">
        <v>43</v>
      </c>
      <c r="B21" s="2">
        <v>0</v>
      </c>
      <c r="C21" s="2">
        <v>30</v>
      </c>
      <c r="D21" s="2">
        <v>15</v>
      </c>
      <c r="E21" s="2">
        <v>0</v>
      </c>
      <c r="F21">
        <v>1</v>
      </c>
    </row>
    <row r="22" spans="1:6" x14ac:dyDescent="0.35">
      <c r="A22" s="2">
        <v>46</v>
      </c>
      <c r="B22" s="2">
        <v>1</v>
      </c>
      <c r="C22" s="2">
        <v>14</v>
      </c>
      <c r="D22" s="2">
        <v>15</v>
      </c>
      <c r="E22" s="2">
        <v>0</v>
      </c>
      <c r="F22">
        <v>0</v>
      </c>
    </row>
    <row r="23" spans="1:6" x14ac:dyDescent="0.35">
      <c r="A23" s="2">
        <v>47</v>
      </c>
      <c r="B23" s="2">
        <v>0</v>
      </c>
      <c r="C23" s="2">
        <v>14</v>
      </c>
      <c r="D23" s="2">
        <v>0</v>
      </c>
      <c r="E23" s="2">
        <v>0</v>
      </c>
      <c r="F23">
        <v>0</v>
      </c>
    </row>
    <row r="24" spans="1:6" x14ac:dyDescent="0.35">
      <c r="A24" s="2">
        <v>48</v>
      </c>
      <c r="B24" s="2">
        <v>0</v>
      </c>
      <c r="C24" s="2">
        <v>33</v>
      </c>
      <c r="D24" s="2">
        <v>45</v>
      </c>
      <c r="E24" s="2">
        <v>0</v>
      </c>
      <c r="F24">
        <v>0</v>
      </c>
    </row>
    <row r="25" spans="1:6" x14ac:dyDescent="0.35">
      <c r="A25" s="2">
        <v>49</v>
      </c>
      <c r="B25" s="2">
        <v>1</v>
      </c>
      <c r="C25" s="2">
        <v>15</v>
      </c>
      <c r="D25" s="2">
        <v>15</v>
      </c>
      <c r="E25" s="2">
        <v>0</v>
      </c>
      <c r="F25">
        <v>1</v>
      </c>
    </row>
    <row r="26" spans="1:6" x14ac:dyDescent="0.35">
      <c r="A26" s="2">
        <v>50</v>
      </c>
      <c r="B26" s="2">
        <v>0</v>
      </c>
      <c r="C26" s="2">
        <v>25</v>
      </c>
      <c r="D26" s="2">
        <v>10</v>
      </c>
      <c r="E26" s="2">
        <v>0</v>
      </c>
      <c r="F26">
        <v>1</v>
      </c>
    </row>
    <row r="27" spans="1:6" x14ac:dyDescent="0.35">
      <c r="A27" s="2">
        <v>51</v>
      </c>
      <c r="B27" s="2">
        <v>1</v>
      </c>
      <c r="C27" s="2">
        <v>11</v>
      </c>
      <c r="D27" s="2">
        <v>10</v>
      </c>
      <c r="E27" s="2">
        <v>15</v>
      </c>
      <c r="F27">
        <v>0</v>
      </c>
    </row>
    <row r="28" spans="1:6" x14ac:dyDescent="0.35">
      <c r="A28" s="2">
        <v>53</v>
      </c>
      <c r="B28" s="2">
        <v>0</v>
      </c>
      <c r="C28" s="2">
        <v>25</v>
      </c>
      <c r="D28" s="2">
        <v>0</v>
      </c>
      <c r="E28" s="2">
        <v>0</v>
      </c>
      <c r="F28">
        <v>1</v>
      </c>
    </row>
    <row r="29" spans="1:6" x14ac:dyDescent="0.35">
      <c r="A29" s="2">
        <v>55</v>
      </c>
      <c r="B29" s="2">
        <v>0</v>
      </c>
      <c r="C29" s="2">
        <v>18</v>
      </c>
      <c r="D29" s="2">
        <v>20</v>
      </c>
      <c r="E29" s="2">
        <v>0</v>
      </c>
      <c r="F29">
        <v>0</v>
      </c>
    </row>
    <row r="30" spans="1:6" x14ac:dyDescent="0.35">
      <c r="A30" s="2">
        <v>57</v>
      </c>
      <c r="B30" s="2">
        <v>1</v>
      </c>
      <c r="C30" s="2">
        <v>17</v>
      </c>
      <c r="D30" s="2">
        <v>10</v>
      </c>
      <c r="E30" s="2">
        <v>26</v>
      </c>
      <c r="F30">
        <v>0</v>
      </c>
    </row>
    <row r="31" spans="1:6" x14ac:dyDescent="0.35">
      <c r="A31" s="2">
        <v>60</v>
      </c>
      <c r="B31" s="2">
        <v>0</v>
      </c>
      <c r="C31" s="2">
        <v>33</v>
      </c>
      <c r="D31" s="2">
        <v>15</v>
      </c>
      <c r="E31" s="2">
        <v>0</v>
      </c>
      <c r="F31">
        <v>0</v>
      </c>
    </row>
    <row r="32" spans="1:6" x14ac:dyDescent="0.35">
      <c r="A32" s="2">
        <v>61</v>
      </c>
      <c r="B32" s="2">
        <v>1</v>
      </c>
      <c r="C32" s="2">
        <v>37</v>
      </c>
      <c r="D32" s="2">
        <v>35</v>
      </c>
      <c r="E32" s="2">
        <v>26</v>
      </c>
      <c r="F32">
        <v>0</v>
      </c>
    </row>
    <row r="33" spans="1:6" x14ac:dyDescent="0.35">
      <c r="A33" s="2">
        <v>64</v>
      </c>
      <c r="B33" s="2">
        <v>1</v>
      </c>
      <c r="C33" s="2">
        <v>27</v>
      </c>
      <c r="D33" s="2">
        <v>10</v>
      </c>
      <c r="E33" s="2">
        <v>26</v>
      </c>
      <c r="F33">
        <v>1</v>
      </c>
    </row>
    <row r="34" spans="1:6" x14ac:dyDescent="0.35">
      <c r="A34" s="2">
        <v>66</v>
      </c>
      <c r="B34" s="2">
        <v>0</v>
      </c>
      <c r="C34" s="2">
        <v>13</v>
      </c>
      <c r="D34" s="2">
        <v>15</v>
      </c>
      <c r="E34" s="2">
        <v>0</v>
      </c>
      <c r="F34">
        <v>0</v>
      </c>
    </row>
    <row r="35" spans="1:6" x14ac:dyDescent="0.35">
      <c r="A35" s="2">
        <v>69</v>
      </c>
      <c r="B35" s="2">
        <v>0</v>
      </c>
      <c r="C35" s="2">
        <v>5</v>
      </c>
      <c r="D35" s="2">
        <v>15</v>
      </c>
      <c r="E35" s="2">
        <v>13</v>
      </c>
      <c r="F35">
        <v>0</v>
      </c>
    </row>
    <row r="36" spans="1:6" x14ac:dyDescent="0.35">
      <c r="A36" s="2">
        <v>75</v>
      </c>
      <c r="B36" s="2">
        <v>0</v>
      </c>
      <c r="C36" s="2">
        <v>42</v>
      </c>
      <c r="D36" s="2">
        <v>20</v>
      </c>
      <c r="E36" s="2">
        <v>56</v>
      </c>
      <c r="F36">
        <v>1</v>
      </c>
    </row>
    <row r="37" spans="1:6" x14ac:dyDescent="0.35">
      <c r="A37" s="2">
        <v>76</v>
      </c>
      <c r="B37" s="2">
        <v>0</v>
      </c>
      <c r="C37" s="2">
        <v>26</v>
      </c>
      <c r="D37" s="2">
        <v>0</v>
      </c>
      <c r="E37" s="2">
        <v>0</v>
      </c>
      <c r="F37">
        <v>1</v>
      </c>
    </row>
    <row r="38" spans="1:6" x14ac:dyDescent="0.35">
      <c r="A38" s="2">
        <v>77</v>
      </c>
      <c r="B38" s="2">
        <v>1</v>
      </c>
      <c r="C38" s="2">
        <v>37</v>
      </c>
      <c r="D38" s="2">
        <v>35</v>
      </c>
      <c r="E38" s="2">
        <v>0</v>
      </c>
      <c r="F38">
        <v>0</v>
      </c>
    </row>
    <row r="39" spans="1:6" x14ac:dyDescent="0.35">
      <c r="A39" s="2">
        <v>81</v>
      </c>
      <c r="B39" s="2">
        <v>0</v>
      </c>
      <c r="C39" s="2">
        <v>10</v>
      </c>
      <c r="D39" s="2">
        <v>10</v>
      </c>
      <c r="E39" s="2">
        <v>13</v>
      </c>
      <c r="F39">
        <v>0</v>
      </c>
    </row>
    <row r="40" spans="1:6" x14ac:dyDescent="0.35">
      <c r="A40" s="2">
        <v>83</v>
      </c>
      <c r="B40" s="2">
        <v>0</v>
      </c>
      <c r="C40" s="2">
        <v>12</v>
      </c>
      <c r="D40" s="2">
        <v>15</v>
      </c>
      <c r="E40" s="2">
        <v>0</v>
      </c>
      <c r="F40">
        <v>1</v>
      </c>
    </row>
    <row r="41" spans="1:6" x14ac:dyDescent="0.35">
      <c r="A41" s="2">
        <v>84</v>
      </c>
      <c r="B41" s="2">
        <v>0</v>
      </c>
      <c r="C41" s="2">
        <v>2</v>
      </c>
      <c r="D41" s="2">
        <v>0</v>
      </c>
      <c r="E41" s="2">
        <v>0</v>
      </c>
      <c r="F41">
        <v>0</v>
      </c>
    </row>
    <row r="42" spans="1:6" x14ac:dyDescent="0.35">
      <c r="A42" s="2">
        <v>85</v>
      </c>
      <c r="B42" s="2">
        <v>0</v>
      </c>
      <c r="C42" s="2">
        <v>22</v>
      </c>
      <c r="D42" s="2">
        <v>10</v>
      </c>
      <c r="E42" s="2">
        <v>13</v>
      </c>
      <c r="F42">
        <v>0</v>
      </c>
    </row>
    <row r="43" spans="1:6" x14ac:dyDescent="0.35">
      <c r="A43" s="2">
        <v>87</v>
      </c>
      <c r="B43" s="2">
        <v>0</v>
      </c>
      <c r="C43" s="2">
        <v>18</v>
      </c>
      <c r="D43" s="2">
        <v>0</v>
      </c>
      <c r="E43" s="2">
        <v>0</v>
      </c>
      <c r="F43">
        <v>0</v>
      </c>
    </row>
    <row r="44" spans="1:6" x14ac:dyDescent="0.35">
      <c r="A44" s="2">
        <v>88</v>
      </c>
      <c r="B44" s="2">
        <v>0</v>
      </c>
      <c r="C44" s="2">
        <v>11</v>
      </c>
      <c r="D44" s="2">
        <v>10</v>
      </c>
      <c r="E44" s="2">
        <v>13</v>
      </c>
      <c r="F44">
        <v>0</v>
      </c>
    </row>
    <row r="45" spans="1:6" x14ac:dyDescent="0.35">
      <c r="A45" s="2">
        <v>89</v>
      </c>
      <c r="B45" s="2">
        <v>1</v>
      </c>
      <c r="C45" s="2">
        <v>9</v>
      </c>
      <c r="D45" s="2">
        <v>10</v>
      </c>
      <c r="E45" s="2">
        <v>0</v>
      </c>
      <c r="F45">
        <v>1</v>
      </c>
    </row>
    <row r="46" spans="1:6" x14ac:dyDescent="0.35">
      <c r="A46" s="2">
        <v>90</v>
      </c>
      <c r="B46" s="2">
        <v>0</v>
      </c>
      <c r="C46" s="2">
        <v>25</v>
      </c>
      <c r="D46" s="2">
        <v>0</v>
      </c>
      <c r="E46" s="2">
        <v>0</v>
      </c>
      <c r="F46">
        <v>0</v>
      </c>
    </row>
    <row r="47" spans="1:6" x14ac:dyDescent="0.35">
      <c r="A47" s="2">
        <v>91</v>
      </c>
      <c r="B47" s="2">
        <v>0</v>
      </c>
      <c r="C47" s="2">
        <v>20</v>
      </c>
      <c r="D47" s="2">
        <v>10</v>
      </c>
      <c r="E47" s="2">
        <v>13</v>
      </c>
      <c r="F47">
        <v>0</v>
      </c>
    </row>
    <row r="48" spans="1:6" x14ac:dyDescent="0.35">
      <c r="A48" s="2">
        <v>100</v>
      </c>
      <c r="B48" s="2">
        <v>1</v>
      </c>
      <c r="C48" s="2">
        <v>8</v>
      </c>
      <c r="D48" s="2">
        <v>0</v>
      </c>
      <c r="E48" s="2">
        <v>0</v>
      </c>
      <c r="F48">
        <v>0</v>
      </c>
    </row>
    <row r="49" spans="1:6" x14ac:dyDescent="0.35">
      <c r="A49" s="2">
        <v>105</v>
      </c>
      <c r="B49" s="2">
        <v>1</v>
      </c>
      <c r="C49" s="2">
        <v>18</v>
      </c>
      <c r="D49" s="2">
        <v>15</v>
      </c>
      <c r="E49" s="2">
        <v>0</v>
      </c>
      <c r="F49">
        <v>1</v>
      </c>
    </row>
    <row r="50" spans="1:6" x14ac:dyDescent="0.35">
      <c r="A50" s="2">
        <v>107</v>
      </c>
      <c r="B50" s="2">
        <v>0</v>
      </c>
      <c r="C50" s="2">
        <v>13</v>
      </c>
      <c r="D50" s="2">
        <v>0</v>
      </c>
      <c r="E50" s="2">
        <v>15</v>
      </c>
      <c r="F50">
        <v>1</v>
      </c>
    </row>
    <row r="51" spans="1:6" x14ac:dyDescent="0.35">
      <c r="A51" s="2">
        <v>108</v>
      </c>
      <c r="B51" s="2">
        <v>0</v>
      </c>
      <c r="C51" s="2">
        <v>5</v>
      </c>
      <c r="D51" s="2">
        <v>0</v>
      </c>
      <c r="E51" s="2">
        <v>0</v>
      </c>
      <c r="F51">
        <v>0</v>
      </c>
    </row>
    <row r="52" spans="1:6" x14ac:dyDescent="0.35">
      <c r="A52" s="2">
        <v>114</v>
      </c>
      <c r="B52" s="2">
        <v>0</v>
      </c>
      <c r="C52" s="2">
        <v>10</v>
      </c>
      <c r="D52" s="2">
        <v>0</v>
      </c>
      <c r="E52" s="2">
        <v>15</v>
      </c>
      <c r="F52">
        <v>0</v>
      </c>
    </row>
    <row r="53" spans="1:6" x14ac:dyDescent="0.35">
      <c r="A53" s="2">
        <v>116</v>
      </c>
      <c r="B53" s="2">
        <v>1</v>
      </c>
      <c r="C53" s="2">
        <v>36</v>
      </c>
      <c r="D53" s="2">
        <v>20</v>
      </c>
      <c r="E53" s="2">
        <v>0</v>
      </c>
      <c r="F53">
        <v>0</v>
      </c>
    </row>
    <row r="54" spans="1:6" x14ac:dyDescent="0.35">
      <c r="A54" s="2">
        <v>126</v>
      </c>
      <c r="B54" s="2">
        <v>0</v>
      </c>
      <c r="C54" s="2">
        <v>7</v>
      </c>
      <c r="D54" s="2">
        <v>0</v>
      </c>
      <c r="E54" s="2">
        <v>0</v>
      </c>
      <c r="F54">
        <v>0</v>
      </c>
    </row>
    <row r="55" spans="1:6" x14ac:dyDescent="0.35">
      <c r="A55" s="2">
        <v>127</v>
      </c>
      <c r="B55" s="2">
        <v>0</v>
      </c>
      <c r="C55" s="2">
        <v>33</v>
      </c>
      <c r="D55" s="2">
        <v>30</v>
      </c>
      <c r="E55" s="2">
        <v>26</v>
      </c>
      <c r="F55">
        <v>0</v>
      </c>
    </row>
    <row r="56" spans="1:6" x14ac:dyDescent="0.35">
      <c r="A56" s="2">
        <v>129</v>
      </c>
      <c r="B56" s="2">
        <v>0</v>
      </c>
      <c r="C56" s="2">
        <v>26</v>
      </c>
      <c r="D56" s="2">
        <v>20</v>
      </c>
      <c r="E56" s="2">
        <v>26</v>
      </c>
      <c r="F56">
        <v>0</v>
      </c>
    </row>
    <row r="57" spans="1:6" x14ac:dyDescent="0.35">
      <c r="A57" s="2">
        <v>131</v>
      </c>
      <c r="B57" s="2">
        <v>0</v>
      </c>
      <c r="C57" s="2">
        <v>36</v>
      </c>
      <c r="D57" s="2">
        <v>10</v>
      </c>
      <c r="E57" s="2">
        <v>13</v>
      </c>
      <c r="F57">
        <v>0</v>
      </c>
    </row>
    <row r="58" spans="1:6" x14ac:dyDescent="0.35">
      <c r="A58" s="2">
        <v>134</v>
      </c>
      <c r="B58" s="2">
        <v>1</v>
      </c>
      <c r="C58" s="2">
        <v>28</v>
      </c>
      <c r="D58" s="2">
        <v>0</v>
      </c>
      <c r="E58" s="2">
        <v>0</v>
      </c>
      <c r="F58">
        <v>1</v>
      </c>
    </row>
    <row r="59" spans="1:6" x14ac:dyDescent="0.35">
      <c r="A59" s="2">
        <v>136</v>
      </c>
      <c r="B59" s="2">
        <v>0</v>
      </c>
      <c r="C59" s="2">
        <v>3</v>
      </c>
      <c r="D59" s="2">
        <v>15</v>
      </c>
      <c r="E59" s="2">
        <v>0</v>
      </c>
      <c r="F59">
        <v>1</v>
      </c>
    </row>
    <row r="60" spans="1:6" x14ac:dyDescent="0.35">
      <c r="A60" s="2">
        <v>137</v>
      </c>
      <c r="B60" s="2">
        <v>1</v>
      </c>
      <c r="C60" s="2">
        <v>7</v>
      </c>
      <c r="D60" s="2">
        <v>10</v>
      </c>
      <c r="E60" s="2">
        <v>0</v>
      </c>
      <c r="F60">
        <v>1</v>
      </c>
    </row>
    <row r="61" spans="1:6" x14ac:dyDescent="0.35">
      <c r="A61" s="2">
        <v>138</v>
      </c>
      <c r="B61" s="2">
        <v>1</v>
      </c>
      <c r="C61" s="2">
        <v>40</v>
      </c>
      <c r="D61" s="2">
        <v>45</v>
      </c>
      <c r="E61" s="2">
        <v>0</v>
      </c>
      <c r="F61">
        <v>1</v>
      </c>
    </row>
    <row r="62" spans="1:6" x14ac:dyDescent="0.35">
      <c r="A62" s="2">
        <v>139</v>
      </c>
      <c r="B62" s="2">
        <v>0</v>
      </c>
      <c r="C62" s="2">
        <v>4</v>
      </c>
      <c r="D62" s="2">
        <v>0</v>
      </c>
      <c r="E62" s="2">
        <v>15</v>
      </c>
      <c r="F62">
        <v>0</v>
      </c>
    </row>
    <row r="63" spans="1:6" x14ac:dyDescent="0.35">
      <c r="A63" s="2">
        <v>140</v>
      </c>
      <c r="B63" s="2">
        <v>0</v>
      </c>
      <c r="C63" s="2">
        <v>19</v>
      </c>
      <c r="D63" s="2">
        <v>0</v>
      </c>
      <c r="E63" s="2">
        <v>0</v>
      </c>
      <c r="F63">
        <v>0</v>
      </c>
    </row>
    <row r="64" spans="1:6" x14ac:dyDescent="0.35">
      <c r="A64" s="2">
        <v>141</v>
      </c>
      <c r="B64" s="2">
        <v>0</v>
      </c>
      <c r="C64" s="2">
        <v>26</v>
      </c>
      <c r="D64" s="2">
        <v>10</v>
      </c>
      <c r="E64" s="2">
        <v>0</v>
      </c>
      <c r="F64">
        <v>1</v>
      </c>
    </row>
    <row r="65" spans="1:6" x14ac:dyDescent="0.35">
      <c r="A65" s="2">
        <v>142</v>
      </c>
      <c r="B65" s="2">
        <v>1</v>
      </c>
      <c r="C65" s="2">
        <v>29</v>
      </c>
      <c r="D65" s="2">
        <v>15</v>
      </c>
      <c r="E65" s="2">
        <v>0</v>
      </c>
      <c r="F65">
        <v>0</v>
      </c>
    </row>
    <row r="66" spans="1:6" x14ac:dyDescent="0.35">
      <c r="A66" s="2">
        <v>143</v>
      </c>
      <c r="B66" s="2">
        <v>1</v>
      </c>
      <c r="C66" s="2">
        <v>15</v>
      </c>
      <c r="D66" s="2">
        <v>0</v>
      </c>
      <c r="E66" s="2">
        <v>0</v>
      </c>
      <c r="F66">
        <v>0</v>
      </c>
    </row>
    <row r="67" spans="1:6" x14ac:dyDescent="0.35">
      <c r="A67" s="2">
        <v>144</v>
      </c>
      <c r="B67" s="2">
        <v>0</v>
      </c>
      <c r="C67" s="2">
        <v>13</v>
      </c>
      <c r="D67" s="2">
        <v>15</v>
      </c>
      <c r="E67" s="2">
        <v>13</v>
      </c>
      <c r="F67">
        <v>0</v>
      </c>
    </row>
    <row r="68" spans="1:6" x14ac:dyDescent="0.35">
      <c r="A68" s="2">
        <v>146</v>
      </c>
      <c r="B68" s="2">
        <v>0</v>
      </c>
      <c r="C68" s="2">
        <v>5</v>
      </c>
      <c r="D68" s="2">
        <v>0</v>
      </c>
      <c r="E68" s="2">
        <v>0</v>
      </c>
      <c r="F68">
        <v>0</v>
      </c>
    </row>
    <row r="69" spans="1:6" x14ac:dyDescent="0.35">
      <c r="A69" s="2">
        <v>149</v>
      </c>
      <c r="B69" s="2">
        <v>0</v>
      </c>
      <c r="C69" s="2">
        <v>10</v>
      </c>
      <c r="D69" s="2">
        <v>15</v>
      </c>
      <c r="E69" s="2">
        <v>0</v>
      </c>
      <c r="F69">
        <v>0</v>
      </c>
    </row>
    <row r="70" spans="1:6" x14ac:dyDescent="0.35">
      <c r="A70" s="2">
        <v>151</v>
      </c>
      <c r="B70" s="2">
        <v>0</v>
      </c>
      <c r="C70" s="2">
        <v>10</v>
      </c>
      <c r="D70" s="2">
        <v>0</v>
      </c>
      <c r="E70" s="2">
        <v>0</v>
      </c>
      <c r="F70">
        <v>0</v>
      </c>
    </row>
    <row r="71" spans="1:6" x14ac:dyDescent="0.35">
      <c r="A71" s="2">
        <v>152</v>
      </c>
      <c r="B71" s="2">
        <v>0</v>
      </c>
      <c r="C71" s="2">
        <v>18</v>
      </c>
      <c r="D71" s="2">
        <v>0</v>
      </c>
      <c r="E71" s="2">
        <v>0</v>
      </c>
      <c r="F71">
        <v>1</v>
      </c>
    </row>
    <row r="72" spans="1:6" x14ac:dyDescent="0.35">
      <c r="A72" s="2">
        <v>153</v>
      </c>
      <c r="B72" s="2">
        <v>0</v>
      </c>
      <c r="C72" s="2">
        <v>23</v>
      </c>
      <c r="D72" s="2">
        <v>0</v>
      </c>
      <c r="E72" s="2">
        <v>13</v>
      </c>
      <c r="F72">
        <v>1</v>
      </c>
    </row>
    <row r="73" spans="1:6" x14ac:dyDescent="0.35">
      <c r="A73" s="2">
        <v>156</v>
      </c>
      <c r="B73" s="2">
        <v>0</v>
      </c>
      <c r="C73" s="2">
        <v>13</v>
      </c>
      <c r="D73" s="2">
        <v>0</v>
      </c>
      <c r="E73" s="2">
        <v>0</v>
      </c>
      <c r="F73">
        <v>0</v>
      </c>
    </row>
    <row r="74" spans="1:6" x14ac:dyDescent="0.35">
      <c r="A74" s="2">
        <v>157</v>
      </c>
      <c r="B74" s="2">
        <v>0</v>
      </c>
      <c r="C74" s="2">
        <v>32</v>
      </c>
      <c r="D74" s="2">
        <v>20</v>
      </c>
      <c r="E74" s="2">
        <v>26</v>
      </c>
      <c r="F74">
        <v>0</v>
      </c>
    </row>
    <row r="75" spans="1:6" x14ac:dyDescent="0.35">
      <c r="A75" s="2">
        <v>160</v>
      </c>
      <c r="B75" s="2">
        <v>0</v>
      </c>
      <c r="C75" s="2">
        <v>18</v>
      </c>
      <c r="D75" s="2">
        <v>30</v>
      </c>
      <c r="E75" s="2">
        <v>69</v>
      </c>
      <c r="F75">
        <v>0</v>
      </c>
    </row>
    <row r="76" spans="1:6" x14ac:dyDescent="0.35">
      <c r="A76" s="2">
        <v>161</v>
      </c>
      <c r="B76" s="2">
        <v>0</v>
      </c>
      <c r="C76" s="2">
        <v>17</v>
      </c>
      <c r="D76" s="2">
        <v>25</v>
      </c>
      <c r="E76" s="2">
        <v>0</v>
      </c>
      <c r="F76">
        <v>0</v>
      </c>
    </row>
    <row r="77" spans="1:6" x14ac:dyDescent="0.35">
      <c r="A77" s="2">
        <v>163</v>
      </c>
      <c r="B77" s="2">
        <v>0</v>
      </c>
      <c r="C77" s="2">
        <v>39</v>
      </c>
      <c r="D77" s="2">
        <v>10</v>
      </c>
      <c r="E77" s="2">
        <v>13</v>
      </c>
      <c r="F77">
        <v>0</v>
      </c>
    </row>
    <row r="78" spans="1:6" x14ac:dyDescent="0.35">
      <c r="A78" s="2">
        <v>164</v>
      </c>
      <c r="B78" s="2">
        <v>1</v>
      </c>
      <c r="C78" s="2">
        <v>12</v>
      </c>
      <c r="D78" s="2">
        <v>0</v>
      </c>
      <c r="E78" s="2">
        <v>0</v>
      </c>
      <c r="F78">
        <v>0</v>
      </c>
    </row>
    <row r="79" spans="1:6" x14ac:dyDescent="0.35">
      <c r="A79" s="2">
        <v>165</v>
      </c>
      <c r="B79" s="2">
        <v>0</v>
      </c>
      <c r="C79" s="2">
        <v>24</v>
      </c>
      <c r="D79" s="2">
        <v>15</v>
      </c>
      <c r="E79" s="2">
        <v>0</v>
      </c>
      <c r="F79">
        <v>0</v>
      </c>
    </row>
    <row r="80" spans="1:6" x14ac:dyDescent="0.35">
      <c r="A80" s="2">
        <v>166</v>
      </c>
      <c r="B80" s="2">
        <v>0</v>
      </c>
      <c r="C80" s="2">
        <v>20</v>
      </c>
      <c r="D80" s="2">
        <v>0</v>
      </c>
      <c r="E80" s="2">
        <v>0</v>
      </c>
      <c r="F80">
        <v>1</v>
      </c>
    </row>
    <row r="81" spans="1:6" x14ac:dyDescent="0.35">
      <c r="A81" s="2">
        <v>169</v>
      </c>
      <c r="B81" s="2">
        <v>0</v>
      </c>
      <c r="C81" s="2">
        <v>8</v>
      </c>
      <c r="D81" s="2">
        <v>0</v>
      </c>
      <c r="E81" s="2">
        <v>0</v>
      </c>
      <c r="F81">
        <v>0</v>
      </c>
    </row>
    <row r="82" spans="1:6" x14ac:dyDescent="0.35">
      <c r="A82" s="2">
        <v>173</v>
      </c>
      <c r="B82" s="2">
        <v>0</v>
      </c>
      <c r="C82" s="2">
        <v>9</v>
      </c>
      <c r="D82" s="2">
        <v>0</v>
      </c>
      <c r="E82" s="2">
        <v>0</v>
      </c>
      <c r="F82">
        <v>0</v>
      </c>
    </row>
    <row r="83" spans="1:6" x14ac:dyDescent="0.35">
      <c r="A83" s="2">
        <v>180</v>
      </c>
      <c r="B83" s="2">
        <v>0</v>
      </c>
      <c r="C83" s="2">
        <v>18</v>
      </c>
      <c r="D83" s="2">
        <v>0</v>
      </c>
      <c r="E83" s="2">
        <v>0</v>
      </c>
      <c r="F83">
        <v>0</v>
      </c>
    </row>
    <row r="84" spans="1:6" x14ac:dyDescent="0.35">
      <c r="A84" s="2">
        <v>181</v>
      </c>
      <c r="B84" s="2">
        <v>0</v>
      </c>
      <c r="C84" s="2">
        <v>23</v>
      </c>
      <c r="D84" s="2">
        <v>0</v>
      </c>
      <c r="E84" s="2">
        <v>0</v>
      </c>
      <c r="F84">
        <v>0</v>
      </c>
    </row>
    <row r="85" spans="1:6" x14ac:dyDescent="0.35">
      <c r="A85" s="2">
        <v>182</v>
      </c>
      <c r="B85" s="2">
        <v>0</v>
      </c>
      <c r="C85" s="2">
        <v>19</v>
      </c>
      <c r="D85" s="2">
        <v>35</v>
      </c>
      <c r="E85" s="2">
        <v>13</v>
      </c>
      <c r="F85">
        <v>0</v>
      </c>
    </row>
    <row r="86" spans="1:6" x14ac:dyDescent="0.35">
      <c r="A86" s="2">
        <v>183</v>
      </c>
      <c r="B86" s="2">
        <v>0</v>
      </c>
      <c r="C86" s="2">
        <v>19</v>
      </c>
      <c r="D86" s="2">
        <v>15</v>
      </c>
      <c r="E86" s="2">
        <v>0</v>
      </c>
      <c r="F86">
        <v>1</v>
      </c>
    </row>
    <row r="87" spans="1:6" x14ac:dyDescent="0.35">
      <c r="A87" s="2">
        <v>185</v>
      </c>
      <c r="B87" s="2">
        <v>1</v>
      </c>
      <c r="C87" s="2">
        <v>27</v>
      </c>
      <c r="D87" s="2">
        <v>0</v>
      </c>
      <c r="E87" s="2">
        <v>0</v>
      </c>
      <c r="F87">
        <v>0</v>
      </c>
    </row>
    <row r="88" spans="1:6" x14ac:dyDescent="0.35">
      <c r="A88" s="2">
        <v>186</v>
      </c>
      <c r="B88" s="2">
        <v>0</v>
      </c>
      <c r="C88" s="2">
        <v>29</v>
      </c>
      <c r="D88" s="2">
        <v>0</v>
      </c>
      <c r="E88" s="2">
        <v>13</v>
      </c>
      <c r="F88">
        <v>0</v>
      </c>
    </row>
    <row r="89" spans="1:6" x14ac:dyDescent="0.35">
      <c r="A89" s="2">
        <v>187</v>
      </c>
      <c r="B89" s="2">
        <v>0</v>
      </c>
      <c r="C89" s="2">
        <v>42</v>
      </c>
      <c r="D89" s="2">
        <v>45</v>
      </c>
      <c r="E89" s="2">
        <v>0</v>
      </c>
      <c r="F89">
        <v>0</v>
      </c>
    </row>
    <row r="90" spans="1:6" x14ac:dyDescent="0.35">
      <c r="A90" s="2">
        <v>188</v>
      </c>
      <c r="B90" s="2">
        <v>1</v>
      </c>
      <c r="C90" s="2">
        <v>12</v>
      </c>
      <c r="D90" s="2">
        <v>15</v>
      </c>
      <c r="E90" s="2">
        <v>0</v>
      </c>
      <c r="F90">
        <v>1</v>
      </c>
    </row>
    <row r="91" spans="1:6" x14ac:dyDescent="0.35">
      <c r="A91" s="2">
        <v>190</v>
      </c>
      <c r="B91" s="2">
        <v>1</v>
      </c>
      <c r="C91" s="2">
        <v>31</v>
      </c>
      <c r="D91" s="2">
        <v>0</v>
      </c>
      <c r="E91" s="2">
        <v>13</v>
      </c>
      <c r="F91">
        <v>0</v>
      </c>
    </row>
    <row r="92" spans="1:6" x14ac:dyDescent="0.35">
      <c r="A92" s="2">
        <v>194</v>
      </c>
      <c r="B92" s="2">
        <v>0</v>
      </c>
      <c r="C92" s="2">
        <v>9</v>
      </c>
      <c r="D92" s="2">
        <v>25</v>
      </c>
      <c r="E92" s="2">
        <v>13</v>
      </c>
      <c r="F92">
        <v>0</v>
      </c>
    </row>
    <row r="93" spans="1:6" x14ac:dyDescent="0.35">
      <c r="A93" s="2">
        <v>195</v>
      </c>
      <c r="B93" s="2">
        <v>1</v>
      </c>
      <c r="C93" s="2">
        <v>22</v>
      </c>
      <c r="D93" s="2">
        <v>0</v>
      </c>
      <c r="E93" s="2">
        <v>0</v>
      </c>
      <c r="F93">
        <v>1</v>
      </c>
    </row>
    <row r="94" spans="1:6" x14ac:dyDescent="0.35">
      <c r="A94" s="2">
        <v>196</v>
      </c>
      <c r="B94" s="2">
        <v>1</v>
      </c>
      <c r="C94" s="2">
        <v>25</v>
      </c>
      <c r="D94" s="2">
        <v>0</v>
      </c>
      <c r="E94" s="2">
        <v>13</v>
      </c>
      <c r="F94">
        <v>1</v>
      </c>
    </row>
    <row r="95" spans="1:6" x14ac:dyDescent="0.35">
      <c r="A95" s="2">
        <v>197</v>
      </c>
      <c r="B95" s="2">
        <v>0</v>
      </c>
      <c r="C95" s="2">
        <v>33</v>
      </c>
      <c r="D95" s="2">
        <v>10</v>
      </c>
      <c r="E95" s="2">
        <v>26</v>
      </c>
      <c r="F95">
        <v>1</v>
      </c>
    </row>
    <row r="96" spans="1:6" x14ac:dyDescent="0.35">
      <c r="A96" s="2">
        <v>199</v>
      </c>
      <c r="B96" s="2">
        <v>1</v>
      </c>
      <c r="C96" s="2">
        <v>23</v>
      </c>
      <c r="D96" s="2">
        <v>15</v>
      </c>
      <c r="E96" s="2">
        <v>0</v>
      </c>
      <c r="F96">
        <v>0</v>
      </c>
    </row>
    <row r="97" spans="1:6" x14ac:dyDescent="0.35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</row>
    <row r="98" spans="1:6" x14ac:dyDescent="0.35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</row>
    <row r="99" spans="1:6" x14ac:dyDescent="0.35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</row>
    <row r="100" spans="1:6" x14ac:dyDescent="0.35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</row>
    <row r="101" spans="1:6" x14ac:dyDescent="0.35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</row>
    <row r="102" spans="1:6" x14ac:dyDescent="0.35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</row>
    <row r="103" spans="1:6" x14ac:dyDescent="0.35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</row>
    <row r="104" spans="1:6" x14ac:dyDescent="0.35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</row>
    <row r="105" spans="1:6" x14ac:dyDescent="0.35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</row>
    <row r="106" spans="1:6" x14ac:dyDescent="0.35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</row>
    <row r="107" spans="1:6" x14ac:dyDescent="0.35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</row>
    <row r="108" spans="1:6" x14ac:dyDescent="0.35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</row>
    <row r="109" spans="1:6" x14ac:dyDescent="0.35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</row>
    <row r="110" spans="1:6" x14ac:dyDescent="0.35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</row>
    <row r="111" spans="1:6" x14ac:dyDescent="0.35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</row>
    <row r="112" spans="1:6" x14ac:dyDescent="0.35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</row>
    <row r="113" spans="1:6" x14ac:dyDescent="0.35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</row>
    <row r="114" spans="1:6" x14ac:dyDescent="0.35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</row>
    <row r="115" spans="1:6" x14ac:dyDescent="0.35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</row>
    <row r="116" spans="1:6" x14ac:dyDescent="0.35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</row>
    <row r="117" spans="1:6" x14ac:dyDescent="0.35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</row>
    <row r="118" spans="1:6" x14ac:dyDescent="0.35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</row>
    <row r="119" spans="1:6" x14ac:dyDescent="0.35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</row>
    <row r="120" spans="1:6" x14ac:dyDescent="0.35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</row>
    <row r="121" spans="1:6" x14ac:dyDescent="0.35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</row>
    <row r="122" spans="1:6" x14ac:dyDescent="0.35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</row>
    <row r="123" spans="1:6" x14ac:dyDescent="0.35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</row>
    <row r="124" spans="1:6" x14ac:dyDescent="0.35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</row>
    <row r="125" spans="1:6" x14ac:dyDescent="0.35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</row>
    <row r="126" spans="1:6" x14ac:dyDescent="0.35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</row>
    <row r="127" spans="1:6" x14ac:dyDescent="0.35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</row>
    <row r="128" spans="1:6" x14ac:dyDescent="0.35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</row>
    <row r="129" spans="1:6" x14ac:dyDescent="0.35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</row>
    <row r="130" spans="1:6" x14ac:dyDescent="0.35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</row>
    <row r="131" spans="1:6" x14ac:dyDescent="0.35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 x14ac:dyDescent="0.35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</row>
    <row r="133" spans="1:6" x14ac:dyDescent="0.35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</row>
    <row r="134" spans="1:6" x14ac:dyDescent="0.35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</row>
    <row r="135" spans="1:6" x14ac:dyDescent="0.35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</row>
    <row r="136" spans="1:6" x14ac:dyDescent="0.35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</row>
    <row r="137" spans="1:6" x14ac:dyDescent="0.35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</row>
    <row r="138" spans="1:6" x14ac:dyDescent="0.35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</row>
    <row r="139" spans="1:6" x14ac:dyDescent="0.35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</row>
    <row r="140" spans="1:6" x14ac:dyDescent="0.35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</row>
    <row r="141" spans="1:6" x14ac:dyDescent="0.35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</row>
    <row r="142" spans="1:6" x14ac:dyDescent="0.35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</row>
    <row r="143" spans="1:6" x14ac:dyDescent="0.35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</row>
    <row r="144" spans="1:6" x14ac:dyDescent="0.35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</row>
    <row r="145" spans="1:6" x14ac:dyDescent="0.35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</row>
    <row r="146" spans="1:6" x14ac:dyDescent="0.35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</row>
    <row r="147" spans="1:6" x14ac:dyDescent="0.35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</row>
    <row r="148" spans="1:6" x14ac:dyDescent="0.35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</row>
    <row r="149" spans="1:6" x14ac:dyDescent="0.35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</row>
    <row r="150" spans="1:6" x14ac:dyDescent="0.35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</row>
    <row r="151" spans="1:6" x14ac:dyDescent="0.35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</row>
    <row r="152" spans="1:6" x14ac:dyDescent="0.35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</row>
    <row r="153" spans="1:6" x14ac:dyDescent="0.35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</row>
    <row r="154" spans="1:6" x14ac:dyDescent="0.35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</row>
    <row r="155" spans="1:6" x14ac:dyDescent="0.35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</row>
    <row r="156" spans="1:6" x14ac:dyDescent="0.35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</row>
    <row r="157" spans="1:6" x14ac:dyDescent="0.35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</row>
    <row r="158" spans="1:6" x14ac:dyDescent="0.35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</row>
    <row r="159" spans="1:6" x14ac:dyDescent="0.35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</row>
    <row r="160" spans="1:6" x14ac:dyDescent="0.35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</row>
    <row r="161" spans="1:6" x14ac:dyDescent="0.35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</row>
    <row r="162" spans="1:6" x14ac:dyDescent="0.35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</row>
    <row r="163" spans="1:6" x14ac:dyDescent="0.35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</row>
    <row r="164" spans="1:6" x14ac:dyDescent="0.35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</row>
    <row r="165" spans="1:6" x14ac:dyDescent="0.35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</row>
    <row r="166" spans="1:6" x14ac:dyDescent="0.35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</row>
    <row r="167" spans="1:6" x14ac:dyDescent="0.35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</row>
    <row r="168" spans="1:6" x14ac:dyDescent="0.35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</row>
    <row r="169" spans="1:6" x14ac:dyDescent="0.35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</row>
    <row r="170" spans="1:6" x14ac:dyDescent="0.35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</row>
    <row r="171" spans="1:6" x14ac:dyDescent="0.35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</row>
    <row r="172" spans="1:6" x14ac:dyDescent="0.35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</row>
    <row r="173" spans="1:6" x14ac:dyDescent="0.35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</row>
    <row r="174" spans="1:6" x14ac:dyDescent="0.35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</row>
    <row r="175" spans="1:6" x14ac:dyDescent="0.35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</row>
    <row r="176" spans="1:6" x14ac:dyDescent="0.35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</row>
    <row r="177" spans="1:6" x14ac:dyDescent="0.35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</row>
    <row r="178" spans="1:6" x14ac:dyDescent="0.35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</row>
    <row r="179" spans="1:6" x14ac:dyDescent="0.35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</row>
    <row r="180" spans="1:6" x14ac:dyDescent="0.35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</row>
    <row r="181" spans="1:6" x14ac:dyDescent="0.35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</row>
    <row r="182" spans="1:6" x14ac:dyDescent="0.35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</row>
    <row r="183" spans="1:6" x14ac:dyDescent="0.35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</row>
    <row r="184" spans="1:6" x14ac:dyDescent="0.35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</row>
    <row r="185" spans="1:6" x14ac:dyDescent="0.35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</row>
    <row r="186" spans="1:6" x14ac:dyDescent="0.35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</row>
    <row r="187" spans="1:6" x14ac:dyDescent="0.35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</row>
    <row r="188" spans="1:6" x14ac:dyDescent="0.35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</row>
    <row r="189" spans="1:6" x14ac:dyDescent="0.35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</row>
    <row r="190" spans="1:6" x14ac:dyDescent="0.35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</row>
    <row r="191" spans="1:6" x14ac:dyDescent="0.35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</row>
    <row r="192" spans="1:6" x14ac:dyDescent="0.35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</row>
    <row r="193" spans="1:6" x14ac:dyDescent="0.35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</row>
    <row r="194" spans="1:6" x14ac:dyDescent="0.35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</row>
    <row r="195" spans="1:6" x14ac:dyDescent="0.35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</row>
    <row r="196" spans="1:6" x14ac:dyDescent="0.35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</row>
    <row r="197" spans="1:6" x14ac:dyDescent="0.35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</row>
    <row r="198" spans="1:6" x14ac:dyDescent="0.35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</row>
    <row r="199" spans="1:6" x14ac:dyDescent="0.35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</row>
    <row r="200" spans="1:6" x14ac:dyDescent="0.35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</row>
    <row r="201" spans="1:6" x14ac:dyDescent="0.35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</row>
    <row r="202" spans="1:6" x14ac:dyDescent="0.35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</row>
    <row r="203" spans="1:6" x14ac:dyDescent="0.35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</row>
    <row r="204" spans="1:6" x14ac:dyDescent="0.35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</row>
    <row r="205" spans="1:6" x14ac:dyDescent="0.35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</row>
    <row r="206" spans="1:6" x14ac:dyDescent="0.35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</row>
    <row r="207" spans="1:6" x14ac:dyDescent="0.35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</row>
    <row r="208" spans="1:6" x14ac:dyDescent="0.35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</row>
    <row r="209" spans="1:6" x14ac:dyDescent="0.35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 x14ac:dyDescent="0.35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</row>
    <row r="211" spans="1:6" x14ac:dyDescent="0.35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</row>
    <row r="212" spans="1:6" x14ac:dyDescent="0.35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</row>
    <row r="213" spans="1:6" x14ac:dyDescent="0.35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</row>
    <row r="214" spans="1:6" x14ac:dyDescent="0.35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</row>
    <row r="215" spans="1:6" x14ac:dyDescent="0.35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</row>
    <row r="216" spans="1:6" x14ac:dyDescent="0.35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</row>
    <row r="217" spans="1:6" x14ac:dyDescent="0.35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</row>
    <row r="218" spans="1:6" x14ac:dyDescent="0.35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</row>
    <row r="219" spans="1:6" x14ac:dyDescent="0.35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</row>
    <row r="220" spans="1:6" x14ac:dyDescent="0.35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</row>
    <row r="221" spans="1:6" x14ac:dyDescent="0.35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</row>
    <row r="222" spans="1:6" x14ac:dyDescent="0.35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</row>
    <row r="223" spans="1:6" x14ac:dyDescent="0.35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</row>
    <row r="224" spans="1:6" x14ac:dyDescent="0.35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</row>
    <row r="225" spans="1:6" x14ac:dyDescent="0.35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</row>
    <row r="226" spans="1:6" x14ac:dyDescent="0.35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</row>
    <row r="227" spans="1:6" x14ac:dyDescent="0.35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</row>
    <row r="228" spans="1:6" x14ac:dyDescent="0.35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</row>
    <row r="229" spans="1:6" x14ac:dyDescent="0.35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</row>
    <row r="230" spans="1:6" x14ac:dyDescent="0.35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</row>
    <row r="231" spans="1:6" x14ac:dyDescent="0.35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</row>
    <row r="232" spans="1:6" x14ac:dyDescent="0.35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</row>
    <row r="233" spans="1:6" x14ac:dyDescent="0.35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</row>
    <row r="234" spans="1:6" x14ac:dyDescent="0.35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</row>
    <row r="235" spans="1:6" x14ac:dyDescent="0.35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</row>
    <row r="236" spans="1:6" x14ac:dyDescent="0.35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</row>
    <row r="237" spans="1:6" x14ac:dyDescent="0.35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</row>
    <row r="238" spans="1:6" x14ac:dyDescent="0.35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</row>
    <row r="239" spans="1:6" x14ac:dyDescent="0.35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</row>
    <row r="240" spans="1:6" x14ac:dyDescent="0.35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</row>
    <row r="241" spans="1:6" x14ac:dyDescent="0.35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</row>
    <row r="242" spans="1:6" x14ac:dyDescent="0.35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</row>
    <row r="243" spans="1:6" x14ac:dyDescent="0.35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</row>
    <row r="244" spans="1:6" x14ac:dyDescent="0.35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</row>
    <row r="245" spans="1:6" x14ac:dyDescent="0.35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</row>
    <row r="246" spans="1:6" x14ac:dyDescent="0.35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</row>
    <row r="247" spans="1:6" x14ac:dyDescent="0.35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</row>
    <row r="248" spans="1:6" x14ac:dyDescent="0.35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</row>
    <row r="249" spans="1:6" x14ac:dyDescent="0.35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</row>
    <row r="250" spans="1:6" x14ac:dyDescent="0.35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</row>
    <row r="251" spans="1:6" x14ac:dyDescent="0.35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</row>
    <row r="252" spans="1:6" x14ac:dyDescent="0.35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</row>
    <row r="253" spans="1:6" x14ac:dyDescent="0.35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</row>
    <row r="254" spans="1:6" x14ac:dyDescent="0.35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</row>
    <row r="255" spans="1:6" x14ac:dyDescent="0.35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</row>
    <row r="256" spans="1:6" x14ac:dyDescent="0.35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</row>
    <row r="257" spans="1:6" x14ac:dyDescent="0.35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</row>
    <row r="259" spans="1:6" x14ac:dyDescent="0.35">
      <c r="B259" s="3"/>
      <c r="C259" s="3"/>
      <c r="D259" s="3"/>
      <c r="E259" s="3"/>
      <c r="F25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843E-77C5-4EFD-9E5D-0E386E452FD8}">
  <dimension ref="A1:B245"/>
  <sheetViews>
    <sheetView workbookViewId="0"/>
  </sheetViews>
  <sheetFormatPr defaultRowHeight="14.5" x14ac:dyDescent="0.35"/>
  <sheetData>
    <row r="1" spans="1:2" x14ac:dyDescent="0.35">
      <c r="A1" s="2">
        <v>1</v>
      </c>
      <c r="B1" s="2">
        <v>1</v>
      </c>
    </row>
    <row r="2" spans="1:2" x14ac:dyDescent="0.35">
      <c r="A2" s="2">
        <v>0.99404761904761907</v>
      </c>
      <c r="B2" s="2">
        <v>1</v>
      </c>
    </row>
    <row r="3" spans="1:2" x14ac:dyDescent="0.35">
      <c r="A3" s="2">
        <v>0.98809523809523814</v>
      </c>
      <c r="B3" s="2">
        <v>1</v>
      </c>
    </row>
    <row r="4" spans="1:2" x14ac:dyDescent="0.35">
      <c r="A4" s="2">
        <v>0.98214285714285721</v>
      </c>
      <c r="B4" s="2">
        <v>1</v>
      </c>
    </row>
    <row r="5" spans="1:2" x14ac:dyDescent="0.35">
      <c r="A5" s="2">
        <v>0.98214285714285721</v>
      </c>
      <c r="B5" s="2">
        <v>0.98684210526315785</v>
      </c>
    </row>
    <row r="6" spans="1:2" x14ac:dyDescent="0.35">
      <c r="A6" s="2">
        <v>0.97619047619047628</v>
      </c>
      <c r="B6" s="2">
        <v>0.98684210526315785</v>
      </c>
    </row>
    <row r="7" spans="1:2" x14ac:dyDescent="0.35">
      <c r="A7" s="2">
        <v>0.97023809523809534</v>
      </c>
      <c r="B7" s="2">
        <v>0.98684210526315785</v>
      </c>
    </row>
    <row r="8" spans="1:2" x14ac:dyDescent="0.35">
      <c r="A8" s="2">
        <v>0.97023809523809534</v>
      </c>
      <c r="B8" s="2">
        <v>0.97368421052631571</v>
      </c>
    </row>
    <row r="9" spans="1:2" x14ac:dyDescent="0.35">
      <c r="A9" s="2">
        <v>0.96428571428571441</v>
      </c>
      <c r="B9" s="2">
        <v>0.97368421052631571</v>
      </c>
    </row>
    <row r="10" spans="1:2" x14ac:dyDescent="0.35">
      <c r="A10" s="2">
        <v>0.96428571428571441</v>
      </c>
      <c r="B10" s="2">
        <v>0.96052631578947356</v>
      </c>
    </row>
    <row r="11" spans="1:2" x14ac:dyDescent="0.35">
      <c r="A11" s="2">
        <v>0.95833333333333348</v>
      </c>
      <c r="B11" s="2">
        <v>0.96052631578947356</v>
      </c>
    </row>
    <row r="12" spans="1:2" x14ac:dyDescent="0.35">
      <c r="A12" s="2">
        <v>0.95238095238095255</v>
      </c>
      <c r="B12" s="2">
        <v>0.96052631578947356</v>
      </c>
    </row>
    <row r="13" spans="1:2" x14ac:dyDescent="0.35">
      <c r="A13" s="2">
        <v>0.95238095238095255</v>
      </c>
      <c r="B13" s="2">
        <v>0.94736842105263142</v>
      </c>
    </row>
    <row r="14" spans="1:2" x14ac:dyDescent="0.35">
      <c r="A14" s="2">
        <v>0.94642857142857162</v>
      </c>
      <c r="B14" s="2">
        <v>0.94736842105263142</v>
      </c>
    </row>
    <row r="15" spans="1:2" x14ac:dyDescent="0.35">
      <c r="A15" s="2">
        <v>0.94642857142857162</v>
      </c>
      <c r="B15" s="2">
        <v>0.93421052631578927</v>
      </c>
    </row>
    <row r="16" spans="1:2" x14ac:dyDescent="0.35">
      <c r="A16" s="2">
        <v>0.94047619047619069</v>
      </c>
      <c r="B16" s="2">
        <v>0.93421052631578927</v>
      </c>
    </row>
    <row r="17" spans="1:2" x14ac:dyDescent="0.35">
      <c r="A17" s="2">
        <v>0.94047619047619069</v>
      </c>
      <c r="B17" s="2">
        <v>0.92105263157894712</v>
      </c>
    </row>
    <row r="18" spans="1:2" x14ac:dyDescent="0.35">
      <c r="A18" s="2">
        <v>0.94047619047619069</v>
      </c>
      <c r="B18" s="2">
        <v>0.90789473684210498</v>
      </c>
    </row>
    <row r="19" spans="1:2" x14ac:dyDescent="0.35">
      <c r="A19" s="2">
        <v>0.93452380952380976</v>
      </c>
      <c r="B19" s="2">
        <v>0.90789473684210498</v>
      </c>
    </row>
    <row r="20" spans="1:2" x14ac:dyDescent="0.35">
      <c r="A20" s="2">
        <v>0.92857142857142883</v>
      </c>
      <c r="B20" s="2">
        <v>0.90789473684210498</v>
      </c>
    </row>
    <row r="21" spans="1:2" x14ac:dyDescent="0.35">
      <c r="A21" s="2">
        <v>0.92261904761904789</v>
      </c>
      <c r="B21" s="2">
        <v>0.90789473684210498</v>
      </c>
    </row>
    <row r="22" spans="1:2" x14ac:dyDescent="0.35">
      <c r="A22" s="2">
        <v>0.92261904761904789</v>
      </c>
      <c r="B22" s="2">
        <v>0.89473684210526283</v>
      </c>
    </row>
    <row r="23" spans="1:2" x14ac:dyDescent="0.35">
      <c r="A23" s="2">
        <v>0.91666666666666696</v>
      </c>
      <c r="B23" s="2">
        <v>0.89473684210526283</v>
      </c>
    </row>
    <row r="24" spans="1:2" x14ac:dyDescent="0.35">
      <c r="A24" s="2">
        <v>0.91071428571428603</v>
      </c>
      <c r="B24" s="2">
        <v>0.89473684210526283</v>
      </c>
    </row>
    <row r="25" spans="1:2" x14ac:dyDescent="0.35">
      <c r="A25" s="2">
        <v>0.9047619047619051</v>
      </c>
      <c r="B25" s="2">
        <v>0.89473684210526283</v>
      </c>
    </row>
    <row r="26" spans="1:2" x14ac:dyDescent="0.35">
      <c r="A26" s="2">
        <v>0.89880952380952417</v>
      </c>
      <c r="B26" s="2">
        <v>0.89473684210526283</v>
      </c>
    </row>
    <row r="27" spans="1:2" x14ac:dyDescent="0.35">
      <c r="A27" s="2">
        <v>0.89285714285714324</v>
      </c>
      <c r="B27" s="2">
        <v>0.89473684210526283</v>
      </c>
    </row>
    <row r="28" spans="1:2" x14ac:dyDescent="0.35">
      <c r="A28" s="2">
        <v>0.88690476190476231</v>
      </c>
      <c r="B28" s="2">
        <v>0.89473684210526283</v>
      </c>
    </row>
    <row r="29" spans="1:2" x14ac:dyDescent="0.35">
      <c r="A29" s="2">
        <v>0.88095238095238138</v>
      </c>
      <c r="B29" s="2">
        <v>0.89473684210526283</v>
      </c>
    </row>
    <row r="30" spans="1:2" x14ac:dyDescent="0.35">
      <c r="A30" s="2">
        <v>0.88095238095238138</v>
      </c>
      <c r="B30" s="2">
        <v>0.88157894736842068</v>
      </c>
    </row>
    <row r="31" spans="1:2" x14ac:dyDescent="0.35">
      <c r="A31" s="2">
        <v>0.87500000000000044</v>
      </c>
      <c r="B31" s="2">
        <v>0.88157894736842068</v>
      </c>
    </row>
    <row r="32" spans="1:2" x14ac:dyDescent="0.35">
      <c r="A32" s="2">
        <v>0.86904761904761951</v>
      </c>
      <c r="B32" s="2">
        <v>0.88157894736842068</v>
      </c>
    </row>
    <row r="33" spans="1:2" x14ac:dyDescent="0.35">
      <c r="A33" s="2">
        <v>0.86309523809523858</v>
      </c>
      <c r="B33" s="2">
        <v>0.88157894736842068</v>
      </c>
    </row>
    <row r="34" spans="1:2" x14ac:dyDescent="0.35">
      <c r="A34" s="2">
        <v>0.85714285714285765</v>
      </c>
      <c r="B34" s="2">
        <v>0.88157894736842068</v>
      </c>
    </row>
    <row r="35" spans="1:2" x14ac:dyDescent="0.35">
      <c r="A35" s="2">
        <v>0.85714285714285765</v>
      </c>
      <c r="B35" s="2">
        <v>0.86842105263157854</v>
      </c>
    </row>
    <row r="36" spans="1:2" x14ac:dyDescent="0.35">
      <c r="A36" s="2">
        <v>0.85119047619047672</v>
      </c>
      <c r="B36" s="2">
        <v>0.86842105263157854</v>
      </c>
    </row>
    <row r="37" spans="1:2" x14ac:dyDescent="0.35">
      <c r="A37" s="2">
        <v>0.85119047619047672</v>
      </c>
      <c r="B37" s="2">
        <v>0.85526315789473639</v>
      </c>
    </row>
    <row r="38" spans="1:2" x14ac:dyDescent="0.35">
      <c r="A38" s="2">
        <v>0.84523809523809579</v>
      </c>
      <c r="B38" s="2">
        <v>0.85526315789473639</v>
      </c>
    </row>
    <row r="39" spans="1:2" x14ac:dyDescent="0.35">
      <c r="A39" s="2">
        <v>0.83928571428571486</v>
      </c>
      <c r="B39" s="2">
        <v>0.85526315789473639</v>
      </c>
    </row>
    <row r="40" spans="1:2" x14ac:dyDescent="0.35">
      <c r="A40" s="2">
        <v>0.83928571428571486</v>
      </c>
      <c r="B40" s="2">
        <v>0.84210526315789425</v>
      </c>
    </row>
    <row r="41" spans="1:2" x14ac:dyDescent="0.35">
      <c r="A41" s="2">
        <v>0.83333333333333393</v>
      </c>
      <c r="B41" s="2">
        <v>0.84210526315789425</v>
      </c>
    </row>
    <row r="42" spans="1:2" x14ac:dyDescent="0.35">
      <c r="A42" s="2">
        <v>0.82738095238095299</v>
      </c>
      <c r="B42" s="2">
        <v>0.84210526315789425</v>
      </c>
    </row>
    <row r="43" spans="1:2" x14ac:dyDescent="0.35">
      <c r="A43" s="2">
        <v>0.82142857142857206</v>
      </c>
      <c r="B43" s="2">
        <v>0.84210526315789425</v>
      </c>
    </row>
    <row r="44" spans="1:2" x14ac:dyDescent="0.35">
      <c r="A44" s="2">
        <v>0.81547619047619113</v>
      </c>
      <c r="B44" s="2">
        <v>0.84210526315789425</v>
      </c>
    </row>
    <row r="45" spans="1:2" x14ac:dyDescent="0.35">
      <c r="A45" s="2">
        <v>0.8095238095238102</v>
      </c>
      <c r="B45" s="2">
        <v>0.84210526315789425</v>
      </c>
    </row>
    <row r="46" spans="1:2" x14ac:dyDescent="0.35">
      <c r="A46" s="2">
        <v>0.80357142857142927</v>
      </c>
      <c r="B46" s="2">
        <v>0.84210526315789425</v>
      </c>
    </row>
    <row r="47" spans="1:2" x14ac:dyDescent="0.35">
      <c r="A47" s="2">
        <v>0.80357142857142927</v>
      </c>
      <c r="B47" s="2">
        <v>0.8289473684210521</v>
      </c>
    </row>
    <row r="48" spans="1:2" x14ac:dyDescent="0.35">
      <c r="A48" s="2">
        <v>0.79761904761904834</v>
      </c>
      <c r="B48" s="2">
        <v>0.8289473684210521</v>
      </c>
    </row>
    <row r="49" spans="1:2" x14ac:dyDescent="0.35">
      <c r="A49" s="2">
        <v>0.79761904761904834</v>
      </c>
      <c r="B49" s="2">
        <v>0.81578947368420995</v>
      </c>
    </row>
    <row r="50" spans="1:2" x14ac:dyDescent="0.35">
      <c r="A50" s="2">
        <v>0.79166666666666741</v>
      </c>
      <c r="B50" s="2">
        <v>0.81578947368420995</v>
      </c>
    </row>
    <row r="51" spans="1:2" x14ac:dyDescent="0.35">
      <c r="A51" s="2">
        <v>0.78571428571428648</v>
      </c>
      <c r="B51" s="2">
        <v>0.81578947368420995</v>
      </c>
    </row>
    <row r="52" spans="1:2" x14ac:dyDescent="0.35">
      <c r="A52" s="2">
        <v>0.77976190476190554</v>
      </c>
      <c r="B52" s="2">
        <v>0.81578947368420995</v>
      </c>
    </row>
    <row r="53" spans="1:2" x14ac:dyDescent="0.35">
      <c r="A53" s="2">
        <v>0.77380952380952461</v>
      </c>
      <c r="B53" s="2">
        <v>0.81578947368420995</v>
      </c>
    </row>
    <row r="54" spans="1:2" x14ac:dyDescent="0.35">
      <c r="A54" s="2">
        <v>0.76785714285714368</v>
      </c>
      <c r="B54" s="2">
        <v>0.81578947368420995</v>
      </c>
    </row>
    <row r="55" spans="1:2" x14ac:dyDescent="0.35">
      <c r="A55" s="2">
        <v>0.76190476190476275</v>
      </c>
      <c r="B55" s="2">
        <v>0.81578947368420995</v>
      </c>
    </row>
    <row r="56" spans="1:2" x14ac:dyDescent="0.35">
      <c r="A56" s="2">
        <v>0.75595238095238182</v>
      </c>
      <c r="B56" s="2">
        <v>0.81578947368420995</v>
      </c>
    </row>
    <row r="57" spans="1:2" x14ac:dyDescent="0.35">
      <c r="A57" s="2">
        <v>0.75000000000000089</v>
      </c>
      <c r="B57" s="2">
        <v>0.81578947368420995</v>
      </c>
    </row>
    <row r="58" spans="1:2" x14ac:dyDescent="0.35">
      <c r="A58" s="2">
        <v>0.74404761904761996</v>
      </c>
      <c r="B58" s="2">
        <v>0.81578947368420995</v>
      </c>
    </row>
    <row r="59" spans="1:2" x14ac:dyDescent="0.35">
      <c r="A59" s="2">
        <v>0.73809523809523903</v>
      </c>
      <c r="B59" s="2">
        <v>0.81578947368420995</v>
      </c>
    </row>
    <row r="60" spans="1:2" x14ac:dyDescent="0.35">
      <c r="A60" s="2">
        <v>0.73809523809523903</v>
      </c>
      <c r="B60" s="2">
        <v>0.80263157894736781</v>
      </c>
    </row>
    <row r="61" spans="1:2" x14ac:dyDescent="0.35">
      <c r="A61" s="2">
        <v>0.73214285714285809</v>
      </c>
      <c r="B61" s="2">
        <v>0.80263157894736781</v>
      </c>
    </row>
    <row r="62" spans="1:2" x14ac:dyDescent="0.35">
      <c r="A62" s="2">
        <v>0.72619047619047716</v>
      </c>
      <c r="B62" s="2">
        <v>0.80263157894736781</v>
      </c>
    </row>
    <row r="63" spans="1:2" x14ac:dyDescent="0.35">
      <c r="A63" s="2">
        <v>0.72023809523809623</v>
      </c>
      <c r="B63" s="2">
        <v>0.80263157894736781</v>
      </c>
    </row>
    <row r="64" spans="1:2" x14ac:dyDescent="0.35">
      <c r="A64" s="2">
        <v>0.7142857142857153</v>
      </c>
      <c r="B64" s="2">
        <v>0.80263157894736781</v>
      </c>
    </row>
    <row r="65" spans="1:2" x14ac:dyDescent="0.35">
      <c r="A65" s="2">
        <v>0.70833333333333437</v>
      </c>
      <c r="B65" s="2">
        <v>0.80263157894736781</v>
      </c>
    </row>
    <row r="66" spans="1:2" x14ac:dyDescent="0.35">
      <c r="A66" s="2">
        <v>0.70238095238095344</v>
      </c>
      <c r="B66" s="2">
        <v>0.80263157894736781</v>
      </c>
    </row>
    <row r="67" spans="1:2" x14ac:dyDescent="0.35">
      <c r="A67" s="2">
        <v>0.69642857142857251</v>
      </c>
      <c r="B67" s="2">
        <v>0.80263157894736781</v>
      </c>
    </row>
    <row r="68" spans="1:2" x14ac:dyDescent="0.35">
      <c r="A68" s="2">
        <v>0.69047619047619158</v>
      </c>
      <c r="B68" s="2">
        <v>0.80263157894736781</v>
      </c>
    </row>
    <row r="69" spans="1:2" x14ac:dyDescent="0.35">
      <c r="A69" s="2">
        <v>0.68452380952381064</v>
      </c>
      <c r="B69" s="2">
        <v>0.80263157894736781</v>
      </c>
    </row>
    <row r="70" spans="1:2" x14ac:dyDescent="0.35">
      <c r="A70" s="2">
        <v>0.68452380952381064</v>
      </c>
      <c r="B70" s="2">
        <v>0.78947368421052566</v>
      </c>
    </row>
    <row r="71" spans="1:2" x14ac:dyDescent="0.35">
      <c r="A71" s="2">
        <v>0.67857142857142971</v>
      </c>
      <c r="B71" s="2">
        <v>0.78947368421052566</v>
      </c>
    </row>
    <row r="72" spans="1:2" x14ac:dyDescent="0.35">
      <c r="A72" s="2">
        <v>0.67857142857142971</v>
      </c>
      <c r="B72" s="2">
        <v>0.77631578947368352</v>
      </c>
    </row>
    <row r="73" spans="1:2" x14ac:dyDescent="0.35">
      <c r="A73" s="2">
        <v>0.67261904761904878</v>
      </c>
      <c r="B73" s="2">
        <v>0.77631578947368352</v>
      </c>
    </row>
    <row r="74" spans="1:2" x14ac:dyDescent="0.35">
      <c r="A74" s="2">
        <v>0.67261904761904878</v>
      </c>
      <c r="B74" s="2">
        <v>0.76315789473684137</v>
      </c>
    </row>
    <row r="75" spans="1:2" x14ac:dyDescent="0.35">
      <c r="A75" s="2">
        <v>0.66666666666666785</v>
      </c>
      <c r="B75" s="2">
        <v>0.76315789473684137</v>
      </c>
    </row>
    <row r="76" spans="1:2" x14ac:dyDescent="0.35">
      <c r="A76" s="2">
        <v>0.66666666666666785</v>
      </c>
      <c r="B76" s="2">
        <v>0.74999999999999922</v>
      </c>
    </row>
    <row r="77" spans="1:2" x14ac:dyDescent="0.35">
      <c r="A77" s="2">
        <v>0.66071428571428692</v>
      </c>
      <c r="B77" s="2">
        <v>0.74999999999999922</v>
      </c>
    </row>
    <row r="78" spans="1:2" x14ac:dyDescent="0.35">
      <c r="A78" s="2">
        <v>0.66071428571428692</v>
      </c>
      <c r="B78" s="2">
        <v>0.73684210526315708</v>
      </c>
    </row>
    <row r="79" spans="1:2" x14ac:dyDescent="0.35">
      <c r="A79" s="2">
        <v>0.65476190476190599</v>
      </c>
      <c r="B79" s="2">
        <v>0.73684210526315708</v>
      </c>
    </row>
    <row r="80" spans="1:2" x14ac:dyDescent="0.35">
      <c r="A80" s="2">
        <v>0.65476190476190599</v>
      </c>
      <c r="B80" s="2">
        <v>0.72368421052631493</v>
      </c>
    </row>
    <row r="81" spans="1:2" x14ac:dyDescent="0.35">
      <c r="A81" s="2">
        <v>0.64880952380952506</v>
      </c>
      <c r="B81" s="2">
        <v>0.72368421052631493</v>
      </c>
    </row>
    <row r="82" spans="1:2" x14ac:dyDescent="0.35">
      <c r="A82" s="2">
        <v>0.64285714285714413</v>
      </c>
      <c r="B82" s="2">
        <v>0.72368421052631493</v>
      </c>
    </row>
    <row r="83" spans="1:2" x14ac:dyDescent="0.35">
      <c r="A83" s="2">
        <v>0.63690476190476319</v>
      </c>
      <c r="B83" s="2">
        <v>0.72368421052631493</v>
      </c>
    </row>
    <row r="84" spans="1:2" x14ac:dyDescent="0.35">
      <c r="A84" s="2">
        <v>0.63690476190476319</v>
      </c>
      <c r="B84" s="2">
        <v>0.71052631578947278</v>
      </c>
    </row>
    <row r="85" spans="1:2" x14ac:dyDescent="0.35">
      <c r="A85" s="2">
        <v>0.63095238095238226</v>
      </c>
      <c r="B85" s="2">
        <v>0.71052631578947278</v>
      </c>
    </row>
    <row r="86" spans="1:2" x14ac:dyDescent="0.35">
      <c r="A86" s="2">
        <v>0.62500000000000133</v>
      </c>
      <c r="B86" s="2">
        <v>0.71052631578947278</v>
      </c>
    </row>
    <row r="87" spans="1:2" x14ac:dyDescent="0.35">
      <c r="A87" s="2">
        <v>0.6190476190476204</v>
      </c>
      <c r="B87" s="2">
        <v>0.71052631578947278</v>
      </c>
    </row>
    <row r="88" spans="1:2" x14ac:dyDescent="0.35">
      <c r="A88" s="2">
        <v>0.6190476190476204</v>
      </c>
      <c r="B88" s="2">
        <v>0.69736842105263064</v>
      </c>
    </row>
    <row r="89" spans="1:2" x14ac:dyDescent="0.35">
      <c r="A89" s="2">
        <v>0.6190476190476204</v>
      </c>
      <c r="B89" s="2">
        <v>0.68421052631578849</v>
      </c>
    </row>
    <row r="90" spans="1:2" x14ac:dyDescent="0.35">
      <c r="A90" s="2">
        <v>0.61309523809523947</v>
      </c>
      <c r="B90" s="2">
        <v>0.68421052631578849</v>
      </c>
    </row>
    <row r="91" spans="1:2" x14ac:dyDescent="0.35">
      <c r="A91" s="2">
        <v>0.60714285714285854</v>
      </c>
      <c r="B91" s="2">
        <v>0.68421052631578849</v>
      </c>
    </row>
    <row r="92" spans="1:2" x14ac:dyDescent="0.35">
      <c r="A92" s="2">
        <v>0.60714285714285854</v>
      </c>
      <c r="B92" s="2">
        <v>0.67105263157894635</v>
      </c>
    </row>
    <row r="93" spans="1:2" x14ac:dyDescent="0.35">
      <c r="A93" s="2">
        <v>0.60119047619047761</v>
      </c>
      <c r="B93" s="2">
        <v>0.67105263157894635</v>
      </c>
    </row>
    <row r="94" spans="1:2" x14ac:dyDescent="0.35">
      <c r="A94" s="2">
        <v>0.60119047619047761</v>
      </c>
      <c r="B94" s="2">
        <v>0.6578947368421042</v>
      </c>
    </row>
    <row r="95" spans="1:2" x14ac:dyDescent="0.35">
      <c r="A95" s="2">
        <v>0.59523809523809668</v>
      </c>
      <c r="B95" s="2">
        <v>0.6578947368421042</v>
      </c>
    </row>
    <row r="96" spans="1:2" x14ac:dyDescent="0.35">
      <c r="A96" s="2">
        <v>0.58928571428571574</v>
      </c>
      <c r="B96" s="2">
        <v>0.6578947368421042</v>
      </c>
    </row>
    <row r="97" spans="1:2" x14ac:dyDescent="0.35">
      <c r="A97" s="2">
        <v>0.58333333333333481</v>
      </c>
      <c r="B97" s="2">
        <v>0.6578947368421042</v>
      </c>
    </row>
    <row r="98" spans="1:2" x14ac:dyDescent="0.35">
      <c r="A98" s="2">
        <v>0.57738095238095388</v>
      </c>
      <c r="B98" s="2">
        <v>0.6578947368421042</v>
      </c>
    </row>
    <row r="99" spans="1:2" x14ac:dyDescent="0.35">
      <c r="A99" s="2">
        <v>0.57738095238095388</v>
      </c>
      <c r="B99" s="2">
        <v>0.64473684210526205</v>
      </c>
    </row>
    <row r="100" spans="1:2" x14ac:dyDescent="0.35">
      <c r="A100" s="2">
        <v>0.57738095238095388</v>
      </c>
      <c r="B100" s="2">
        <v>0.63157894736841991</v>
      </c>
    </row>
    <row r="101" spans="1:2" x14ac:dyDescent="0.35">
      <c r="A101" s="2">
        <v>0.57142857142857295</v>
      </c>
      <c r="B101" s="2">
        <v>0.63157894736841991</v>
      </c>
    </row>
    <row r="102" spans="1:2" x14ac:dyDescent="0.35">
      <c r="A102" s="2">
        <v>0.57142857142857295</v>
      </c>
      <c r="B102" s="2">
        <v>0.61842105263157776</v>
      </c>
    </row>
    <row r="103" spans="1:2" x14ac:dyDescent="0.35">
      <c r="A103" s="2">
        <v>0.56547619047619202</v>
      </c>
      <c r="B103" s="2">
        <v>0.61842105263157776</v>
      </c>
    </row>
    <row r="104" spans="1:2" x14ac:dyDescent="0.35">
      <c r="A104" s="2">
        <v>0.55952380952381109</v>
      </c>
      <c r="B104" s="2">
        <v>0.61842105263157776</v>
      </c>
    </row>
    <row r="105" spans="1:2" x14ac:dyDescent="0.35">
      <c r="A105" s="2">
        <v>0.55357142857143016</v>
      </c>
      <c r="B105" s="2">
        <v>0.61842105263157776</v>
      </c>
    </row>
    <row r="106" spans="1:2" x14ac:dyDescent="0.35">
      <c r="A106" s="2">
        <v>0.54761904761904923</v>
      </c>
      <c r="B106" s="2">
        <v>0.61842105263157776</v>
      </c>
    </row>
    <row r="107" spans="1:2" x14ac:dyDescent="0.35">
      <c r="A107" s="2">
        <v>0.54166666666666829</v>
      </c>
      <c r="B107" s="2">
        <v>0.61842105263157776</v>
      </c>
    </row>
    <row r="108" spans="1:2" x14ac:dyDescent="0.35">
      <c r="A108" s="2">
        <v>0.53571428571428736</v>
      </c>
      <c r="B108" s="2">
        <v>0.61842105263157776</v>
      </c>
    </row>
    <row r="109" spans="1:2" x14ac:dyDescent="0.35">
      <c r="A109" s="2">
        <v>0.53571428571428736</v>
      </c>
      <c r="B109" s="2">
        <v>0.60526315789473562</v>
      </c>
    </row>
    <row r="110" spans="1:2" x14ac:dyDescent="0.35">
      <c r="A110" s="2">
        <v>0.53571428571428736</v>
      </c>
      <c r="B110" s="2">
        <v>0.59210526315789347</v>
      </c>
    </row>
    <row r="111" spans="1:2" x14ac:dyDescent="0.35">
      <c r="A111" s="2">
        <v>0.52976190476190643</v>
      </c>
      <c r="B111" s="2">
        <v>0.59210526315789347</v>
      </c>
    </row>
    <row r="112" spans="1:2" x14ac:dyDescent="0.35">
      <c r="A112" s="2">
        <v>0.5238095238095255</v>
      </c>
      <c r="B112" s="2">
        <v>0.59210526315789347</v>
      </c>
    </row>
    <row r="113" spans="1:2" x14ac:dyDescent="0.35">
      <c r="A113" s="2">
        <v>0.51785714285714457</v>
      </c>
      <c r="B113" s="2">
        <v>0.59210526315789347</v>
      </c>
    </row>
    <row r="114" spans="1:2" x14ac:dyDescent="0.35">
      <c r="A114" s="2">
        <v>0.51190476190476364</v>
      </c>
      <c r="B114" s="2">
        <v>0.59210526315789347</v>
      </c>
    </row>
    <row r="115" spans="1:2" x14ac:dyDescent="0.35">
      <c r="A115" s="2">
        <v>0.50595238095238271</v>
      </c>
      <c r="B115" s="2">
        <v>0.59210526315789347</v>
      </c>
    </row>
    <row r="116" spans="1:2" x14ac:dyDescent="0.35">
      <c r="A116" s="2">
        <v>0.50000000000000178</v>
      </c>
      <c r="B116" s="2">
        <v>0.59210526315789347</v>
      </c>
    </row>
    <row r="117" spans="1:2" x14ac:dyDescent="0.35">
      <c r="A117" s="2">
        <v>0.49404761904762085</v>
      </c>
      <c r="B117" s="2">
        <v>0.59210526315789347</v>
      </c>
    </row>
    <row r="118" spans="1:2" x14ac:dyDescent="0.35">
      <c r="A118" s="2">
        <v>0.48809523809523991</v>
      </c>
      <c r="B118" s="2">
        <v>0.59210526315789347</v>
      </c>
    </row>
    <row r="119" spans="1:2" x14ac:dyDescent="0.35">
      <c r="A119" s="2">
        <v>0.48214285714285898</v>
      </c>
      <c r="B119" s="2">
        <v>0.59210526315789347</v>
      </c>
    </row>
    <row r="120" spans="1:2" x14ac:dyDescent="0.35">
      <c r="A120" s="2">
        <v>0.47619047619047805</v>
      </c>
      <c r="B120" s="2">
        <v>0.59210526315789347</v>
      </c>
    </row>
    <row r="121" spans="1:2" x14ac:dyDescent="0.35">
      <c r="A121" s="2">
        <v>0.47023809523809712</v>
      </c>
      <c r="B121" s="2">
        <v>0.59210526315789347</v>
      </c>
    </row>
    <row r="122" spans="1:2" x14ac:dyDescent="0.35">
      <c r="A122" s="2">
        <v>0.46428571428571619</v>
      </c>
      <c r="B122" s="2">
        <v>0.59210526315789347</v>
      </c>
    </row>
    <row r="123" spans="1:2" x14ac:dyDescent="0.35">
      <c r="A123" s="2">
        <v>0.46428571428571619</v>
      </c>
      <c r="B123" s="2">
        <v>0.57894736842105132</v>
      </c>
    </row>
    <row r="124" spans="1:2" x14ac:dyDescent="0.35">
      <c r="A124" s="2">
        <v>0.45833333333333526</v>
      </c>
      <c r="B124" s="2">
        <v>0.57894736842105132</v>
      </c>
    </row>
    <row r="125" spans="1:2" x14ac:dyDescent="0.35">
      <c r="A125" s="2">
        <v>0.45833333333333526</v>
      </c>
      <c r="B125" s="2">
        <v>0.56578947368420918</v>
      </c>
    </row>
    <row r="126" spans="1:2" x14ac:dyDescent="0.35">
      <c r="A126" s="2">
        <v>0.45833333333333526</v>
      </c>
      <c r="B126" s="2">
        <v>0.55263157894736703</v>
      </c>
    </row>
    <row r="127" spans="1:2" x14ac:dyDescent="0.35">
      <c r="A127" s="2">
        <v>0.45238095238095433</v>
      </c>
      <c r="B127" s="2">
        <v>0.55263157894736703</v>
      </c>
    </row>
    <row r="128" spans="1:2" x14ac:dyDescent="0.35">
      <c r="A128" s="2">
        <v>0.4464285714285734</v>
      </c>
      <c r="B128" s="2">
        <v>0.55263157894736703</v>
      </c>
    </row>
    <row r="129" spans="1:2" x14ac:dyDescent="0.35">
      <c r="A129" s="2">
        <v>0.4464285714285734</v>
      </c>
      <c r="B129" s="2">
        <v>0.53947368421052488</v>
      </c>
    </row>
    <row r="130" spans="1:2" x14ac:dyDescent="0.35">
      <c r="A130" s="2">
        <v>0.44047619047619246</v>
      </c>
      <c r="B130" s="2">
        <v>0.53947368421052488</v>
      </c>
    </row>
    <row r="131" spans="1:2" x14ac:dyDescent="0.35">
      <c r="A131" s="2">
        <v>0.43452380952381153</v>
      </c>
      <c r="B131" s="2">
        <v>0.53947368421052488</v>
      </c>
    </row>
    <row r="132" spans="1:2" x14ac:dyDescent="0.35">
      <c r="A132" s="2">
        <v>0.4285714285714306</v>
      </c>
      <c r="B132" s="2">
        <v>0.53947368421052488</v>
      </c>
    </row>
    <row r="133" spans="1:2" x14ac:dyDescent="0.35">
      <c r="A133" s="2">
        <v>0.42261904761904967</v>
      </c>
      <c r="B133" s="2">
        <v>0.53947368421052488</v>
      </c>
    </row>
    <row r="134" spans="1:2" x14ac:dyDescent="0.35">
      <c r="A134" s="2">
        <v>0.41666666666666874</v>
      </c>
      <c r="B134" s="2">
        <v>0.53947368421052488</v>
      </c>
    </row>
    <row r="135" spans="1:2" x14ac:dyDescent="0.35">
      <c r="A135" s="2">
        <v>0.41666666666666874</v>
      </c>
      <c r="B135" s="2">
        <v>0.52631578947368274</v>
      </c>
    </row>
    <row r="136" spans="1:2" x14ac:dyDescent="0.35">
      <c r="A136" s="2">
        <v>0.41071428571428781</v>
      </c>
      <c r="B136" s="2">
        <v>0.52631578947368274</v>
      </c>
    </row>
    <row r="137" spans="1:2" x14ac:dyDescent="0.35">
      <c r="A137" s="2">
        <v>0.40476190476190688</v>
      </c>
      <c r="B137" s="2">
        <v>0.52631578947368274</v>
      </c>
    </row>
    <row r="138" spans="1:2" x14ac:dyDescent="0.35">
      <c r="A138" s="2">
        <v>0.39880952380952595</v>
      </c>
      <c r="B138" s="2">
        <v>0.52631578947368274</v>
      </c>
    </row>
    <row r="139" spans="1:2" x14ac:dyDescent="0.35">
      <c r="A139" s="2">
        <v>0.39285714285714501</v>
      </c>
      <c r="B139" s="2">
        <v>0.52631578947368274</v>
      </c>
    </row>
    <row r="140" spans="1:2" x14ac:dyDescent="0.35">
      <c r="A140" s="2">
        <v>0.38690476190476408</v>
      </c>
      <c r="B140" s="2">
        <v>0.52631578947368274</v>
      </c>
    </row>
    <row r="141" spans="1:2" x14ac:dyDescent="0.35">
      <c r="A141" s="2">
        <v>0.38095238095238315</v>
      </c>
      <c r="B141" s="2">
        <v>0.52631578947368274</v>
      </c>
    </row>
    <row r="142" spans="1:2" x14ac:dyDescent="0.35">
      <c r="A142" s="2">
        <v>0.37500000000000222</v>
      </c>
      <c r="B142" s="2">
        <v>0.52631578947368274</v>
      </c>
    </row>
    <row r="143" spans="1:2" x14ac:dyDescent="0.35">
      <c r="A143" s="2">
        <v>0.37500000000000222</v>
      </c>
      <c r="B143" s="2">
        <v>0.51315789473684059</v>
      </c>
    </row>
    <row r="144" spans="1:2" x14ac:dyDescent="0.35">
      <c r="A144" s="2">
        <v>0.36904761904762129</v>
      </c>
      <c r="B144" s="2">
        <v>0.51315789473684059</v>
      </c>
    </row>
    <row r="145" spans="1:2" x14ac:dyDescent="0.35">
      <c r="A145" s="2">
        <v>0.36309523809524036</v>
      </c>
      <c r="B145" s="2">
        <v>0.51315789473684059</v>
      </c>
    </row>
    <row r="146" spans="1:2" x14ac:dyDescent="0.35">
      <c r="A146" s="2">
        <v>0.36309523809524036</v>
      </c>
      <c r="B146" s="2">
        <v>0.4999999999999985</v>
      </c>
    </row>
    <row r="147" spans="1:2" x14ac:dyDescent="0.35">
      <c r="A147" s="2">
        <v>0.35714285714285943</v>
      </c>
      <c r="B147" s="2">
        <v>0.4999999999999985</v>
      </c>
    </row>
    <row r="148" spans="1:2" x14ac:dyDescent="0.35">
      <c r="A148" s="2">
        <v>0.3511904761904785</v>
      </c>
      <c r="B148" s="2">
        <v>0.4999999999999985</v>
      </c>
    </row>
    <row r="149" spans="1:2" x14ac:dyDescent="0.35">
      <c r="A149" s="2">
        <v>0.34523809523809756</v>
      </c>
      <c r="B149" s="2">
        <v>0.4999999999999985</v>
      </c>
    </row>
    <row r="150" spans="1:2" x14ac:dyDescent="0.35">
      <c r="A150" s="2">
        <v>0.33928571428571663</v>
      </c>
      <c r="B150" s="2">
        <v>0.4999999999999985</v>
      </c>
    </row>
    <row r="151" spans="1:2" x14ac:dyDescent="0.35">
      <c r="A151" s="2">
        <v>0.3333333333333357</v>
      </c>
      <c r="B151" s="2">
        <v>0.4999999999999985</v>
      </c>
    </row>
    <row r="152" spans="1:2" x14ac:dyDescent="0.35">
      <c r="A152" s="2">
        <v>0.32738095238095477</v>
      </c>
      <c r="B152" s="2">
        <v>0.4999999999999985</v>
      </c>
    </row>
    <row r="153" spans="1:2" x14ac:dyDescent="0.35">
      <c r="A153" s="2">
        <v>0.32142857142857384</v>
      </c>
      <c r="B153" s="2">
        <v>0.4999999999999985</v>
      </c>
    </row>
    <row r="154" spans="1:2" x14ac:dyDescent="0.35">
      <c r="A154" s="2">
        <v>0.31547619047619291</v>
      </c>
      <c r="B154" s="2">
        <v>0.4999999999999985</v>
      </c>
    </row>
    <row r="155" spans="1:2" x14ac:dyDescent="0.35">
      <c r="A155" s="2">
        <v>0.30952380952381198</v>
      </c>
      <c r="B155" s="2">
        <v>0.4999999999999985</v>
      </c>
    </row>
    <row r="156" spans="1:2" x14ac:dyDescent="0.35">
      <c r="A156" s="2">
        <v>0.30952380952381198</v>
      </c>
      <c r="B156" s="2">
        <v>0.48684210526315641</v>
      </c>
    </row>
    <row r="157" spans="1:2" x14ac:dyDescent="0.35">
      <c r="A157" s="2">
        <v>0.30357142857143105</v>
      </c>
      <c r="B157" s="2">
        <v>0.48684210526315641</v>
      </c>
    </row>
    <row r="158" spans="1:2" x14ac:dyDescent="0.35">
      <c r="A158" s="2">
        <v>0.29761904761905011</v>
      </c>
      <c r="B158" s="2">
        <v>0.48684210526315641</v>
      </c>
    </row>
    <row r="159" spans="1:2" x14ac:dyDescent="0.35">
      <c r="A159" s="2">
        <v>0.29166666666666918</v>
      </c>
      <c r="B159" s="2">
        <v>0.48684210526315641</v>
      </c>
    </row>
    <row r="160" spans="1:2" x14ac:dyDescent="0.35">
      <c r="A160" s="2">
        <v>0.28571428571428825</v>
      </c>
      <c r="B160" s="2">
        <v>0.48684210526315641</v>
      </c>
    </row>
    <row r="161" spans="1:2" x14ac:dyDescent="0.35">
      <c r="A161" s="2">
        <v>0.27976190476190732</v>
      </c>
      <c r="B161" s="2">
        <v>0.48684210526315641</v>
      </c>
    </row>
    <row r="162" spans="1:2" x14ac:dyDescent="0.35">
      <c r="A162" s="2">
        <v>0.27976190476190732</v>
      </c>
      <c r="B162" s="2">
        <v>0.47368421052631432</v>
      </c>
    </row>
    <row r="163" spans="1:2" x14ac:dyDescent="0.35">
      <c r="A163" s="2">
        <v>0.27380952380952639</v>
      </c>
      <c r="B163" s="2">
        <v>0.47368421052631432</v>
      </c>
    </row>
    <row r="164" spans="1:2" x14ac:dyDescent="0.35">
      <c r="A164" s="2">
        <v>0.26785714285714546</v>
      </c>
      <c r="B164" s="2">
        <v>0.47368421052631432</v>
      </c>
    </row>
    <row r="165" spans="1:2" x14ac:dyDescent="0.35">
      <c r="A165" s="2">
        <v>0.26785714285714546</v>
      </c>
      <c r="B165" s="2">
        <v>0.46052631578947223</v>
      </c>
    </row>
    <row r="166" spans="1:2" x14ac:dyDescent="0.35">
      <c r="A166" s="2">
        <v>0.26190476190476453</v>
      </c>
      <c r="B166" s="2">
        <v>0.46052631578947223</v>
      </c>
    </row>
    <row r="167" spans="1:2" x14ac:dyDescent="0.35">
      <c r="A167" s="2">
        <v>0.2559523809523836</v>
      </c>
      <c r="B167" s="2">
        <v>0.46052631578947223</v>
      </c>
    </row>
    <row r="168" spans="1:2" x14ac:dyDescent="0.35">
      <c r="A168" s="2">
        <v>0.2559523809523836</v>
      </c>
      <c r="B168" s="2">
        <v>0.44736842105263014</v>
      </c>
    </row>
    <row r="169" spans="1:2" x14ac:dyDescent="0.35">
      <c r="A169" s="2">
        <v>0.25000000000000266</v>
      </c>
      <c r="B169" s="2">
        <v>0.44736842105263014</v>
      </c>
    </row>
    <row r="170" spans="1:2" x14ac:dyDescent="0.35">
      <c r="A170" s="2">
        <v>0.24404761904762171</v>
      </c>
      <c r="B170" s="2">
        <v>0.44736842105263014</v>
      </c>
    </row>
    <row r="171" spans="1:2" x14ac:dyDescent="0.35">
      <c r="A171" s="2">
        <v>0.23809523809524075</v>
      </c>
      <c r="B171" s="2">
        <v>0.44736842105263014</v>
      </c>
    </row>
    <row r="172" spans="1:2" x14ac:dyDescent="0.35">
      <c r="A172" s="2">
        <v>0.23214285714285979</v>
      </c>
      <c r="B172" s="2">
        <v>0.44736842105263014</v>
      </c>
    </row>
    <row r="173" spans="1:2" x14ac:dyDescent="0.35">
      <c r="A173" s="2">
        <v>0.22619047619047883</v>
      </c>
      <c r="B173" s="2">
        <v>0.44736842105263014</v>
      </c>
    </row>
    <row r="174" spans="1:2" x14ac:dyDescent="0.35">
      <c r="A174" s="2">
        <v>0.22619047619047883</v>
      </c>
      <c r="B174" s="2">
        <v>0.43421052631578805</v>
      </c>
    </row>
    <row r="175" spans="1:2" x14ac:dyDescent="0.35">
      <c r="A175" s="2">
        <v>0.22023809523809787</v>
      </c>
      <c r="B175" s="2">
        <v>0.43421052631578805</v>
      </c>
    </row>
    <row r="176" spans="1:2" x14ac:dyDescent="0.35">
      <c r="A176" s="2">
        <v>0.22023809523809787</v>
      </c>
      <c r="B176" s="2">
        <v>0.42105263157894596</v>
      </c>
    </row>
    <row r="177" spans="1:2" x14ac:dyDescent="0.35">
      <c r="A177" s="2">
        <v>0.21428571428571691</v>
      </c>
      <c r="B177" s="2">
        <v>0.42105263157894596</v>
      </c>
    </row>
    <row r="178" spans="1:2" x14ac:dyDescent="0.35">
      <c r="A178" s="2">
        <v>0.21428571428571691</v>
      </c>
      <c r="B178" s="2">
        <v>0.40789473684210387</v>
      </c>
    </row>
    <row r="179" spans="1:2" x14ac:dyDescent="0.35">
      <c r="A179" s="2">
        <v>0.20833333333333595</v>
      </c>
      <c r="B179" s="2">
        <v>0.40789473684210387</v>
      </c>
    </row>
    <row r="180" spans="1:2" x14ac:dyDescent="0.35">
      <c r="A180" s="2">
        <v>0.20238095238095499</v>
      </c>
      <c r="B180" s="2">
        <v>0.40789473684210387</v>
      </c>
    </row>
    <row r="181" spans="1:2" x14ac:dyDescent="0.35">
      <c r="A181" s="2">
        <v>0.19642857142857403</v>
      </c>
      <c r="B181" s="2">
        <v>0.40789473684210387</v>
      </c>
    </row>
    <row r="182" spans="1:2" x14ac:dyDescent="0.35">
      <c r="A182" s="2">
        <v>0.19047619047619307</v>
      </c>
      <c r="B182" s="2">
        <v>0.40789473684210387</v>
      </c>
    </row>
    <row r="183" spans="1:2" x14ac:dyDescent="0.35">
      <c r="A183" s="2">
        <v>0.19047619047619307</v>
      </c>
      <c r="B183" s="2">
        <v>0.39473684210526178</v>
      </c>
    </row>
    <row r="184" spans="1:2" x14ac:dyDescent="0.35">
      <c r="A184" s="2">
        <v>0.19047619047619307</v>
      </c>
      <c r="B184" s="2">
        <v>0.38157894736841969</v>
      </c>
    </row>
    <row r="185" spans="1:2" x14ac:dyDescent="0.35">
      <c r="A185" s="2">
        <v>0.19047619047619307</v>
      </c>
      <c r="B185" s="2">
        <v>0.36842105263157759</v>
      </c>
    </row>
    <row r="186" spans="1:2" x14ac:dyDescent="0.35">
      <c r="A186" s="2">
        <v>0.19047619047619307</v>
      </c>
      <c r="B186" s="2">
        <v>0.3552631578947355</v>
      </c>
    </row>
    <row r="187" spans="1:2" x14ac:dyDescent="0.35">
      <c r="A187" s="2">
        <v>0.18452380952381212</v>
      </c>
      <c r="B187" s="2">
        <v>0.3552631578947355</v>
      </c>
    </row>
    <row r="188" spans="1:2" x14ac:dyDescent="0.35">
      <c r="A188" s="2">
        <v>0.17857142857143116</v>
      </c>
      <c r="B188" s="2">
        <v>0.3552631578947355</v>
      </c>
    </row>
    <row r="189" spans="1:2" x14ac:dyDescent="0.35">
      <c r="A189" s="2">
        <v>0.1726190476190502</v>
      </c>
      <c r="B189" s="2">
        <v>0.3552631578947355</v>
      </c>
    </row>
    <row r="190" spans="1:2" x14ac:dyDescent="0.35">
      <c r="A190" s="2">
        <v>0.16666666666666924</v>
      </c>
      <c r="B190" s="2">
        <v>0.3552631578947355</v>
      </c>
    </row>
    <row r="191" spans="1:2" x14ac:dyDescent="0.35">
      <c r="A191" s="2">
        <v>0.16071428571428828</v>
      </c>
      <c r="B191" s="2">
        <v>0.3552631578947355</v>
      </c>
    </row>
    <row r="192" spans="1:2" x14ac:dyDescent="0.35">
      <c r="A192" s="2">
        <v>0.16071428571428828</v>
      </c>
      <c r="B192" s="2">
        <v>0.34210526315789341</v>
      </c>
    </row>
    <row r="193" spans="1:2" x14ac:dyDescent="0.35">
      <c r="A193" s="2">
        <v>0.15476190476190732</v>
      </c>
      <c r="B193" s="2">
        <v>0.34210526315789341</v>
      </c>
    </row>
    <row r="194" spans="1:2" x14ac:dyDescent="0.35">
      <c r="A194" s="2">
        <v>0.14880952380952636</v>
      </c>
      <c r="B194" s="2">
        <v>0.34210526315789341</v>
      </c>
    </row>
    <row r="195" spans="1:2" x14ac:dyDescent="0.35">
      <c r="A195" s="2">
        <v>0.14880952380952636</v>
      </c>
      <c r="B195" s="2">
        <v>0.32894736842105132</v>
      </c>
    </row>
    <row r="196" spans="1:2" x14ac:dyDescent="0.35">
      <c r="A196" s="2">
        <v>0.14880952380952636</v>
      </c>
      <c r="B196" s="2">
        <v>0.31578947368420923</v>
      </c>
    </row>
    <row r="197" spans="1:2" x14ac:dyDescent="0.35">
      <c r="A197" s="2">
        <v>0.1428571428571454</v>
      </c>
      <c r="B197" s="2">
        <v>0.31578947368420923</v>
      </c>
    </row>
    <row r="198" spans="1:2" x14ac:dyDescent="0.35">
      <c r="A198" s="2">
        <v>0.1428571428571454</v>
      </c>
      <c r="B198" s="2">
        <v>0.30263157894736714</v>
      </c>
    </row>
    <row r="199" spans="1:2" x14ac:dyDescent="0.35">
      <c r="A199" s="2">
        <v>0.1428571428571454</v>
      </c>
      <c r="B199" s="2">
        <v>0.28947368421052505</v>
      </c>
    </row>
    <row r="200" spans="1:2" x14ac:dyDescent="0.35">
      <c r="A200" s="2">
        <v>0.1428571428571454</v>
      </c>
      <c r="B200" s="2">
        <v>0.27631578947368296</v>
      </c>
    </row>
    <row r="201" spans="1:2" x14ac:dyDescent="0.35">
      <c r="A201" s="2">
        <v>0.1428571428571454</v>
      </c>
      <c r="B201" s="2">
        <v>0.26315789473684087</v>
      </c>
    </row>
    <row r="202" spans="1:2" x14ac:dyDescent="0.35">
      <c r="A202" s="2">
        <v>0.1428571428571454</v>
      </c>
      <c r="B202" s="2">
        <v>0.24999999999999878</v>
      </c>
    </row>
    <row r="203" spans="1:2" x14ac:dyDescent="0.35">
      <c r="A203" s="2">
        <v>0.1428571428571454</v>
      </c>
      <c r="B203" s="2">
        <v>0.23684210526315669</v>
      </c>
    </row>
    <row r="204" spans="1:2" x14ac:dyDescent="0.35">
      <c r="A204" s="2">
        <v>0.13690476190476444</v>
      </c>
      <c r="B204" s="2">
        <v>0.23684210526315669</v>
      </c>
    </row>
    <row r="205" spans="1:2" x14ac:dyDescent="0.35">
      <c r="A205" s="2">
        <v>0.13690476190476444</v>
      </c>
      <c r="B205" s="2">
        <v>0.2236842105263146</v>
      </c>
    </row>
    <row r="206" spans="1:2" x14ac:dyDescent="0.35">
      <c r="A206" s="2">
        <v>0.13690476190476444</v>
      </c>
      <c r="B206" s="2">
        <v>0.21052631578947251</v>
      </c>
    </row>
    <row r="207" spans="1:2" x14ac:dyDescent="0.35">
      <c r="A207" s="2">
        <v>0.13690476190476444</v>
      </c>
      <c r="B207" s="2">
        <v>0.19736842105263042</v>
      </c>
    </row>
    <row r="208" spans="1:2" x14ac:dyDescent="0.35">
      <c r="A208" s="2">
        <v>0.13690476190476444</v>
      </c>
      <c r="B208" s="2">
        <v>0.18421052631578833</v>
      </c>
    </row>
    <row r="209" spans="1:2" x14ac:dyDescent="0.35">
      <c r="A209" s="2">
        <v>0.13095238095238348</v>
      </c>
      <c r="B209" s="2">
        <v>0.18421052631578833</v>
      </c>
    </row>
    <row r="210" spans="1:2" x14ac:dyDescent="0.35">
      <c r="A210" s="2">
        <v>0.12500000000000253</v>
      </c>
      <c r="B210" s="2">
        <v>0.18421052631578833</v>
      </c>
    </row>
    <row r="211" spans="1:2" x14ac:dyDescent="0.35">
      <c r="A211" s="2">
        <v>0.11904761904762157</v>
      </c>
      <c r="B211" s="2">
        <v>0.18421052631578833</v>
      </c>
    </row>
    <row r="212" spans="1:2" x14ac:dyDescent="0.35">
      <c r="A212" s="2">
        <v>0.11309523809524061</v>
      </c>
      <c r="B212" s="2">
        <v>0.18421052631578833</v>
      </c>
    </row>
    <row r="213" spans="1:2" x14ac:dyDescent="0.35">
      <c r="A213" s="2">
        <v>0.11309523809524061</v>
      </c>
      <c r="B213" s="2">
        <v>0.17105263157894623</v>
      </c>
    </row>
    <row r="214" spans="1:2" x14ac:dyDescent="0.35">
      <c r="A214" s="2">
        <v>0.10714285714285965</v>
      </c>
      <c r="B214" s="2">
        <v>0.17105263157894623</v>
      </c>
    </row>
    <row r="215" spans="1:2" x14ac:dyDescent="0.35">
      <c r="A215" s="2">
        <v>0.10714285714285965</v>
      </c>
      <c r="B215" s="2">
        <v>0.15789473684210414</v>
      </c>
    </row>
    <row r="216" spans="1:2" x14ac:dyDescent="0.35">
      <c r="A216" s="2">
        <v>0.10714285714285965</v>
      </c>
      <c r="B216" s="2">
        <v>0.14473684210526205</v>
      </c>
    </row>
    <row r="217" spans="1:2" x14ac:dyDescent="0.35">
      <c r="A217" s="2">
        <v>0.10119047619047869</v>
      </c>
      <c r="B217" s="2">
        <v>0.14473684210526205</v>
      </c>
    </row>
    <row r="218" spans="1:2" x14ac:dyDescent="0.35">
      <c r="A218" s="2">
        <v>9.5238095238097731E-2</v>
      </c>
      <c r="B218" s="2">
        <v>0.14473684210526205</v>
      </c>
    </row>
    <row r="219" spans="1:2" x14ac:dyDescent="0.35">
      <c r="A219" s="2">
        <v>8.9285714285716772E-2</v>
      </c>
      <c r="B219" s="2">
        <v>0.14473684210526205</v>
      </c>
    </row>
    <row r="220" spans="1:2" x14ac:dyDescent="0.35">
      <c r="A220" s="2">
        <v>8.3333333333335813E-2</v>
      </c>
      <c r="B220" s="2">
        <v>0.14473684210526205</v>
      </c>
    </row>
    <row r="221" spans="1:2" x14ac:dyDescent="0.35">
      <c r="A221" s="2">
        <v>8.3333333333335813E-2</v>
      </c>
      <c r="B221" s="2">
        <v>0.13157894736841996</v>
      </c>
    </row>
    <row r="222" spans="1:2" x14ac:dyDescent="0.35">
      <c r="A222" s="2">
        <v>8.3333333333335813E-2</v>
      </c>
      <c r="B222" s="2">
        <v>0.11842105263157786</v>
      </c>
    </row>
    <row r="223" spans="1:2" x14ac:dyDescent="0.35">
      <c r="A223" s="2">
        <v>7.7380952380954854E-2</v>
      </c>
      <c r="B223" s="2">
        <v>0.11842105263157786</v>
      </c>
    </row>
    <row r="224" spans="1:2" x14ac:dyDescent="0.35">
      <c r="A224" s="2">
        <v>7.1428571428573895E-2</v>
      </c>
      <c r="B224" s="2">
        <v>0.11842105263157786</v>
      </c>
    </row>
    <row r="225" spans="1:2" x14ac:dyDescent="0.35">
      <c r="A225" s="2">
        <v>7.1428571428573895E-2</v>
      </c>
      <c r="B225" s="2">
        <v>0.10526315789473575</v>
      </c>
    </row>
    <row r="226" spans="1:2" x14ac:dyDescent="0.35">
      <c r="A226" s="2">
        <v>6.5476190476192936E-2</v>
      </c>
      <c r="B226" s="2">
        <v>0.10526315789473575</v>
      </c>
    </row>
    <row r="227" spans="1:2" x14ac:dyDescent="0.35">
      <c r="A227" s="2">
        <v>5.9523809523811984E-2</v>
      </c>
      <c r="B227" s="2">
        <v>0.10526315789473575</v>
      </c>
    </row>
    <row r="228" spans="1:2" x14ac:dyDescent="0.35">
      <c r="A228" s="2">
        <v>5.3571428571431032E-2</v>
      </c>
      <c r="B228" s="2">
        <v>0.10526315789473575</v>
      </c>
    </row>
    <row r="229" spans="1:2" x14ac:dyDescent="0.35">
      <c r="A229" s="2">
        <v>4.761904761905008E-2</v>
      </c>
      <c r="B229" s="2">
        <v>0.10526315789473575</v>
      </c>
    </row>
    <row r="230" spans="1:2" x14ac:dyDescent="0.35">
      <c r="A230" s="2">
        <v>4.761904761905008E-2</v>
      </c>
      <c r="B230" s="2">
        <v>9.2105263157893649E-2</v>
      </c>
    </row>
    <row r="231" spans="1:2" x14ac:dyDescent="0.35">
      <c r="A231" s="2">
        <v>4.1666666666669128E-2</v>
      </c>
      <c r="B231" s="2">
        <v>9.2105263157893649E-2</v>
      </c>
    </row>
    <row r="232" spans="1:2" x14ac:dyDescent="0.35">
      <c r="A232" s="2">
        <v>4.1666666666669128E-2</v>
      </c>
      <c r="B232" s="2">
        <v>7.8947368421051545E-2</v>
      </c>
    </row>
    <row r="233" spans="1:2" x14ac:dyDescent="0.35">
      <c r="A233" s="2">
        <v>3.5714285714288176E-2</v>
      </c>
      <c r="B233" s="2">
        <v>7.8947368421051545E-2</v>
      </c>
    </row>
    <row r="234" spans="1:2" x14ac:dyDescent="0.35">
      <c r="A234" s="2">
        <v>2.9761904761907224E-2</v>
      </c>
      <c r="B234" s="2">
        <v>7.8947368421051545E-2</v>
      </c>
    </row>
    <row r="235" spans="1:2" x14ac:dyDescent="0.35">
      <c r="A235" s="2">
        <v>2.9761904761907224E-2</v>
      </c>
      <c r="B235" s="2">
        <v>6.578947368420944E-2</v>
      </c>
    </row>
    <row r="236" spans="1:2" x14ac:dyDescent="0.35">
      <c r="A236" s="2">
        <v>2.3809523809526272E-2</v>
      </c>
      <c r="B236" s="2">
        <v>6.578947368420944E-2</v>
      </c>
    </row>
    <row r="237" spans="1:2" x14ac:dyDescent="0.35">
      <c r="A237" s="2">
        <v>2.3809523809526272E-2</v>
      </c>
      <c r="B237" s="2">
        <v>5.2631578947367336E-2</v>
      </c>
    </row>
    <row r="238" spans="1:2" x14ac:dyDescent="0.35">
      <c r="A238" s="2">
        <v>2.3809523809526272E-2</v>
      </c>
      <c r="B238" s="2">
        <v>3.9473684210525231E-2</v>
      </c>
    </row>
    <row r="239" spans="1:2" x14ac:dyDescent="0.35">
      <c r="A239" s="2">
        <v>1.7857142857145319E-2</v>
      </c>
      <c r="B239" s="2">
        <v>3.9473684210525231E-2</v>
      </c>
    </row>
    <row r="240" spans="1:2" x14ac:dyDescent="0.35">
      <c r="A240" s="2">
        <v>1.7857142857145319E-2</v>
      </c>
      <c r="B240" s="2">
        <v>2.6315789473683127E-2</v>
      </c>
    </row>
    <row r="241" spans="1:2" x14ac:dyDescent="0.35">
      <c r="A241" s="2">
        <v>1.1904761904764367E-2</v>
      </c>
      <c r="B241" s="2">
        <v>2.6315789473683127E-2</v>
      </c>
    </row>
    <row r="242" spans="1:2" x14ac:dyDescent="0.35">
      <c r="A242" s="2">
        <v>1.1904761904764367E-2</v>
      </c>
      <c r="B242" s="2">
        <v>1.3157894736841022E-2</v>
      </c>
    </row>
    <row r="243" spans="1:2" x14ac:dyDescent="0.35">
      <c r="A243" s="2">
        <v>1.1904761904764367E-2</v>
      </c>
      <c r="B243" s="2">
        <v>-1.0824674490095276E-15</v>
      </c>
    </row>
    <row r="244" spans="1:2" x14ac:dyDescent="0.35">
      <c r="A244" s="2">
        <v>5.9523809523834154E-3</v>
      </c>
      <c r="B244" s="2">
        <v>-1.0824674490095276E-15</v>
      </c>
    </row>
    <row r="245" spans="1:2" x14ac:dyDescent="0.35">
      <c r="A245" s="2">
        <v>2.4633073358870661E-15</v>
      </c>
      <c r="B245" s="2">
        <v>-1.0824674490095276E-15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B2C4-3745-464B-BF3B-01049684C209}">
  <dimension ref="A1:B245"/>
  <sheetViews>
    <sheetView workbookViewId="0"/>
  </sheetViews>
  <sheetFormatPr defaultRowHeight="14.5" x14ac:dyDescent="0.35"/>
  <sheetData>
    <row r="1" spans="1:2" x14ac:dyDescent="0.35">
      <c r="A1" s="2">
        <v>1</v>
      </c>
      <c r="B1" s="2">
        <v>1</v>
      </c>
    </row>
    <row r="2" spans="1:2" x14ac:dyDescent="0.35">
      <c r="A2" s="2">
        <v>0.99404761904761907</v>
      </c>
      <c r="B2" s="2">
        <v>1</v>
      </c>
    </row>
    <row r="3" spans="1:2" x14ac:dyDescent="0.35">
      <c r="A3" s="2">
        <v>0.98809523809523814</v>
      </c>
      <c r="B3" s="2">
        <v>1</v>
      </c>
    </row>
    <row r="4" spans="1:2" x14ac:dyDescent="0.35">
      <c r="A4" s="2">
        <v>0.98214285714285721</v>
      </c>
      <c r="B4" s="2">
        <v>1</v>
      </c>
    </row>
    <row r="5" spans="1:2" x14ac:dyDescent="0.35">
      <c r="A5" s="2">
        <v>0.97619047619047628</v>
      </c>
      <c r="B5" s="2">
        <v>1</v>
      </c>
    </row>
    <row r="6" spans="1:2" x14ac:dyDescent="0.35">
      <c r="A6" s="2">
        <v>0.97023809523809534</v>
      </c>
      <c r="B6" s="2">
        <v>1</v>
      </c>
    </row>
    <row r="7" spans="1:2" x14ac:dyDescent="0.35">
      <c r="A7" s="2">
        <v>0.96428571428571441</v>
      </c>
      <c r="B7" s="2">
        <v>1</v>
      </c>
    </row>
    <row r="8" spans="1:2" x14ac:dyDescent="0.35">
      <c r="A8" s="2">
        <v>0.95833333333333348</v>
      </c>
      <c r="B8" s="2">
        <v>1</v>
      </c>
    </row>
    <row r="9" spans="1:2" x14ac:dyDescent="0.35">
      <c r="A9" s="2">
        <v>0.95238095238095255</v>
      </c>
      <c r="B9" s="2">
        <v>1</v>
      </c>
    </row>
    <row r="10" spans="1:2" x14ac:dyDescent="0.35">
      <c r="A10" s="2">
        <v>0.95238095238095255</v>
      </c>
      <c r="B10" s="2">
        <v>0.98684210526315785</v>
      </c>
    </row>
    <row r="11" spans="1:2" x14ac:dyDescent="0.35">
      <c r="A11" s="2">
        <v>0.94642857142857162</v>
      </c>
      <c r="B11" s="2">
        <v>0.98684210526315785</v>
      </c>
    </row>
    <row r="12" spans="1:2" x14ac:dyDescent="0.35">
      <c r="A12" s="2">
        <v>0.94047619047619069</v>
      </c>
      <c r="B12" s="2">
        <v>0.98684210526315785</v>
      </c>
    </row>
    <row r="13" spans="1:2" x14ac:dyDescent="0.35">
      <c r="A13" s="2">
        <v>0.93452380952380976</v>
      </c>
      <c r="B13" s="2">
        <v>0.98684210526315785</v>
      </c>
    </row>
    <row r="14" spans="1:2" x14ac:dyDescent="0.35">
      <c r="A14" s="2">
        <v>0.92857142857142883</v>
      </c>
      <c r="B14" s="2">
        <v>0.98684210526315785</v>
      </c>
    </row>
    <row r="15" spans="1:2" x14ac:dyDescent="0.35">
      <c r="A15" s="2">
        <v>0.92261904761904789</v>
      </c>
      <c r="B15" s="2">
        <v>0.98684210526315785</v>
      </c>
    </row>
    <row r="16" spans="1:2" x14ac:dyDescent="0.35">
      <c r="A16" s="2">
        <v>0.91666666666666696</v>
      </c>
      <c r="B16" s="2">
        <v>0.98684210526315785</v>
      </c>
    </row>
    <row r="17" spans="1:2" x14ac:dyDescent="0.35">
      <c r="A17" s="2">
        <v>0.91071428571428603</v>
      </c>
      <c r="B17" s="2">
        <v>0.98684210526315785</v>
      </c>
    </row>
    <row r="18" spans="1:2" x14ac:dyDescent="0.35">
      <c r="A18" s="2">
        <v>0.9047619047619051</v>
      </c>
      <c r="B18" s="2">
        <v>0.98684210526315785</v>
      </c>
    </row>
    <row r="19" spans="1:2" x14ac:dyDescent="0.35">
      <c r="A19" s="2">
        <v>0.89880952380952417</v>
      </c>
      <c r="B19" s="2">
        <v>0.98684210526315785</v>
      </c>
    </row>
    <row r="20" spans="1:2" x14ac:dyDescent="0.35">
      <c r="A20" s="2">
        <v>0.89285714285714324</v>
      </c>
      <c r="B20" s="2">
        <v>0.98684210526315785</v>
      </c>
    </row>
    <row r="21" spans="1:2" x14ac:dyDescent="0.35">
      <c r="A21" s="2">
        <v>0.88690476190476231</v>
      </c>
      <c r="B21" s="2">
        <v>0.98684210526315785</v>
      </c>
    </row>
    <row r="22" spans="1:2" x14ac:dyDescent="0.35">
      <c r="A22" s="2">
        <v>0.88690476190476231</v>
      </c>
      <c r="B22" s="2">
        <v>0.97368421052631571</v>
      </c>
    </row>
    <row r="23" spans="1:2" x14ac:dyDescent="0.35">
      <c r="A23" s="2">
        <v>0.88690476190476231</v>
      </c>
      <c r="B23" s="2">
        <v>0.96052631578947356</v>
      </c>
    </row>
    <row r="24" spans="1:2" x14ac:dyDescent="0.35">
      <c r="A24" s="2">
        <v>0.88095238095238138</v>
      </c>
      <c r="B24" s="2">
        <v>0.96052631578947356</v>
      </c>
    </row>
    <row r="25" spans="1:2" x14ac:dyDescent="0.35">
      <c r="A25" s="2">
        <v>0.87500000000000044</v>
      </c>
      <c r="B25" s="2">
        <v>0.96052631578947356</v>
      </c>
    </row>
    <row r="26" spans="1:2" x14ac:dyDescent="0.35">
      <c r="A26" s="2">
        <v>0.86904761904761951</v>
      </c>
      <c r="B26" s="2">
        <v>0.96052631578947356</v>
      </c>
    </row>
    <row r="27" spans="1:2" x14ac:dyDescent="0.35">
      <c r="A27" s="2">
        <v>0.86904761904761951</v>
      </c>
      <c r="B27" s="2">
        <v>0.94736842105263142</v>
      </c>
    </row>
    <row r="28" spans="1:2" x14ac:dyDescent="0.35">
      <c r="A28" s="2">
        <v>0.86309523809523858</v>
      </c>
      <c r="B28" s="2">
        <v>0.94736842105263142</v>
      </c>
    </row>
    <row r="29" spans="1:2" x14ac:dyDescent="0.35">
      <c r="A29" s="2">
        <v>0.85714285714285765</v>
      </c>
      <c r="B29" s="2">
        <v>0.94736842105263142</v>
      </c>
    </row>
    <row r="30" spans="1:2" x14ac:dyDescent="0.35">
      <c r="A30" s="2">
        <v>0.85119047619047672</v>
      </c>
      <c r="B30" s="2">
        <v>0.94736842105263142</v>
      </c>
    </row>
    <row r="31" spans="1:2" x14ac:dyDescent="0.35">
      <c r="A31" s="2">
        <v>0.84523809523809579</v>
      </c>
      <c r="B31" s="2">
        <v>0.94736842105263142</v>
      </c>
    </row>
    <row r="32" spans="1:2" x14ac:dyDescent="0.35">
      <c r="A32" s="2">
        <v>0.84523809523809579</v>
      </c>
      <c r="B32" s="2">
        <v>0.93421052631578927</v>
      </c>
    </row>
    <row r="33" spans="1:2" x14ac:dyDescent="0.35">
      <c r="A33" s="2">
        <v>0.84523809523809579</v>
      </c>
      <c r="B33" s="2">
        <v>0.92105263157894712</v>
      </c>
    </row>
    <row r="34" spans="1:2" x14ac:dyDescent="0.35">
      <c r="A34" s="2">
        <v>0.83928571428571486</v>
      </c>
      <c r="B34" s="2">
        <v>0.92105263157894712</v>
      </c>
    </row>
    <row r="35" spans="1:2" x14ac:dyDescent="0.35">
      <c r="A35" s="2">
        <v>0.83333333333333393</v>
      </c>
      <c r="B35" s="2">
        <v>0.92105263157894712</v>
      </c>
    </row>
    <row r="36" spans="1:2" x14ac:dyDescent="0.35">
      <c r="A36" s="2">
        <v>0.82738095238095299</v>
      </c>
      <c r="B36" s="2">
        <v>0.92105263157894712</v>
      </c>
    </row>
    <row r="37" spans="1:2" x14ac:dyDescent="0.35">
      <c r="A37" s="2">
        <v>0.82142857142857206</v>
      </c>
      <c r="B37" s="2">
        <v>0.92105263157894712</v>
      </c>
    </row>
    <row r="38" spans="1:2" x14ac:dyDescent="0.35">
      <c r="A38" s="2">
        <v>0.82142857142857206</v>
      </c>
      <c r="B38" s="2">
        <v>0.90789473684210498</v>
      </c>
    </row>
    <row r="39" spans="1:2" x14ac:dyDescent="0.35">
      <c r="A39" s="2">
        <v>0.81547619047619113</v>
      </c>
      <c r="B39" s="2">
        <v>0.90789473684210498</v>
      </c>
    </row>
    <row r="40" spans="1:2" x14ac:dyDescent="0.35">
      <c r="A40" s="2">
        <v>0.8095238095238102</v>
      </c>
      <c r="B40" s="2">
        <v>0.90789473684210498</v>
      </c>
    </row>
    <row r="41" spans="1:2" x14ac:dyDescent="0.35">
      <c r="A41" s="2">
        <v>0.80357142857142927</v>
      </c>
      <c r="B41" s="2">
        <v>0.90789473684210498</v>
      </c>
    </row>
    <row r="42" spans="1:2" x14ac:dyDescent="0.35">
      <c r="A42" s="2">
        <v>0.79761904761904834</v>
      </c>
      <c r="B42" s="2">
        <v>0.90789473684210498</v>
      </c>
    </row>
    <row r="43" spans="1:2" x14ac:dyDescent="0.35">
      <c r="A43" s="2">
        <v>0.79166666666666741</v>
      </c>
      <c r="B43" s="2">
        <v>0.90789473684210498</v>
      </c>
    </row>
    <row r="44" spans="1:2" x14ac:dyDescent="0.35">
      <c r="A44" s="2">
        <v>0.78571428571428648</v>
      </c>
      <c r="B44" s="2">
        <v>0.90789473684210498</v>
      </c>
    </row>
    <row r="45" spans="1:2" x14ac:dyDescent="0.35">
      <c r="A45" s="2">
        <v>0.77976190476190554</v>
      </c>
      <c r="B45" s="2">
        <v>0.90789473684210498</v>
      </c>
    </row>
    <row r="46" spans="1:2" x14ac:dyDescent="0.35">
      <c r="A46" s="2">
        <v>0.77380952380952461</v>
      </c>
      <c r="B46" s="2">
        <v>0.90789473684210498</v>
      </c>
    </row>
    <row r="47" spans="1:2" x14ac:dyDescent="0.35">
      <c r="A47" s="2">
        <v>0.77380952380952461</v>
      </c>
      <c r="B47" s="2">
        <v>0.89473684210526283</v>
      </c>
    </row>
    <row r="48" spans="1:2" x14ac:dyDescent="0.35">
      <c r="A48" s="2">
        <v>0.77380952380952461</v>
      </c>
      <c r="B48" s="2">
        <v>0.88157894736842068</v>
      </c>
    </row>
    <row r="49" spans="1:2" x14ac:dyDescent="0.35">
      <c r="A49" s="2">
        <v>0.76785714285714368</v>
      </c>
      <c r="B49" s="2">
        <v>0.88157894736842068</v>
      </c>
    </row>
    <row r="50" spans="1:2" x14ac:dyDescent="0.35">
      <c r="A50" s="2">
        <v>0.76190476190476275</v>
      </c>
      <c r="B50" s="2">
        <v>0.88157894736842068</v>
      </c>
    </row>
    <row r="51" spans="1:2" x14ac:dyDescent="0.35">
      <c r="A51" s="2">
        <v>0.76190476190476275</v>
      </c>
      <c r="B51" s="2">
        <v>0.86842105263157854</v>
      </c>
    </row>
    <row r="52" spans="1:2" x14ac:dyDescent="0.35">
      <c r="A52" s="2">
        <v>0.75595238095238182</v>
      </c>
      <c r="B52" s="2">
        <v>0.86842105263157854</v>
      </c>
    </row>
    <row r="53" spans="1:2" x14ac:dyDescent="0.35">
      <c r="A53" s="2">
        <v>0.75595238095238182</v>
      </c>
      <c r="B53" s="2">
        <v>0.85526315789473639</v>
      </c>
    </row>
    <row r="54" spans="1:2" x14ac:dyDescent="0.35">
      <c r="A54" s="2">
        <v>0.75000000000000089</v>
      </c>
      <c r="B54" s="2">
        <v>0.85526315789473639</v>
      </c>
    </row>
    <row r="55" spans="1:2" x14ac:dyDescent="0.35">
      <c r="A55" s="2">
        <v>0.74404761904761996</v>
      </c>
      <c r="B55" s="2">
        <v>0.85526315789473639</v>
      </c>
    </row>
    <row r="56" spans="1:2" x14ac:dyDescent="0.35">
      <c r="A56" s="2">
        <v>0.73809523809523903</v>
      </c>
      <c r="B56" s="2">
        <v>0.85526315789473639</v>
      </c>
    </row>
    <row r="57" spans="1:2" x14ac:dyDescent="0.35">
      <c r="A57" s="2">
        <v>0.73214285714285809</v>
      </c>
      <c r="B57" s="2">
        <v>0.85526315789473639</v>
      </c>
    </row>
    <row r="58" spans="1:2" x14ac:dyDescent="0.35">
      <c r="A58" s="2">
        <v>0.72619047619047716</v>
      </c>
      <c r="B58" s="2">
        <v>0.85526315789473639</v>
      </c>
    </row>
    <row r="59" spans="1:2" x14ac:dyDescent="0.35">
      <c r="A59" s="2">
        <v>0.72023809523809623</v>
      </c>
      <c r="B59" s="2">
        <v>0.85526315789473639</v>
      </c>
    </row>
    <row r="60" spans="1:2" x14ac:dyDescent="0.35">
      <c r="A60" s="2">
        <v>0.7142857142857153</v>
      </c>
      <c r="B60" s="2">
        <v>0.85526315789473639</v>
      </c>
    </row>
    <row r="61" spans="1:2" x14ac:dyDescent="0.35">
      <c r="A61" s="2">
        <v>0.70833333333333437</v>
      </c>
      <c r="B61" s="2">
        <v>0.85526315789473639</v>
      </c>
    </row>
    <row r="62" spans="1:2" x14ac:dyDescent="0.35">
      <c r="A62" s="2">
        <v>0.70833333333333437</v>
      </c>
      <c r="B62" s="2">
        <v>0.84210526315789425</v>
      </c>
    </row>
    <row r="63" spans="1:2" x14ac:dyDescent="0.35">
      <c r="A63" s="2">
        <v>0.70238095238095344</v>
      </c>
      <c r="B63" s="2">
        <v>0.84210526315789425</v>
      </c>
    </row>
    <row r="64" spans="1:2" x14ac:dyDescent="0.35">
      <c r="A64" s="2">
        <v>0.69642857142857251</v>
      </c>
      <c r="B64" s="2">
        <v>0.84210526315789425</v>
      </c>
    </row>
    <row r="65" spans="1:2" x14ac:dyDescent="0.35">
      <c r="A65" s="2">
        <v>0.69047619047619158</v>
      </c>
      <c r="B65" s="2">
        <v>0.84210526315789425</v>
      </c>
    </row>
    <row r="66" spans="1:2" x14ac:dyDescent="0.35">
      <c r="A66" s="2">
        <v>0.68452380952381064</v>
      </c>
      <c r="B66" s="2">
        <v>0.84210526315789425</v>
      </c>
    </row>
    <row r="67" spans="1:2" x14ac:dyDescent="0.35">
      <c r="A67" s="2">
        <v>0.67857142857142971</v>
      </c>
      <c r="B67" s="2">
        <v>0.84210526315789425</v>
      </c>
    </row>
    <row r="68" spans="1:2" x14ac:dyDescent="0.35">
      <c r="A68" s="2">
        <v>0.67857142857142971</v>
      </c>
      <c r="B68" s="2">
        <v>0.8289473684210521</v>
      </c>
    </row>
    <row r="69" spans="1:2" x14ac:dyDescent="0.35">
      <c r="A69" s="2">
        <v>0.67261904761904878</v>
      </c>
      <c r="B69" s="2">
        <v>0.8289473684210521</v>
      </c>
    </row>
    <row r="70" spans="1:2" x14ac:dyDescent="0.35">
      <c r="A70" s="2">
        <v>0.66666666666666785</v>
      </c>
      <c r="B70" s="2">
        <v>0.8289473684210521</v>
      </c>
    </row>
    <row r="71" spans="1:2" x14ac:dyDescent="0.35">
      <c r="A71" s="2">
        <v>0.66666666666666785</v>
      </c>
      <c r="B71" s="2">
        <v>0.81578947368420995</v>
      </c>
    </row>
    <row r="72" spans="1:2" x14ac:dyDescent="0.35">
      <c r="A72" s="2">
        <v>0.66071428571428692</v>
      </c>
      <c r="B72" s="2">
        <v>0.81578947368420995</v>
      </c>
    </row>
    <row r="73" spans="1:2" x14ac:dyDescent="0.35">
      <c r="A73" s="2">
        <v>0.65476190476190599</v>
      </c>
      <c r="B73" s="2">
        <v>0.81578947368420995</v>
      </c>
    </row>
    <row r="74" spans="1:2" x14ac:dyDescent="0.35">
      <c r="A74" s="2">
        <v>0.64880952380952506</v>
      </c>
      <c r="B74" s="2">
        <v>0.81578947368420995</v>
      </c>
    </row>
    <row r="75" spans="1:2" x14ac:dyDescent="0.35">
      <c r="A75" s="2">
        <v>0.64285714285714413</v>
      </c>
      <c r="B75" s="2">
        <v>0.81578947368420995</v>
      </c>
    </row>
    <row r="76" spans="1:2" x14ac:dyDescent="0.35">
      <c r="A76" s="2">
        <v>0.64285714285714413</v>
      </c>
      <c r="B76" s="2">
        <v>0.80263157894736781</v>
      </c>
    </row>
    <row r="77" spans="1:2" x14ac:dyDescent="0.35">
      <c r="A77" s="2">
        <v>0.63690476190476319</v>
      </c>
      <c r="B77" s="2">
        <v>0.80263157894736781</v>
      </c>
    </row>
    <row r="78" spans="1:2" x14ac:dyDescent="0.35">
      <c r="A78" s="2">
        <v>0.63095238095238226</v>
      </c>
      <c r="B78" s="2">
        <v>0.80263157894736781</v>
      </c>
    </row>
    <row r="79" spans="1:2" x14ac:dyDescent="0.35">
      <c r="A79" s="2">
        <v>0.62500000000000133</v>
      </c>
      <c r="B79" s="2">
        <v>0.80263157894736781</v>
      </c>
    </row>
    <row r="80" spans="1:2" x14ac:dyDescent="0.35">
      <c r="A80" s="2">
        <v>0.62500000000000133</v>
      </c>
      <c r="B80" s="2">
        <v>0.78947368421052566</v>
      </c>
    </row>
    <row r="81" spans="1:2" x14ac:dyDescent="0.35">
      <c r="A81" s="2">
        <v>0.6190476190476204</v>
      </c>
      <c r="B81" s="2">
        <v>0.78947368421052566</v>
      </c>
    </row>
    <row r="82" spans="1:2" x14ac:dyDescent="0.35">
      <c r="A82" s="2">
        <v>0.61309523809523947</v>
      </c>
      <c r="B82" s="2">
        <v>0.78947368421052566</v>
      </c>
    </row>
    <row r="83" spans="1:2" x14ac:dyDescent="0.35">
      <c r="A83" s="2">
        <v>0.60714285714285854</v>
      </c>
      <c r="B83" s="2">
        <v>0.78947368421052566</v>
      </c>
    </row>
    <row r="84" spans="1:2" x14ac:dyDescent="0.35">
      <c r="A84" s="2">
        <v>0.60714285714285854</v>
      </c>
      <c r="B84" s="2">
        <v>0.77631578947368352</v>
      </c>
    </row>
    <row r="85" spans="1:2" x14ac:dyDescent="0.35">
      <c r="A85" s="2">
        <v>0.60119047619047761</v>
      </c>
      <c r="B85" s="2">
        <v>0.77631578947368352</v>
      </c>
    </row>
    <row r="86" spans="1:2" x14ac:dyDescent="0.35">
      <c r="A86" s="2">
        <v>0.59523809523809668</v>
      </c>
      <c r="B86" s="2">
        <v>0.77631578947368352</v>
      </c>
    </row>
    <row r="87" spans="1:2" x14ac:dyDescent="0.35">
      <c r="A87" s="2">
        <v>0.58928571428571574</v>
      </c>
      <c r="B87" s="2">
        <v>0.77631578947368352</v>
      </c>
    </row>
    <row r="88" spans="1:2" x14ac:dyDescent="0.35">
      <c r="A88" s="2">
        <v>0.58928571428571574</v>
      </c>
      <c r="B88" s="2">
        <v>0.76315789473684137</v>
      </c>
    </row>
    <row r="89" spans="1:2" x14ac:dyDescent="0.35">
      <c r="A89" s="2">
        <v>0.58333333333333481</v>
      </c>
      <c r="B89" s="2">
        <v>0.76315789473684137</v>
      </c>
    </row>
    <row r="90" spans="1:2" x14ac:dyDescent="0.35">
      <c r="A90" s="2">
        <v>0.57738095238095388</v>
      </c>
      <c r="B90" s="2">
        <v>0.76315789473684137</v>
      </c>
    </row>
    <row r="91" spans="1:2" x14ac:dyDescent="0.35">
      <c r="A91" s="2">
        <v>0.57142857142857295</v>
      </c>
      <c r="B91" s="2">
        <v>0.76315789473684137</v>
      </c>
    </row>
    <row r="92" spans="1:2" x14ac:dyDescent="0.35">
      <c r="A92" s="2">
        <v>0.56547619047619202</v>
      </c>
      <c r="B92" s="2">
        <v>0.76315789473684137</v>
      </c>
    </row>
    <row r="93" spans="1:2" x14ac:dyDescent="0.35">
      <c r="A93" s="2">
        <v>0.56547619047619202</v>
      </c>
      <c r="B93" s="2">
        <v>0.74999999999999922</v>
      </c>
    </row>
    <row r="94" spans="1:2" x14ac:dyDescent="0.35">
      <c r="A94" s="2">
        <v>0.55952380952381109</v>
      </c>
      <c r="B94" s="2">
        <v>0.74999999999999922</v>
      </c>
    </row>
    <row r="95" spans="1:2" x14ac:dyDescent="0.35">
      <c r="A95" s="2">
        <v>0.55952380952381109</v>
      </c>
      <c r="B95" s="2">
        <v>0.73684210526315708</v>
      </c>
    </row>
    <row r="96" spans="1:2" x14ac:dyDescent="0.35">
      <c r="A96" s="2">
        <v>0.55952380952381109</v>
      </c>
      <c r="B96" s="2">
        <v>0.72368421052631493</v>
      </c>
    </row>
    <row r="97" spans="1:2" x14ac:dyDescent="0.35">
      <c r="A97" s="2">
        <v>0.55952380952381109</v>
      </c>
      <c r="B97" s="2">
        <v>0.71052631578947278</v>
      </c>
    </row>
    <row r="98" spans="1:2" x14ac:dyDescent="0.35">
      <c r="A98" s="2">
        <v>0.55357142857143016</v>
      </c>
      <c r="B98" s="2">
        <v>0.71052631578947278</v>
      </c>
    </row>
    <row r="99" spans="1:2" x14ac:dyDescent="0.35">
      <c r="A99" s="2">
        <v>0.54761904761904923</v>
      </c>
      <c r="B99" s="2">
        <v>0.71052631578947278</v>
      </c>
    </row>
    <row r="100" spans="1:2" x14ac:dyDescent="0.35">
      <c r="A100" s="2">
        <v>0.54761904761904923</v>
      </c>
      <c r="B100" s="2">
        <v>0.69736842105263064</v>
      </c>
    </row>
    <row r="101" spans="1:2" x14ac:dyDescent="0.35">
      <c r="A101" s="2">
        <v>0.54761904761904923</v>
      </c>
      <c r="B101" s="2">
        <v>0.68421052631578849</v>
      </c>
    </row>
    <row r="102" spans="1:2" x14ac:dyDescent="0.35">
      <c r="A102" s="2">
        <v>0.54166666666666829</v>
      </c>
      <c r="B102" s="2">
        <v>0.68421052631578849</v>
      </c>
    </row>
    <row r="103" spans="1:2" x14ac:dyDescent="0.35">
      <c r="A103" s="2">
        <v>0.54166666666666829</v>
      </c>
      <c r="B103" s="2">
        <v>0.67105263157894635</v>
      </c>
    </row>
    <row r="104" spans="1:2" x14ac:dyDescent="0.35">
      <c r="A104" s="2">
        <v>0.53571428571428736</v>
      </c>
      <c r="B104" s="2">
        <v>0.67105263157894635</v>
      </c>
    </row>
    <row r="105" spans="1:2" x14ac:dyDescent="0.35">
      <c r="A105" s="2">
        <v>0.52976190476190643</v>
      </c>
      <c r="B105" s="2">
        <v>0.67105263157894635</v>
      </c>
    </row>
    <row r="106" spans="1:2" x14ac:dyDescent="0.35">
      <c r="A106" s="2">
        <v>0.52976190476190643</v>
      </c>
      <c r="B106" s="2">
        <v>0.6578947368421042</v>
      </c>
    </row>
    <row r="107" spans="1:2" x14ac:dyDescent="0.35">
      <c r="A107" s="2">
        <v>0.5238095238095255</v>
      </c>
      <c r="B107" s="2">
        <v>0.6578947368421042</v>
      </c>
    </row>
    <row r="108" spans="1:2" x14ac:dyDescent="0.35">
      <c r="A108" s="2">
        <v>0.5238095238095255</v>
      </c>
      <c r="B108" s="2">
        <v>0.64473684210526205</v>
      </c>
    </row>
    <row r="109" spans="1:2" x14ac:dyDescent="0.35">
      <c r="A109" s="2">
        <v>0.51785714285714457</v>
      </c>
      <c r="B109" s="2">
        <v>0.64473684210526205</v>
      </c>
    </row>
    <row r="110" spans="1:2" x14ac:dyDescent="0.35">
      <c r="A110" s="2">
        <v>0.51190476190476364</v>
      </c>
      <c r="B110" s="2">
        <v>0.64473684210526205</v>
      </c>
    </row>
    <row r="111" spans="1:2" x14ac:dyDescent="0.35">
      <c r="A111" s="2">
        <v>0.50595238095238271</v>
      </c>
      <c r="B111" s="2">
        <v>0.64473684210526205</v>
      </c>
    </row>
    <row r="112" spans="1:2" x14ac:dyDescent="0.35">
      <c r="A112" s="2">
        <v>0.50000000000000178</v>
      </c>
      <c r="B112" s="2">
        <v>0.64473684210526205</v>
      </c>
    </row>
    <row r="113" spans="1:2" x14ac:dyDescent="0.35">
      <c r="A113" s="2">
        <v>0.49404761904762085</v>
      </c>
      <c r="B113" s="2">
        <v>0.64473684210526205</v>
      </c>
    </row>
    <row r="114" spans="1:2" x14ac:dyDescent="0.35">
      <c r="A114" s="2">
        <v>0.49404761904762085</v>
      </c>
      <c r="B114" s="2">
        <v>0.63157894736841991</v>
      </c>
    </row>
    <row r="115" spans="1:2" x14ac:dyDescent="0.35">
      <c r="A115" s="2">
        <v>0.49404761904762085</v>
      </c>
      <c r="B115" s="2">
        <v>0.61842105263157776</v>
      </c>
    </row>
    <row r="116" spans="1:2" x14ac:dyDescent="0.35">
      <c r="A116" s="2">
        <v>0.49404761904762085</v>
      </c>
      <c r="B116" s="2">
        <v>0.60526315789473562</v>
      </c>
    </row>
    <row r="117" spans="1:2" x14ac:dyDescent="0.35">
      <c r="A117" s="2">
        <v>0.48809523809523991</v>
      </c>
      <c r="B117" s="2">
        <v>0.60526315789473562</v>
      </c>
    </row>
    <row r="118" spans="1:2" x14ac:dyDescent="0.35">
      <c r="A118" s="2">
        <v>0.48214285714285898</v>
      </c>
      <c r="B118" s="2">
        <v>0.60526315789473562</v>
      </c>
    </row>
    <row r="119" spans="1:2" x14ac:dyDescent="0.35">
      <c r="A119" s="2">
        <v>0.48214285714285898</v>
      </c>
      <c r="B119" s="2">
        <v>0.59210526315789347</v>
      </c>
    </row>
    <row r="120" spans="1:2" x14ac:dyDescent="0.35">
      <c r="A120" s="2">
        <v>0.47619047619047805</v>
      </c>
      <c r="B120" s="2">
        <v>0.59210526315789347</v>
      </c>
    </row>
    <row r="121" spans="1:2" x14ac:dyDescent="0.35">
      <c r="A121" s="2">
        <v>0.47023809523809712</v>
      </c>
      <c r="B121" s="2">
        <v>0.59210526315789347</v>
      </c>
    </row>
    <row r="122" spans="1:2" x14ac:dyDescent="0.35">
      <c r="A122" s="2">
        <v>0.46428571428571619</v>
      </c>
      <c r="B122" s="2">
        <v>0.59210526315789347</v>
      </c>
    </row>
    <row r="123" spans="1:2" x14ac:dyDescent="0.35">
      <c r="A123" s="2">
        <v>0.45833333333333526</v>
      </c>
      <c r="B123" s="2">
        <v>0.59210526315789347</v>
      </c>
    </row>
    <row r="124" spans="1:2" x14ac:dyDescent="0.35">
      <c r="A124" s="2">
        <v>0.45238095238095433</v>
      </c>
      <c r="B124" s="2">
        <v>0.59210526315789347</v>
      </c>
    </row>
    <row r="125" spans="1:2" x14ac:dyDescent="0.35">
      <c r="A125" s="2">
        <v>0.45238095238095433</v>
      </c>
      <c r="B125" s="2">
        <v>0.57894736842105132</v>
      </c>
    </row>
    <row r="126" spans="1:2" x14ac:dyDescent="0.35">
      <c r="A126" s="2">
        <v>0.4464285714285734</v>
      </c>
      <c r="B126" s="2">
        <v>0.57894736842105132</v>
      </c>
    </row>
    <row r="127" spans="1:2" x14ac:dyDescent="0.35">
      <c r="A127" s="2">
        <v>0.4464285714285734</v>
      </c>
      <c r="B127" s="2">
        <v>0.56578947368420918</v>
      </c>
    </row>
    <row r="128" spans="1:2" x14ac:dyDescent="0.35">
      <c r="A128" s="2">
        <v>0.4464285714285734</v>
      </c>
      <c r="B128" s="2">
        <v>0.55263157894736703</v>
      </c>
    </row>
    <row r="129" spans="1:2" x14ac:dyDescent="0.35">
      <c r="A129" s="2">
        <v>0.44047619047619246</v>
      </c>
      <c r="B129" s="2">
        <v>0.55263157894736703</v>
      </c>
    </row>
    <row r="130" spans="1:2" x14ac:dyDescent="0.35">
      <c r="A130" s="2">
        <v>0.43452380952381153</v>
      </c>
      <c r="B130" s="2">
        <v>0.55263157894736703</v>
      </c>
    </row>
    <row r="131" spans="1:2" x14ac:dyDescent="0.35">
      <c r="A131" s="2">
        <v>0.43452380952381153</v>
      </c>
      <c r="B131" s="2">
        <v>0.53947368421052488</v>
      </c>
    </row>
    <row r="132" spans="1:2" x14ac:dyDescent="0.35">
      <c r="A132" s="2">
        <v>0.4285714285714306</v>
      </c>
      <c r="B132" s="2">
        <v>0.53947368421052488</v>
      </c>
    </row>
    <row r="133" spans="1:2" x14ac:dyDescent="0.35">
      <c r="A133" s="2">
        <v>0.42261904761904967</v>
      </c>
      <c r="B133" s="2">
        <v>0.53947368421052488</v>
      </c>
    </row>
    <row r="134" spans="1:2" x14ac:dyDescent="0.35">
      <c r="A134" s="2">
        <v>0.42261904761904967</v>
      </c>
      <c r="B134" s="2">
        <v>0.52631578947368274</v>
      </c>
    </row>
    <row r="135" spans="1:2" x14ac:dyDescent="0.35">
      <c r="A135" s="2">
        <v>0.41666666666666874</v>
      </c>
      <c r="B135" s="2">
        <v>0.52631578947368274</v>
      </c>
    </row>
    <row r="136" spans="1:2" x14ac:dyDescent="0.35">
      <c r="A136" s="2">
        <v>0.41071428571428781</v>
      </c>
      <c r="B136" s="2">
        <v>0.52631578947368274</v>
      </c>
    </row>
    <row r="137" spans="1:2" x14ac:dyDescent="0.35">
      <c r="A137" s="2">
        <v>0.40476190476190688</v>
      </c>
      <c r="B137" s="2">
        <v>0.52631578947368274</v>
      </c>
    </row>
    <row r="138" spans="1:2" x14ac:dyDescent="0.35">
      <c r="A138" s="2">
        <v>0.39880952380952595</v>
      </c>
      <c r="B138" s="2">
        <v>0.52631578947368274</v>
      </c>
    </row>
    <row r="139" spans="1:2" x14ac:dyDescent="0.35">
      <c r="A139" s="2">
        <v>0.39285714285714501</v>
      </c>
      <c r="B139" s="2">
        <v>0.52631578947368274</v>
      </c>
    </row>
    <row r="140" spans="1:2" x14ac:dyDescent="0.35">
      <c r="A140" s="2">
        <v>0.38690476190476408</v>
      </c>
      <c r="B140" s="2">
        <v>0.52631578947368274</v>
      </c>
    </row>
    <row r="141" spans="1:2" x14ac:dyDescent="0.35">
      <c r="A141" s="2">
        <v>0.38690476190476408</v>
      </c>
      <c r="B141" s="2">
        <v>0.51315789473684059</v>
      </c>
    </row>
    <row r="142" spans="1:2" x14ac:dyDescent="0.35">
      <c r="A142" s="2">
        <v>0.38095238095238315</v>
      </c>
      <c r="B142" s="2">
        <v>0.51315789473684059</v>
      </c>
    </row>
    <row r="143" spans="1:2" x14ac:dyDescent="0.35">
      <c r="A143" s="2">
        <v>0.38095238095238315</v>
      </c>
      <c r="B143" s="2">
        <v>0.4999999999999985</v>
      </c>
    </row>
    <row r="144" spans="1:2" x14ac:dyDescent="0.35">
      <c r="A144" s="2">
        <v>0.37500000000000222</v>
      </c>
      <c r="B144" s="2">
        <v>0.4999999999999985</v>
      </c>
    </row>
    <row r="145" spans="1:2" x14ac:dyDescent="0.35">
      <c r="A145" s="2">
        <v>0.36904761904762129</v>
      </c>
      <c r="B145" s="2">
        <v>0.4999999999999985</v>
      </c>
    </row>
    <row r="146" spans="1:2" x14ac:dyDescent="0.35">
      <c r="A146" s="2">
        <v>0.36309523809524036</v>
      </c>
      <c r="B146" s="2">
        <v>0.4999999999999985</v>
      </c>
    </row>
    <row r="147" spans="1:2" x14ac:dyDescent="0.35">
      <c r="A147" s="2">
        <v>0.36309523809524036</v>
      </c>
      <c r="B147" s="2">
        <v>0.48684210526315641</v>
      </c>
    </row>
    <row r="148" spans="1:2" x14ac:dyDescent="0.35">
      <c r="A148" s="2">
        <v>0.35714285714285943</v>
      </c>
      <c r="B148" s="2">
        <v>0.48684210526315641</v>
      </c>
    </row>
    <row r="149" spans="1:2" x14ac:dyDescent="0.35">
      <c r="A149" s="2">
        <v>0.3511904761904785</v>
      </c>
      <c r="B149" s="2">
        <v>0.48684210526315641</v>
      </c>
    </row>
    <row r="150" spans="1:2" x14ac:dyDescent="0.35">
      <c r="A150" s="2">
        <v>0.34523809523809756</v>
      </c>
      <c r="B150" s="2">
        <v>0.48684210526315641</v>
      </c>
    </row>
    <row r="151" spans="1:2" x14ac:dyDescent="0.35">
      <c r="A151" s="2">
        <v>0.33928571428571663</v>
      </c>
      <c r="B151" s="2">
        <v>0.48684210526315641</v>
      </c>
    </row>
    <row r="152" spans="1:2" x14ac:dyDescent="0.35">
      <c r="A152" s="2">
        <v>0.33928571428571663</v>
      </c>
      <c r="B152" s="2">
        <v>0.47368421052631432</v>
      </c>
    </row>
    <row r="153" spans="1:2" x14ac:dyDescent="0.35">
      <c r="A153" s="2">
        <v>0.3333333333333357</v>
      </c>
      <c r="B153" s="2">
        <v>0.47368421052631432</v>
      </c>
    </row>
    <row r="154" spans="1:2" x14ac:dyDescent="0.35">
      <c r="A154" s="2">
        <v>0.32738095238095477</v>
      </c>
      <c r="B154" s="2">
        <v>0.47368421052631432</v>
      </c>
    </row>
    <row r="155" spans="1:2" x14ac:dyDescent="0.35">
      <c r="A155" s="2">
        <v>0.32738095238095477</v>
      </c>
      <c r="B155" s="2">
        <v>0.46052631578947223</v>
      </c>
    </row>
    <row r="156" spans="1:2" x14ac:dyDescent="0.35">
      <c r="A156" s="2">
        <v>0.32142857142857384</v>
      </c>
      <c r="B156" s="2">
        <v>0.46052631578947223</v>
      </c>
    </row>
    <row r="157" spans="1:2" x14ac:dyDescent="0.35">
      <c r="A157" s="2">
        <v>0.32142857142857384</v>
      </c>
      <c r="B157" s="2">
        <v>0.44736842105263014</v>
      </c>
    </row>
    <row r="158" spans="1:2" x14ac:dyDescent="0.35">
      <c r="A158" s="2">
        <v>0.31547619047619291</v>
      </c>
      <c r="B158" s="2">
        <v>0.44736842105263014</v>
      </c>
    </row>
    <row r="159" spans="1:2" x14ac:dyDescent="0.35">
      <c r="A159" s="2">
        <v>0.30952380952381198</v>
      </c>
      <c r="B159" s="2">
        <v>0.44736842105263014</v>
      </c>
    </row>
    <row r="160" spans="1:2" x14ac:dyDescent="0.35">
      <c r="A160" s="2">
        <v>0.30357142857143105</v>
      </c>
      <c r="B160" s="2">
        <v>0.44736842105263014</v>
      </c>
    </row>
    <row r="161" spans="1:2" x14ac:dyDescent="0.35">
      <c r="A161" s="2">
        <v>0.29761904761905011</v>
      </c>
      <c r="B161" s="2">
        <v>0.44736842105263014</v>
      </c>
    </row>
    <row r="162" spans="1:2" x14ac:dyDescent="0.35">
      <c r="A162" s="2">
        <v>0.29761904761905011</v>
      </c>
      <c r="B162" s="2">
        <v>0.43421052631578805</v>
      </c>
    </row>
    <row r="163" spans="1:2" x14ac:dyDescent="0.35">
      <c r="A163" s="2">
        <v>0.29166666666666918</v>
      </c>
      <c r="B163" s="2">
        <v>0.43421052631578805</v>
      </c>
    </row>
    <row r="164" spans="1:2" x14ac:dyDescent="0.35">
      <c r="A164" s="2">
        <v>0.28571428571428825</v>
      </c>
      <c r="B164" s="2">
        <v>0.43421052631578805</v>
      </c>
    </row>
    <row r="165" spans="1:2" x14ac:dyDescent="0.35">
      <c r="A165" s="2">
        <v>0.27976190476190732</v>
      </c>
      <c r="B165" s="2">
        <v>0.43421052631578805</v>
      </c>
    </row>
    <row r="166" spans="1:2" x14ac:dyDescent="0.35">
      <c r="A166" s="2">
        <v>0.27380952380952639</v>
      </c>
      <c r="B166" s="2">
        <v>0.43421052631578805</v>
      </c>
    </row>
    <row r="167" spans="1:2" x14ac:dyDescent="0.35">
      <c r="A167" s="2">
        <v>0.27380952380952639</v>
      </c>
      <c r="B167" s="2">
        <v>0.42105263157894596</v>
      </c>
    </row>
    <row r="168" spans="1:2" x14ac:dyDescent="0.35">
      <c r="A168" s="2">
        <v>0.26785714285714546</v>
      </c>
      <c r="B168" s="2">
        <v>0.42105263157894596</v>
      </c>
    </row>
    <row r="169" spans="1:2" x14ac:dyDescent="0.35">
      <c r="A169" s="2">
        <v>0.26785714285714546</v>
      </c>
      <c r="B169" s="2">
        <v>0.40789473684210387</v>
      </c>
    </row>
    <row r="170" spans="1:2" x14ac:dyDescent="0.35">
      <c r="A170" s="2">
        <v>0.26190476190476453</v>
      </c>
      <c r="B170" s="2">
        <v>0.40789473684210387</v>
      </c>
    </row>
    <row r="171" spans="1:2" x14ac:dyDescent="0.35">
      <c r="A171" s="2">
        <v>0.2559523809523836</v>
      </c>
      <c r="B171" s="2">
        <v>0.40789473684210387</v>
      </c>
    </row>
    <row r="172" spans="1:2" x14ac:dyDescent="0.35">
      <c r="A172" s="2">
        <v>0.25000000000000266</v>
      </c>
      <c r="B172" s="2">
        <v>0.40789473684210387</v>
      </c>
    </row>
    <row r="173" spans="1:2" x14ac:dyDescent="0.35">
      <c r="A173" s="2">
        <v>0.24404761904762171</v>
      </c>
      <c r="B173" s="2">
        <v>0.40789473684210387</v>
      </c>
    </row>
    <row r="174" spans="1:2" x14ac:dyDescent="0.35">
      <c r="A174" s="2">
        <v>0.24404761904762171</v>
      </c>
      <c r="B174" s="2">
        <v>0.39473684210526178</v>
      </c>
    </row>
    <row r="175" spans="1:2" x14ac:dyDescent="0.35">
      <c r="A175" s="2">
        <v>0.24404761904762171</v>
      </c>
      <c r="B175" s="2">
        <v>0.38157894736841969</v>
      </c>
    </row>
    <row r="176" spans="1:2" x14ac:dyDescent="0.35">
      <c r="A176" s="2">
        <v>0.23809523809524075</v>
      </c>
      <c r="B176" s="2">
        <v>0.38157894736841969</v>
      </c>
    </row>
    <row r="177" spans="1:2" x14ac:dyDescent="0.35">
      <c r="A177" s="2">
        <v>0.23809523809524075</v>
      </c>
      <c r="B177" s="2">
        <v>0.36842105263157759</v>
      </c>
    </row>
    <row r="178" spans="1:2" x14ac:dyDescent="0.35">
      <c r="A178" s="2">
        <v>0.23214285714285979</v>
      </c>
      <c r="B178" s="2">
        <v>0.36842105263157759</v>
      </c>
    </row>
    <row r="179" spans="1:2" x14ac:dyDescent="0.35">
      <c r="A179" s="2">
        <v>0.22619047619047883</v>
      </c>
      <c r="B179" s="2">
        <v>0.36842105263157759</v>
      </c>
    </row>
    <row r="180" spans="1:2" x14ac:dyDescent="0.35">
      <c r="A180" s="2">
        <v>0.22619047619047883</v>
      </c>
      <c r="B180" s="2">
        <v>0.3552631578947355</v>
      </c>
    </row>
    <row r="181" spans="1:2" x14ac:dyDescent="0.35">
      <c r="A181" s="2">
        <v>0.22023809523809787</v>
      </c>
      <c r="B181" s="2">
        <v>0.3552631578947355</v>
      </c>
    </row>
    <row r="182" spans="1:2" x14ac:dyDescent="0.35">
      <c r="A182" s="2">
        <v>0.21428571428571691</v>
      </c>
      <c r="B182" s="2">
        <v>0.3552631578947355</v>
      </c>
    </row>
    <row r="183" spans="1:2" x14ac:dyDescent="0.35">
      <c r="A183" s="2">
        <v>0.21428571428571691</v>
      </c>
      <c r="B183" s="2">
        <v>0.34210526315789341</v>
      </c>
    </row>
    <row r="184" spans="1:2" x14ac:dyDescent="0.35">
      <c r="A184" s="2">
        <v>0.20833333333333595</v>
      </c>
      <c r="B184" s="2">
        <v>0.34210526315789341</v>
      </c>
    </row>
    <row r="185" spans="1:2" x14ac:dyDescent="0.35">
      <c r="A185" s="2">
        <v>0.20238095238095499</v>
      </c>
      <c r="B185" s="2">
        <v>0.34210526315789341</v>
      </c>
    </row>
    <row r="186" spans="1:2" x14ac:dyDescent="0.35">
      <c r="A186" s="2">
        <v>0.19642857142857403</v>
      </c>
      <c r="B186" s="2">
        <v>0.34210526315789341</v>
      </c>
    </row>
    <row r="187" spans="1:2" x14ac:dyDescent="0.35">
      <c r="A187" s="2">
        <v>0.19047619047619307</v>
      </c>
      <c r="B187" s="2">
        <v>0.34210526315789341</v>
      </c>
    </row>
    <row r="188" spans="1:2" x14ac:dyDescent="0.35">
      <c r="A188" s="2">
        <v>0.18452380952381212</v>
      </c>
      <c r="B188" s="2">
        <v>0.34210526315789341</v>
      </c>
    </row>
    <row r="189" spans="1:2" x14ac:dyDescent="0.35">
      <c r="A189" s="2">
        <v>0.17857142857143116</v>
      </c>
      <c r="B189" s="2">
        <v>0.34210526315789341</v>
      </c>
    </row>
    <row r="190" spans="1:2" x14ac:dyDescent="0.35">
      <c r="A190" s="2">
        <v>0.17857142857143116</v>
      </c>
      <c r="B190" s="2">
        <v>0.32894736842105132</v>
      </c>
    </row>
    <row r="191" spans="1:2" x14ac:dyDescent="0.35">
      <c r="A191" s="2">
        <v>0.17857142857143116</v>
      </c>
      <c r="B191" s="2">
        <v>0.31578947368420923</v>
      </c>
    </row>
    <row r="192" spans="1:2" x14ac:dyDescent="0.35">
      <c r="A192" s="2">
        <v>0.1726190476190502</v>
      </c>
      <c r="B192" s="2">
        <v>0.31578947368420923</v>
      </c>
    </row>
    <row r="193" spans="1:2" x14ac:dyDescent="0.35">
      <c r="A193" s="2">
        <v>0.1726190476190502</v>
      </c>
      <c r="B193" s="2">
        <v>0.30263157894736714</v>
      </c>
    </row>
    <row r="194" spans="1:2" x14ac:dyDescent="0.35">
      <c r="A194" s="2">
        <v>0.16666666666666924</v>
      </c>
      <c r="B194" s="2">
        <v>0.30263157894736714</v>
      </c>
    </row>
    <row r="195" spans="1:2" x14ac:dyDescent="0.35">
      <c r="A195" s="2">
        <v>0.16666666666666924</v>
      </c>
      <c r="B195" s="2">
        <v>0.28947368421052505</v>
      </c>
    </row>
    <row r="196" spans="1:2" x14ac:dyDescent="0.35">
      <c r="A196" s="2">
        <v>0.16071428571428828</v>
      </c>
      <c r="B196" s="2">
        <v>0.28947368421052505</v>
      </c>
    </row>
    <row r="197" spans="1:2" x14ac:dyDescent="0.35">
      <c r="A197" s="2">
        <v>0.15476190476190732</v>
      </c>
      <c r="B197" s="2">
        <v>0.28947368421052505</v>
      </c>
    </row>
    <row r="198" spans="1:2" x14ac:dyDescent="0.35">
      <c r="A198" s="2">
        <v>0.15476190476190732</v>
      </c>
      <c r="B198" s="2">
        <v>0.27631578947368296</v>
      </c>
    </row>
    <row r="199" spans="1:2" x14ac:dyDescent="0.35">
      <c r="A199" s="2">
        <v>0.14880952380952636</v>
      </c>
      <c r="B199" s="2">
        <v>0.27631578947368296</v>
      </c>
    </row>
    <row r="200" spans="1:2" x14ac:dyDescent="0.35">
      <c r="A200" s="2">
        <v>0.1428571428571454</v>
      </c>
      <c r="B200" s="2">
        <v>0.27631578947368296</v>
      </c>
    </row>
    <row r="201" spans="1:2" x14ac:dyDescent="0.35">
      <c r="A201" s="2">
        <v>0.1428571428571454</v>
      </c>
      <c r="B201" s="2">
        <v>0.26315789473684087</v>
      </c>
    </row>
    <row r="202" spans="1:2" x14ac:dyDescent="0.35">
      <c r="A202" s="2">
        <v>0.1428571428571454</v>
      </c>
      <c r="B202" s="2">
        <v>0.24999999999999878</v>
      </c>
    </row>
    <row r="203" spans="1:2" x14ac:dyDescent="0.35">
      <c r="A203" s="2">
        <v>0.1428571428571454</v>
      </c>
      <c r="B203" s="2">
        <v>0.23684210526315669</v>
      </c>
    </row>
    <row r="204" spans="1:2" x14ac:dyDescent="0.35">
      <c r="A204" s="2">
        <v>0.13690476190476444</v>
      </c>
      <c r="B204" s="2">
        <v>0.23684210526315669</v>
      </c>
    </row>
    <row r="205" spans="1:2" x14ac:dyDescent="0.35">
      <c r="A205" s="2">
        <v>0.13095238095238348</v>
      </c>
      <c r="B205" s="2">
        <v>0.23684210526315669</v>
      </c>
    </row>
    <row r="206" spans="1:2" x14ac:dyDescent="0.35">
      <c r="A206" s="2">
        <v>0.13095238095238348</v>
      </c>
      <c r="B206" s="2">
        <v>0.2236842105263146</v>
      </c>
    </row>
    <row r="207" spans="1:2" x14ac:dyDescent="0.35">
      <c r="A207" s="2">
        <v>0.13095238095238348</v>
      </c>
      <c r="B207" s="2">
        <v>0.21052631578947251</v>
      </c>
    </row>
    <row r="208" spans="1:2" x14ac:dyDescent="0.35">
      <c r="A208" s="2">
        <v>0.13095238095238348</v>
      </c>
      <c r="B208" s="2">
        <v>0.19736842105263042</v>
      </c>
    </row>
    <row r="209" spans="1:2" x14ac:dyDescent="0.35">
      <c r="A209" s="2">
        <v>0.12500000000000253</v>
      </c>
      <c r="B209" s="2">
        <v>0.19736842105263042</v>
      </c>
    </row>
    <row r="210" spans="1:2" x14ac:dyDescent="0.35">
      <c r="A210" s="2">
        <v>0.11904761904762157</v>
      </c>
      <c r="B210" s="2">
        <v>0.19736842105263042</v>
      </c>
    </row>
    <row r="211" spans="1:2" x14ac:dyDescent="0.35">
      <c r="A211" s="2">
        <v>0.11309523809524061</v>
      </c>
      <c r="B211" s="2">
        <v>0.19736842105263042</v>
      </c>
    </row>
    <row r="212" spans="1:2" x14ac:dyDescent="0.35">
      <c r="A212" s="2">
        <v>0.11309523809524061</v>
      </c>
      <c r="B212" s="2">
        <v>0.18421052631578833</v>
      </c>
    </row>
    <row r="213" spans="1:2" x14ac:dyDescent="0.35">
      <c r="A213" s="2">
        <v>0.10714285714285965</v>
      </c>
      <c r="B213" s="2">
        <v>0.18421052631578833</v>
      </c>
    </row>
    <row r="214" spans="1:2" x14ac:dyDescent="0.35">
      <c r="A214" s="2">
        <v>0.10714285714285965</v>
      </c>
      <c r="B214" s="2">
        <v>0.17105263157894623</v>
      </c>
    </row>
    <row r="215" spans="1:2" x14ac:dyDescent="0.35">
      <c r="A215" s="2">
        <v>0.10119047619047869</v>
      </c>
      <c r="B215" s="2">
        <v>0.17105263157894623</v>
      </c>
    </row>
    <row r="216" spans="1:2" x14ac:dyDescent="0.35">
      <c r="A216" s="2">
        <v>0.10119047619047869</v>
      </c>
      <c r="B216" s="2">
        <v>0.15789473684210414</v>
      </c>
    </row>
    <row r="217" spans="1:2" x14ac:dyDescent="0.35">
      <c r="A217" s="2">
        <v>0.10119047619047869</v>
      </c>
      <c r="B217" s="2">
        <v>0.14473684210526205</v>
      </c>
    </row>
    <row r="218" spans="1:2" x14ac:dyDescent="0.35">
      <c r="A218" s="2">
        <v>0.10119047619047869</v>
      </c>
      <c r="B218" s="2">
        <v>0.13157894736841996</v>
      </c>
    </row>
    <row r="219" spans="1:2" x14ac:dyDescent="0.35">
      <c r="A219" s="2">
        <v>9.5238095238097731E-2</v>
      </c>
      <c r="B219" s="2">
        <v>0.13157894736841996</v>
      </c>
    </row>
    <row r="220" spans="1:2" x14ac:dyDescent="0.35">
      <c r="A220" s="2">
        <v>9.5238095238097731E-2</v>
      </c>
      <c r="B220" s="2">
        <v>0.11842105263157786</v>
      </c>
    </row>
    <row r="221" spans="1:2" x14ac:dyDescent="0.35">
      <c r="A221" s="2">
        <v>8.9285714285716772E-2</v>
      </c>
      <c r="B221" s="2">
        <v>0.11842105263157786</v>
      </c>
    </row>
    <row r="222" spans="1:2" x14ac:dyDescent="0.35">
      <c r="A222" s="2">
        <v>8.9285714285716772E-2</v>
      </c>
      <c r="B222" s="2">
        <v>0.10526315789473575</v>
      </c>
    </row>
    <row r="223" spans="1:2" x14ac:dyDescent="0.35">
      <c r="A223" s="2">
        <v>8.9285714285716772E-2</v>
      </c>
      <c r="B223" s="2">
        <v>9.2105263157893649E-2</v>
      </c>
    </row>
    <row r="224" spans="1:2" x14ac:dyDescent="0.35">
      <c r="A224" s="2">
        <v>8.3333333333335813E-2</v>
      </c>
      <c r="B224" s="2">
        <v>9.2105263157893649E-2</v>
      </c>
    </row>
    <row r="225" spans="1:2" x14ac:dyDescent="0.35">
      <c r="A225" s="2">
        <v>7.7380952380954854E-2</v>
      </c>
      <c r="B225" s="2">
        <v>9.2105263157893649E-2</v>
      </c>
    </row>
    <row r="226" spans="1:2" x14ac:dyDescent="0.35">
      <c r="A226" s="2">
        <v>7.1428571428573895E-2</v>
      </c>
      <c r="B226" s="2">
        <v>9.2105263157893649E-2</v>
      </c>
    </row>
    <row r="227" spans="1:2" x14ac:dyDescent="0.35">
      <c r="A227" s="2">
        <v>6.5476190476192936E-2</v>
      </c>
      <c r="B227" s="2">
        <v>9.2105263157893649E-2</v>
      </c>
    </row>
    <row r="228" spans="1:2" x14ac:dyDescent="0.35">
      <c r="A228" s="2">
        <v>5.9523809523811984E-2</v>
      </c>
      <c r="B228" s="2">
        <v>9.2105263157893649E-2</v>
      </c>
    </row>
    <row r="229" spans="1:2" x14ac:dyDescent="0.35">
      <c r="A229" s="2">
        <v>5.3571428571431032E-2</v>
      </c>
      <c r="B229" s="2">
        <v>9.2105263157893649E-2</v>
      </c>
    </row>
    <row r="230" spans="1:2" x14ac:dyDescent="0.35">
      <c r="A230" s="2">
        <v>4.761904761905008E-2</v>
      </c>
      <c r="B230" s="2">
        <v>9.2105263157893649E-2</v>
      </c>
    </row>
    <row r="231" spans="1:2" x14ac:dyDescent="0.35">
      <c r="A231" s="2">
        <v>4.761904761905008E-2</v>
      </c>
      <c r="B231" s="2">
        <v>7.8947368421051545E-2</v>
      </c>
    </row>
    <row r="232" spans="1:2" x14ac:dyDescent="0.35">
      <c r="A232" s="2">
        <v>4.1666666666669128E-2</v>
      </c>
      <c r="B232" s="2">
        <v>7.8947368421051545E-2</v>
      </c>
    </row>
    <row r="233" spans="1:2" x14ac:dyDescent="0.35">
      <c r="A233" s="2">
        <v>3.5714285714288176E-2</v>
      </c>
      <c r="B233" s="2">
        <v>7.8947368421051545E-2</v>
      </c>
    </row>
    <row r="234" spans="1:2" x14ac:dyDescent="0.35">
      <c r="A234" s="2">
        <v>3.5714285714288176E-2</v>
      </c>
      <c r="B234" s="2">
        <v>6.578947368420944E-2</v>
      </c>
    </row>
    <row r="235" spans="1:2" x14ac:dyDescent="0.35">
      <c r="A235" s="2">
        <v>3.5714285714288176E-2</v>
      </c>
      <c r="B235" s="2">
        <v>5.2631578947367336E-2</v>
      </c>
    </row>
    <row r="236" spans="1:2" x14ac:dyDescent="0.35">
      <c r="A236" s="2">
        <v>3.5714285714288176E-2</v>
      </c>
      <c r="B236" s="2">
        <v>3.9473684210525231E-2</v>
      </c>
    </row>
    <row r="237" spans="1:2" x14ac:dyDescent="0.35">
      <c r="A237" s="2">
        <v>3.5714285714288176E-2</v>
      </c>
      <c r="B237" s="2">
        <v>2.6315789473683127E-2</v>
      </c>
    </row>
    <row r="238" spans="1:2" x14ac:dyDescent="0.35">
      <c r="A238" s="2">
        <v>2.9761904761907224E-2</v>
      </c>
      <c r="B238" s="2">
        <v>2.6315789473683127E-2</v>
      </c>
    </row>
    <row r="239" spans="1:2" x14ac:dyDescent="0.35">
      <c r="A239" s="2">
        <v>2.3809523809526272E-2</v>
      </c>
      <c r="B239" s="2">
        <v>2.6315789473683127E-2</v>
      </c>
    </row>
    <row r="240" spans="1:2" x14ac:dyDescent="0.35">
      <c r="A240" s="2">
        <v>1.7857142857145319E-2</v>
      </c>
      <c r="B240" s="2">
        <v>2.6315789473683127E-2</v>
      </c>
    </row>
    <row r="241" spans="1:2" x14ac:dyDescent="0.35">
      <c r="A241" s="2">
        <v>1.7857142857145319E-2</v>
      </c>
      <c r="B241" s="2">
        <v>1.3157894736841022E-2</v>
      </c>
    </row>
    <row r="242" spans="1:2" x14ac:dyDescent="0.35">
      <c r="A242" s="2">
        <v>1.1904761904764367E-2</v>
      </c>
      <c r="B242" s="2">
        <v>1.3157894736841022E-2</v>
      </c>
    </row>
    <row r="243" spans="1:2" x14ac:dyDescent="0.35">
      <c r="A243" s="2">
        <v>5.9523809523834154E-3</v>
      </c>
      <c r="B243" s="2">
        <v>1.3157894736841022E-2</v>
      </c>
    </row>
    <row r="244" spans="1:2" x14ac:dyDescent="0.35">
      <c r="A244" s="2">
        <v>2.4633073358870661E-15</v>
      </c>
      <c r="B244" s="2">
        <v>1.3157894736841022E-2</v>
      </c>
    </row>
    <row r="245" spans="1:2" x14ac:dyDescent="0.35">
      <c r="A245" s="2">
        <v>2.4633073358870661E-15</v>
      </c>
      <c r="B245" s="2">
        <v>-1.0824674490095276E-15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2624-4F3B-4754-AAD8-927C88BDFB9C}">
  <sheetPr>
    <tabColor rgb="FF007800"/>
  </sheetPr>
  <dimension ref="B1:L302"/>
  <sheetViews>
    <sheetView topLeftCell="A19" zoomScaleNormal="100" workbookViewId="0">
      <selection activeCell="I26" sqref="I26"/>
    </sheetView>
  </sheetViews>
  <sheetFormatPr defaultRowHeight="14.5" x14ac:dyDescent="0.35"/>
  <cols>
    <col min="1" max="1" width="4.6328125" customWidth="1"/>
  </cols>
  <sheetData>
    <row r="1" spans="2:2" x14ac:dyDescent="0.35">
      <c r="B1" t="s">
        <v>290</v>
      </c>
    </row>
    <row r="2" spans="2:2" x14ac:dyDescent="0.35">
      <c r="B2" t="s">
        <v>6</v>
      </c>
    </row>
    <row r="3" spans="2:2" x14ac:dyDescent="0.35">
      <c r="B3" t="s">
        <v>7</v>
      </c>
    </row>
    <row r="4" spans="2:2" x14ac:dyDescent="0.35">
      <c r="B4" t="s">
        <v>8</v>
      </c>
    </row>
    <row r="5" spans="2:2" x14ac:dyDescent="0.35">
      <c r="B5" t="s">
        <v>9</v>
      </c>
    </row>
    <row r="6" spans="2:2" x14ac:dyDescent="0.35">
      <c r="B6" t="s">
        <v>10</v>
      </c>
    </row>
    <row r="7" spans="2:2" x14ac:dyDescent="0.35">
      <c r="B7" t="s">
        <v>11</v>
      </c>
    </row>
    <row r="8" spans="2:2" x14ac:dyDescent="0.35">
      <c r="B8" t="s">
        <v>12</v>
      </c>
    </row>
    <row r="9" spans="2:2" ht="34.25" customHeight="1" x14ac:dyDescent="0.35"/>
    <row r="13" spans="2:2" x14ac:dyDescent="0.35">
      <c r="B13" s="4" t="s">
        <v>13</v>
      </c>
    </row>
    <row r="15" spans="2:2" x14ac:dyDescent="0.35">
      <c r="B15" t="s">
        <v>14</v>
      </c>
    </row>
    <row r="16" spans="2:2" ht="15" thickBot="1" x14ac:dyDescent="0.4"/>
    <row r="17" spans="2:11" x14ac:dyDescent="0.35">
      <c r="B17" s="5" t="s">
        <v>17</v>
      </c>
      <c r="C17" s="5" t="s">
        <v>18</v>
      </c>
    </row>
    <row r="18" spans="2:11" x14ac:dyDescent="0.35">
      <c r="B18" s="6" t="s">
        <v>15</v>
      </c>
      <c r="C18" s="6" t="s">
        <v>15</v>
      </c>
    </row>
    <row r="19" spans="2:11" ht="15" thickBot="1" x14ac:dyDescent="0.4">
      <c r="B19" s="7" t="s">
        <v>16</v>
      </c>
      <c r="C19" s="7" t="s">
        <v>16</v>
      </c>
    </row>
    <row r="22" spans="2:11" x14ac:dyDescent="0.35">
      <c r="B22" t="s">
        <v>19</v>
      </c>
    </row>
    <row r="23" spans="2:11" ht="15" thickBot="1" x14ac:dyDescent="0.4"/>
    <row r="24" spans="2:11" x14ac:dyDescent="0.35">
      <c r="B24" s="9" t="s">
        <v>20</v>
      </c>
      <c r="C24" s="5" t="s">
        <v>21</v>
      </c>
      <c r="D24" s="5" t="s">
        <v>22</v>
      </c>
      <c r="E24" s="5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5" t="s">
        <v>28</v>
      </c>
      <c r="K24" s="5" t="s">
        <v>29</v>
      </c>
    </row>
    <row r="25" spans="2:11" x14ac:dyDescent="0.35">
      <c r="B25" s="10" t="s">
        <v>30</v>
      </c>
      <c r="C25" s="12">
        <v>-1.5123823241678642</v>
      </c>
      <c r="D25" s="12">
        <v>0.35494071169077523</v>
      </c>
      <c r="E25" s="12">
        <v>18.155639649534724</v>
      </c>
      <c r="F25" s="15" t="s">
        <v>31</v>
      </c>
      <c r="G25" s="12">
        <v>-2.2080533357287986</v>
      </c>
      <c r="H25" s="12">
        <v>-0.81671131260692997</v>
      </c>
      <c r="I25" s="12"/>
      <c r="J25" s="12"/>
      <c r="K25" s="12"/>
    </row>
    <row r="26" spans="2:11" x14ac:dyDescent="0.35">
      <c r="B26" s="8" t="s">
        <v>5</v>
      </c>
      <c r="C26" s="13">
        <v>0.90372289773097325</v>
      </c>
      <c r="D26" s="13">
        <v>0.30062578910312115</v>
      </c>
      <c r="E26" s="13">
        <v>9.0368714613760517</v>
      </c>
      <c r="F26" s="13">
        <v>2.645880504078213E-3</v>
      </c>
      <c r="G26" s="13">
        <v>0.31450717826492214</v>
      </c>
      <c r="H26" s="13">
        <v>1.4929386171970243</v>
      </c>
      <c r="I26" s="13">
        <v>2.4687770281801589</v>
      </c>
      <c r="J26" s="13">
        <v>1.3695841837582072</v>
      </c>
      <c r="K26" s="13">
        <v>4.4501536211855601</v>
      </c>
    </row>
    <row r="27" spans="2:11" x14ac:dyDescent="0.35">
      <c r="B27" s="8" t="s">
        <v>1</v>
      </c>
      <c r="C27" s="13">
        <v>3.3413577504618486E-2</v>
      </c>
      <c r="D27" s="13">
        <v>1.58367063441478E-2</v>
      </c>
      <c r="E27" s="13">
        <v>4.4516009480880516</v>
      </c>
      <c r="F27" s="13">
        <v>3.4868543629540394E-2</v>
      </c>
      <c r="G27" s="13">
        <v>2.3742034363518176E-3</v>
      </c>
      <c r="H27" s="13">
        <v>6.445295157288515E-2</v>
      </c>
      <c r="I27" s="13">
        <v>1.0339780808989338</v>
      </c>
      <c r="J27" s="13">
        <v>1.0023770240891565</v>
      </c>
      <c r="K27" s="13">
        <v>1.0665753963693705</v>
      </c>
    </row>
    <row r="28" spans="2:11" x14ac:dyDescent="0.35">
      <c r="B28" s="8" t="s">
        <v>2</v>
      </c>
      <c r="C28" s="13">
        <v>-2.7159631434730325E-2</v>
      </c>
      <c r="D28" s="13">
        <v>1.2251155417252252E-2</v>
      </c>
      <c r="E28" s="13">
        <v>4.914661892367886</v>
      </c>
      <c r="F28" s="13">
        <v>2.6629674768153699E-2</v>
      </c>
      <c r="G28" s="13">
        <v>-5.1171454821547516E-2</v>
      </c>
      <c r="H28" s="13">
        <v>-3.1478080479131372E-3</v>
      </c>
      <c r="I28" s="13">
        <v>0.973205874873872</v>
      </c>
      <c r="J28" s="13">
        <v>0.9501157546393072</v>
      </c>
      <c r="K28" s="13">
        <v>0.99685714110548318</v>
      </c>
    </row>
    <row r="29" spans="2:11" ht="15" thickBot="1" x14ac:dyDescent="0.4">
      <c r="B29" s="11" t="s">
        <v>3</v>
      </c>
      <c r="C29" s="14">
        <v>-3.5536937378655943E-3</v>
      </c>
      <c r="D29" s="14">
        <v>1.6053945776327121E-2</v>
      </c>
      <c r="E29" s="14">
        <v>4.9000037279721326E-2</v>
      </c>
      <c r="F29" s="14">
        <v>0.82481250863318523</v>
      </c>
      <c r="G29" s="14">
        <v>-3.501884926922566E-2</v>
      </c>
      <c r="H29" s="14">
        <v>2.7911461793494474E-2</v>
      </c>
      <c r="I29" s="14">
        <v>0.99645261315858757</v>
      </c>
      <c r="J29" s="14">
        <v>0.96558721547264592</v>
      </c>
      <c r="K29" s="14">
        <v>1.0283046361426336</v>
      </c>
    </row>
    <row r="32" spans="2:11" x14ac:dyDescent="0.35">
      <c r="B32" t="s">
        <v>32</v>
      </c>
    </row>
    <row r="33" spans="2:12" ht="15" thickBot="1" x14ac:dyDescent="0.4"/>
    <row r="34" spans="2:12" x14ac:dyDescent="0.35">
      <c r="B34" s="9" t="s">
        <v>33</v>
      </c>
      <c r="C34" s="5" t="s">
        <v>34</v>
      </c>
      <c r="D34" s="5" t="s">
        <v>4</v>
      </c>
      <c r="E34" s="5" t="s">
        <v>35</v>
      </c>
      <c r="F34" s="5" t="s">
        <v>36</v>
      </c>
      <c r="G34" s="5" t="s">
        <v>37</v>
      </c>
      <c r="H34" s="5" t="s">
        <v>38</v>
      </c>
      <c r="I34" s="5" t="s">
        <v>39</v>
      </c>
      <c r="J34" s="5" t="s">
        <v>40</v>
      </c>
      <c r="K34" s="5" t="s">
        <v>41</v>
      </c>
      <c r="L34" s="5" t="s">
        <v>42</v>
      </c>
    </row>
    <row r="35" spans="2:12" x14ac:dyDescent="0.35">
      <c r="B35" s="10" t="s">
        <v>43</v>
      </c>
      <c r="C35" s="10">
        <v>1</v>
      </c>
      <c r="D35" s="10">
        <v>0</v>
      </c>
      <c r="E35" s="12">
        <v>0.59718460309404486</v>
      </c>
      <c r="F35" s="12">
        <v>0.31147540983606559</v>
      </c>
      <c r="G35" s="12">
        <v>0</v>
      </c>
      <c r="H35" s="12">
        <v>0.59718460309404486</v>
      </c>
      <c r="I35" s="12">
        <v>-1.2175905529528752</v>
      </c>
      <c r="J35" s="12">
        <v>-0.67259270913454927</v>
      </c>
      <c r="K35" s="12">
        <v>0.43886226354433894</v>
      </c>
      <c r="L35" s="12">
        <v>0.73755063570570922</v>
      </c>
    </row>
    <row r="36" spans="2:12" x14ac:dyDescent="0.35">
      <c r="B36" s="8" t="s">
        <v>44</v>
      </c>
      <c r="C36" s="8">
        <v>1</v>
      </c>
      <c r="D36" s="8">
        <v>0</v>
      </c>
      <c r="E36" s="13">
        <v>0.24208616829105573</v>
      </c>
      <c r="F36" s="13">
        <v>0.31147540983606559</v>
      </c>
      <c r="G36" s="13">
        <v>0</v>
      </c>
      <c r="H36" s="13">
        <v>0.24208616829105573</v>
      </c>
      <c r="I36" s="13">
        <v>-0.56516475685051015</v>
      </c>
      <c r="J36" s="13">
        <v>-0.67259270913454927</v>
      </c>
      <c r="K36" s="13">
        <v>0.13594995711961994</v>
      </c>
      <c r="L36" s="13">
        <v>0.39336052535247434</v>
      </c>
    </row>
    <row r="37" spans="2:12" x14ac:dyDescent="0.35">
      <c r="B37" s="8" t="s">
        <v>45</v>
      </c>
      <c r="C37" s="8">
        <v>1</v>
      </c>
      <c r="D37" s="8">
        <v>0</v>
      </c>
      <c r="E37" s="13">
        <v>0.10788856074444723</v>
      </c>
      <c r="F37" s="13">
        <v>0.31147540983606559</v>
      </c>
      <c r="G37" s="13">
        <v>0</v>
      </c>
      <c r="H37" s="13">
        <v>0.10788856074444723</v>
      </c>
      <c r="I37" s="13">
        <v>-0.3477588136835692</v>
      </c>
      <c r="J37" s="13">
        <v>-0.67259270913454927</v>
      </c>
      <c r="K37" s="13">
        <v>4.4959536674191135E-2</v>
      </c>
      <c r="L37" s="13">
        <v>0.23703694304607315</v>
      </c>
    </row>
    <row r="38" spans="2:12" x14ac:dyDescent="0.35">
      <c r="B38" s="8" t="s">
        <v>46</v>
      </c>
      <c r="C38" s="8">
        <v>1</v>
      </c>
      <c r="D38" s="8">
        <v>0</v>
      </c>
      <c r="E38" s="13">
        <v>0.374057207220379</v>
      </c>
      <c r="F38" s="13">
        <v>0.31147540983606559</v>
      </c>
      <c r="G38" s="13">
        <v>0</v>
      </c>
      <c r="H38" s="13">
        <v>0.374057207220379</v>
      </c>
      <c r="I38" s="13">
        <v>-0.77303951112718461</v>
      </c>
      <c r="J38" s="13">
        <v>-0.67259270913454927</v>
      </c>
      <c r="K38" s="13">
        <v>0.25556708926847527</v>
      </c>
      <c r="L38" s="13">
        <v>0.50985804950061331</v>
      </c>
    </row>
    <row r="39" spans="2:12" x14ac:dyDescent="0.35">
      <c r="B39" s="8" t="s">
        <v>47</v>
      </c>
      <c r="C39" s="8">
        <v>1</v>
      </c>
      <c r="D39" s="8">
        <v>0</v>
      </c>
      <c r="E39" s="13">
        <v>0.1435487763126316</v>
      </c>
      <c r="F39" s="13">
        <v>0.31147540983606559</v>
      </c>
      <c r="G39" s="13">
        <v>0</v>
      </c>
      <c r="H39" s="13">
        <v>0.1435487763126316</v>
      </c>
      <c r="I39" s="13">
        <v>-0.40940055797973629</v>
      </c>
      <c r="J39" s="13">
        <v>-0.67259270913454927</v>
      </c>
      <c r="K39" s="13">
        <v>7.7913494548194948E-2</v>
      </c>
      <c r="L39" s="13">
        <v>0.24951416391550116</v>
      </c>
    </row>
    <row r="40" spans="2:12" x14ac:dyDescent="0.35">
      <c r="B40" s="8" t="s">
        <v>48</v>
      </c>
      <c r="C40" s="8">
        <v>1</v>
      </c>
      <c r="D40" s="8">
        <v>1</v>
      </c>
      <c r="E40" s="13">
        <v>0.49819624998632306</v>
      </c>
      <c r="F40" s="13">
        <v>0.31147540983606559</v>
      </c>
      <c r="G40" s="13">
        <v>1</v>
      </c>
      <c r="H40" s="13">
        <v>0.49819624998632306</v>
      </c>
      <c r="I40" s="13">
        <v>1.003614030593424</v>
      </c>
      <c r="J40" s="13">
        <v>1.4867838833500562</v>
      </c>
      <c r="K40" s="13">
        <v>0.3680095693248191</v>
      </c>
      <c r="L40" s="13">
        <v>0.62862796204438687</v>
      </c>
    </row>
    <row r="41" spans="2:12" x14ac:dyDescent="0.35">
      <c r="B41" s="8" t="s">
        <v>49</v>
      </c>
      <c r="C41" s="8">
        <v>1</v>
      </c>
      <c r="D41" s="8">
        <v>0</v>
      </c>
      <c r="E41" s="13">
        <v>0.48149790538888088</v>
      </c>
      <c r="F41" s="13">
        <v>0.31147540983606559</v>
      </c>
      <c r="G41" s="13">
        <v>0</v>
      </c>
      <c r="H41" s="13">
        <v>0.48149790538888088</v>
      </c>
      <c r="I41" s="13">
        <v>-0.96365580856780453</v>
      </c>
      <c r="J41" s="13">
        <v>-0.67259270913454927</v>
      </c>
      <c r="K41" s="13">
        <v>0.3512786633191009</v>
      </c>
      <c r="L41" s="13">
        <v>0.61427998216045299</v>
      </c>
    </row>
    <row r="42" spans="2:12" x14ac:dyDescent="0.35">
      <c r="B42" s="8" t="s">
        <v>50</v>
      </c>
      <c r="C42" s="8">
        <v>1</v>
      </c>
      <c r="D42" s="8">
        <v>1</v>
      </c>
      <c r="E42" s="13">
        <v>0.20663745983567203</v>
      </c>
      <c r="F42" s="13">
        <v>0.31147540983606559</v>
      </c>
      <c r="G42" s="13">
        <v>1</v>
      </c>
      <c r="H42" s="13">
        <v>0.20663745983567203</v>
      </c>
      <c r="I42" s="13">
        <v>1.9594370612140604</v>
      </c>
      <c r="J42" s="13">
        <v>1.4867838833500562</v>
      </c>
      <c r="K42" s="13">
        <v>0.12675287696853463</v>
      </c>
      <c r="L42" s="13">
        <v>0.31850524235246241</v>
      </c>
    </row>
    <row r="43" spans="2:12" x14ac:dyDescent="0.35">
      <c r="B43" s="8" t="s">
        <v>51</v>
      </c>
      <c r="C43" s="8">
        <v>1</v>
      </c>
      <c r="D43" s="8">
        <v>1</v>
      </c>
      <c r="E43" s="13">
        <v>0.4699761130942417</v>
      </c>
      <c r="F43" s="13">
        <v>0.31147540983606559</v>
      </c>
      <c r="G43" s="13">
        <v>1</v>
      </c>
      <c r="H43" s="13">
        <v>0.4699761130942417</v>
      </c>
      <c r="I43" s="13">
        <v>1.0619640834040245</v>
      </c>
      <c r="J43" s="13">
        <v>1.4867838833500562</v>
      </c>
      <c r="K43" s="13">
        <v>0.31946401450368106</v>
      </c>
      <c r="L43" s="13">
        <v>0.62615476208958154</v>
      </c>
    </row>
    <row r="44" spans="2:12" x14ac:dyDescent="0.35">
      <c r="B44" s="8" t="s">
        <v>52</v>
      </c>
      <c r="C44" s="8">
        <v>1</v>
      </c>
      <c r="D44" s="8">
        <v>0</v>
      </c>
      <c r="E44" s="13">
        <v>0.19780217231788094</v>
      </c>
      <c r="F44" s="13">
        <v>0.31147540983606559</v>
      </c>
      <c r="G44" s="13">
        <v>0</v>
      </c>
      <c r="H44" s="13">
        <v>0.19780217231788094</v>
      </c>
      <c r="I44" s="13">
        <v>-0.49656349328600297</v>
      </c>
      <c r="J44" s="13">
        <v>-0.67259270913454927</v>
      </c>
      <c r="K44" s="13">
        <v>0.13296211597036611</v>
      </c>
      <c r="L44" s="13">
        <v>0.28390823311607288</v>
      </c>
    </row>
    <row r="45" spans="2:12" x14ac:dyDescent="0.35">
      <c r="B45" s="8" t="s">
        <v>53</v>
      </c>
      <c r="C45" s="8">
        <v>1</v>
      </c>
      <c r="D45" s="8">
        <v>0</v>
      </c>
      <c r="E45" s="13">
        <v>0.34284343842306619</v>
      </c>
      <c r="F45" s="13">
        <v>0.31147540983606559</v>
      </c>
      <c r="G45" s="13">
        <v>0</v>
      </c>
      <c r="H45" s="13">
        <v>0.34284343842306619</v>
      </c>
      <c r="I45" s="13">
        <v>-0.72229315092689717</v>
      </c>
      <c r="J45" s="13">
        <v>-0.67259270913454927</v>
      </c>
      <c r="K45" s="13">
        <v>0.22139736523281181</v>
      </c>
      <c r="L45" s="13">
        <v>0.48906297343939453</v>
      </c>
    </row>
    <row r="46" spans="2:12" x14ac:dyDescent="0.35">
      <c r="B46" s="8" t="s">
        <v>54</v>
      </c>
      <c r="C46" s="8">
        <v>1</v>
      </c>
      <c r="D46" s="8">
        <v>0</v>
      </c>
      <c r="E46" s="13">
        <v>0.21216893544524179</v>
      </c>
      <c r="F46" s="13">
        <v>0.31147540983606559</v>
      </c>
      <c r="G46" s="13">
        <v>0</v>
      </c>
      <c r="H46" s="13">
        <v>0.21216893544524179</v>
      </c>
      <c r="I46" s="13">
        <v>-0.51894860402677323</v>
      </c>
      <c r="J46" s="13">
        <v>-0.67259270913454927</v>
      </c>
      <c r="K46" s="13">
        <v>0.13274896597700175</v>
      </c>
      <c r="L46" s="13">
        <v>0.32148992749078625</v>
      </c>
    </row>
    <row r="47" spans="2:12" x14ac:dyDescent="0.35">
      <c r="B47" s="8" t="s">
        <v>55</v>
      </c>
      <c r="C47" s="8">
        <v>1</v>
      </c>
      <c r="D47" s="8">
        <v>1</v>
      </c>
      <c r="E47" s="13">
        <v>0.529431908311632</v>
      </c>
      <c r="F47" s="13">
        <v>0.31147540983606559</v>
      </c>
      <c r="G47" s="13">
        <v>1</v>
      </c>
      <c r="H47" s="13">
        <v>0.529431908311632</v>
      </c>
      <c r="I47" s="13">
        <v>0.94277092722864608</v>
      </c>
      <c r="J47" s="13">
        <v>1.4867838833500562</v>
      </c>
      <c r="K47" s="13">
        <v>0.35972327299481383</v>
      </c>
      <c r="L47" s="13">
        <v>0.69259795575199645</v>
      </c>
    </row>
    <row r="48" spans="2:12" x14ac:dyDescent="0.35">
      <c r="B48" s="8" t="s">
        <v>56</v>
      </c>
      <c r="C48" s="8">
        <v>1</v>
      </c>
      <c r="D48" s="8">
        <v>1</v>
      </c>
      <c r="E48" s="13">
        <v>0.29235869189337338</v>
      </c>
      <c r="F48" s="13">
        <v>0.31147540983606559</v>
      </c>
      <c r="G48" s="13">
        <v>1</v>
      </c>
      <c r="H48" s="13">
        <v>0.29235869189337338</v>
      </c>
      <c r="I48" s="13">
        <v>1.5557814296655212</v>
      </c>
      <c r="J48" s="13">
        <v>1.4867838833500562</v>
      </c>
      <c r="K48" s="13">
        <v>0.19649633216711204</v>
      </c>
      <c r="L48" s="13">
        <v>0.41106274051229602</v>
      </c>
    </row>
    <row r="49" spans="2:12" x14ac:dyDescent="0.35">
      <c r="B49" s="8" t="s">
        <v>57</v>
      </c>
      <c r="C49" s="8">
        <v>1</v>
      </c>
      <c r="D49" s="8">
        <v>0</v>
      </c>
      <c r="E49" s="13">
        <v>0.56465929783514068</v>
      </c>
      <c r="F49" s="13">
        <v>0.31147540983606559</v>
      </c>
      <c r="G49" s="13">
        <v>0</v>
      </c>
      <c r="H49" s="13">
        <v>0.56465929783514068</v>
      </c>
      <c r="I49" s="13">
        <v>-1.1388816752958808</v>
      </c>
      <c r="J49" s="13">
        <v>-0.67259270913454927</v>
      </c>
      <c r="K49" s="13">
        <v>0.42062999469119478</v>
      </c>
      <c r="L49" s="13">
        <v>0.69854417219980802</v>
      </c>
    </row>
    <row r="50" spans="2:12" x14ac:dyDescent="0.35">
      <c r="B50" s="8" t="s">
        <v>58</v>
      </c>
      <c r="C50" s="8">
        <v>1</v>
      </c>
      <c r="D50" s="8">
        <v>0</v>
      </c>
      <c r="E50" s="13">
        <v>0.16563135614322982</v>
      </c>
      <c r="F50" s="13">
        <v>0.31147540983606559</v>
      </c>
      <c r="G50" s="13">
        <v>0</v>
      </c>
      <c r="H50" s="13">
        <v>0.16563135614322982</v>
      </c>
      <c r="I50" s="13">
        <v>-0.44554573585177032</v>
      </c>
      <c r="J50" s="13">
        <v>-0.67259270913454927</v>
      </c>
      <c r="K50" s="13">
        <v>9.705394190967731E-2</v>
      </c>
      <c r="L50" s="13">
        <v>0.26826843835394409</v>
      </c>
    </row>
    <row r="51" spans="2:12" x14ac:dyDescent="0.35">
      <c r="B51" s="8" t="s">
        <v>59</v>
      </c>
      <c r="C51" s="8">
        <v>1</v>
      </c>
      <c r="D51" s="8">
        <v>0</v>
      </c>
      <c r="E51" s="13">
        <v>0.38343228589541206</v>
      </c>
      <c r="F51" s="13">
        <v>0.31147540983606559</v>
      </c>
      <c r="G51" s="13">
        <v>0</v>
      </c>
      <c r="H51" s="13">
        <v>0.38343228589541206</v>
      </c>
      <c r="I51" s="13">
        <v>-0.78859487358782876</v>
      </c>
      <c r="J51" s="13">
        <v>-0.67259270913454927</v>
      </c>
      <c r="K51" s="13">
        <v>0.23590926940090548</v>
      </c>
      <c r="L51" s="13">
        <v>0.55607042803174533</v>
      </c>
    </row>
    <row r="52" spans="2:12" x14ac:dyDescent="0.35">
      <c r="B52" s="8" t="s">
        <v>60</v>
      </c>
      <c r="C52" s="8">
        <v>1</v>
      </c>
      <c r="D52" s="8">
        <v>1</v>
      </c>
      <c r="E52" s="13">
        <v>0.42723235850763042</v>
      </c>
      <c r="F52" s="13">
        <v>0.31147540983606559</v>
      </c>
      <c r="G52" s="13">
        <v>1</v>
      </c>
      <c r="H52" s="13">
        <v>0.42723235850763042</v>
      </c>
      <c r="I52" s="13">
        <v>1.1578629782578276</v>
      </c>
      <c r="J52" s="13">
        <v>1.4867838833500562</v>
      </c>
      <c r="K52" s="13">
        <v>0.25185942738813388</v>
      </c>
      <c r="L52" s="13">
        <v>0.62302683890611299</v>
      </c>
    </row>
    <row r="53" spans="2:12" x14ac:dyDescent="0.35">
      <c r="B53" s="8" t="s">
        <v>61</v>
      </c>
      <c r="C53" s="8">
        <v>1</v>
      </c>
      <c r="D53" s="8">
        <v>0</v>
      </c>
      <c r="E53" s="13">
        <v>0.42049988142150152</v>
      </c>
      <c r="F53" s="13">
        <v>0.31147540983606559</v>
      </c>
      <c r="G53" s="13">
        <v>0</v>
      </c>
      <c r="H53" s="13">
        <v>0.42049988142150152</v>
      </c>
      <c r="I53" s="13">
        <v>-0.85183636113807493</v>
      </c>
      <c r="J53" s="13">
        <v>-0.67259270913454927</v>
      </c>
      <c r="K53" s="13">
        <v>0.26134755433691748</v>
      </c>
      <c r="L53" s="13">
        <v>0.59809479749486227</v>
      </c>
    </row>
    <row r="54" spans="2:12" x14ac:dyDescent="0.35">
      <c r="B54" s="8" t="s">
        <v>62</v>
      </c>
      <c r="C54" s="8">
        <v>1</v>
      </c>
      <c r="D54" s="8">
        <v>0</v>
      </c>
      <c r="E54" s="13">
        <v>0.35574640699499394</v>
      </c>
      <c r="F54" s="13">
        <v>0.31147540983606559</v>
      </c>
      <c r="G54" s="13">
        <v>0</v>
      </c>
      <c r="H54" s="13">
        <v>0.35574640699499394</v>
      </c>
      <c r="I54" s="13">
        <v>-0.74309071807051108</v>
      </c>
      <c r="J54" s="13">
        <v>-0.67259270913454927</v>
      </c>
      <c r="K54" s="13">
        <v>0.23747166327484387</v>
      </c>
      <c r="L54" s="13">
        <v>0.4947108942960422</v>
      </c>
    </row>
    <row r="55" spans="2:12" x14ac:dyDescent="0.35">
      <c r="B55" s="8" t="s">
        <v>63</v>
      </c>
      <c r="C55" s="8">
        <v>1</v>
      </c>
      <c r="D55" s="8">
        <v>0</v>
      </c>
      <c r="E55" s="13">
        <v>0.28002219715155069</v>
      </c>
      <c r="F55" s="13">
        <v>0.31147540983606559</v>
      </c>
      <c r="G55" s="13">
        <v>0</v>
      </c>
      <c r="H55" s="13">
        <v>0.28002219715155069</v>
      </c>
      <c r="I55" s="13">
        <v>-0.62364389581585733</v>
      </c>
      <c r="J55" s="13">
        <v>-0.67259270913454927</v>
      </c>
      <c r="K55" s="13">
        <v>0.19964609633577771</v>
      </c>
      <c r="L55" s="13">
        <v>0.37749477730591746</v>
      </c>
    </row>
    <row r="56" spans="2:12" x14ac:dyDescent="0.35">
      <c r="B56" s="8" t="s">
        <v>64</v>
      </c>
      <c r="C56" s="8">
        <v>1</v>
      </c>
      <c r="D56" s="8">
        <v>1</v>
      </c>
      <c r="E56" s="13">
        <v>0.2032770851272678</v>
      </c>
      <c r="F56" s="13">
        <v>0.31147540983606559</v>
      </c>
      <c r="G56" s="13">
        <v>1</v>
      </c>
      <c r="H56" s="13">
        <v>0.2032770851272678</v>
      </c>
      <c r="I56" s="13">
        <v>1.979745852707959</v>
      </c>
      <c r="J56" s="13">
        <v>1.4867838833500562</v>
      </c>
      <c r="K56" s="13">
        <v>7.6825945441368573E-2</v>
      </c>
      <c r="L56" s="13">
        <v>0.43890714328603725</v>
      </c>
    </row>
    <row r="57" spans="2:12" x14ac:dyDescent="0.35">
      <c r="B57" s="8" t="s">
        <v>65</v>
      </c>
      <c r="C57" s="8">
        <v>1</v>
      </c>
      <c r="D57" s="8">
        <v>0</v>
      </c>
      <c r="E57" s="13">
        <v>0.34284343842306619</v>
      </c>
      <c r="F57" s="13">
        <v>0.31147540983606559</v>
      </c>
      <c r="G57" s="13">
        <v>0</v>
      </c>
      <c r="H57" s="13">
        <v>0.34284343842306619</v>
      </c>
      <c r="I57" s="13">
        <v>-0.72229315092689717</v>
      </c>
      <c r="J57" s="13">
        <v>-0.67259270913454927</v>
      </c>
      <c r="K57" s="13">
        <v>0.22139736523281181</v>
      </c>
      <c r="L57" s="13">
        <v>0.48906297343939453</v>
      </c>
    </row>
    <row r="58" spans="2:12" x14ac:dyDescent="0.35">
      <c r="B58" s="8" t="s">
        <v>66</v>
      </c>
      <c r="C58" s="8">
        <v>1</v>
      </c>
      <c r="D58" s="8">
        <v>0</v>
      </c>
      <c r="E58" s="13">
        <v>0.15631819772461314</v>
      </c>
      <c r="F58" s="13">
        <v>0.31147540983606559</v>
      </c>
      <c r="G58" s="13">
        <v>0</v>
      </c>
      <c r="H58" s="13">
        <v>0.15631819772461314</v>
      </c>
      <c r="I58" s="13">
        <v>-0.43044278111268741</v>
      </c>
      <c r="J58" s="13">
        <v>-0.67259270913454927</v>
      </c>
      <c r="K58" s="13">
        <v>9.1053434982889578E-2</v>
      </c>
      <c r="L58" s="13">
        <v>0.25522745595900664</v>
      </c>
    </row>
    <row r="59" spans="2:12" x14ac:dyDescent="0.35">
      <c r="B59" s="8" t="s">
        <v>67</v>
      </c>
      <c r="C59" s="8">
        <v>1</v>
      </c>
      <c r="D59" s="8">
        <v>1</v>
      </c>
      <c r="E59" s="13">
        <v>0.56867200842369614</v>
      </c>
      <c r="F59" s="13">
        <v>0.31147540983606559</v>
      </c>
      <c r="G59" s="13">
        <v>1</v>
      </c>
      <c r="H59" s="13">
        <v>0.56867200842369614</v>
      </c>
      <c r="I59" s="13">
        <v>0.87090923497548733</v>
      </c>
      <c r="J59" s="13">
        <v>1.4867838833500562</v>
      </c>
      <c r="K59" s="13">
        <v>0.41365091600925402</v>
      </c>
      <c r="L59" s="13">
        <v>0.71131165670534313</v>
      </c>
    </row>
    <row r="60" spans="2:12" x14ac:dyDescent="0.35">
      <c r="B60" s="8" t="s">
        <v>68</v>
      </c>
      <c r="C60" s="8">
        <v>1</v>
      </c>
      <c r="D60" s="8">
        <v>1</v>
      </c>
      <c r="E60" s="13">
        <v>0.26578417700711432</v>
      </c>
      <c r="F60" s="13">
        <v>0.31147540983606559</v>
      </c>
      <c r="G60" s="13">
        <v>1</v>
      </c>
      <c r="H60" s="13">
        <v>0.26578417700711432</v>
      </c>
      <c r="I60" s="13">
        <v>1.6620623382105473</v>
      </c>
      <c r="J60" s="13">
        <v>1.4867838833500562</v>
      </c>
      <c r="K60" s="13">
        <v>0.10312597989338243</v>
      </c>
      <c r="L60" s="13">
        <v>0.53263534737809559</v>
      </c>
    </row>
    <row r="61" spans="2:12" x14ac:dyDescent="0.35">
      <c r="B61" s="8" t="s">
        <v>69</v>
      </c>
      <c r="C61" s="8">
        <v>1</v>
      </c>
      <c r="D61" s="8">
        <v>0</v>
      </c>
      <c r="E61" s="13">
        <v>0.3722072110163348</v>
      </c>
      <c r="F61" s="13">
        <v>0.31147540983606559</v>
      </c>
      <c r="G61" s="13">
        <v>0</v>
      </c>
      <c r="H61" s="13">
        <v>0.3722072110163348</v>
      </c>
      <c r="I61" s="13">
        <v>-0.76998848402458675</v>
      </c>
      <c r="J61" s="13">
        <v>-0.67259270913454927</v>
      </c>
      <c r="K61" s="13">
        <v>0.25131266965052368</v>
      </c>
      <c r="L61" s="13">
        <v>0.51152413545780318</v>
      </c>
    </row>
    <row r="62" spans="2:12" x14ac:dyDescent="0.35">
      <c r="B62" s="8" t="s">
        <v>70</v>
      </c>
      <c r="C62" s="8">
        <v>1</v>
      </c>
      <c r="D62" s="8">
        <v>1</v>
      </c>
      <c r="E62" s="13">
        <v>0.28289349021571442</v>
      </c>
      <c r="F62" s="13">
        <v>0.31147540983606559</v>
      </c>
      <c r="G62" s="13">
        <v>1</v>
      </c>
      <c r="H62" s="13">
        <v>0.28289349021571442</v>
      </c>
      <c r="I62" s="13">
        <v>1.5921367083570181</v>
      </c>
      <c r="J62" s="13">
        <v>1.4867838833500562</v>
      </c>
      <c r="K62" s="13">
        <v>0.201686576822279</v>
      </c>
      <c r="L62" s="13">
        <v>0.38118502422323997</v>
      </c>
    </row>
    <row r="63" spans="2:12" x14ac:dyDescent="0.35">
      <c r="B63" s="8" t="s">
        <v>71</v>
      </c>
      <c r="C63" s="8">
        <v>1</v>
      </c>
      <c r="D63" s="8">
        <v>1</v>
      </c>
      <c r="E63" s="13">
        <v>0.48149790538888088</v>
      </c>
      <c r="F63" s="13">
        <v>0.31147540983606559</v>
      </c>
      <c r="G63" s="13">
        <v>1</v>
      </c>
      <c r="H63" s="13">
        <v>0.48149790538888088</v>
      </c>
      <c r="I63" s="13">
        <v>1.0377149093162323</v>
      </c>
      <c r="J63" s="13">
        <v>1.4867838833500562</v>
      </c>
      <c r="K63" s="13">
        <v>0.3512786633191009</v>
      </c>
      <c r="L63" s="13">
        <v>0.61427998216045299</v>
      </c>
    </row>
    <row r="64" spans="2:12" x14ac:dyDescent="0.35">
      <c r="B64" s="8" t="s">
        <v>72</v>
      </c>
      <c r="C64" s="8">
        <v>1</v>
      </c>
      <c r="D64" s="8">
        <v>1</v>
      </c>
      <c r="E64" s="13">
        <v>0.24287374613662746</v>
      </c>
      <c r="F64" s="13">
        <v>0.31147540983606559</v>
      </c>
      <c r="G64" s="13">
        <v>1</v>
      </c>
      <c r="H64" s="13">
        <v>0.24287374613662746</v>
      </c>
      <c r="I64" s="13">
        <v>1.7656062894023288</v>
      </c>
      <c r="J64" s="13">
        <v>1.4867838833500562</v>
      </c>
      <c r="K64" s="13">
        <v>0.12241723965790581</v>
      </c>
      <c r="L64" s="13">
        <v>0.42452118763783475</v>
      </c>
    </row>
    <row r="65" spans="2:12" x14ac:dyDescent="0.35">
      <c r="B65" s="8" t="s">
        <v>73</v>
      </c>
      <c r="C65" s="8">
        <v>1</v>
      </c>
      <c r="D65" s="8">
        <v>0</v>
      </c>
      <c r="E65" s="13">
        <v>0.24064973366003478</v>
      </c>
      <c r="F65" s="13">
        <v>0.31147540983606559</v>
      </c>
      <c r="G65" s="13">
        <v>0</v>
      </c>
      <c r="H65" s="13">
        <v>0.24064973366003478</v>
      </c>
      <c r="I65" s="13">
        <v>-0.56295232598432665</v>
      </c>
      <c r="J65" s="13">
        <v>-0.67259270913454927</v>
      </c>
      <c r="K65" s="13">
        <v>0.17465364386754267</v>
      </c>
      <c r="L65" s="13">
        <v>0.32185870023507807</v>
      </c>
    </row>
    <row r="66" spans="2:12" x14ac:dyDescent="0.35">
      <c r="B66" s="8" t="s">
        <v>74</v>
      </c>
      <c r="C66" s="8">
        <v>1</v>
      </c>
      <c r="D66" s="8">
        <v>0</v>
      </c>
      <c r="E66" s="13">
        <v>0.37519938636100864</v>
      </c>
      <c r="F66" s="13">
        <v>0.31147540983606559</v>
      </c>
      <c r="G66" s="13">
        <v>0</v>
      </c>
      <c r="H66" s="13">
        <v>0.37519938636100864</v>
      </c>
      <c r="I66" s="13">
        <v>-0.77492618485395282</v>
      </c>
      <c r="J66" s="13">
        <v>-0.67259270913454927</v>
      </c>
      <c r="K66" s="13">
        <v>0.24884597574020792</v>
      </c>
      <c r="L66" s="13">
        <v>0.52119394080633641</v>
      </c>
    </row>
    <row r="67" spans="2:12" x14ac:dyDescent="0.35">
      <c r="B67" s="8" t="s">
        <v>75</v>
      </c>
      <c r="C67" s="8">
        <v>1</v>
      </c>
      <c r="D67" s="8">
        <v>1</v>
      </c>
      <c r="E67" s="13">
        <v>0.57285452765529343</v>
      </c>
      <c r="F67" s="13">
        <v>0.31147540983606559</v>
      </c>
      <c r="G67" s="13">
        <v>1</v>
      </c>
      <c r="H67" s="13">
        <v>0.57285452765529343</v>
      </c>
      <c r="I67" s="13">
        <v>0.86350673385960119</v>
      </c>
      <c r="J67" s="13">
        <v>1.4867838833500562</v>
      </c>
      <c r="K67" s="13">
        <v>0.42562897217083934</v>
      </c>
      <c r="L67" s="13">
        <v>0.7082132249416434</v>
      </c>
    </row>
    <row r="68" spans="2:12" x14ac:dyDescent="0.35">
      <c r="B68" s="8" t="s">
        <v>76</v>
      </c>
      <c r="C68" s="8">
        <v>1</v>
      </c>
      <c r="D68" s="8">
        <v>1</v>
      </c>
      <c r="E68" s="13">
        <v>0.37388613960299244</v>
      </c>
      <c r="F68" s="13">
        <v>0.31147540983606559</v>
      </c>
      <c r="G68" s="13">
        <v>1</v>
      </c>
      <c r="H68" s="13">
        <v>0.37388613960299244</v>
      </c>
      <c r="I68" s="13">
        <v>1.2940676368976809</v>
      </c>
      <c r="J68" s="13">
        <v>1.4867838833500562</v>
      </c>
      <c r="K68" s="13">
        <v>0.19741554557257954</v>
      </c>
      <c r="L68" s="13">
        <v>0.59178861369548996</v>
      </c>
    </row>
    <row r="69" spans="2:12" x14ac:dyDescent="0.35">
      <c r="B69" s="8" t="s">
        <v>77</v>
      </c>
      <c r="C69" s="8">
        <v>1</v>
      </c>
      <c r="D69" s="8">
        <v>0</v>
      </c>
      <c r="E69" s="13">
        <v>0.34588394482428847</v>
      </c>
      <c r="F69" s="13">
        <v>0.31147540983606559</v>
      </c>
      <c r="G69" s="13">
        <v>0</v>
      </c>
      <c r="H69" s="13">
        <v>0.34588394482428847</v>
      </c>
      <c r="I69" s="13">
        <v>-0.72717308731163988</v>
      </c>
      <c r="J69" s="13">
        <v>-0.67259270913454927</v>
      </c>
      <c r="K69" s="13">
        <v>0.11875319904248036</v>
      </c>
      <c r="L69" s="13">
        <v>0.67478933210641989</v>
      </c>
    </row>
    <row r="70" spans="2:12" x14ac:dyDescent="0.35">
      <c r="B70" s="8" t="s">
        <v>78</v>
      </c>
      <c r="C70" s="8">
        <v>1</v>
      </c>
      <c r="D70" s="8">
        <v>0</v>
      </c>
      <c r="E70" s="13">
        <v>0.23536761782610785</v>
      </c>
      <c r="F70" s="13">
        <v>0.31147540983606559</v>
      </c>
      <c r="G70" s="13">
        <v>0</v>
      </c>
      <c r="H70" s="13">
        <v>0.23536761782610785</v>
      </c>
      <c r="I70" s="13">
        <v>-0.55481349067006724</v>
      </c>
      <c r="J70" s="13">
        <v>-0.67259270913454927</v>
      </c>
      <c r="K70" s="13">
        <v>0.1576096762367841</v>
      </c>
      <c r="L70" s="13">
        <v>0.3361784603115136</v>
      </c>
    </row>
    <row r="71" spans="2:12" x14ac:dyDescent="0.35">
      <c r="B71" s="8" t="s">
        <v>79</v>
      </c>
      <c r="C71" s="8">
        <v>1</v>
      </c>
      <c r="D71" s="8">
        <v>1</v>
      </c>
      <c r="E71" s="13">
        <v>0.22940744249311276</v>
      </c>
      <c r="F71" s="13">
        <v>0.31147540983606559</v>
      </c>
      <c r="G71" s="13">
        <v>1</v>
      </c>
      <c r="H71" s="13">
        <v>0.22940744249311276</v>
      </c>
      <c r="I71" s="13">
        <v>1.8327728952071418</v>
      </c>
      <c r="J71" s="13">
        <v>1.4867838833500562</v>
      </c>
      <c r="K71" s="13">
        <v>0.15131598708405081</v>
      </c>
      <c r="L71" s="13">
        <v>0.33203317874761568</v>
      </c>
    </row>
    <row r="72" spans="2:12" x14ac:dyDescent="0.35">
      <c r="B72" s="8" t="s">
        <v>80</v>
      </c>
      <c r="C72" s="8">
        <v>1</v>
      </c>
      <c r="D72" s="8">
        <v>0</v>
      </c>
      <c r="E72" s="13">
        <v>0.24760636433259434</v>
      </c>
      <c r="F72" s="13">
        <v>0.31147540983606559</v>
      </c>
      <c r="G72" s="13">
        <v>0</v>
      </c>
      <c r="H72" s="13">
        <v>0.24760636433259434</v>
      </c>
      <c r="I72" s="13">
        <v>-0.57366498833987478</v>
      </c>
      <c r="J72" s="13">
        <v>-0.67259270913454927</v>
      </c>
      <c r="K72" s="13">
        <v>0.17016186599454086</v>
      </c>
      <c r="L72" s="13">
        <v>0.3456177505880399</v>
      </c>
    </row>
    <row r="73" spans="2:12" x14ac:dyDescent="0.35">
      <c r="B73" s="8" t="s">
        <v>81</v>
      </c>
      <c r="C73" s="8">
        <v>1</v>
      </c>
      <c r="D73" s="8">
        <v>0</v>
      </c>
      <c r="E73" s="13">
        <v>0.60110930090474923</v>
      </c>
      <c r="F73" s="13">
        <v>0.31147540983606559</v>
      </c>
      <c r="G73" s="13">
        <v>0</v>
      </c>
      <c r="H73" s="13">
        <v>0.60110930090474923</v>
      </c>
      <c r="I73" s="13">
        <v>-1.2275799002286774</v>
      </c>
      <c r="J73" s="13">
        <v>-0.67259270913454927</v>
      </c>
      <c r="K73" s="13">
        <v>0.42819924410989757</v>
      </c>
      <c r="L73" s="13">
        <v>0.75201363163428425</v>
      </c>
    </row>
    <row r="74" spans="2:12" x14ac:dyDescent="0.35">
      <c r="B74" s="8" t="s">
        <v>82</v>
      </c>
      <c r="C74" s="8">
        <v>1</v>
      </c>
      <c r="D74" s="8">
        <v>0</v>
      </c>
      <c r="E74" s="13">
        <v>0.20052510044182809</v>
      </c>
      <c r="F74" s="13">
        <v>0.31147540983606559</v>
      </c>
      <c r="G74" s="13">
        <v>0</v>
      </c>
      <c r="H74" s="13">
        <v>0.20052510044182809</v>
      </c>
      <c r="I74" s="13">
        <v>-0.5008203353800168</v>
      </c>
      <c r="J74" s="13">
        <v>-0.67259270913454927</v>
      </c>
      <c r="K74" s="13">
        <v>0.13531632545570124</v>
      </c>
      <c r="L74" s="13">
        <v>0.28673739613903976</v>
      </c>
    </row>
    <row r="75" spans="2:12" x14ac:dyDescent="0.35">
      <c r="B75" s="8" t="s">
        <v>83</v>
      </c>
      <c r="C75" s="8">
        <v>1</v>
      </c>
      <c r="D75" s="8">
        <v>0</v>
      </c>
      <c r="E75" s="13">
        <v>0.31398133090048386</v>
      </c>
      <c r="F75" s="13">
        <v>0.31147540983606559</v>
      </c>
      <c r="G75" s="13">
        <v>0</v>
      </c>
      <c r="H75" s="13">
        <v>0.31398133090048386</v>
      </c>
      <c r="I75" s="13">
        <v>-0.67652514914049411</v>
      </c>
      <c r="J75" s="13">
        <v>-0.67259270913454927</v>
      </c>
      <c r="K75" s="13">
        <v>0.21551856923700771</v>
      </c>
      <c r="L75" s="13">
        <v>0.43262067003596355</v>
      </c>
    </row>
    <row r="76" spans="2:12" x14ac:dyDescent="0.35">
      <c r="B76" s="8" t="s">
        <v>84</v>
      </c>
      <c r="C76" s="8">
        <v>1</v>
      </c>
      <c r="D76" s="8">
        <v>0</v>
      </c>
      <c r="E76" s="13">
        <v>0.24064973366003478</v>
      </c>
      <c r="F76" s="13">
        <v>0.31147540983606559</v>
      </c>
      <c r="G76" s="13">
        <v>0</v>
      </c>
      <c r="H76" s="13">
        <v>0.24064973366003478</v>
      </c>
      <c r="I76" s="13">
        <v>-0.56295232598432665</v>
      </c>
      <c r="J76" s="13">
        <v>-0.67259270913454927</v>
      </c>
      <c r="K76" s="13">
        <v>0.17465364386754267</v>
      </c>
      <c r="L76" s="13">
        <v>0.32185870023507807</v>
      </c>
    </row>
    <row r="77" spans="2:12" x14ac:dyDescent="0.35">
      <c r="B77" s="8" t="s">
        <v>85</v>
      </c>
      <c r="C77" s="8">
        <v>1</v>
      </c>
      <c r="D77" s="8">
        <v>0</v>
      </c>
      <c r="E77" s="13">
        <v>0.13552694722761918</v>
      </c>
      <c r="F77" s="13">
        <v>0.31147540983606559</v>
      </c>
      <c r="G77" s="13">
        <v>0</v>
      </c>
      <c r="H77" s="13">
        <v>0.13552694722761918</v>
      </c>
      <c r="I77" s="13">
        <v>-0.39594703750760957</v>
      </c>
      <c r="J77" s="13">
        <v>-0.67259270913454927</v>
      </c>
      <c r="K77" s="13">
        <v>6.9955762711694097E-2</v>
      </c>
      <c r="L77" s="13">
        <v>0.24628401619787366</v>
      </c>
    </row>
    <row r="78" spans="2:12" x14ac:dyDescent="0.35">
      <c r="B78" s="8" t="s">
        <v>86</v>
      </c>
      <c r="C78" s="8">
        <v>1</v>
      </c>
      <c r="D78" s="8">
        <v>0</v>
      </c>
      <c r="E78" s="13">
        <v>0.33123341966351938</v>
      </c>
      <c r="F78" s="13">
        <v>0.31147540983606559</v>
      </c>
      <c r="G78" s="13">
        <v>0</v>
      </c>
      <c r="H78" s="13">
        <v>0.33123341966351938</v>
      </c>
      <c r="I78" s="13">
        <v>-0.70376844916377057</v>
      </c>
      <c r="J78" s="13">
        <v>-0.67259270913454927</v>
      </c>
      <c r="K78" s="13">
        <v>0.18844760679088113</v>
      </c>
      <c r="L78" s="13">
        <v>0.51372290040799529</v>
      </c>
    </row>
    <row r="79" spans="2:12" x14ac:dyDescent="0.35">
      <c r="B79" s="8" t="s">
        <v>87</v>
      </c>
      <c r="C79" s="8">
        <v>1</v>
      </c>
      <c r="D79" s="8">
        <v>0</v>
      </c>
      <c r="E79" s="13">
        <v>0.21598714626392568</v>
      </c>
      <c r="F79" s="13">
        <v>0.31147540983606559</v>
      </c>
      <c r="G79" s="13">
        <v>0</v>
      </c>
      <c r="H79" s="13">
        <v>0.21598714626392568</v>
      </c>
      <c r="I79" s="13">
        <v>-0.52487073869997491</v>
      </c>
      <c r="J79" s="13">
        <v>-0.67259270913454927</v>
      </c>
      <c r="K79" s="13">
        <v>0.13633131732930134</v>
      </c>
      <c r="L79" s="13">
        <v>0.3246876045381209</v>
      </c>
    </row>
    <row r="80" spans="2:12" x14ac:dyDescent="0.35">
      <c r="B80" s="8" t="s">
        <v>88</v>
      </c>
      <c r="C80" s="8">
        <v>1</v>
      </c>
      <c r="D80" s="8">
        <v>1</v>
      </c>
      <c r="E80" s="13">
        <v>0.37519938636100864</v>
      </c>
      <c r="F80" s="13">
        <v>0.31147540983606559</v>
      </c>
      <c r="G80" s="13">
        <v>1</v>
      </c>
      <c r="H80" s="13">
        <v>0.37519938636100864</v>
      </c>
      <c r="I80" s="13">
        <v>1.2904454895771345</v>
      </c>
      <c r="J80" s="13">
        <v>1.4867838833500562</v>
      </c>
      <c r="K80" s="13">
        <v>0.24884597574020792</v>
      </c>
      <c r="L80" s="13">
        <v>0.52119394080633641</v>
      </c>
    </row>
    <row r="81" spans="2:12" x14ac:dyDescent="0.35">
      <c r="B81" s="8" t="s">
        <v>89</v>
      </c>
      <c r="C81" s="8">
        <v>1</v>
      </c>
      <c r="D81" s="8">
        <v>0</v>
      </c>
      <c r="E81" s="13">
        <v>0.29798843208355119</v>
      </c>
      <c r="F81" s="13">
        <v>0.31147540983606559</v>
      </c>
      <c r="G81" s="13">
        <v>0</v>
      </c>
      <c r="H81" s="13">
        <v>0.29798843208355119</v>
      </c>
      <c r="I81" s="13">
        <v>-0.65151972435401528</v>
      </c>
      <c r="J81" s="13">
        <v>-0.67259270913454927</v>
      </c>
      <c r="K81" s="13">
        <v>0.20768781795131924</v>
      </c>
      <c r="L81" s="13">
        <v>0.40736453690080288</v>
      </c>
    </row>
    <row r="82" spans="2:12" x14ac:dyDescent="0.35">
      <c r="B82" s="8" t="s">
        <v>90</v>
      </c>
      <c r="C82" s="8">
        <v>1</v>
      </c>
      <c r="D82" s="8">
        <v>0</v>
      </c>
      <c r="E82" s="13">
        <v>9.6233489827668925E-2</v>
      </c>
      <c r="F82" s="13">
        <v>0.31147540983606559</v>
      </c>
      <c r="G82" s="13">
        <v>0</v>
      </c>
      <c r="H82" s="13">
        <v>9.6233489827668925E-2</v>
      </c>
      <c r="I82" s="13">
        <v>-0.3263134655594222</v>
      </c>
      <c r="J82" s="13">
        <v>-0.67259270913454927</v>
      </c>
      <c r="K82" s="13">
        <v>2.973863162384063E-2</v>
      </c>
      <c r="L82" s="13">
        <v>0.27003033443961916</v>
      </c>
    </row>
    <row r="83" spans="2:12" x14ac:dyDescent="0.35">
      <c r="B83" s="8" t="s">
        <v>91</v>
      </c>
      <c r="C83" s="8">
        <v>1</v>
      </c>
      <c r="D83" s="8">
        <v>0</v>
      </c>
      <c r="E83" s="13">
        <v>0.41907648257504743</v>
      </c>
      <c r="F83" s="13">
        <v>0.31147540983606559</v>
      </c>
      <c r="G83" s="13">
        <v>0</v>
      </c>
      <c r="H83" s="13">
        <v>0.41907648257504743</v>
      </c>
      <c r="I83" s="13">
        <v>-0.84935092852438598</v>
      </c>
      <c r="J83" s="13">
        <v>-0.67259270913454927</v>
      </c>
      <c r="K83" s="13">
        <v>0.25057423147265284</v>
      </c>
      <c r="L83" s="13">
        <v>0.60883568909611441</v>
      </c>
    </row>
    <row r="84" spans="2:12" x14ac:dyDescent="0.35">
      <c r="B84" s="8" t="s">
        <v>92</v>
      </c>
      <c r="C84" s="8">
        <v>1</v>
      </c>
      <c r="D84" s="8">
        <v>0</v>
      </c>
      <c r="E84" s="13">
        <v>0.49658840973975216</v>
      </c>
      <c r="F84" s="13">
        <v>0.31147540983606559</v>
      </c>
      <c r="G84" s="13">
        <v>0</v>
      </c>
      <c r="H84" s="13">
        <v>0.49658840973975216</v>
      </c>
      <c r="I84" s="13">
        <v>-0.99319993935370021</v>
      </c>
      <c r="J84" s="13">
        <v>-0.67259270913454927</v>
      </c>
      <c r="K84" s="13">
        <v>0.36233605582608058</v>
      </c>
      <c r="L84" s="13">
        <v>0.63133451147338271</v>
      </c>
    </row>
    <row r="85" spans="2:12" x14ac:dyDescent="0.35">
      <c r="B85" s="8" t="s">
        <v>93</v>
      </c>
      <c r="C85" s="8">
        <v>1</v>
      </c>
      <c r="D85" s="8">
        <v>0</v>
      </c>
      <c r="E85" s="13">
        <v>0.28581175822411548</v>
      </c>
      <c r="F85" s="13">
        <v>0.31147540983606559</v>
      </c>
      <c r="G85" s="13">
        <v>0</v>
      </c>
      <c r="H85" s="13">
        <v>0.28581175822411548</v>
      </c>
      <c r="I85" s="13">
        <v>-0.63260656983093932</v>
      </c>
      <c r="J85" s="13">
        <v>-0.67259270913454927</v>
      </c>
      <c r="K85" s="13">
        <v>0.15389931238672508</v>
      </c>
      <c r="L85" s="13">
        <v>0.46822126085125837</v>
      </c>
    </row>
    <row r="86" spans="2:12" x14ac:dyDescent="0.35">
      <c r="B86" s="8" t="s">
        <v>94</v>
      </c>
      <c r="C86" s="8">
        <v>1</v>
      </c>
      <c r="D86" s="8">
        <v>0</v>
      </c>
      <c r="E86" s="13">
        <v>0.23307459470400624</v>
      </c>
      <c r="F86" s="13">
        <v>0.31147540983606559</v>
      </c>
      <c r="G86" s="13">
        <v>0</v>
      </c>
      <c r="H86" s="13">
        <v>0.23307459470400624</v>
      </c>
      <c r="I86" s="13">
        <v>-0.55127831133741723</v>
      </c>
      <c r="J86" s="13">
        <v>-0.67259270913454927</v>
      </c>
      <c r="K86" s="13">
        <v>0.14569596039628599</v>
      </c>
      <c r="L86" s="13">
        <v>0.3513075162265421</v>
      </c>
    </row>
    <row r="87" spans="2:12" x14ac:dyDescent="0.35">
      <c r="B87" s="8" t="s">
        <v>95</v>
      </c>
      <c r="C87" s="8">
        <v>1</v>
      </c>
      <c r="D87" s="8">
        <v>0</v>
      </c>
      <c r="E87" s="13">
        <v>0.44667159756331487</v>
      </c>
      <c r="F87" s="13">
        <v>0.31147540983606559</v>
      </c>
      <c r="G87" s="13">
        <v>0</v>
      </c>
      <c r="H87" s="13">
        <v>0.44667159756331487</v>
      </c>
      <c r="I87" s="13">
        <v>-0.89846815218521225</v>
      </c>
      <c r="J87" s="13">
        <v>-0.67259270913454927</v>
      </c>
      <c r="K87" s="13">
        <v>0.32793556024210074</v>
      </c>
      <c r="L87" s="13">
        <v>0.57182010716719367</v>
      </c>
    </row>
    <row r="88" spans="2:12" x14ac:dyDescent="0.35">
      <c r="B88" s="8" t="s">
        <v>96</v>
      </c>
      <c r="C88" s="8">
        <v>1</v>
      </c>
      <c r="D88" s="8">
        <v>1</v>
      </c>
      <c r="E88" s="13">
        <v>0.18429062543901167</v>
      </c>
      <c r="F88" s="13">
        <v>0.31147540983606559</v>
      </c>
      <c r="G88" s="13">
        <v>1</v>
      </c>
      <c r="H88" s="13">
        <v>0.18429062543901167</v>
      </c>
      <c r="I88" s="13">
        <v>2.1038564547976488</v>
      </c>
      <c r="J88" s="13">
        <v>1.4867838833500562</v>
      </c>
      <c r="K88" s="13">
        <v>0.11957922544962718</v>
      </c>
      <c r="L88" s="13">
        <v>0.27315627057995379</v>
      </c>
    </row>
    <row r="89" spans="2:12" x14ac:dyDescent="0.35">
      <c r="B89" s="8" t="s">
        <v>97</v>
      </c>
      <c r="C89" s="8">
        <v>1</v>
      </c>
      <c r="D89" s="8">
        <v>1</v>
      </c>
      <c r="E89" s="13">
        <v>0.5117047818352557</v>
      </c>
      <c r="F89" s="13">
        <v>0.31147540983606559</v>
      </c>
      <c r="G89" s="13">
        <v>1</v>
      </c>
      <c r="H89" s="13">
        <v>0.5117047818352557</v>
      </c>
      <c r="I89" s="13">
        <v>0.97685813588595838</v>
      </c>
      <c r="J89" s="13">
        <v>1.4867838833500562</v>
      </c>
      <c r="K89" s="13">
        <v>0.36423428093179117</v>
      </c>
      <c r="L89" s="13">
        <v>0.65716553129867039</v>
      </c>
    </row>
    <row r="90" spans="2:12" x14ac:dyDescent="0.35">
      <c r="B90" s="8" t="s">
        <v>98</v>
      </c>
      <c r="C90" s="8">
        <v>1</v>
      </c>
      <c r="D90" s="8">
        <v>0</v>
      </c>
      <c r="E90" s="13">
        <v>0.32949798616707349</v>
      </c>
      <c r="F90" s="13">
        <v>0.31147540983606559</v>
      </c>
      <c r="G90" s="13">
        <v>0</v>
      </c>
      <c r="H90" s="13">
        <v>0.32949798616707349</v>
      </c>
      <c r="I90" s="13">
        <v>-0.70101343123191506</v>
      </c>
      <c r="J90" s="13">
        <v>-0.67259270913454927</v>
      </c>
      <c r="K90" s="13">
        <v>0.23121513098230217</v>
      </c>
      <c r="L90" s="13">
        <v>0.44535653654529916</v>
      </c>
    </row>
    <row r="91" spans="2:12" x14ac:dyDescent="0.35">
      <c r="B91" s="8" t="s">
        <v>99</v>
      </c>
      <c r="C91" s="8">
        <v>1</v>
      </c>
      <c r="D91" s="8">
        <v>1</v>
      </c>
      <c r="E91" s="13">
        <v>0.21598714626392568</v>
      </c>
      <c r="F91" s="13">
        <v>0.31147540983606559</v>
      </c>
      <c r="G91" s="13">
        <v>1</v>
      </c>
      <c r="H91" s="13">
        <v>0.21598714626392568</v>
      </c>
      <c r="I91" s="13">
        <v>1.9052309954958586</v>
      </c>
      <c r="J91" s="13">
        <v>1.4867838833500562</v>
      </c>
      <c r="K91" s="13">
        <v>0.13633131732930134</v>
      </c>
      <c r="L91" s="13">
        <v>0.3246876045381209</v>
      </c>
    </row>
    <row r="92" spans="2:12" x14ac:dyDescent="0.35">
      <c r="B92" s="8" t="s">
        <v>100</v>
      </c>
      <c r="C92" s="8">
        <v>1</v>
      </c>
      <c r="D92" s="8">
        <v>0</v>
      </c>
      <c r="E92" s="13">
        <v>0.22453147490840208</v>
      </c>
      <c r="F92" s="13">
        <v>0.31147540983606559</v>
      </c>
      <c r="G92" s="13">
        <v>0</v>
      </c>
      <c r="H92" s="13">
        <v>0.22453147490840208</v>
      </c>
      <c r="I92" s="13">
        <v>-0.53809198968061256</v>
      </c>
      <c r="J92" s="13">
        <v>-0.67259270913454927</v>
      </c>
      <c r="K92" s="13">
        <v>0.12580440133880733</v>
      </c>
      <c r="L92" s="13">
        <v>0.36811147552676748</v>
      </c>
    </row>
    <row r="93" spans="2:12" x14ac:dyDescent="0.35">
      <c r="B93" s="8" t="s">
        <v>101</v>
      </c>
      <c r="C93" s="8">
        <v>1</v>
      </c>
      <c r="D93" s="8">
        <v>0</v>
      </c>
      <c r="E93" s="13">
        <v>0.39897584076755249</v>
      </c>
      <c r="F93" s="13">
        <v>0.31147540983606559</v>
      </c>
      <c r="G93" s="13">
        <v>0</v>
      </c>
      <c r="H93" s="13">
        <v>0.39897584076755249</v>
      </c>
      <c r="I93" s="13">
        <v>-0.81475556313748332</v>
      </c>
      <c r="J93" s="13">
        <v>-0.67259270913454927</v>
      </c>
      <c r="K93" s="13">
        <v>0.25537399793382237</v>
      </c>
      <c r="L93" s="13">
        <v>0.56234495265704976</v>
      </c>
    </row>
    <row r="94" spans="2:12" x14ac:dyDescent="0.35">
      <c r="B94" s="8" t="s">
        <v>102</v>
      </c>
      <c r="C94" s="8">
        <v>1</v>
      </c>
      <c r="D94" s="8">
        <v>0</v>
      </c>
      <c r="E94" s="13">
        <v>0.46324121989035116</v>
      </c>
      <c r="F94" s="13">
        <v>0.31147540983606559</v>
      </c>
      <c r="G94" s="13">
        <v>0</v>
      </c>
      <c r="H94" s="13">
        <v>0.46324121989035116</v>
      </c>
      <c r="I94" s="13">
        <v>-0.92899637574527683</v>
      </c>
      <c r="J94" s="13">
        <v>-0.67259270913454927</v>
      </c>
      <c r="K94" s="13">
        <v>0.34078401080792808</v>
      </c>
      <c r="L94" s="13">
        <v>0.59029876493342293</v>
      </c>
    </row>
    <row r="95" spans="2:12" x14ac:dyDescent="0.35">
      <c r="B95" s="8" t="s">
        <v>103</v>
      </c>
      <c r="C95" s="8">
        <v>1</v>
      </c>
      <c r="D95" s="8">
        <v>1</v>
      </c>
      <c r="E95" s="13">
        <v>0.24143412699419864</v>
      </c>
      <c r="F95" s="13">
        <v>0.31147540983606559</v>
      </c>
      <c r="G95" s="13">
        <v>1</v>
      </c>
      <c r="H95" s="13">
        <v>0.24143412699419864</v>
      </c>
      <c r="I95" s="13">
        <v>1.7725452106428998</v>
      </c>
      <c r="J95" s="13">
        <v>1.4867838833500562</v>
      </c>
      <c r="K95" s="13">
        <v>0.16390342305178129</v>
      </c>
      <c r="L95" s="13">
        <v>0.34069486889050876</v>
      </c>
    </row>
    <row r="96" spans="2:12" x14ac:dyDescent="0.35">
      <c r="B96" s="8" t="s">
        <v>104</v>
      </c>
      <c r="C96" s="8">
        <v>1</v>
      </c>
      <c r="D96" s="8">
        <v>0</v>
      </c>
      <c r="E96" s="13">
        <v>0.26026489066946745</v>
      </c>
      <c r="F96" s="13">
        <v>0.31147540983606559</v>
      </c>
      <c r="G96" s="13">
        <v>0</v>
      </c>
      <c r="H96" s="13">
        <v>0.26026489066946745</v>
      </c>
      <c r="I96" s="13">
        <v>-0.59315702372257284</v>
      </c>
      <c r="J96" s="13">
        <v>-0.67259270913454927</v>
      </c>
      <c r="K96" s="13">
        <v>0.18242468620585917</v>
      </c>
      <c r="L96" s="13">
        <v>0.35682328360987103</v>
      </c>
    </row>
    <row r="97" spans="2:12" x14ac:dyDescent="0.35">
      <c r="B97" s="8" t="s">
        <v>105</v>
      </c>
      <c r="C97" s="8">
        <v>1</v>
      </c>
      <c r="D97" s="8">
        <v>0</v>
      </c>
      <c r="E97" s="13">
        <v>0.26425615538168756</v>
      </c>
      <c r="F97" s="13">
        <v>0.31147540983606559</v>
      </c>
      <c r="G97" s="13">
        <v>0</v>
      </c>
      <c r="H97" s="13">
        <v>0.26425615538168756</v>
      </c>
      <c r="I97" s="13">
        <v>-0.59930684414989044</v>
      </c>
      <c r="J97" s="13">
        <v>-0.67259270913454927</v>
      </c>
      <c r="K97" s="13">
        <v>0.17757562956386058</v>
      </c>
      <c r="L97" s="13">
        <v>0.37400662471887053</v>
      </c>
    </row>
    <row r="98" spans="2:12" x14ac:dyDescent="0.35">
      <c r="B98" s="8" t="s">
        <v>106</v>
      </c>
      <c r="C98" s="8">
        <v>1</v>
      </c>
      <c r="D98" s="8">
        <v>0</v>
      </c>
      <c r="E98" s="13">
        <v>0.28958176242300598</v>
      </c>
      <c r="F98" s="13">
        <v>0.31147540983606559</v>
      </c>
      <c r="G98" s="13">
        <v>0</v>
      </c>
      <c r="H98" s="13">
        <v>0.28958176242300598</v>
      </c>
      <c r="I98" s="13">
        <v>-0.63845244210127206</v>
      </c>
      <c r="J98" s="13">
        <v>-0.67259270913454927</v>
      </c>
      <c r="K98" s="13">
        <v>0.19542534005530815</v>
      </c>
      <c r="L98" s="13">
        <v>0.40619997678474373</v>
      </c>
    </row>
    <row r="99" spans="2:12" x14ac:dyDescent="0.35">
      <c r="B99" s="8" t="s">
        <v>107</v>
      </c>
      <c r="C99" s="8">
        <v>1</v>
      </c>
      <c r="D99" s="8">
        <v>0</v>
      </c>
      <c r="E99" s="13">
        <v>0.22243968237181025</v>
      </c>
      <c r="F99" s="13">
        <v>0.31147540983606559</v>
      </c>
      <c r="G99" s="13">
        <v>0</v>
      </c>
      <c r="H99" s="13">
        <v>0.22243968237181025</v>
      </c>
      <c r="I99" s="13">
        <v>-0.53485873012388185</v>
      </c>
      <c r="J99" s="13">
        <v>-0.67259270913454927</v>
      </c>
      <c r="K99" s="13">
        <v>0.15695739045858795</v>
      </c>
      <c r="L99" s="13">
        <v>0.30534620373359567</v>
      </c>
    </row>
    <row r="100" spans="2:12" x14ac:dyDescent="0.35">
      <c r="B100" s="8" t="s">
        <v>108</v>
      </c>
      <c r="C100" s="8">
        <v>1</v>
      </c>
      <c r="D100" s="8">
        <v>0</v>
      </c>
      <c r="E100" s="13">
        <v>0.30758630451866348</v>
      </c>
      <c r="F100" s="13">
        <v>0.31147540983606559</v>
      </c>
      <c r="G100" s="13">
        <v>0</v>
      </c>
      <c r="H100" s="13">
        <v>0.30758630451866348</v>
      </c>
      <c r="I100" s="13">
        <v>-0.6665007960895738</v>
      </c>
      <c r="J100" s="13">
        <v>-0.67259270913454927</v>
      </c>
      <c r="K100" s="13">
        <v>0.17452869718071518</v>
      </c>
      <c r="L100" s="13">
        <v>0.48275922228512647</v>
      </c>
    </row>
    <row r="101" spans="2:12" x14ac:dyDescent="0.35">
      <c r="B101" s="8" t="s">
        <v>109</v>
      </c>
      <c r="C101" s="8">
        <v>1</v>
      </c>
      <c r="D101" s="8">
        <v>0</v>
      </c>
      <c r="E101" s="13">
        <v>0.19522196928132302</v>
      </c>
      <c r="F101" s="13">
        <v>0.31147540983606559</v>
      </c>
      <c r="G101" s="13">
        <v>0</v>
      </c>
      <c r="H101" s="13">
        <v>0.19522196928132302</v>
      </c>
      <c r="I101" s="13">
        <v>-0.49252274190355116</v>
      </c>
      <c r="J101" s="13">
        <v>-0.67259270913454927</v>
      </c>
      <c r="K101" s="13">
        <v>0.12954063012788838</v>
      </c>
      <c r="L101" s="13">
        <v>0.2833647481493442</v>
      </c>
    </row>
    <row r="102" spans="2:12" x14ac:dyDescent="0.35">
      <c r="B102" s="8" t="s">
        <v>110</v>
      </c>
      <c r="C102" s="8">
        <v>1</v>
      </c>
      <c r="D102" s="8">
        <v>0</v>
      </c>
      <c r="E102" s="13">
        <v>0.42916888386677665</v>
      </c>
      <c r="F102" s="13">
        <v>0.31147540983606559</v>
      </c>
      <c r="G102" s="13">
        <v>0</v>
      </c>
      <c r="H102" s="13">
        <v>0.42916888386677665</v>
      </c>
      <c r="I102" s="13">
        <v>-0.86708224632288888</v>
      </c>
      <c r="J102" s="13">
        <v>-0.67259270913454927</v>
      </c>
      <c r="K102" s="13">
        <v>0.28894327145249155</v>
      </c>
      <c r="L102" s="13">
        <v>0.58176815149483729</v>
      </c>
    </row>
    <row r="103" spans="2:12" x14ac:dyDescent="0.35">
      <c r="B103" s="8" t="s">
        <v>111</v>
      </c>
      <c r="C103" s="8">
        <v>1</v>
      </c>
      <c r="D103" s="8">
        <v>1</v>
      </c>
      <c r="E103" s="13">
        <v>0.19222060964412943</v>
      </c>
      <c r="F103" s="13">
        <v>0.31147540983606559</v>
      </c>
      <c r="G103" s="13">
        <v>1</v>
      </c>
      <c r="H103" s="13">
        <v>0.19222060964412943</v>
      </c>
      <c r="I103" s="13">
        <v>2.0499648245741064</v>
      </c>
      <c r="J103" s="13">
        <v>1.4867838833500562</v>
      </c>
      <c r="K103" s="13">
        <v>0.12453476841244795</v>
      </c>
      <c r="L103" s="13">
        <v>0.28472973340490521</v>
      </c>
    </row>
    <row r="104" spans="2:12" x14ac:dyDescent="0.35">
      <c r="B104" s="8" t="s">
        <v>112</v>
      </c>
      <c r="C104" s="8">
        <v>1</v>
      </c>
      <c r="D104" s="8">
        <v>0</v>
      </c>
      <c r="E104" s="13">
        <v>0.16077564754549994</v>
      </c>
      <c r="F104" s="13">
        <v>0.31147540983606559</v>
      </c>
      <c r="G104" s="13">
        <v>0</v>
      </c>
      <c r="H104" s="13">
        <v>0.16077564754549994</v>
      </c>
      <c r="I104" s="13">
        <v>-0.43769450556859429</v>
      </c>
      <c r="J104" s="13">
        <v>-0.67259270913454927</v>
      </c>
      <c r="K104" s="13">
        <v>9.5736320331878941E-2</v>
      </c>
      <c r="L104" s="13">
        <v>0.25742162770844357</v>
      </c>
    </row>
    <row r="105" spans="2:12" x14ac:dyDescent="0.35">
      <c r="B105" s="8" t="s">
        <v>113</v>
      </c>
      <c r="C105" s="8">
        <v>1</v>
      </c>
      <c r="D105" s="8">
        <v>1</v>
      </c>
      <c r="E105" s="13">
        <v>0.54816677489874077</v>
      </c>
      <c r="F105" s="13">
        <v>0.31147540983606559</v>
      </c>
      <c r="G105" s="13">
        <v>1</v>
      </c>
      <c r="H105" s="13">
        <v>0.54816677489874077</v>
      </c>
      <c r="I105" s="13">
        <v>0.90788894344999171</v>
      </c>
      <c r="J105" s="13">
        <v>1.4867838833500562</v>
      </c>
      <c r="K105" s="13">
        <v>0.40964342287434291</v>
      </c>
      <c r="L105" s="13">
        <v>0.6796083469596621</v>
      </c>
    </row>
    <row r="106" spans="2:12" x14ac:dyDescent="0.35">
      <c r="B106" s="8" t="s">
        <v>114</v>
      </c>
      <c r="C106" s="8">
        <v>1</v>
      </c>
      <c r="D106" s="8">
        <v>1</v>
      </c>
      <c r="E106" s="13">
        <v>0.60519565185416624</v>
      </c>
      <c r="F106" s="13">
        <v>0.31147540983606559</v>
      </c>
      <c r="G106" s="13">
        <v>1</v>
      </c>
      <c r="H106" s="13">
        <v>0.60519565185416624</v>
      </c>
      <c r="I106" s="13">
        <v>0.80768694640599648</v>
      </c>
      <c r="J106" s="13">
        <v>1.4867838833500562</v>
      </c>
      <c r="K106" s="13">
        <v>0.44274828433244617</v>
      </c>
      <c r="L106" s="13">
        <v>0.74731414506027427</v>
      </c>
    </row>
    <row r="107" spans="2:12" x14ac:dyDescent="0.35">
      <c r="B107" s="8" t="s">
        <v>115</v>
      </c>
      <c r="C107" s="8">
        <v>1</v>
      </c>
      <c r="D107" s="8">
        <v>1</v>
      </c>
      <c r="E107" s="13">
        <v>0.39591420289656254</v>
      </c>
      <c r="F107" s="13">
        <v>0.31147540983606559</v>
      </c>
      <c r="G107" s="13">
        <v>1</v>
      </c>
      <c r="H107" s="13">
        <v>0.39591420289656254</v>
      </c>
      <c r="I107" s="13">
        <v>1.2352326758116601</v>
      </c>
      <c r="J107" s="13">
        <v>1.4867838833500562</v>
      </c>
      <c r="K107" s="13">
        <v>0.26002026195380762</v>
      </c>
      <c r="L107" s="13">
        <v>0.55003839575460567</v>
      </c>
    </row>
    <row r="108" spans="2:12" x14ac:dyDescent="0.35">
      <c r="B108" s="8" t="s">
        <v>116</v>
      </c>
      <c r="C108" s="8">
        <v>1</v>
      </c>
      <c r="D108" s="8">
        <v>0</v>
      </c>
      <c r="E108" s="13">
        <v>0.21707823152405059</v>
      </c>
      <c r="F108" s="13">
        <v>0.31147540983606559</v>
      </c>
      <c r="G108" s="13">
        <v>0</v>
      </c>
      <c r="H108" s="13">
        <v>0.21707823152405059</v>
      </c>
      <c r="I108" s="13">
        <v>-0.52656131946315843</v>
      </c>
      <c r="J108" s="13">
        <v>-0.67259270913454927</v>
      </c>
      <c r="K108" s="13">
        <v>0.15271284526351608</v>
      </c>
      <c r="L108" s="13">
        <v>0.2989988880807104</v>
      </c>
    </row>
    <row r="109" spans="2:12" x14ac:dyDescent="0.35">
      <c r="B109" s="8" t="s">
        <v>117</v>
      </c>
      <c r="C109" s="8">
        <v>1</v>
      </c>
      <c r="D109" s="8">
        <v>0</v>
      </c>
      <c r="E109" s="13">
        <v>0.1747647889712822</v>
      </c>
      <c r="F109" s="13">
        <v>0.31147540983606559</v>
      </c>
      <c r="G109" s="13">
        <v>0</v>
      </c>
      <c r="H109" s="13">
        <v>0.1747647889712822</v>
      </c>
      <c r="I109" s="13">
        <v>-0.46019097087799654</v>
      </c>
      <c r="J109" s="13">
        <v>-0.67259270913454927</v>
      </c>
      <c r="K109" s="13">
        <v>0.11055852467745295</v>
      </c>
      <c r="L109" s="13">
        <v>0.26514308323144542</v>
      </c>
    </row>
    <row r="110" spans="2:12" x14ac:dyDescent="0.35">
      <c r="B110" s="8" t="s">
        <v>118</v>
      </c>
      <c r="C110" s="8">
        <v>1</v>
      </c>
      <c r="D110" s="8">
        <v>0</v>
      </c>
      <c r="E110" s="13">
        <v>0.19780217231788094</v>
      </c>
      <c r="F110" s="13">
        <v>0.31147540983606559</v>
      </c>
      <c r="G110" s="13">
        <v>0</v>
      </c>
      <c r="H110" s="13">
        <v>0.19780217231788094</v>
      </c>
      <c r="I110" s="13">
        <v>-0.49656349328600297</v>
      </c>
      <c r="J110" s="13">
        <v>-0.67259270913454927</v>
      </c>
      <c r="K110" s="13">
        <v>0.13296211597036611</v>
      </c>
      <c r="L110" s="13">
        <v>0.28390823311607288</v>
      </c>
    </row>
    <row r="111" spans="2:12" x14ac:dyDescent="0.35">
      <c r="B111" s="8" t="s">
        <v>119</v>
      </c>
      <c r="C111" s="8">
        <v>1</v>
      </c>
      <c r="D111" s="8">
        <v>0</v>
      </c>
      <c r="E111" s="13">
        <v>0.45547559806018134</v>
      </c>
      <c r="F111" s="13">
        <v>0.31147540983606559</v>
      </c>
      <c r="G111" s="13">
        <v>0</v>
      </c>
      <c r="H111" s="13">
        <v>0.45547559806018134</v>
      </c>
      <c r="I111" s="13">
        <v>-0.91458459933078906</v>
      </c>
      <c r="J111" s="13">
        <v>-0.67259270913454927</v>
      </c>
      <c r="K111" s="13">
        <v>0.33950590315513174</v>
      </c>
      <c r="L111" s="13">
        <v>0.57648383730988084</v>
      </c>
    </row>
    <row r="112" spans="2:12" x14ac:dyDescent="0.35">
      <c r="B112" s="8" t="s">
        <v>120</v>
      </c>
      <c r="C112" s="8">
        <v>1</v>
      </c>
      <c r="D112" s="8">
        <v>0</v>
      </c>
      <c r="E112" s="13">
        <v>0.28002219715155069</v>
      </c>
      <c r="F112" s="13">
        <v>0.31147540983606559</v>
      </c>
      <c r="G112" s="13">
        <v>0</v>
      </c>
      <c r="H112" s="13">
        <v>0.28002219715155069</v>
      </c>
      <c r="I112" s="13">
        <v>-0.62364389581585733</v>
      </c>
      <c r="J112" s="13">
        <v>-0.67259270913454927</v>
      </c>
      <c r="K112" s="13">
        <v>0.19964609633577771</v>
      </c>
      <c r="L112" s="13">
        <v>0.37749477730591746</v>
      </c>
    </row>
    <row r="113" spans="2:12" x14ac:dyDescent="0.35">
      <c r="B113" s="8" t="s">
        <v>121</v>
      </c>
      <c r="C113" s="8">
        <v>1</v>
      </c>
      <c r="D113" s="8">
        <v>1</v>
      </c>
      <c r="E113" s="13">
        <v>0.46484078755597596</v>
      </c>
      <c r="F113" s="13">
        <v>0.31147540983606559</v>
      </c>
      <c r="G113" s="13">
        <v>1</v>
      </c>
      <c r="H113" s="13">
        <v>0.46484078755597596</v>
      </c>
      <c r="I113" s="13">
        <v>1.0729744704550093</v>
      </c>
      <c r="J113" s="13">
        <v>1.4867838833500562</v>
      </c>
      <c r="K113" s="13">
        <v>0.33335645608449366</v>
      </c>
      <c r="L113" s="13">
        <v>0.60140061954245416</v>
      </c>
    </row>
    <row r="114" spans="2:12" x14ac:dyDescent="0.35">
      <c r="B114" s="8" t="s">
        <v>122</v>
      </c>
      <c r="C114" s="8">
        <v>1</v>
      </c>
      <c r="D114" s="8">
        <v>1</v>
      </c>
      <c r="E114" s="13">
        <v>0.32842180146172512</v>
      </c>
      <c r="F114" s="13">
        <v>0.31147540983606559</v>
      </c>
      <c r="G114" s="13">
        <v>1</v>
      </c>
      <c r="H114" s="13">
        <v>0.32842180146172512</v>
      </c>
      <c r="I114" s="13">
        <v>1.4299877105417516</v>
      </c>
      <c r="J114" s="13">
        <v>1.4867838833500562</v>
      </c>
      <c r="K114" s="13">
        <v>0.20246822921159363</v>
      </c>
      <c r="L114" s="13">
        <v>0.48507325915018795</v>
      </c>
    </row>
    <row r="115" spans="2:12" x14ac:dyDescent="0.35">
      <c r="B115" s="8" t="s">
        <v>123</v>
      </c>
      <c r="C115" s="8">
        <v>1</v>
      </c>
      <c r="D115" s="8">
        <v>1</v>
      </c>
      <c r="E115" s="13">
        <v>0.33487763891652589</v>
      </c>
      <c r="F115" s="13">
        <v>0.31147540983606559</v>
      </c>
      <c r="G115" s="13">
        <v>1</v>
      </c>
      <c r="H115" s="13">
        <v>0.33487763891652589</v>
      </c>
      <c r="I115" s="13">
        <v>1.4093137849883497</v>
      </c>
      <c r="J115" s="13">
        <v>1.4867838833500562</v>
      </c>
      <c r="K115" s="13">
        <v>0.21004506304829607</v>
      </c>
      <c r="L115" s="13">
        <v>0.48806281226397358</v>
      </c>
    </row>
    <row r="116" spans="2:12" x14ac:dyDescent="0.35">
      <c r="B116" s="8" t="s">
        <v>124</v>
      </c>
      <c r="C116" s="8">
        <v>1</v>
      </c>
      <c r="D116" s="8">
        <v>1</v>
      </c>
      <c r="E116" s="13">
        <v>0.53881304735862756</v>
      </c>
      <c r="F116" s="13">
        <v>0.31147540983606559</v>
      </c>
      <c r="G116" s="13">
        <v>1</v>
      </c>
      <c r="H116" s="13">
        <v>0.53881304735862756</v>
      </c>
      <c r="I116" s="13">
        <v>0.92516555331301897</v>
      </c>
      <c r="J116" s="13">
        <v>1.4867838833500562</v>
      </c>
      <c r="K116" s="13">
        <v>0.39717590170539796</v>
      </c>
      <c r="L116" s="13">
        <v>0.67444890716945971</v>
      </c>
    </row>
    <row r="117" spans="2:12" x14ac:dyDescent="0.35">
      <c r="B117" s="8" t="s">
        <v>125</v>
      </c>
      <c r="C117" s="8">
        <v>1</v>
      </c>
      <c r="D117" s="8">
        <v>0</v>
      </c>
      <c r="E117" s="13">
        <v>0.27205987552045391</v>
      </c>
      <c r="F117" s="13">
        <v>0.31147540983606559</v>
      </c>
      <c r="G117" s="13">
        <v>0</v>
      </c>
      <c r="H117" s="13">
        <v>0.27205987552045391</v>
      </c>
      <c r="I117" s="13">
        <v>-0.61134226012090587</v>
      </c>
      <c r="J117" s="13">
        <v>-0.67259270913454927</v>
      </c>
      <c r="K117" s="13">
        <v>0.18834042603337436</v>
      </c>
      <c r="L117" s="13">
        <v>0.37576490785537076</v>
      </c>
    </row>
    <row r="118" spans="2:12" x14ac:dyDescent="0.35">
      <c r="B118" s="8" t="s">
        <v>126</v>
      </c>
      <c r="C118" s="8">
        <v>1</v>
      </c>
      <c r="D118" s="8">
        <v>0</v>
      </c>
      <c r="E118" s="13">
        <v>0.28680794629606859</v>
      </c>
      <c r="F118" s="13">
        <v>0.31147540983606559</v>
      </c>
      <c r="G118" s="13">
        <v>0</v>
      </c>
      <c r="H118" s="13">
        <v>0.28680794629606859</v>
      </c>
      <c r="I118" s="13">
        <v>-0.63415050410273432</v>
      </c>
      <c r="J118" s="13">
        <v>-0.67259270913454927</v>
      </c>
      <c r="K118" s="13">
        <v>0.20495110231513336</v>
      </c>
      <c r="L118" s="13">
        <v>0.38550570236022574</v>
      </c>
    </row>
    <row r="119" spans="2:12" x14ac:dyDescent="0.35">
      <c r="B119" s="8" t="s">
        <v>127</v>
      </c>
      <c r="C119" s="8">
        <v>1</v>
      </c>
      <c r="D119" s="8">
        <v>1</v>
      </c>
      <c r="E119" s="13">
        <v>0.56465929783514068</v>
      </c>
      <c r="F119" s="13">
        <v>0.31147540983606559</v>
      </c>
      <c r="G119" s="13">
        <v>1</v>
      </c>
      <c r="H119" s="13">
        <v>0.56465929783514068</v>
      </c>
      <c r="I119" s="13">
        <v>0.87805434198438626</v>
      </c>
      <c r="J119" s="13">
        <v>1.4867838833500562</v>
      </c>
      <c r="K119" s="13">
        <v>0.42062999469119478</v>
      </c>
      <c r="L119" s="13">
        <v>0.69854417219980802</v>
      </c>
    </row>
    <row r="120" spans="2:12" x14ac:dyDescent="0.35">
      <c r="B120" s="8" t="s">
        <v>128</v>
      </c>
      <c r="C120" s="8">
        <v>1</v>
      </c>
      <c r="D120" s="8">
        <v>1</v>
      </c>
      <c r="E120" s="13">
        <v>0.52323966845644865</v>
      </c>
      <c r="F120" s="13">
        <v>0.31147540983606559</v>
      </c>
      <c r="G120" s="13">
        <v>1</v>
      </c>
      <c r="H120" s="13">
        <v>0.52323966845644865</v>
      </c>
      <c r="I120" s="13">
        <v>0.95455229394049013</v>
      </c>
      <c r="J120" s="13">
        <v>1.4867838833500562</v>
      </c>
      <c r="K120" s="13">
        <v>0.39049016572224476</v>
      </c>
      <c r="L120" s="13">
        <v>0.65278501362752206</v>
      </c>
    </row>
    <row r="121" spans="2:12" x14ac:dyDescent="0.35">
      <c r="B121" s="8" t="s">
        <v>129</v>
      </c>
      <c r="C121" s="8">
        <v>1</v>
      </c>
      <c r="D121" s="8">
        <v>0</v>
      </c>
      <c r="E121" s="13">
        <v>0.16474444285345599</v>
      </c>
      <c r="F121" s="13">
        <v>0.31147540983606559</v>
      </c>
      <c r="G121" s="13">
        <v>0</v>
      </c>
      <c r="H121" s="13">
        <v>0.16474444285345599</v>
      </c>
      <c r="I121" s="13">
        <v>-0.44411526418150526</v>
      </c>
      <c r="J121" s="13">
        <v>-0.67259270913454927</v>
      </c>
      <c r="K121" s="13">
        <v>9.8683433945213714E-2</v>
      </c>
      <c r="L121" s="13">
        <v>0.2621651966535703</v>
      </c>
    </row>
    <row r="122" spans="2:12" x14ac:dyDescent="0.35">
      <c r="B122" s="8" t="s">
        <v>130</v>
      </c>
      <c r="C122" s="8">
        <v>1</v>
      </c>
      <c r="D122" s="8">
        <v>0</v>
      </c>
      <c r="E122" s="13">
        <v>0.41548138740192764</v>
      </c>
      <c r="F122" s="13">
        <v>0.31147540983606559</v>
      </c>
      <c r="G122" s="13">
        <v>0</v>
      </c>
      <c r="H122" s="13">
        <v>0.41548138740192764</v>
      </c>
      <c r="I122" s="13">
        <v>-0.84309519506330788</v>
      </c>
      <c r="J122" s="13">
        <v>-0.67259270913454927</v>
      </c>
      <c r="K122" s="13">
        <v>0.27522470337272148</v>
      </c>
      <c r="L122" s="13">
        <v>0.57091178810949283</v>
      </c>
    </row>
    <row r="123" spans="2:12" x14ac:dyDescent="0.35">
      <c r="B123" s="8" t="s">
        <v>131</v>
      </c>
      <c r="C123" s="8">
        <v>1</v>
      </c>
      <c r="D123" s="8">
        <v>0</v>
      </c>
      <c r="E123" s="13">
        <v>0.15196195178429972</v>
      </c>
      <c r="F123" s="13">
        <v>0.31147540983606559</v>
      </c>
      <c r="G123" s="13">
        <v>0</v>
      </c>
      <c r="H123" s="13">
        <v>0.15196195178429972</v>
      </c>
      <c r="I123" s="13">
        <v>-0.42331120325884042</v>
      </c>
      <c r="J123" s="13">
        <v>-0.67259270913454927</v>
      </c>
      <c r="K123" s="13">
        <v>8.6517669946018685E-2</v>
      </c>
      <c r="L123" s="13">
        <v>0.25318911287140788</v>
      </c>
    </row>
    <row r="124" spans="2:12" x14ac:dyDescent="0.35">
      <c r="B124" s="8" t="s">
        <v>132</v>
      </c>
      <c r="C124" s="8">
        <v>1</v>
      </c>
      <c r="D124" s="8">
        <v>0</v>
      </c>
      <c r="E124" s="13">
        <v>0.223427262614106</v>
      </c>
      <c r="F124" s="13">
        <v>0.31147540983606559</v>
      </c>
      <c r="G124" s="13">
        <v>0</v>
      </c>
      <c r="H124" s="13">
        <v>0.223427262614106</v>
      </c>
      <c r="I124" s="13">
        <v>-0.53638547923891577</v>
      </c>
      <c r="J124" s="13">
        <v>-0.67259270913454927</v>
      </c>
      <c r="K124" s="13">
        <v>0.12594799047099486</v>
      </c>
      <c r="L124" s="13">
        <v>0.3648585556961636</v>
      </c>
    </row>
    <row r="125" spans="2:12" x14ac:dyDescent="0.35">
      <c r="B125" s="8" t="s">
        <v>133</v>
      </c>
      <c r="C125" s="8">
        <v>1</v>
      </c>
      <c r="D125" s="8">
        <v>0</v>
      </c>
      <c r="E125" s="13">
        <v>0.25738606143709136</v>
      </c>
      <c r="F125" s="13">
        <v>0.31147540983606559</v>
      </c>
      <c r="G125" s="13">
        <v>0</v>
      </c>
      <c r="H125" s="13">
        <v>0.25738606143709136</v>
      </c>
      <c r="I125" s="13">
        <v>-0.58872294700374228</v>
      </c>
      <c r="J125" s="13">
        <v>-0.67259270913454927</v>
      </c>
      <c r="K125" s="13">
        <v>0.12719654621395687</v>
      </c>
      <c r="L125" s="13">
        <v>0.45184436795167771</v>
      </c>
    </row>
    <row r="126" spans="2:12" x14ac:dyDescent="0.35">
      <c r="B126" s="8" t="s">
        <v>134</v>
      </c>
      <c r="C126" s="8">
        <v>1</v>
      </c>
      <c r="D126" s="8">
        <v>1</v>
      </c>
      <c r="E126" s="13">
        <v>0.56465929783514068</v>
      </c>
      <c r="F126" s="13">
        <v>0.31147540983606559</v>
      </c>
      <c r="G126" s="13">
        <v>1</v>
      </c>
      <c r="H126" s="13">
        <v>0.56465929783514068</v>
      </c>
      <c r="I126" s="13">
        <v>0.87805434198438626</v>
      </c>
      <c r="J126" s="13">
        <v>1.4867838833500562</v>
      </c>
      <c r="K126" s="13">
        <v>0.42062999469119478</v>
      </c>
      <c r="L126" s="13">
        <v>0.69854417219980802</v>
      </c>
    </row>
    <row r="127" spans="2:12" x14ac:dyDescent="0.35">
      <c r="B127" s="8" t="s">
        <v>135</v>
      </c>
      <c r="C127" s="8">
        <v>1</v>
      </c>
      <c r="D127" s="8">
        <v>1</v>
      </c>
      <c r="E127" s="13">
        <v>0.34909941689298413</v>
      </c>
      <c r="F127" s="13">
        <v>0.31147540983606559</v>
      </c>
      <c r="G127" s="13">
        <v>1</v>
      </c>
      <c r="H127" s="13">
        <v>0.34909941689298413</v>
      </c>
      <c r="I127" s="13">
        <v>1.3654719042850918</v>
      </c>
      <c r="J127" s="13">
        <v>1.4867838833500562</v>
      </c>
      <c r="K127" s="13">
        <v>0.24078990406445802</v>
      </c>
      <c r="L127" s="13">
        <v>0.47560773185626953</v>
      </c>
    </row>
    <row r="128" spans="2:12" x14ac:dyDescent="0.35">
      <c r="B128" s="8" t="s">
        <v>136</v>
      </c>
      <c r="C128" s="8">
        <v>1</v>
      </c>
      <c r="D128" s="8">
        <v>0</v>
      </c>
      <c r="E128" s="13">
        <v>0.22012028785311705</v>
      </c>
      <c r="F128" s="13">
        <v>0.31147540983606559</v>
      </c>
      <c r="G128" s="13">
        <v>0</v>
      </c>
      <c r="H128" s="13">
        <v>0.22012028785311705</v>
      </c>
      <c r="I128" s="13">
        <v>-0.53127114013117682</v>
      </c>
      <c r="J128" s="13">
        <v>-0.67259270913454927</v>
      </c>
      <c r="K128" s="13">
        <v>0.12825365974116604</v>
      </c>
      <c r="L128" s="13">
        <v>0.35127429538499916</v>
      </c>
    </row>
    <row r="129" spans="2:12" x14ac:dyDescent="0.35">
      <c r="B129" s="8" t="s">
        <v>137</v>
      </c>
      <c r="C129" s="8">
        <v>1</v>
      </c>
      <c r="D129" s="8">
        <v>0</v>
      </c>
      <c r="E129" s="13">
        <v>0.26425615538168756</v>
      </c>
      <c r="F129" s="13">
        <v>0.31147540983606559</v>
      </c>
      <c r="G129" s="13">
        <v>0</v>
      </c>
      <c r="H129" s="13">
        <v>0.26425615538168756</v>
      </c>
      <c r="I129" s="13">
        <v>-0.59930684414989044</v>
      </c>
      <c r="J129" s="13">
        <v>-0.67259270913454927</v>
      </c>
      <c r="K129" s="13">
        <v>0.17757562956386058</v>
      </c>
      <c r="L129" s="13">
        <v>0.37400662471887053</v>
      </c>
    </row>
    <row r="130" spans="2:12" x14ac:dyDescent="0.35">
      <c r="B130" s="8" t="s">
        <v>138</v>
      </c>
      <c r="C130" s="8">
        <v>1</v>
      </c>
      <c r="D130" s="8">
        <v>0</v>
      </c>
      <c r="E130" s="13">
        <v>0.20488569068433876</v>
      </c>
      <c r="F130" s="13">
        <v>0.31147540983606559</v>
      </c>
      <c r="G130" s="13">
        <v>0</v>
      </c>
      <c r="H130" s="13">
        <v>0.20488569068433876</v>
      </c>
      <c r="I130" s="13">
        <v>-0.5076226937457472</v>
      </c>
      <c r="J130" s="13">
        <v>-0.67259270913454927</v>
      </c>
      <c r="K130" s="13">
        <v>0.12948044858773014</v>
      </c>
      <c r="L130" s="13">
        <v>0.3086353277224172</v>
      </c>
    </row>
    <row r="131" spans="2:12" x14ac:dyDescent="0.35">
      <c r="B131" s="8" t="s">
        <v>139</v>
      </c>
      <c r="C131" s="8">
        <v>1</v>
      </c>
      <c r="D131" s="8">
        <v>0</v>
      </c>
      <c r="E131" s="13">
        <v>0.26026489066946745</v>
      </c>
      <c r="F131" s="13">
        <v>0.31147540983606559</v>
      </c>
      <c r="G131" s="13">
        <v>0</v>
      </c>
      <c r="H131" s="13">
        <v>0.26026489066946745</v>
      </c>
      <c r="I131" s="13">
        <v>-0.59315702372257284</v>
      </c>
      <c r="J131" s="13">
        <v>-0.67259270913454927</v>
      </c>
      <c r="K131" s="13">
        <v>0.18242468620585917</v>
      </c>
      <c r="L131" s="13">
        <v>0.35682328360987103</v>
      </c>
    </row>
    <row r="132" spans="2:12" x14ac:dyDescent="0.35">
      <c r="B132" s="8" t="s">
        <v>140</v>
      </c>
      <c r="C132" s="8">
        <v>1</v>
      </c>
      <c r="D132" s="8">
        <v>1</v>
      </c>
      <c r="E132" s="13">
        <v>0.38677562235687984</v>
      </c>
      <c r="F132" s="13">
        <v>0.31147540983606559</v>
      </c>
      <c r="G132" s="13">
        <v>1</v>
      </c>
      <c r="H132" s="13">
        <v>0.38677562235687984</v>
      </c>
      <c r="I132" s="13">
        <v>1.2591577960683882</v>
      </c>
      <c r="J132" s="13">
        <v>1.4867838833500562</v>
      </c>
      <c r="K132" s="13">
        <v>0.19004486732817236</v>
      </c>
      <c r="L132" s="13">
        <v>0.62900400105720111</v>
      </c>
    </row>
    <row r="133" spans="2:12" x14ac:dyDescent="0.35">
      <c r="B133" s="8" t="s">
        <v>141</v>
      </c>
      <c r="C133" s="8">
        <v>1</v>
      </c>
      <c r="D133" s="8">
        <v>0</v>
      </c>
      <c r="E133" s="13">
        <v>0.27333546483916471</v>
      </c>
      <c r="F133" s="13">
        <v>0.31147540983606559</v>
      </c>
      <c r="G133" s="13">
        <v>0</v>
      </c>
      <c r="H133" s="13">
        <v>0.27333546483916471</v>
      </c>
      <c r="I133" s="13">
        <v>-0.6133113610603893</v>
      </c>
      <c r="J133" s="13">
        <v>-0.67259270913454927</v>
      </c>
      <c r="K133" s="13">
        <v>0.1941057983815605</v>
      </c>
      <c r="L133" s="13">
        <v>0.3700549557210317</v>
      </c>
    </row>
    <row r="134" spans="2:12" x14ac:dyDescent="0.35">
      <c r="B134" s="8" t="s">
        <v>142</v>
      </c>
      <c r="C134" s="8">
        <v>1</v>
      </c>
      <c r="D134" s="8">
        <v>0</v>
      </c>
      <c r="E134" s="13">
        <v>0.35966874944016786</v>
      </c>
      <c r="F134" s="13">
        <v>0.31147540983606559</v>
      </c>
      <c r="G134" s="13">
        <v>0</v>
      </c>
      <c r="H134" s="13">
        <v>0.35966874944016786</v>
      </c>
      <c r="I134" s="13">
        <v>-0.74946094039076439</v>
      </c>
      <c r="J134" s="13">
        <v>-0.67259270913454927</v>
      </c>
      <c r="K134" s="13">
        <v>0.24374747493942894</v>
      </c>
      <c r="L134" s="13">
        <v>0.49465977546658524</v>
      </c>
    </row>
    <row r="135" spans="2:12" x14ac:dyDescent="0.35">
      <c r="B135" s="8" t="s">
        <v>143</v>
      </c>
      <c r="C135" s="8">
        <v>1</v>
      </c>
      <c r="D135" s="8">
        <v>0</v>
      </c>
      <c r="E135" s="13">
        <v>0.24523234812405315</v>
      </c>
      <c r="F135" s="13">
        <v>0.31147540983606559</v>
      </c>
      <c r="G135" s="13">
        <v>0</v>
      </c>
      <c r="H135" s="13">
        <v>0.24523234812405315</v>
      </c>
      <c r="I135" s="13">
        <v>-0.57000969039786753</v>
      </c>
      <c r="J135" s="13">
        <v>-0.67259270913454927</v>
      </c>
      <c r="K135" s="13">
        <v>0.15840191211519511</v>
      </c>
      <c r="L135" s="13">
        <v>0.35933752020288728</v>
      </c>
    </row>
    <row r="136" spans="2:12" x14ac:dyDescent="0.35">
      <c r="B136" s="8" t="s">
        <v>144</v>
      </c>
      <c r="C136" s="8">
        <v>1</v>
      </c>
      <c r="D136" s="8">
        <v>1</v>
      </c>
      <c r="E136" s="13">
        <v>0.3662673113965591</v>
      </c>
      <c r="F136" s="13">
        <v>0.31147540983606559</v>
      </c>
      <c r="G136" s="13">
        <v>1</v>
      </c>
      <c r="H136" s="13">
        <v>0.3662673113965591</v>
      </c>
      <c r="I136" s="13">
        <v>1.3153882989922134</v>
      </c>
      <c r="J136" s="13">
        <v>1.4867838833500562</v>
      </c>
      <c r="K136" s="13">
        <v>0.24666825649127816</v>
      </c>
      <c r="L136" s="13">
        <v>0.50498326616096911</v>
      </c>
    </row>
    <row r="137" spans="2:12" x14ac:dyDescent="0.35">
      <c r="B137" s="8" t="s">
        <v>145</v>
      </c>
      <c r="C137" s="8">
        <v>1</v>
      </c>
      <c r="D137" s="8">
        <v>0</v>
      </c>
      <c r="E137" s="13">
        <v>0.22355406901629776</v>
      </c>
      <c r="F137" s="13">
        <v>0.31147540983606559</v>
      </c>
      <c r="G137" s="13">
        <v>0</v>
      </c>
      <c r="H137" s="13">
        <v>0.22355406901629776</v>
      </c>
      <c r="I137" s="13">
        <v>-0.53658148167678377</v>
      </c>
      <c r="J137" s="13">
        <v>-0.67259270913454927</v>
      </c>
      <c r="K137" s="13">
        <v>0.14505527702728602</v>
      </c>
      <c r="L137" s="13">
        <v>0.32822469806706878</v>
      </c>
    </row>
    <row r="138" spans="2:12" x14ac:dyDescent="0.35">
      <c r="B138" s="8" t="s">
        <v>146</v>
      </c>
      <c r="C138" s="8">
        <v>1</v>
      </c>
      <c r="D138" s="8">
        <v>0</v>
      </c>
      <c r="E138" s="13">
        <v>0.22355406901629776</v>
      </c>
      <c r="F138" s="13">
        <v>0.31147540983606559</v>
      </c>
      <c r="G138" s="13">
        <v>0</v>
      </c>
      <c r="H138" s="13">
        <v>0.22355406901629776</v>
      </c>
      <c r="I138" s="13">
        <v>-0.53658148167678377</v>
      </c>
      <c r="J138" s="13">
        <v>-0.67259270913454927</v>
      </c>
      <c r="K138" s="13">
        <v>0.14505527702728602</v>
      </c>
      <c r="L138" s="13">
        <v>0.32822469806706878</v>
      </c>
    </row>
    <row r="139" spans="2:12" x14ac:dyDescent="0.35">
      <c r="B139" s="8" t="s">
        <v>147</v>
      </c>
      <c r="C139" s="8">
        <v>1</v>
      </c>
      <c r="D139" s="8">
        <v>1</v>
      </c>
      <c r="E139" s="13">
        <v>0.20121336394635411</v>
      </c>
      <c r="F139" s="13">
        <v>0.31147540983606559</v>
      </c>
      <c r="G139" s="13">
        <v>1</v>
      </c>
      <c r="H139" s="13">
        <v>0.20121336394635411</v>
      </c>
      <c r="I139" s="13">
        <v>1.9924479473994101</v>
      </c>
      <c r="J139" s="13">
        <v>1.4867838833500562</v>
      </c>
      <c r="K139" s="13">
        <v>0.12088868829223791</v>
      </c>
      <c r="L139" s="13">
        <v>0.31574090251410469</v>
      </c>
    </row>
    <row r="140" spans="2:12" x14ac:dyDescent="0.35">
      <c r="B140" s="8" t="s">
        <v>148</v>
      </c>
      <c r="C140" s="8">
        <v>1</v>
      </c>
      <c r="D140" s="8">
        <v>1</v>
      </c>
      <c r="E140" s="13">
        <v>0.50654926194396288</v>
      </c>
      <c r="F140" s="13">
        <v>0.31147540983606559</v>
      </c>
      <c r="G140" s="13">
        <v>1</v>
      </c>
      <c r="H140" s="13">
        <v>0.50654926194396288</v>
      </c>
      <c r="I140" s="13">
        <v>0.98698614900626247</v>
      </c>
      <c r="J140" s="13">
        <v>1.4867838833500562</v>
      </c>
      <c r="K140" s="13">
        <v>0.37586682971182378</v>
      </c>
      <c r="L140" s="13">
        <v>0.63634284657946127</v>
      </c>
    </row>
    <row r="141" spans="2:12" x14ac:dyDescent="0.35">
      <c r="B141" s="8" t="s">
        <v>149</v>
      </c>
      <c r="C141" s="8">
        <v>1</v>
      </c>
      <c r="D141" s="8">
        <v>0</v>
      </c>
      <c r="E141" s="13">
        <v>0.43737329499030464</v>
      </c>
      <c r="F141" s="13">
        <v>0.31147540983606559</v>
      </c>
      <c r="G141" s="13">
        <v>0</v>
      </c>
      <c r="H141" s="13">
        <v>0.43737329499030464</v>
      </c>
      <c r="I141" s="13">
        <v>-0.88169009156236189</v>
      </c>
      <c r="J141" s="13">
        <v>-0.67259270913454927</v>
      </c>
      <c r="K141" s="13">
        <v>0.29415990651684693</v>
      </c>
      <c r="L141" s="13">
        <v>0.59184712692029384</v>
      </c>
    </row>
    <row r="142" spans="2:12" x14ac:dyDescent="0.35">
      <c r="B142" s="8" t="s">
        <v>150</v>
      </c>
      <c r="C142" s="8">
        <v>1</v>
      </c>
      <c r="D142" s="8">
        <v>0</v>
      </c>
      <c r="E142" s="13">
        <v>0.60519565185416624</v>
      </c>
      <c r="F142" s="13">
        <v>0.31147540983606559</v>
      </c>
      <c r="G142" s="13">
        <v>0</v>
      </c>
      <c r="H142" s="13">
        <v>0.60519565185416624</v>
      </c>
      <c r="I142" s="13">
        <v>-1.2381034563573772</v>
      </c>
      <c r="J142" s="13">
        <v>-0.67259270913454927</v>
      </c>
      <c r="K142" s="13">
        <v>0.44274828433244617</v>
      </c>
      <c r="L142" s="13">
        <v>0.74731414506027427</v>
      </c>
    </row>
    <row r="143" spans="2:12" x14ac:dyDescent="0.35">
      <c r="B143" s="8" t="s">
        <v>151</v>
      </c>
      <c r="C143" s="8">
        <v>1</v>
      </c>
      <c r="D143" s="8">
        <v>0</v>
      </c>
      <c r="E143" s="13">
        <v>0.20121336394635411</v>
      </c>
      <c r="F143" s="13">
        <v>0.31147540983606559</v>
      </c>
      <c r="G143" s="13">
        <v>0</v>
      </c>
      <c r="H143" s="13">
        <v>0.20121336394635411</v>
      </c>
      <c r="I143" s="13">
        <v>-0.5018951693594923</v>
      </c>
      <c r="J143" s="13">
        <v>-0.67259270913454927</v>
      </c>
      <c r="K143" s="13">
        <v>0.12088868829223791</v>
      </c>
      <c r="L143" s="13">
        <v>0.31574090251410469</v>
      </c>
    </row>
    <row r="144" spans="2:12" x14ac:dyDescent="0.35">
      <c r="B144" s="8" t="s">
        <v>152</v>
      </c>
      <c r="C144" s="8">
        <v>1</v>
      </c>
      <c r="D144" s="8">
        <v>1</v>
      </c>
      <c r="E144" s="13">
        <v>0.27872737195734182</v>
      </c>
      <c r="F144" s="13">
        <v>0.31147540983606559</v>
      </c>
      <c r="G144" s="13">
        <v>1</v>
      </c>
      <c r="H144" s="13">
        <v>0.27872737195734182</v>
      </c>
      <c r="I144" s="13">
        <v>1.6086438969437555</v>
      </c>
      <c r="J144" s="13">
        <v>1.4867838833500562</v>
      </c>
      <c r="K144" s="13">
        <v>0.19125303211446054</v>
      </c>
      <c r="L144" s="13">
        <v>0.38706237384288805</v>
      </c>
    </row>
    <row r="145" spans="2:12" x14ac:dyDescent="0.35">
      <c r="B145" s="8" t="s">
        <v>153</v>
      </c>
      <c r="C145" s="8">
        <v>1</v>
      </c>
      <c r="D145" s="8">
        <v>0</v>
      </c>
      <c r="E145" s="13">
        <v>0.26095029342613851</v>
      </c>
      <c r="F145" s="13">
        <v>0.31147540983606559</v>
      </c>
      <c r="G145" s="13">
        <v>0</v>
      </c>
      <c r="H145" s="13">
        <v>0.26095029342613851</v>
      </c>
      <c r="I145" s="13">
        <v>-0.59421289244469055</v>
      </c>
      <c r="J145" s="13">
        <v>-0.67259270913454927</v>
      </c>
      <c r="K145" s="13">
        <v>0.15048701075068854</v>
      </c>
      <c r="L145" s="13">
        <v>0.41307108476341231</v>
      </c>
    </row>
    <row r="146" spans="2:12" x14ac:dyDescent="0.35">
      <c r="B146" s="8" t="s">
        <v>154</v>
      </c>
      <c r="C146" s="8">
        <v>1</v>
      </c>
      <c r="D146" s="8">
        <v>1</v>
      </c>
      <c r="E146" s="13">
        <v>0.34442659054699398</v>
      </c>
      <c r="F146" s="13">
        <v>0.31147540983606559</v>
      </c>
      <c r="G146" s="13">
        <v>1</v>
      </c>
      <c r="H146" s="13">
        <v>0.34442659054699398</v>
      </c>
      <c r="I146" s="13">
        <v>1.3796290442565611</v>
      </c>
      <c r="J146" s="13">
        <v>1.4867838833500562</v>
      </c>
      <c r="K146" s="13">
        <v>0.23791315688456</v>
      </c>
      <c r="L146" s="13">
        <v>0.46926285210424518</v>
      </c>
    </row>
    <row r="147" spans="2:12" x14ac:dyDescent="0.35">
      <c r="B147" s="8" t="s">
        <v>155</v>
      </c>
      <c r="C147" s="8">
        <v>1</v>
      </c>
      <c r="D147" s="8">
        <v>0</v>
      </c>
      <c r="E147" s="13">
        <v>0.59718460309404486</v>
      </c>
      <c r="F147" s="13">
        <v>0.31147540983606559</v>
      </c>
      <c r="G147" s="13">
        <v>0</v>
      </c>
      <c r="H147" s="13">
        <v>0.59718460309404486</v>
      </c>
      <c r="I147" s="13">
        <v>-1.2175905529528752</v>
      </c>
      <c r="J147" s="13">
        <v>-0.67259270913454927</v>
      </c>
      <c r="K147" s="13">
        <v>0.43886226354433894</v>
      </c>
      <c r="L147" s="13">
        <v>0.73755063570570922</v>
      </c>
    </row>
    <row r="148" spans="2:12" x14ac:dyDescent="0.35">
      <c r="B148" s="8" t="s">
        <v>156</v>
      </c>
      <c r="C148" s="8">
        <v>1</v>
      </c>
      <c r="D148" s="8">
        <v>0</v>
      </c>
      <c r="E148" s="13">
        <v>0.60519565185416624</v>
      </c>
      <c r="F148" s="13">
        <v>0.31147540983606559</v>
      </c>
      <c r="G148" s="13">
        <v>0</v>
      </c>
      <c r="H148" s="13">
        <v>0.60519565185416624</v>
      </c>
      <c r="I148" s="13">
        <v>-1.2381034563573772</v>
      </c>
      <c r="J148" s="13">
        <v>-0.67259270913454927</v>
      </c>
      <c r="K148" s="13">
        <v>0.44274828433244617</v>
      </c>
      <c r="L148" s="13">
        <v>0.74731414506027427</v>
      </c>
    </row>
    <row r="149" spans="2:12" x14ac:dyDescent="0.35">
      <c r="B149" s="8" t="s">
        <v>157</v>
      </c>
      <c r="C149" s="8">
        <v>1</v>
      </c>
      <c r="D149" s="8">
        <v>1</v>
      </c>
      <c r="E149" s="13">
        <v>0.61248312032927088</v>
      </c>
      <c r="F149" s="13">
        <v>0.31147540983606559</v>
      </c>
      <c r="G149" s="13">
        <v>1</v>
      </c>
      <c r="H149" s="13">
        <v>0.61248312032927088</v>
      </c>
      <c r="I149" s="13">
        <v>0.79542319313205156</v>
      </c>
      <c r="J149" s="13">
        <v>1.4867838833500562</v>
      </c>
      <c r="K149" s="13">
        <v>0.2373498379270701</v>
      </c>
      <c r="L149" s="13">
        <v>0.8892189941980525</v>
      </c>
    </row>
    <row r="150" spans="2:12" x14ac:dyDescent="0.35">
      <c r="B150" s="8" t="s">
        <v>158</v>
      </c>
      <c r="C150" s="8">
        <v>1</v>
      </c>
      <c r="D150" s="8">
        <v>0</v>
      </c>
      <c r="E150" s="13">
        <v>0.26940234963346477</v>
      </c>
      <c r="F150" s="13">
        <v>0.31147540983606559</v>
      </c>
      <c r="G150" s="13">
        <v>0</v>
      </c>
      <c r="H150" s="13">
        <v>0.26940234963346477</v>
      </c>
      <c r="I150" s="13">
        <v>-0.60724165326716817</v>
      </c>
      <c r="J150" s="13">
        <v>-0.67259270913454927</v>
      </c>
      <c r="K150" s="13">
        <v>0.17742082286008892</v>
      </c>
      <c r="L150" s="13">
        <v>0.38665529326759873</v>
      </c>
    </row>
    <row r="151" spans="2:12" x14ac:dyDescent="0.35">
      <c r="B151" s="8" t="s">
        <v>159</v>
      </c>
      <c r="C151" s="8">
        <v>1</v>
      </c>
      <c r="D151" s="8">
        <v>1</v>
      </c>
      <c r="E151" s="13">
        <v>0.31783008127892881</v>
      </c>
      <c r="F151" s="13">
        <v>0.31147540983606559</v>
      </c>
      <c r="G151" s="13">
        <v>1</v>
      </c>
      <c r="H151" s="13">
        <v>0.31783008127892881</v>
      </c>
      <c r="I151" s="13">
        <v>1.4650376401329699</v>
      </c>
      <c r="J151" s="13">
        <v>1.4867838833500562</v>
      </c>
      <c r="K151" s="13">
        <v>0.21714792467729382</v>
      </c>
      <c r="L151" s="13">
        <v>0.43901544374551688</v>
      </c>
    </row>
    <row r="152" spans="2:12" x14ac:dyDescent="0.35">
      <c r="B152" s="8" t="s">
        <v>160</v>
      </c>
      <c r="C152" s="8">
        <v>1</v>
      </c>
      <c r="D152" s="8">
        <v>0</v>
      </c>
      <c r="E152" s="13">
        <v>0.39136180279916849</v>
      </c>
      <c r="F152" s="13">
        <v>0.31147540983606559</v>
      </c>
      <c r="G152" s="13">
        <v>0</v>
      </c>
      <c r="H152" s="13">
        <v>0.39136180279916849</v>
      </c>
      <c r="I152" s="13">
        <v>-0.80188043204420956</v>
      </c>
      <c r="J152" s="13">
        <v>-0.67259270913454927</v>
      </c>
      <c r="K152" s="13">
        <v>0.24561898018156988</v>
      </c>
      <c r="L152" s="13">
        <v>0.55945069201890318</v>
      </c>
    </row>
    <row r="153" spans="2:12" x14ac:dyDescent="0.35">
      <c r="B153" s="8" t="s">
        <v>161</v>
      </c>
      <c r="C153" s="8">
        <v>1</v>
      </c>
      <c r="D153" s="8">
        <v>0</v>
      </c>
      <c r="E153" s="13">
        <v>0.19068657253367097</v>
      </c>
      <c r="F153" s="13">
        <v>0.31147540983606559</v>
      </c>
      <c r="G153" s="13">
        <v>0</v>
      </c>
      <c r="H153" s="13">
        <v>0.19068657253367097</v>
      </c>
      <c r="I153" s="13">
        <v>-0.48540213630365159</v>
      </c>
      <c r="J153" s="13">
        <v>-0.67259270913454927</v>
      </c>
      <c r="K153" s="13">
        <v>0.10961765214342428</v>
      </c>
      <c r="L153" s="13">
        <v>0.31078374249853075</v>
      </c>
    </row>
    <row r="154" spans="2:12" x14ac:dyDescent="0.35">
      <c r="B154" s="8" t="s">
        <v>162</v>
      </c>
      <c r="C154" s="8">
        <v>1</v>
      </c>
      <c r="D154" s="8">
        <v>1</v>
      </c>
      <c r="E154" s="13">
        <v>0.22243968237181025</v>
      </c>
      <c r="F154" s="13">
        <v>0.31147540983606559</v>
      </c>
      <c r="G154" s="13">
        <v>1</v>
      </c>
      <c r="H154" s="13">
        <v>0.22243968237181025</v>
      </c>
      <c r="I154" s="13">
        <v>1.8696525711908714</v>
      </c>
      <c r="J154" s="13">
        <v>1.4867838833500562</v>
      </c>
      <c r="K154" s="13">
        <v>0.15695739045858795</v>
      </c>
      <c r="L154" s="13">
        <v>0.30534620373359567</v>
      </c>
    </row>
    <row r="155" spans="2:12" x14ac:dyDescent="0.35">
      <c r="B155" s="8" t="s">
        <v>163</v>
      </c>
      <c r="C155" s="8">
        <v>1</v>
      </c>
      <c r="D155" s="8">
        <v>0</v>
      </c>
      <c r="E155" s="13">
        <v>0.32933657489922136</v>
      </c>
      <c r="F155" s="13">
        <v>0.31147540983606559</v>
      </c>
      <c r="G155" s="13">
        <v>0</v>
      </c>
      <c r="H155" s="13">
        <v>0.32933657489922136</v>
      </c>
      <c r="I155" s="13">
        <v>-0.7007573651055361</v>
      </c>
      <c r="J155" s="13">
        <v>-0.67259270913454927</v>
      </c>
      <c r="K155" s="13">
        <v>0.18317603313159087</v>
      </c>
      <c r="L155" s="13">
        <v>0.51814245011267013</v>
      </c>
    </row>
    <row r="156" spans="2:12" x14ac:dyDescent="0.35">
      <c r="B156" s="8" t="s">
        <v>164</v>
      </c>
      <c r="C156" s="8">
        <v>1</v>
      </c>
      <c r="D156" s="8">
        <v>1</v>
      </c>
      <c r="E156" s="13">
        <v>0.26217734273571092</v>
      </c>
      <c r="F156" s="13">
        <v>0.31147540983606559</v>
      </c>
      <c r="G156" s="13">
        <v>1</v>
      </c>
      <c r="H156" s="13">
        <v>0.26217734273571092</v>
      </c>
      <c r="I156" s="13">
        <v>1.6775613630110411</v>
      </c>
      <c r="J156" s="13">
        <v>1.4867838833500562</v>
      </c>
      <c r="K156" s="13">
        <v>0.16875508615014823</v>
      </c>
      <c r="L156" s="13">
        <v>0.38345981486377789</v>
      </c>
    </row>
    <row r="157" spans="2:12" x14ac:dyDescent="0.35">
      <c r="B157" s="8" t="s">
        <v>165</v>
      </c>
      <c r="C157" s="8">
        <v>1</v>
      </c>
      <c r="D157" s="8">
        <v>1</v>
      </c>
      <c r="E157" s="13">
        <v>0.42049988142150152</v>
      </c>
      <c r="F157" s="13">
        <v>0.31147540983606559</v>
      </c>
      <c r="G157" s="13">
        <v>1</v>
      </c>
      <c r="H157" s="13">
        <v>0.42049988142150152</v>
      </c>
      <c r="I157" s="13">
        <v>1.1739343911828026</v>
      </c>
      <c r="J157" s="13">
        <v>1.4867838833500562</v>
      </c>
      <c r="K157" s="13">
        <v>0.26134755433691748</v>
      </c>
      <c r="L157" s="13">
        <v>0.59809479749486227</v>
      </c>
    </row>
    <row r="158" spans="2:12" x14ac:dyDescent="0.35">
      <c r="B158" s="8" t="s">
        <v>166</v>
      </c>
      <c r="C158" s="8">
        <v>1</v>
      </c>
      <c r="D158" s="8">
        <v>0</v>
      </c>
      <c r="E158" s="13">
        <v>0.33692161891837608</v>
      </c>
      <c r="F158" s="13">
        <v>0.31147540983606559</v>
      </c>
      <c r="G158" s="13">
        <v>0</v>
      </c>
      <c r="H158" s="13">
        <v>0.33692161891837608</v>
      </c>
      <c r="I158" s="13">
        <v>-0.71282349395393996</v>
      </c>
      <c r="J158" s="13">
        <v>-0.67259270913454927</v>
      </c>
      <c r="K158" s="13">
        <v>0.23468001784048764</v>
      </c>
      <c r="L158" s="13">
        <v>0.45710204634862928</v>
      </c>
    </row>
    <row r="159" spans="2:12" x14ac:dyDescent="0.35">
      <c r="B159" s="8" t="s">
        <v>167</v>
      </c>
      <c r="C159" s="8">
        <v>1</v>
      </c>
      <c r="D159" s="8">
        <v>1</v>
      </c>
      <c r="E159" s="13">
        <v>0.3893210782668679</v>
      </c>
      <c r="F159" s="13">
        <v>0.31147540983606559</v>
      </c>
      <c r="G159" s="13">
        <v>1</v>
      </c>
      <c r="H159" s="13">
        <v>0.3893210782668679</v>
      </c>
      <c r="I159" s="13">
        <v>1.252427244125663</v>
      </c>
      <c r="J159" s="13">
        <v>1.4867838833500562</v>
      </c>
      <c r="K159" s="13">
        <v>0.26939886836658106</v>
      </c>
      <c r="L159" s="13">
        <v>0.52431598928517287</v>
      </c>
    </row>
    <row r="160" spans="2:12" x14ac:dyDescent="0.35">
      <c r="B160" s="8" t="s">
        <v>168</v>
      </c>
      <c r="C160" s="8">
        <v>1</v>
      </c>
      <c r="D160" s="8">
        <v>0</v>
      </c>
      <c r="E160" s="13">
        <v>0.29016218543488004</v>
      </c>
      <c r="F160" s="13">
        <v>0.31147540983606559</v>
      </c>
      <c r="G160" s="13">
        <v>0</v>
      </c>
      <c r="H160" s="13">
        <v>0.29016218543488004</v>
      </c>
      <c r="I160" s="13">
        <v>-0.63935319690882086</v>
      </c>
      <c r="J160" s="13">
        <v>-0.67259270913454927</v>
      </c>
      <c r="K160" s="13">
        <v>0.21117308489944267</v>
      </c>
      <c r="L160" s="13">
        <v>0.38430288192970097</v>
      </c>
    </row>
    <row r="161" spans="2:12" x14ac:dyDescent="0.35">
      <c r="B161" s="8" t="s">
        <v>169</v>
      </c>
      <c r="C161" s="8">
        <v>1</v>
      </c>
      <c r="D161" s="8">
        <v>0</v>
      </c>
      <c r="E161" s="13">
        <v>0.46820605823016453</v>
      </c>
      <c r="F161" s="13">
        <v>0.31147540983606559</v>
      </c>
      <c r="G161" s="13">
        <v>0</v>
      </c>
      <c r="H161" s="13">
        <v>0.46820605823016453</v>
      </c>
      <c r="I161" s="13">
        <v>-0.93831103022293749</v>
      </c>
      <c r="J161" s="13">
        <v>-0.67259270913454927</v>
      </c>
      <c r="K161" s="13">
        <v>0.31015252138514388</v>
      </c>
      <c r="L161" s="13">
        <v>0.632907671887873</v>
      </c>
    </row>
    <row r="162" spans="2:12" x14ac:dyDescent="0.35">
      <c r="B162" s="8" t="s">
        <v>170</v>
      </c>
      <c r="C162" s="8">
        <v>1</v>
      </c>
      <c r="D162" s="8">
        <v>0</v>
      </c>
      <c r="E162" s="13">
        <v>0.51489861919082835</v>
      </c>
      <c r="F162" s="13">
        <v>0.31147540983606559</v>
      </c>
      <c r="G162" s="13">
        <v>0</v>
      </c>
      <c r="H162" s="13">
        <v>0.51489861919082835</v>
      </c>
      <c r="I162" s="13">
        <v>-1.0302547088620873</v>
      </c>
      <c r="J162" s="13">
        <v>-0.67259270913454927</v>
      </c>
      <c r="K162" s="13">
        <v>0.3833634055091884</v>
      </c>
      <c r="L162" s="13">
        <v>0.64440173772523912</v>
      </c>
    </row>
    <row r="163" spans="2:12" x14ac:dyDescent="0.35">
      <c r="B163" s="8" t="s">
        <v>171</v>
      </c>
      <c r="C163" s="8">
        <v>1</v>
      </c>
      <c r="D163" s="8">
        <v>0</v>
      </c>
      <c r="E163" s="13">
        <v>0.18969599761441641</v>
      </c>
      <c r="F163" s="13">
        <v>0.31147540983606559</v>
      </c>
      <c r="G163" s="13">
        <v>0</v>
      </c>
      <c r="H163" s="13">
        <v>0.18969599761441641</v>
      </c>
      <c r="I163" s="13">
        <v>-0.48384370144770783</v>
      </c>
      <c r="J163" s="13">
        <v>-0.67259270913454927</v>
      </c>
      <c r="K163" s="13">
        <v>0.12618417475881702</v>
      </c>
      <c r="L163" s="13">
        <v>0.2751105111878242</v>
      </c>
    </row>
    <row r="164" spans="2:12" x14ac:dyDescent="0.35">
      <c r="B164" s="8" t="s">
        <v>172</v>
      </c>
      <c r="C164" s="8">
        <v>1</v>
      </c>
      <c r="D164" s="8">
        <v>1</v>
      </c>
      <c r="E164" s="13">
        <v>0.22355406901629776</v>
      </c>
      <c r="F164" s="13">
        <v>0.31147540983606559</v>
      </c>
      <c r="G164" s="13">
        <v>1</v>
      </c>
      <c r="H164" s="13">
        <v>0.22355406901629776</v>
      </c>
      <c r="I164" s="13">
        <v>1.8636498540260136</v>
      </c>
      <c r="J164" s="13">
        <v>1.4867838833500562</v>
      </c>
      <c r="K164" s="13">
        <v>0.14505527702728602</v>
      </c>
      <c r="L164" s="13">
        <v>0.32822469806706878</v>
      </c>
    </row>
    <row r="165" spans="2:12" x14ac:dyDescent="0.35">
      <c r="B165" s="8" t="s">
        <v>173</v>
      </c>
      <c r="C165" s="8">
        <v>1</v>
      </c>
      <c r="D165" s="8">
        <v>0</v>
      </c>
      <c r="E165" s="13">
        <v>0.30774194723742898</v>
      </c>
      <c r="F165" s="13">
        <v>0.31147540983606559</v>
      </c>
      <c r="G165" s="13">
        <v>0</v>
      </c>
      <c r="H165" s="13">
        <v>0.30774194723742898</v>
      </c>
      <c r="I165" s="13">
        <v>-0.66674434440683961</v>
      </c>
      <c r="J165" s="13">
        <v>-0.67259270913454927</v>
      </c>
      <c r="K165" s="13">
        <v>0.21929640645251003</v>
      </c>
      <c r="L165" s="13">
        <v>0.41298887754724578</v>
      </c>
    </row>
    <row r="166" spans="2:12" x14ac:dyDescent="0.35">
      <c r="B166" s="8" t="s">
        <v>174</v>
      </c>
      <c r="C166" s="8">
        <v>1</v>
      </c>
      <c r="D166" s="8">
        <v>0</v>
      </c>
      <c r="E166" s="13">
        <v>0.27573614863844914</v>
      </c>
      <c r="F166" s="13">
        <v>0.31147540983606559</v>
      </c>
      <c r="G166" s="13">
        <v>0</v>
      </c>
      <c r="H166" s="13">
        <v>0.27573614863844914</v>
      </c>
      <c r="I166" s="13">
        <v>-0.61701887242313869</v>
      </c>
      <c r="J166" s="13">
        <v>-0.67259270913454927</v>
      </c>
      <c r="K166" s="13">
        <v>0.18777077835543954</v>
      </c>
      <c r="L166" s="13">
        <v>0.38535922637017084</v>
      </c>
    </row>
    <row r="167" spans="2:12" x14ac:dyDescent="0.35">
      <c r="B167" s="8" t="s">
        <v>175</v>
      </c>
      <c r="C167" s="8">
        <v>1</v>
      </c>
      <c r="D167" s="8">
        <v>0</v>
      </c>
      <c r="E167" s="13">
        <v>0.21145311779486156</v>
      </c>
      <c r="F167" s="13">
        <v>0.31147540983606559</v>
      </c>
      <c r="G167" s="13">
        <v>0</v>
      </c>
      <c r="H167" s="13">
        <v>0.21145311779486156</v>
      </c>
      <c r="I167" s="13">
        <v>-0.51783724925139007</v>
      </c>
      <c r="J167" s="13">
        <v>-0.67259270913454927</v>
      </c>
      <c r="K167" s="13">
        <v>0.14693829941077172</v>
      </c>
      <c r="L167" s="13">
        <v>0.29451449693537685</v>
      </c>
    </row>
    <row r="168" spans="2:12" x14ac:dyDescent="0.35">
      <c r="B168" s="8" t="s">
        <v>176</v>
      </c>
      <c r="C168" s="8">
        <v>1</v>
      </c>
      <c r="D168" s="8">
        <v>1</v>
      </c>
      <c r="E168" s="13">
        <v>0.31490562341811518</v>
      </c>
      <c r="F168" s="13">
        <v>0.31147540983606559</v>
      </c>
      <c r="G168" s="13">
        <v>1</v>
      </c>
      <c r="H168" s="13">
        <v>0.31490562341811518</v>
      </c>
      <c r="I168" s="13">
        <v>1.4749761343115617</v>
      </c>
      <c r="J168" s="13">
        <v>1.4867838833500562</v>
      </c>
      <c r="K168" s="13">
        <v>0.22353417617761384</v>
      </c>
      <c r="L168" s="13">
        <v>0.42326634333562563</v>
      </c>
    </row>
    <row r="169" spans="2:12" x14ac:dyDescent="0.35">
      <c r="B169" s="8" t="s">
        <v>177</v>
      </c>
      <c r="C169" s="8">
        <v>1</v>
      </c>
      <c r="D169" s="8">
        <v>1</v>
      </c>
      <c r="E169" s="13">
        <v>0.35200998820860518</v>
      </c>
      <c r="F169" s="13">
        <v>0.31147540983606559</v>
      </c>
      <c r="G169" s="13">
        <v>1</v>
      </c>
      <c r="H169" s="13">
        <v>0.35200998820860518</v>
      </c>
      <c r="I169" s="13">
        <v>1.3567713443013878</v>
      </c>
      <c r="J169" s="13">
        <v>1.4867838833500562</v>
      </c>
      <c r="K169" s="13">
        <v>0.24093025444167887</v>
      </c>
      <c r="L169" s="13">
        <v>0.48179672646052096</v>
      </c>
    </row>
    <row r="170" spans="2:12" x14ac:dyDescent="0.35">
      <c r="B170" s="8" t="s">
        <v>178</v>
      </c>
      <c r="C170" s="8">
        <v>1</v>
      </c>
      <c r="D170" s="8">
        <v>0</v>
      </c>
      <c r="E170" s="13">
        <v>0.27872737195734182</v>
      </c>
      <c r="F170" s="13">
        <v>0.31147540983606559</v>
      </c>
      <c r="G170" s="13">
        <v>0</v>
      </c>
      <c r="H170" s="13">
        <v>0.27872737195734182</v>
      </c>
      <c r="I170" s="13">
        <v>-0.62164162118159827</v>
      </c>
      <c r="J170" s="13">
        <v>-0.67259270913454927</v>
      </c>
      <c r="K170" s="13">
        <v>0.19125303211446054</v>
      </c>
      <c r="L170" s="13">
        <v>0.38706237384288805</v>
      </c>
    </row>
    <row r="171" spans="2:12" x14ac:dyDescent="0.35">
      <c r="B171" s="8" t="s">
        <v>179</v>
      </c>
      <c r="C171" s="8">
        <v>1</v>
      </c>
      <c r="D171" s="8">
        <v>0</v>
      </c>
      <c r="E171" s="13">
        <v>0.39524233555119292</v>
      </c>
      <c r="F171" s="13">
        <v>0.31147540983606559</v>
      </c>
      <c r="G171" s="13">
        <v>0</v>
      </c>
      <c r="H171" s="13">
        <v>0.39524233555119292</v>
      </c>
      <c r="I171" s="13">
        <v>-0.8084274247297436</v>
      </c>
      <c r="J171" s="13">
        <v>-0.67259270913454927</v>
      </c>
      <c r="K171" s="13">
        <v>0.21276656500253244</v>
      </c>
      <c r="L171" s="13">
        <v>0.61246169711574572</v>
      </c>
    </row>
    <row r="172" spans="2:12" x14ac:dyDescent="0.35">
      <c r="B172" s="8" t="s">
        <v>180</v>
      </c>
      <c r="C172" s="8">
        <v>1</v>
      </c>
      <c r="D172" s="8">
        <v>0</v>
      </c>
      <c r="E172" s="13">
        <v>0.29369105662874762</v>
      </c>
      <c r="F172" s="13">
        <v>0.31147540983606559</v>
      </c>
      <c r="G172" s="13">
        <v>0</v>
      </c>
      <c r="H172" s="13">
        <v>0.29369105662874762</v>
      </c>
      <c r="I172" s="13">
        <v>-0.64483411856001471</v>
      </c>
      <c r="J172" s="13">
        <v>-0.67259270913454927</v>
      </c>
      <c r="K172" s="13">
        <v>0.21000177937354508</v>
      </c>
      <c r="L172" s="13">
        <v>0.39409433072559985</v>
      </c>
    </row>
    <row r="173" spans="2:12" x14ac:dyDescent="0.35">
      <c r="B173" s="8" t="s">
        <v>181</v>
      </c>
      <c r="C173" s="8">
        <v>1</v>
      </c>
      <c r="D173" s="8">
        <v>1</v>
      </c>
      <c r="E173" s="13">
        <v>0.20593542613271915</v>
      </c>
      <c r="F173" s="13">
        <v>0.31147540983606559</v>
      </c>
      <c r="G173" s="13">
        <v>1</v>
      </c>
      <c r="H173" s="13">
        <v>0.20593542613271915</v>
      </c>
      <c r="I173" s="13">
        <v>1.9636423008683939</v>
      </c>
      <c r="J173" s="13">
        <v>1.4867838833500562</v>
      </c>
      <c r="K173" s="13">
        <v>0.14112698622071412</v>
      </c>
      <c r="L173" s="13">
        <v>0.29044098248821032</v>
      </c>
    </row>
    <row r="174" spans="2:12" x14ac:dyDescent="0.35">
      <c r="B174" s="8" t="s">
        <v>182</v>
      </c>
      <c r="C174" s="8">
        <v>1</v>
      </c>
      <c r="D174" s="8">
        <v>0</v>
      </c>
      <c r="E174" s="13">
        <v>0.14503707105138725</v>
      </c>
      <c r="F174" s="13">
        <v>0.31147540983606559</v>
      </c>
      <c r="G174" s="13">
        <v>0</v>
      </c>
      <c r="H174" s="13">
        <v>0.14503707105138725</v>
      </c>
      <c r="I174" s="13">
        <v>-0.41187541384740117</v>
      </c>
      <c r="J174" s="13">
        <v>-0.67259270913454927</v>
      </c>
      <c r="K174" s="13">
        <v>7.6901245517547498E-2</v>
      </c>
      <c r="L174" s="13">
        <v>0.25675119956944081</v>
      </c>
    </row>
    <row r="175" spans="2:12" x14ac:dyDescent="0.35">
      <c r="B175" s="8" t="s">
        <v>183</v>
      </c>
      <c r="C175" s="8">
        <v>1</v>
      </c>
      <c r="D175" s="8">
        <v>1</v>
      </c>
      <c r="E175" s="13">
        <v>0.28680794629606859</v>
      </c>
      <c r="F175" s="13">
        <v>0.31147540983606559</v>
      </c>
      <c r="G175" s="13">
        <v>1</v>
      </c>
      <c r="H175" s="13">
        <v>0.28680794629606859</v>
      </c>
      <c r="I175" s="13">
        <v>1.5769127258124782</v>
      </c>
      <c r="J175" s="13">
        <v>1.4867838833500562</v>
      </c>
      <c r="K175" s="13">
        <v>0.20495110231513336</v>
      </c>
      <c r="L175" s="13">
        <v>0.38550570236022574</v>
      </c>
    </row>
    <row r="176" spans="2:12" x14ac:dyDescent="0.35">
      <c r="B176" s="8" t="s">
        <v>184</v>
      </c>
      <c r="C176" s="8">
        <v>1</v>
      </c>
      <c r="D176" s="8">
        <v>0</v>
      </c>
      <c r="E176" s="13">
        <v>0.18461312297026186</v>
      </c>
      <c r="F176" s="13">
        <v>0.31147540983606559</v>
      </c>
      <c r="G176" s="13">
        <v>0</v>
      </c>
      <c r="H176" s="13">
        <v>0.18461312297026186</v>
      </c>
      <c r="I176" s="13">
        <v>-0.47582737691544796</v>
      </c>
      <c r="J176" s="13">
        <v>-0.67259270913454927</v>
      </c>
      <c r="K176" s="13">
        <v>0.12092286115762753</v>
      </c>
      <c r="L176" s="13">
        <v>0.27148906843525078</v>
      </c>
    </row>
    <row r="177" spans="2:12" x14ac:dyDescent="0.35">
      <c r="B177" s="8" t="s">
        <v>185</v>
      </c>
      <c r="C177" s="8">
        <v>1</v>
      </c>
      <c r="D177" s="8">
        <v>0</v>
      </c>
      <c r="E177" s="13">
        <v>0.20418807673445394</v>
      </c>
      <c r="F177" s="13">
        <v>0.31147540983606559</v>
      </c>
      <c r="G177" s="13">
        <v>0</v>
      </c>
      <c r="H177" s="13">
        <v>0.20418807673445394</v>
      </c>
      <c r="I177" s="13">
        <v>-0.50653559398209125</v>
      </c>
      <c r="J177" s="13">
        <v>-0.67259270913454927</v>
      </c>
      <c r="K177" s="13">
        <v>0.10822615733146181</v>
      </c>
      <c r="L177" s="13">
        <v>0.35168215934355723</v>
      </c>
    </row>
    <row r="178" spans="2:12" x14ac:dyDescent="0.35">
      <c r="B178" s="8" t="s">
        <v>186</v>
      </c>
      <c r="C178" s="8">
        <v>1</v>
      </c>
      <c r="D178" s="8">
        <v>0</v>
      </c>
      <c r="E178" s="13">
        <v>0.4761675692352022</v>
      </c>
      <c r="F178" s="13">
        <v>0.31147540983606559</v>
      </c>
      <c r="G178" s="13">
        <v>0</v>
      </c>
      <c r="H178" s="13">
        <v>0.4761675692352022</v>
      </c>
      <c r="I178" s="13">
        <v>-0.95341880902828546</v>
      </c>
      <c r="J178" s="13">
        <v>-0.67259270913454927</v>
      </c>
      <c r="K178" s="13">
        <v>0.3394441934495474</v>
      </c>
      <c r="L178" s="13">
        <v>0.61655894515959608</v>
      </c>
    </row>
    <row r="179" spans="2:12" x14ac:dyDescent="0.35">
      <c r="B179" s="8" t="s">
        <v>187</v>
      </c>
      <c r="C179" s="8">
        <v>1</v>
      </c>
      <c r="D179" s="8">
        <v>0</v>
      </c>
      <c r="E179" s="13">
        <v>0.17963625013372339</v>
      </c>
      <c r="F179" s="13">
        <v>0.31147540983606559</v>
      </c>
      <c r="G179" s="13">
        <v>0</v>
      </c>
      <c r="H179" s="13">
        <v>0.17963625013372339</v>
      </c>
      <c r="I179" s="13">
        <v>-0.46794386688261058</v>
      </c>
      <c r="J179" s="13">
        <v>-0.67259270913454927</v>
      </c>
      <c r="K179" s="13">
        <v>0.11570589613756939</v>
      </c>
      <c r="L179" s="13">
        <v>0.2681773631600089</v>
      </c>
    </row>
    <row r="180" spans="2:12" x14ac:dyDescent="0.35">
      <c r="B180" s="8" t="s">
        <v>188</v>
      </c>
      <c r="C180" s="8">
        <v>1</v>
      </c>
      <c r="D180" s="8">
        <v>0</v>
      </c>
      <c r="E180" s="13">
        <v>0.35200998820860518</v>
      </c>
      <c r="F180" s="13">
        <v>0.31147540983606559</v>
      </c>
      <c r="G180" s="13">
        <v>0</v>
      </c>
      <c r="H180" s="13">
        <v>0.35200998820860518</v>
      </c>
      <c r="I180" s="13">
        <v>-0.7370438682981677</v>
      </c>
      <c r="J180" s="13">
        <v>-0.67259270913454927</v>
      </c>
      <c r="K180" s="13">
        <v>0.24093025444167887</v>
      </c>
      <c r="L180" s="13">
        <v>0.48179672646052096</v>
      </c>
    </row>
    <row r="181" spans="2:12" x14ac:dyDescent="0.35">
      <c r="B181" s="8" t="s">
        <v>189</v>
      </c>
      <c r="C181" s="8">
        <v>1</v>
      </c>
      <c r="D181" s="8">
        <v>1</v>
      </c>
      <c r="E181" s="13">
        <v>0.23192692554938396</v>
      </c>
      <c r="F181" s="13">
        <v>0.31147540983606559</v>
      </c>
      <c r="G181" s="13">
        <v>1</v>
      </c>
      <c r="H181" s="13">
        <v>0.23192692554938396</v>
      </c>
      <c r="I181" s="13">
        <v>1.8198084819200724</v>
      </c>
      <c r="J181" s="13">
        <v>1.4867838833500562</v>
      </c>
      <c r="K181" s="13">
        <v>0.16636599474470459</v>
      </c>
      <c r="L181" s="13">
        <v>0.31360463032016173</v>
      </c>
    </row>
    <row r="182" spans="2:12" x14ac:dyDescent="0.35">
      <c r="B182" s="8" t="s">
        <v>190</v>
      </c>
      <c r="C182" s="8">
        <v>1</v>
      </c>
      <c r="D182" s="8">
        <v>1</v>
      </c>
      <c r="E182" s="13">
        <v>0.48149790538888088</v>
      </c>
      <c r="F182" s="13">
        <v>0.31147540983606559</v>
      </c>
      <c r="G182" s="13">
        <v>1</v>
      </c>
      <c r="H182" s="13">
        <v>0.48149790538888088</v>
      </c>
      <c r="I182" s="13">
        <v>1.0377149093162323</v>
      </c>
      <c r="J182" s="13">
        <v>1.4867838833500562</v>
      </c>
      <c r="K182" s="13">
        <v>0.3512786633191009</v>
      </c>
      <c r="L182" s="13">
        <v>0.61427998216045299</v>
      </c>
    </row>
    <row r="183" spans="2:12" x14ac:dyDescent="0.35">
      <c r="B183" s="8" t="s">
        <v>191</v>
      </c>
      <c r="C183" s="8">
        <v>1</v>
      </c>
      <c r="D183" s="8">
        <v>1</v>
      </c>
      <c r="E183" s="13">
        <v>0.25699151906423023</v>
      </c>
      <c r="F183" s="13">
        <v>0.31147540983606559</v>
      </c>
      <c r="G183" s="13">
        <v>1</v>
      </c>
      <c r="H183" s="13">
        <v>0.25699151906423023</v>
      </c>
      <c r="I183" s="13">
        <v>1.7003467268742027</v>
      </c>
      <c r="J183" s="13">
        <v>1.4867838833500562</v>
      </c>
      <c r="K183" s="13">
        <v>0.18747203866609041</v>
      </c>
      <c r="L183" s="13">
        <v>0.34145698523905749</v>
      </c>
    </row>
    <row r="184" spans="2:12" x14ac:dyDescent="0.35">
      <c r="B184" s="8" t="s">
        <v>192</v>
      </c>
      <c r="C184" s="8">
        <v>1</v>
      </c>
      <c r="D184" s="8">
        <v>0</v>
      </c>
      <c r="E184" s="13">
        <v>7.1495491135269679E-2</v>
      </c>
      <c r="F184" s="13">
        <v>0.31147540983606559</v>
      </c>
      <c r="G184" s="13">
        <v>0</v>
      </c>
      <c r="H184" s="13">
        <v>7.1495491135269679E-2</v>
      </c>
      <c r="I184" s="13">
        <v>-0.27748998817522919</v>
      </c>
      <c r="J184" s="13">
        <v>-0.67259270913454927</v>
      </c>
      <c r="K184" s="13">
        <v>1.9661189177600985E-2</v>
      </c>
      <c r="L184" s="13">
        <v>0.22817762385622037</v>
      </c>
    </row>
    <row r="185" spans="2:12" x14ac:dyDescent="0.35">
      <c r="B185" s="8" t="s">
        <v>193</v>
      </c>
      <c r="C185" s="8">
        <v>1</v>
      </c>
      <c r="D185" s="8">
        <v>1</v>
      </c>
      <c r="E185" s="13">
        <v>0.25388358282477569</v>
      </c>
      <c r="F185" s="13">
        <v>0.31147540983606559</v>
      </c>
      <c r="G185" s="13">
        <v>1</v>
      </c>
      <c r="H185" s="13">
        <v>0.25388358282477569</v>
      </c>
      <c r="I185" s="13">
        <v>1.71429669872872</v>
      </c>
      <c r="J185" s="13">
        <v>1.4867838833500562</v>
      </c>
      <c r="K185" s="13">
        <v>0.17634807397907049</v>
      </c>
      <c r="L185" s="13">
        <v>0.35098249288360817</v>
      </c>
    </row>
    <row r="186" spans="2:12" x14ac:dyDescent="0.35">
      <c r="B186" s="8" t="s">
        <v>194</v>
      </c>
      <c r="C186" s="8">
        <v>1</v>
      </c>
      <c r="D186" s="8">
        <v>0</v>
      </c>
      <c r="E186" s="13">
        <v>0.34154567235037997</v>
      </c>
      <c r="F186" s="13">
        <v>0.31147540983606559</v>
      </c>
      <c r="G186" s="13">
        <v>0</v>
      </c>
      <c r="H186" s="13">
        <v>0.34154567235037997</v>
      </c>
      <c r="I186" s="13">
        <v>-0.72021400997055585</v>
      </c>
      <c r="J186" s="13">
        <v>-0.67259270913454927</v>
      </c>
      <c r="K186" s="13">
        <v>0.23681815936439843</v>
      </c>
      <c r="L186" s="13">
        <v>0.46440437851363303</v>
      </c>
    </row>
    <row r="187" spans="2:12" x14ac:dyDescent="0.35">
      <c r="B187" s="8" t="s">
        <v>195</v>
      </c>
      <c r="C187" s="8">
        <v>1</v>
      </c>
      <c r="D187" s="8">
        <v>0</v>
      </c>
      <c r="E187" s="13">
        <v>0.38306442355235537</v>
      </c>
      <c r="F187" s="13">
        <v>0.31147540983606559</v>
      </c>
      <c r="G187" s="13">
        <v>0</v>
      </c>
      <c r="H187" s="13">
        <v>0.38306442355235537</v>
      </c>
      <c r="I187" s="13">
        <v>-0.7879814651671726</v>
      </c>
      <c r="J187" s="13">
        <v>-0.67259270913454927</v>
      </c>
      <c r="K187" s="13">
        <v>0.25115752254152945</v>
      </c>
      <c r="L187" s="13">
        <v>0.5347751362345361</v>
      </c>
    </row>
    <row r="188" spans="2:12" x14ac:dyDescent="0.35">
      <c r="B188" s="8" t="s">
        <v>196</v>
      </c>
      <c r="C188" s="8">
        <v>1</v>
      </c>
      <c r="D188" s="8">
        <v>1</v>
      </c>
      <c r="E188" s="13">
        <v>0.40532163775178837</v>
      </c>
      <c r="F188" s="13">
        <v>0.31147540983606559</v>
      </c>
      <c r="G188" s="13">
        <v>1</v>
      </c>
      <c r="H188" s="13">
        <v>0.40532163775178837</v>
      </c>
      <c r="I188" s="13">
        <v>1.2112705938957729</v>
      </c>
      <c r="J188" s="13">
        <v>1.4867838833500562</v>
      </c>
      <c r="K188" s="13">
        <v>0.28414081401866548</v>
      </c>
      <c r="L188" s="13">
        <v>0.53925256085419593</v>
      </c>
    </row>
    <row r="189" spans="2:12" x14ac:dyDescent="0.35">
      <c r="B189" s="8" t="s">
        <v>197</v>
      </c>
      <c r="C189" s="8">
        <v>1</v>
      </c>
      <c r="D189" s="8">
        <v>0</v>
      </c>
      <c r="E189" s="13">
        <v>0.21038270824672356</v>
      </c>
      <c r="F189" s="13">
        <v>0.31147540983606559</v>
      </c>
      <c r="G189" s="13">
        <v>0</v>
      </c>
      <c r="H189" s="13">
        <v>0.21038270824672356</v>
      </c>
      <c r="I189" s="13">
        <v>-0.5161746780375821</v>
      </c>
      <c r="J189" s="13">
        <v>-0.67259270913454927</v>
      </c>
      <c r="K189" s="13">
        <v>0.1329675188058744</v>
      </c>
      <c r="L189" s="13">
        <v>0.31642099933506496</v>
      </c>
    </row>
    <row r="190" spans="2:12" x14ac:dyDescent="0.35">
      <c r="B190" s="8" t="s">
        <v>198</v>
      </c>
      <c r="C190" s="8">
        <v>1</v>
      </c>
      <c r="D190" s="8">
        <v>0</v>
      </c>
      <c r="E190" s="13">
        <v>0.23040284597307484</v>
      </c>
      <c r="F190" s="13">
        <v>0.31147540983606559</v>
      </c>
      <c r="G190" s="13">
        <v>0</v>
      </c>
      <c r="H190" s="13">
        <v>0.23040284597307484</v>
      </c>
      <c r="I190" s="13">
        <v>-0.54715729408880287</v>
      </c>
      <c r="J190" s="13">
        <v>-0.67259270913454927</v>
      </c>
      <c r="K190" s="13">
        <v>0.12830453143682791</v>
      </c>
      <c r="L190" s="13">
        <v>0.37847119251440314</v>
      </c>
    </row>
    <row r="191" spans="2:12" x14ac:dyDescent="0.35">
      <c r="B191" s="8" t="s">
        <v>199</v>
      </c>
      <c r="C191" s="8">
        <v>1</v>
      </c>
      <c r="D191" s="8">
        <v>0</v>
      </c>
      <c r="E191" s="13">
        <v>0.26217734273571092</v>
      </c>
      <c r="F191" s="13">
        <v>0.31147540983606559</v>
      </c>
      <c r="G191" s="13">
        <v>0</v>
      </c>
      <c r="H191" s="13">
        <v>0.26217734273571092</v>
      </c>
      <c r="I191" s="13">
        <v>-0.59610338080575975</v>
      </c>
      <c r="J191" s="13">
        <v>-0.67259270913454927</v>
      </c>
      <c r="K191" s="13">
        <v>0.16875508615014823</v>
      </c>
      <c r="L191" s="13">
        <v>0.38345981486377789</v>
      </c>
    </row>
    <row r="192" spans="2:12" x14ac:dyDescent="0.35">
      <c r="B192" s="8" t="s">
        <v>200</v>
      </c>
      <c r="C192" s="8">
        <v>1</v>
      </c>
      <c r="D192" s="8">
        <v>0</v>
      </c>
      <c r="E192" s="13">
        <v>0.21780783172792431</v>
      </c>
      <c r="F192" s="13">
        <v>0.31147540983606559</v>
      </c>
      <c r="G192" s="13">
        <v>0</v>
      </c>
      <c r="H192" s="13">
        <v>0.21780783172792431</v>
      </c>
      <c r="I192" s="13">
        <v>-0.52769139737424609</v>
      </c>
      <c r="J192" s="13">
        <v>-0.67259270913454927</v>
      </c>
      <c r="K192" s="13">
        <v>0.13885743316697441</v>
      </c>
      <c r="L192" s="13">
        <v>0.32472041911104887</v>
      </c>
    </row>
    <row r="193" spans="2:12" x14ac:dyDescent="0.35">
      <c r="B193" s="8" t="s">
        <v>201</v>
      </c>
      <c r="C193" s="8">
        <v>1</v>
      </c>
      <c r="D193" s="8">
        <v>1</v>
      </c>
      <c r="E193" s="13">
        <v>0.24143412699419864</v>
      </c>
      <c r="F193" s="13">
        <v>0.31147540983606559</v>
      </c>
      <c r="G193" s="13">
        <v>1</v>
      </c>
      <c r="H193" s="13">
        <v>0.24143412699419864</v>
      </c>
      <c r="I193" s="13">
        <v>1.7725452106428998</v>
      </c>
      <c r="J193" s="13">
        <v>1.4867838833500562</v>
      </c>
      <c r="K193" s="13">
        <v>0.16390342305178129</v>
      </c>
      <c r="L193" s="13">
        <v>0.34069486889050876</v>
      </c>
    </row>
    <row r="194" spans="2:12" x14ac:dyDescent="0.35">
      <c r="B194" s="8" t="s">
        <v>202</v>
      </c>
      <c r="C194" s="8">
        <v>1</v>
      </c>
      <c r="D194" s="8">
        <v>1</v>
      </c>
      <c r="E194" s="13">
        <v>0.20685632327944817</v>
      </c>
      <c r="F194" s="13">
        <v>0.31147540983606559</v>
      </c>
      <c r="G194" s="13">
        <v>1</v>
      </c>
      <c r="H194" s="13">
        <v>0.20685632327944817</v>
      </c>
      <c r="I194" s="13">
        <v>1.958130051162021</v>
      </c>
      <c r="J194" s="13">
        <v>1.4867838833500562</v>
      </c>
      <c r="K194" s="13">
        <v>9.5643548459807035E-2</v>
      </c>
      <c r="L194" s="13">
        <v>0.39141588287655693</v>
      </c>
    </row>
    <row r="195" spans="2:12" x14ac:dyDescent="0.35">
      <c r="B195" s="8" t="s">
        <v>203</v>
      </c>
      <c r="C195" s="8">
        <v>1</v>
      </c>
      <c r="D195" s="8">
        <v>0</v>
      </c>
      <c r="E195" s="13">
        <v>0.19002575065803914</v>
      </c>
      <c r="F195" s="13">
        <v>0.31147540983606559</v>
      </c>
      <c r="G195" s="13">
        <v>0</v>
      </c>
      <c r="H195" s="13">
        <v>0.19002575065803914</v>
      </c>
      <c r="I195" s="13">
        <v>-0.48436262299158889</v>
      </c>
      <c r="J195" s="13">
        <v>-0.67259270913454927</v>
      </c>
      <c r="K195" s="13">
        <v>0.12383047822205244</v>
      </c>
      <c r="L195" s="13">
        <v>0.28028675537901748</v>
      </c>
    </row>
    <row r="196" spans="2:12" x14ac:dyDescent="0.35">
      <c r="B196" s="8" t="s">
        <v>204</v>
      </c>
      <c r="C196" s="8">
        <v>1</v>
      </c>
      <c r="D196" s="8">
        <v>0</v>
      </c>
      <c r="E196" s="13">
        <v>0.5221699556339211</v>
      </c>
      <c r="F196" s="13">
        <v>0.31147540983606559</v>
      </c>
      <c r="G196" s="13">
        <v>0</v>
      </c>
      <c r="H196" s="13">
        <v>0.5221699556339211</v>
      </c>
      <c r="I196" s="13">
        <v>-1.0453680281093209</v>
      </c>
      <c r="J196" s="13">
        <v>-0.67259270913454927</v>
      </c>
      <c r="K196" s="13">
        <v>0.38842545590724509</v>
      </c>
      <c r="L196" s="13">
        <v>0.65280946708484289</v>
      </c>
    </row>
    <row r="197" spans="2:12" x14ac:dyDescent="0.35">
      <c r="B197" s="8" t="s">
        <v>205</v>
      </c>
      <c r="C197" s="8">
        <v>1</v>
      </c>
      <c r="D197" s="8">
        <v>0</v>
      </c>
      <c r="E197" s="13">
        <v>0.21780783172792431</v>
      </c>
      <c r="F197" s="13">
        <v>0.31147540983606559</v>
      </c>
      <c r="G197" s="13">
        <v>0</v>
      </c>
      <c r="H197" s="13">
        <v>0.21780783172792431</v>
      </c>
      <c r="I197" s="13">
        <v>-0.52769139737424609</v>
      </c>
      <c r="J197" s="13">
        <v>-0.67259270913454927</v>
      </c>
      <c r="K197" s="13">
        <v>0.13885743316697441</v>
      </c>
      <c r="L197" s="13">
        <v>0.32472041911104887</v>
      </c>
    </row>
    <row r="198" spans="2:12" x14ac:dyDescent="0.35">
      <c r="B198" s="8" t="s">
        <v>206</v>
      </c>
      <c r="C198" s="8">
        <v>1</v>
      </c>
      <c r="D198" s="8">
        <v>0</v>
      </c>
      <c r="E198" s="13">
        <v>0.36048836042379107</v>
      </c>
      <c r="F198" s="13">
        <v>0.31147540983606559</v>
      </c>
      <c r="G198" s="13">
        <v>0</v>
      </c>
      <c r="H198" s="13">
        <v>0.36048836042379107</v>
      </c>
      <c r="I198" s="13">
        <v>-0.75079504305457712</v>
      </c>
      <c r="J198" s="13">
        <v>-0.67259270913454927</v>
      </c>
      <c r="K198" s="13">
        <v>0.20776126792240662</v>
      </c>
      <c r="L198" s="13">
        <v>0.54784882484243247</v>
      </c>
    </row>
    <row r="199" spans="2:12" x14ac:dyDescent="0.35">
      <c r="B199" s="8" t="s">
        <v>207</v>
      </c>
      <c r="C199" s="8">
        <v>1</v>
      </c>
      <c r="D199" s="8">
        <v>0</v>
      </c>
      <c r="E199" s="13">
        <v>0.17932053462249425</v>
      </c>
      <c r="F199" s="13">
        <v>0.31147540983606559</v>
      </c>
      <c r="G199" s="13">
        <v>0</v>
      </c>
      <c r="H199" s="13">
        <v>0.17932053462249425</v>
      </c>
      <c r="I199" s="13">
        <v>-0.46744253556114623</v>
      </c>
      <c r="J199" s="13">
        <v>-0.67259270913454927</v>
      </c>
      <c r="K199" s="13">
        <v>0.11494687820018733</v>
      </c>
      <c r="L199" s="13">
        <v>0.26879637585521693</v>
      </c>
    </row>
    <row r="200" spans="2:12" x14ac:dyDescent="0.35">
      <c r="B200" s="8" t="s">
        <v>208</v>
      </c>
      <c r="C200" s="8">
        <v>1</v>
      </c>
      <c r="D200" s="8">
        <v>0</v>
      </c>
      <c r="E200" s="13">
        <v>0.15962196059120526</v>
      </c>
      <c r="F200" s="13">
        <v>0.31147540983606559</v>
      </c>
      <c r="G200" s="13">
        <v>0</v>
      </c>
      <c r="H200" s="13">
        <v>0.15962196059120526</v>
      </c>
      <c r="I200" s="13">
        <v>-0.43582182294171545</v>
      </c>
      <c r="J200" s="13">
        <v>-0.67259270913454927</v>
      </c>
      <c r="K200" s="13">
        <v>8.4197947700886552E-2</v>
      </c>
      <c r="L200" s="13">
        <v>0.28181883228016574</v>
      </c>
    </row>
    <row r="201" spans="2:12" x14ac:dyDescent="0.35">
      <c r="B201" s="8" t="s">
        <v>209</v>
      </c>
      <c r="C201" s="8">
        <v>1</v>
      </c>
      <c r="D201" s="8">
        <v>0</v>
      </c>
      <c r="E201" s="13">
        <v>0.18936668301165563</v>
      </c>
      <c r="F201" s="13">
        <v>0.31147540983606559</v>
      </c>
      <c r="G201" s="13">
        <v>0</v>
      </c>
      <c r="H201" s="13">
        <v>0.18936668301165563</v>
      </c>
      <c r="I201" s="13">
        <v>-0.48332533585004561</v>
      </c>
      <c r="J201" s="13">
        <v>-0.67259270913454927</v>
      </c>
      <c r="K201" s="13">
        <v>0.12418972256432556</v>
      </c>
      <c r="L201" s="13">
        <v>0.27789603742857083</v>
      </c>
    </row>
    <row r="202" spans="2:12" x14ac:dyDescent="0.35">
      <c r="B202" s="8" t="s">
        <v>210</v>
      </c>
      <c r="C202" s="8">
        <v>1</v>
      </c>
      <c r="D202" s="8">
        <v>0</v>
      </c>
      <c r="E202" s="13">
        <v>0.3873028852950286</v>
      </c>
      <c r="F202" s="13">
        <v>0.31147540983606559</v>
      </c>
      <c r="G202" s="13">
        <v>0</v>
      </c>
      <c r="H202" s="13">
        <v>0.3873028852950286</v>
      </c>
      <c r="I202" s="13">
        <v>-0.795064657730849</v>
      </c>
      <c r="J202" s="13">
        <v>-0.67259270913454927</v>
      </c>
      <c r="K202" s="13">
        <v>0.25092222587755331</v>
      </c>
      <c r="L202" s="13">
        <v>0.54397916140251545</v>
      </c>
    </row>
    <row r="203" spans="2:12" x14ac:dyDescent="0.35">
      <c r="B203" s="8" t="s">
        <v>211</v>
      </c>
      <c r="C203" s="8">
        <v>1</v>
      </c>
      <c r="D203" s="8">
        <v>0</v>
      </c>
      <c r="E203" s="13">
        <v>0.31783008127892881</v>
      </c>
      <c r="F203" s="13">
        <v>0.31147540983606559</v>
      </c>
      <c r="G203" s="13">
        <v>0</v>
      </c>
      <c r="H203" s="13">
        <v>0.31783008127892881</v>
      </c>
      <c r="I203" s="13">
        <v>-0.68257631927411633</v>
      </c>
      <c r="J203" s="13">
        <v>-0.67259270913454927</v>
      </c>
      <c r="K203" s="13">
        <v>0.21714792467729382</v>
      </c>
      <c r="L203" s="13">
        <v>0.43901544374551688</v>
      </c>
    </row>
    <row r="204" spans="2:12" x14ac:dyDescent="0.35">
      <c r="B204" s="8" t="s">
        <v>212</v>
      </c>
      <c r="C204" s="8">
        <v>1</v>
      </c>
      <c r="D204" s="8">
        <v>0</v>
      </c>
      <c r="E204" s="13">
        <v>0.23536761782610785</v>
      </c>
      <c r="F204" s="13">
        <v>0.31147540983606559</v>
      </c>
      <c r="G204" s="13">
        <v>0</v>
      </c>
      <c r="H204" s="13">
        <v>0.23536761782610785</v>
      </c>
      <c r="I204" s="13">
        <v>-0.55481349067006724</v>
      </c>
      <c r="J204" s="13">
        <v>-0.67259270913454927</v>
      </c>
      <c r="K204" s="13">
        <v>0.1576096762367841</v>
      </c>
      <c r="L204" s="13">
        <v>0.3361784603115136</v>
      </c>
    </row>
    <row r="205" spans="2:12" x14ac:dyDescent="0.35">
      <c r="B205" s="8" t="s">
        <v>213</v>
      </c>
      <c r="C205" s="8">
        <v>1</v>
      </c>
      <c r="D205" s="8">
        <v>0</v>
      </c>
      <c r="E205" s="13">
        <v>0.25266720669425397</v>
      </c>
      <c r="F205" s="13">
        <v>0.31147540983606559</v>
      </c>
      <c r="G205" s="13">
        <v>0</v>
      </c>
      <c r="H205" s="13">
        <v>0.25266720669425397</v>
      </c>
      <c r="I205" s="13">
        <v>-0.58145675428244448</v>
      </c>
      <c r="J205" s="13">
        <v>-0.67259270913454927</v>
      </c>
      <c r="K205" s="13">
        <v>0.17829043811720652</v>
      </c>
      <c r="L205" s="13">
        <v>0.345042757681156</v>
      </c>
    </row>
    <row r="206" spans="2:12" x14ac:dyDescent="0.35">
      <c r="B206" s="8" t="s">
        <v>214</v>
      </c>
      <c r="C206" s="8">
        <v>1</v>
      </c>
      <c r="D206" s="8">
        <v>1</v>
      </c>
      <c r="E206" s="13">
        <v>0.59615274774243965</v>
      </c>
      <c r="F206" s="13">
        <v>0.31147540983606559</v>
      </c>
      <c r="G206" s="13">
        <v>1</v>
      </c>
      <c r="H206" s="13">
        <v>0.59615274774243965</v>
      </c>
      <c r="I206" s="13">
        <v>0.82305676929588711</v>
      </c>
      <c r="J206" s="13">
        <v>1.4867838833500562</v>
      </c>
      <c r="K206" s="13">
        <v>0.42013741689790873</v>
      </c>
      <c r="L206" s="13">
        <v>0.75047172081544933</v>
      </c>
    </row>
    <row r="207" spans="2:12" x14ac:dyDescent="0.35">
      <c r="B207" s="8" t="s">
        <v>215</v>
      </c>
      <c r="C207" s="8">
        <v>1</v>
      </c>
      <c r="D207" s="8">
        <v>0</v>
      </c>
      <c r="E207" s="13">
        <v>0.14094268608195926</v>
      </c>
      <c r="F207" s="13">
        <v>0.31147540983606559</v>
      </c>
      <c r="G207" s="13">
        <v>0</v>
      </c>
      <c r="H207" s="13">
        <v>0.14094268608195926</v>
      </c>
      <c r="I207" s="13">
        <v>-0.40505146021448107</v>
      </c>
      <c r="J207" s="13">
        <v>-0.67259270913454927</v>
      </c>
      <c r="K207" s="13">
        <v>7.3728061310147641E-2</v>
      </c>
      <c r="L207" s="13">
        <v>0.25271575932575874</v>
      </c>
    </row>
    <row r="208" spans="2:12" x14ac:dyDescent="0.35">
      <c r="B208" s="8" t="s">
        <v>216</v>
      </c>
      <c r="C208" s="8">
        <v>1</v>
      </c>
      <c r="D208" s="8">
        <v>0</v>
      </c>
      <c r="E208" s="13">
        <v>0.10259861821889106</v>
      </c>
      <c r="F208" s="13">
        <v>0.31147540983606559</v>
      </c>
      <c r="G208" s="13">
        <v>0</v>
      </c>
      <c r="H208" s="13">
        <v>0.10259861821889106</v>
      </c>
      <c r="I208" s="13">
        <v>-0.3381250829176245</v>
      </c>
      <c r="J208" s="13">
        <v>-0.67259270913454927</v>
      </c>
      <c r="K208" s="13">
        <v>3.8032360331217346E-2</v>
      </c>
      <c r="L208" s="13">
        <v>0.24846531388859758</v>
      </c>
    </row>
    <row r="209" spans="2:12" x14ac:dyDescent="0.35">
      <c r="B209" s="8" t="s">
        <v>217</v>
      </c>
      <c r="C209" s="8">
        <v>1</v>
      </c>
      <c r="D209" s="8">
        <v>0</v>
      </c>
      <c r="E209" s="13">
        <v>0.21563763634132804</v>
      </c>
      <c r="F209" s="13">
        <v>0.31147540983606559</v>
      </c>
      <c r="G209" s="13">
        <v>0</v>
      </c>
      <c r="H209" s="13">
        <v>0.21563763634132804</v>
      </c>
      <c r="I209" s="13">
        <v>-0.52432903551141241</v>
      </c>
      <c r="J209" s="13">
        <v>-0.67259270913454927</v>
      </c>
      <c r="K209" s="13">
        <v>0.12729028408058646</v>
      </c>
      <c r="L209" s="13">
        <v>0.34132151548977052</v>
      </c>
    </row>
    <row r="210" spans="2:12" x14ac:dyDescent="0.35">
      <c r="B210" s="8" t="s">
        <v>218</v>
      </c>
      <c r="C210" s="8">
        <v>1</v>
      </c>
      <c r="D210" s="8">
        <v>0</v>
      </c>
      <c r="E210" s="13">
        <v>0.50956190756968056</v>
      </c>
      <c r="F210" s="13">
        <v>0.31147540983606559</v>
      </c>
      <c r="G210" s="13">
        <v>0</v>
      </c>
      <c r="H210" s="13">
        <v>0.50956190756968056</v>
      </c>
      <c r="I210" s="13">
        <v>-1.0193102234073859</v>
      </c>
      <c r="J210" s="13">
        <v>-0.67259270913454927</v>
      </c>
      <c r="K210" s="13">
        <v>0.35940101990994666</v>
      </c>
      <c r="L210" s="13">
        <v>0.65801692847626936</v>
      </c>
    </row>
    <row r="211" spans="2:12" x14ac:dyDescent="0.35">
      <c r="B211" s="8" t="s">
        <v>219</v>
      </c>
      <c r="C211" s="8">
        <v>1</v>
      </c>
      <c r="D211" s="8">
        <v>0</v>
      </c>
      <c r="E211" s="13">
        <v>0.46059650845515465</v>
      </c>
      <c r="F211" s="13">
        <v>0.31147540983606559</v>
      </c>
      <c r="G211" s="13">
        <v>0</v>
      </c>
      <c r="H211" s="13">
        <v>0.46059650845515465</v>
      </c>
      <c r="I211" s="13">
        <v>-0.92406696374110309</v>
      </c>
      <c r="J211" s="13">
        <v>-0.67259270913454927</v>
      </c>
      <c r="K211" s="13">
        <v>0.33352090365678538</v>
      </c>
      <c r="L211" s="13">
        <v>0.59300942850749994</v>
      </c>
    </row>
    <row r="212" spans="2:12" x14ac:dyDescent="0.35">
      <c r="B212" s="8" t="s">
        <v>220</v>
      </c>
      <c r="C212" s="8">
        <v>1</v>
      </c>
      <c r="D212" s="8">
        <v>1</v>
      </c>
      <c r="E212" s="13">
        <v>0.32949798616707349</v>
      </c>
      <c r="F212" s="13">
        <v>0.31147540983606559</v>
      </c>
      <c r="G212" s="13">
        <v>1</v>
      </c>
      <c r="H212" s="13">
        <v>0.32949798616707349</v>
      </c>
      <c r="I212" s="13">
        <v>1.4265061915328292</v>
      </c>
      <c r="J212" s="13">
        <v>1.4867838833500562</v>
      </c>
      <c r="K212" s="13">
        <v>0.23121513098230217</v>
      </c>
      <c r="L212" s="13">
        <v>0.44535653654529916</v>
      </c>
    </row>
    <row r="213" spans="2:12" x14ac:dyDescent="0.35">
      <c r="B213" s="8" t="s">
        <v>221</v>
      </c>
      <c r="C213" s="8">
        <v>1</v>
      </c>
      <c r="D213" s="8">
        <v>0</v>
      </c>
      <c r="E213" s="13">
        <v>0.26953539356728246</v>
      </c>
      <c r="F213" s="13">
        <v>0.31147540983606559</v>
      </c>
      <c r="G213" s="13">
        <v>0</v>
      </c>
      <c r="H213" s="13">
        <v>0.26953539356728246</v>
      </c>
      <c r="I213" s="13">
        <v>-0.60744688886642373</v>
      </c>
      <c r="J213" s="13">
        <v>-0.67259270913454927</v>
      </c>
      <c r="K213" s="13">
        <v>0.19441880147735197</v>
      </c>
      <c r="L213" s="13">
        <v>0.3606802858072729</v>
      </c>
    </row>
    <row r="214" spans="2:12" x14ac:dyDescent="0.35">
      <c r="B214" s="8" t="s">
        <v>222</v>
      </c>
      <c r="C214" s="8">
        <v>1</v>
      </c>
      <c r="D214" s="8">
        <v>1</v>
      </c>
      <c r="E214" s="13">
        <v>0.31398133090048386</v>
      </c>
      <c r="F214" s="13">
        <v>0.31147540983606559</v>
      </c>
      <c r="G214" s="13">
        <v>1</v>
      </c>
      <c r="H214" s="13">
        <v>0.31398133090048386</v>
      </c>
      <c r="I214" s="13">
        <v>1.4781416496792046</v>
      </c>
      <c r="J214" s="13">
        <v>1.4867838833500562</v>
      </c>
      <c r="K214" s="13">
        <v>0.21551856923700771</v>
      </c>
      <c r="L214" s="13">
        <v>0.43262067003596355</v>
      </c>
    </row>
    <row r="215" spans="2:12" x14ac:dyDescent="0.35">
      <c r="B215" s="8" t="s">
        <v>223</v>
      </c>
      <c r="C215" s="8">
        <v>1</v>
      </c>
      <c r="D215" s="8">
        <v>1</v>
      </c>
      <c r="E215" s="13">
        <v>0.29191535940759966</v>
      </c>
      <c r="F215" s="13">
        <v>0.31147540983606559</v>
      </c>
      <c r="G215" s="13">
        <v>1</v>
      </c>
      <c r="H215" s="13">
        <v>0.29191535940759966</v>
      </c>
      <c r="I215" s="13">
        <v>1.5574500025931171</v>
      </c>
      <c r="J215" s="13">
        <v>1.4867838833500562</v>
      </c>
      <c r="K215" s="13">
        <v>0.18224824898690889</v>
      </c>
      <c r="L215" s="13">
        <v>0.43265905135126886</v>
      </c>
    </row>
    <row r="216" spans="2:12" x14ac:dyDescent="0.35">
      <c r="B216" s="8" t="s">
        <v>224</v>
      </c>
      <c r="C216" s="8">
        <v>1</v>
      </c>
      <c r="D216" s="8">
        <v>0</v>
      </c>
      <c r="E216" s="13">
        <v>0.17963625013372339</v>
      </c>
      <c r="F216" s="13">
        <v>0.31147540983606559</v>
      </c>
      <c r="G216" s="13">
        <v>0</v>
      </c>
      <c r="H216" s="13">
        <v>0.17963625013372339</v>
      </c>
      <c r="I216" s="13">
        <v>-0.46794386688261058</v>
      </c>
      <c r="J216" s="13">
        <v>-0.67259270913454927</v>
      </c>
      <c r="K216" s="13">
        <v>0.11570589613756939</v>
      </c>
      <c r="L216" s="13">
        <v>0.2681773631600089</v>
      </c>
    </row>
    <row r="217" spans="2:12" x14ac:dyDescent="0.35">
      <c r="B217" s="8" t="s">
        <v>225</v>
      </c>
      <c r="C217" s="8">
        <v>1</v>
      </c>
      <c r="D217" s="8">
        <v>0</v>
      </c>
      <c r="E217" s="13">
        <v>0.28680794629606859</v>
      </c>
      <c r="F217" s="13">
        <v>0.31147540983606559</v>
      </c>
      <c r="G217" s="13">
        <v>0</v>
      </c>
      <c r="H217" s="13">
        <v>0.28680794629606859</v>
      </c>
      <c r="I217" s="13">
        <v>-0.63415050410273432</v>
      </c>
      <c r="J217" s="13">
        <v>-0.67259270913454927</v>
      </c>
      <c r="K217" s="13">
        <v>0.20495110231513336</v>
      </c>
      <c r="L217" s="13">
        <v>0.38550570236022574</v>
      </c>
    </row>
    <row r="218" spans="2:12" x14ac:dyDescent="0.35">
      <c r="B218" s="8" t="s">
        <v>226</v>
      </c>
      <c r="C218" s="8">
        <v>1</v>
      </c>
      <c r="D218" s="8">
        <v>0</v>
      </c>
      <c r="E218" s="13">
        <v>0.45494393723446408</v>
      </c>
      <c r="F218" s="13">
        <v>0.31147540983606559</v>
      </c>
      <c r="G218" s="13">
        <v>0</v>
      </c>
      <c r="H218" s="13">
        <v>0.45494393723446408</v>
      </c>
      <c r="I218" s="13">
        <v>-0.91360475978544375</v>
      </c>
      <c r="J218" s="13">
        <v>-0.67259270913454927</v>
      </c>
      <c r="K218" s="13">
        <v>0.33453581616614747</v>
      </c>
      <c r="L218" s="13">
        <v>0.58086174774348109</v>
      </c>
    </row>
    <row r="219" spans="2:12" x14ac:dyDescent="0.35">
      <c r="B219" s="8" t="s">
        <v>227</v>
      </c>
      <c r="C219" s="8">
        <v>1</v>
      </c>
      <c r="D219" s="8">
        <v>1</v>
      </c>
      <c r="E219" s="13">
        <v>0.25066327349169343</v>
      </c>
      <c r="F219" s="13">
        <v>0.31147540983606559</v>
      </c>
      <c r="G219" s="13">
        <v>1</v>
      </c>
      <c r="H219" s="13">
        <v>0.25066327349169343</v>
      </c>
      <c r="I219" s="13">
        <v>1.7289926851382047</v>
      </c>
      <c r="J219" s="13">
        <v>1.4867838833500562</v>
      </c>
      <c r="K219" s="13">
        <v>0.18193498313624842</v>
      </c>
      <c r="L219" s="13">
        <v>0.33473117155061738</v>
      </c>
    </row>
    <row r="220" spans="2:12" x14ac:dyDescent="0.35">
      <c r="B220" s="8" t="s">
        <v>228</v>
      </c>
      <c r="C220" s="8">
        <v>1</v>
      </c>
      <c r="D220" s="8">
        <v>0</v>
      </c>
      <c r="E220" s="13">
        <v>0.19589649087172969</v>
      </c>
      <c r="F220" s="13">
        <v>0.31147540983606559</v>
      </c>
      <c r="G220" s="13">
        <v>0</v>
      </c>
      <c r="H220" s="13">
        <v>0.19589649087172969</v>
      </c>
      <c r="I220" s="13">
        <v>-0.49357976802901937</v>
      </c>
      <c r="J220" s="13">
        <v>-0.67259270913454927</v>
      </c>
      <c r="K220" s="13">
        <v>0.11517258814794847</v>
      </c>
      <c r="L220" s="13">
        <v>0.3131739346956412</v>
      </c>
    </row>
    <row r="221" spans="2:12" x14ac:dyDescent="0.35">
      <c r="B221" s="8" t="s">
        <v>229</v>
      </c>
      <c r="C221" s="8">
        <v>1</v>
      </c>
      <c r="D221" s="8">
        <v>0</v>
      </c>
      <c r="E221" s="13">
        <v>0.22268419771264761</v>
      </c>
      <c r="F221" s="13">
        <v>0.31147540983606559</v>
      </c>
      <c r="G221" s="13">
        <v>0</v>
      </c>
      <c r="H221" s="13">
        <v>0.22268419771264761</v>
      </c>
      <c r="I221" s="13">
        <v>-0.53523678251023621</v>
      </c>
      <c r="J221" s="13">
        <v>-0.67259270913454927</v>
      </c>
      <c r="K221" s="13">
        <v>0.11875536218218437</v>
      </c>
      <c r="L221" s="13">
        <v>0.37850125307855903</v>
      </c>
    </row>
    <row r="222" spans="2:12" x14ac:dyDescent="0.35">
      <c r="B222" s="8" t="s">
        <v>230</v>
      </c>
      <c r="C222" s="8">
        <v>1</v>
      </c>
      <c r="D222" s="8">
        <v>0</v>
      </c>
      <c r="E222" s="13">
        <v>0.12599444298544027</v>
      </c>
      <c r="F222" s="13">
        <v>0.31147540983606559</v>
      </c>
      <c r="G222" s="13">
        <v>0</v>
      </c>
      <c r="H222" s="13">
        <v>0.12599444298544027</v>
      </c>
      <c r="I222" s="13">
        <v>-0.37968076723962102</v>
      </c>
      <c r="J222" s="13">
        <v>-0.67259270913454927</v>
      </c>
      <c r="K222" s="13">
        <v>6.2523251403719352E-2</v>
      </c>
      <c r="L222" s="13">
        <v>0.23757071871671517</v>
      </c>
    </row>
    <row r="223" spans="2:12" x14ac:dyDescent="0.35">
      <c r="B223" s="8" t="s">
        <v>231</v>
      </c>
      <c r="C223" s="8">
        <v>1</v>
      </c>
      <c r="D223" s="8">
        <v>0</v>
      </c>
      <c r="E223" s="13">
        <v>0.26591143968022413</v>
      </c>
      <c r="F223" s="13">
        <v>0.31147540983606559</v>
      </c>
      <c r="G223" s="13">
        <v>0</v>
      </c>
      <c r="H223" s="13">
        <v>0.26591143968022413</v>
      </c>
      <c r="I223" s="13">
        <v>-0.60185833941290301</v>
      </c>
      <c r="J223" s="13">
        <v>-0.67259270913454927</v>
      </c>
      <c r="K223" s="13">
        <v>0.19315148566872894</v>
      </c>
      <c r="L223" s="13">
        <v>0.35405283556737349</v>
      </c>
    </row>
    <row r="224" spans="2:12" x14ac:dyDescent="0.35">
      <c r="B224" s="8" t="s">
        <v>232</v>
      </c>
      <c r="C224" s="8">
        <v>1</v>
      </c>
      <c r="D224" s="8">
        <v>0</v>
      </c>
      <c r="E224" s="13">
        <v>0.39099115717823751</v>
      </c>
      <c r="F224" s="13">
        <v>0.31147540983606559</v>
      </c>
      <c r="G224" s="13">
        <v>0</v>
      </c>
      <c r="H224" s="13">
        <v>0.39099115717823751</v>
      </c>
      <c r="I224" s="13">
        <v>-0.80125668945362261</v>
      </c>
      <c r="J224" s="13">
        <v>-0.67259270913454927</v>
      </c>
      <c r="K224" s="13">
        <v>0.25332928604489768</v>
      </c>
      <c r="L224" s="13">
        <v>0.54850656597476588</v>
      </c>
    </row>
    <row r="225" spans="2:12" x14ac:dyDescent="0.35">
      <c r="B225" s="8" t="s">
        <v>233</v>
      </c>
      <c r="C225" s="8">
        <v>1</v>
      </c>
      <c r="D225" s="8">
        <v>1</v>
      </c>
      <c r="E225" s="13">
        <v>0.27080354980336535</v>
      </c>
      <c r="F225" s="13">
        <v>0.31147540983606559</v>
      </c>
      <c r="G225" s="13">
        <v>1</v>
      </c>
      <c r="H225" s="13">
        <v>0.27080354980336535</v>
      </c>
      <c r="I225" s="13">
        <v>1.6409490485333658</v>
      </c>
      <c r="J225" s="13">
        <v>1.4867838833500562</v>
      </c>
      <c r="K225" s="13">
        <v>0.1838698064731342</v>
      </c>
      <c r="L225" s="13">
        <v>0.37971617474456693</v>
      </c>
    </row>
    <row r="226" spans="2:12" x14ac:dyDescent="0.35">
      <c r="B226" s="8" t="s">
        <v>234</v>
      </c>
      <c r="C226" s="8">
        <v>1</v>
      </c>
      <c r="D226" s="8">
        <v>0</v>
      </c>
      <c r="E226" s="13">
        <v>0.19002575065803914</v>
      </c>
      <c r="F226" s="13">
        <v>0.31147540983606559</v>
      </c>
      <c r="G226" s="13">
        <v>0</v>
      </c>
      <c r="H226" s="13">
        <v>0.19002575065803914</v>
      </c>
      <c r="I226" s="13">
        <v>-0.48436262299158889</v>
      </c>
      <c r="J226" s="13">
        <v>-0.67259270913454927</v>
      </c>
      <c r="K226" s="13">
        <v>0.12383047822205244</v>
      </c>
      <c r="L226" s="13">
        <v>0.28028675537901748</v>
      </c>
    </row>
    <row r="227" spans="2:12" x14ac:dyDescent="0.35">
      <c r="B227" s="8" t="s">
        <v>235</v>
      </c>
      <c r="C227" s="8">
        <v>1</v>
      </c>
      <c r="D227" s="8">
        <v>0</v>
      </c>
      <c r="E227" s="13">
        <v>0.59410545616288779</v>
      </c>
      <c r="F227" s="13">
        <v>0.31147540983606559</v>
      </c>
      <c r="G227" s="13">
        <v>0</v>
      </c>
      <c r="H227" s="13">
        <v>0.59410545616288779</v>
      </c>
      <c r="I227" s="13">
        <v>-1.2098322683566762</v>
      </c>
      <c r="J227" s="13">
        <v>-0.67259270913454927</v>
      </c>
      <c r="K227" s="13">
        <v>0.43183166340582541</v>
      </c>
      <c r="L227" s="13">
        <v>0.73813716140388064</v>
      </c>
    </row>
    <row r="228" spans="2:12" x14ac:dyDescent="0.35">
      <c r="B228" s="8" t="s">
        <v>236</v>
      </c>
      <c r="C228" s="8">
        <v>1</v>
      </c>
      <c r="D228" s="8">
        <v>1</v>
      </c>
      <c r="E228" s="13">
        <v>0.49392850675665245</v>
      </c>
      <c r="F228" s="13">
        <v>0.31147540983606559</v>
      </c>
      <c r="G228" s="13">
        <v>1</v>
      </c>
      <c r="H228" s="13">
        <v>0.49392850675665245</v>
      </c>
      <c r="I228" s="13">
        <v>1.0122176160549758</v>
      </c>
      <c r="J228" s="13">
        <v>1.4867838833500562</v>
      </c>
      <c r="K228" s="13">
        <v>0.36434303842915089</v>
      </c>
      <c r="L228" s="13">
        <v>0.62433490246215095</v>
      </c>
    </row>
    <row r="229" spans="2:12" x14ac:dyDescent="0.35">
      <c r="B229" s="8" t="s">
        <v>237</v>
      </c>
      <c r="C229" s="8">
        <v>1</v>
      </c>
      <c r="D229" s="8">
        <v>0</v>
      </c>
      <c r="E229" s="13">
        <v>0.27248465750001594</v>
      </c>
      <c r="F229" s="13">
        <v>0.31147540983606559</v>
      </c>
      <c r="G229" s="13">
        <v>0</v>
      </c>
      <c r="H229" s="13">
        <v>0.27248465750001594</v>
      </c>
      <c r="I229" s="13">
        <v>-0.61199792365132355</v>
      </c>
      <c r="J229" s="13">
        <v>-0.67259270913454927</v>
      </c>
      <c r="K229" s="13">
        <v>0.19709870374111613</v>
      </c>
      <c r="L229" s="13">
        <v>0.36364501390005954</v>
      </c>
    </row>
    <row r="230" spans="2:12" x14ac:dyDescent="0.35">
      <c r="B230" s="8" t="s">
        <v>238</v>
      </c>
      <c r="C230" s="8">
        <v>1</v>
      </c>
      <c r="D230" s="8">
        <v>0</v>
      </c>
      <c r="E230" s="13">
        <v>0.22355406901629776</v>
      </c>
      <c r="F230" s="13">
        <v>0.31147540983606559</v>
      </c>
      <c r="G230" s="13">
        <v>0</v>
      </c>
      <c r="H230" s="13">
        <v>0.22355406901629776</v>
      </c>
      <c r="I230" s="13">
        <v>-0.53658148167678377</v>
      </c>
      <c r="J230" s="13">
        <v>-0.67259270913454927</v>
      </c>
      <c r="K230" s="13">
        <v>0.14505527702728602</v>
      </c>
      <c r="L230" s="13">
        <v>0.32822469806706878</v>
      </c>
    </row>
    <row r="231" spans="2:12" x14ac:dyDescent="0.35">
      <c r="B231" s="8" t="s">
        <v>239</v>
      </c>
      <c r="C231" s="8">
        <v>1</v>
      </c>
      <c r="D231" s="8">
        <v>0</v>
      </c>
      <c r="E231" s="13">
        <v>0.25388358282477569</v>
      </c>
      <c r="F231" s="13">
        <v>0.31147540983606559</v>
      </c>
      <c r="G231" s="13">
        <v>0</v>
      </c>
      <c r="H231" s="13">
        <v>0.25388358282477569</v>
      </c>
      <c r="I231" s="13">
        <v>-0.58332959559542696</v>
      </c>
      <c r="J231" s="13">
        <v>-0.67259270913454927</v>
      </c>
      <c r="K231" s="13">
        <v>0.17634807397907049</v>
      </c>
      <c r="L231" s="13">
        <v>0.35098249288360817</v>
      </c>
    </row>
    <row r="232" spans="2:12" x14ac:dyDescent="0.35">
      <c r="B232" s="8" t="s">
        <v>240</v>
      </c>
      <c r="C232" s="8">
        <v>1</v>
      </c>
      <c r="D232" s="8">
        <v>0</v>
      </c>
      <c r="E232" s="13">
        <v>0.16077564754549994</v>
      </c>
      <c r="F232" s="13">
        <v>0.31147540983606559</v>
      </c>
      <c r="G232" s="13">
        <v>0</v>
      </c>
      <c r="H232" s="13">
        <v>0.16077564754549994</v>
      </c>
      <c r="I232" s="13">
        <v>-0.43769450556859429</v>
      </c>
      <c r="J232" s="13">
        <v>-0.67259270913454927</v>
      </c>
      <c r="K232" s="13">
        <v>9.5736320331878941E-2</v>
      </c>
      <c r="L232" s="13">
        <v>0.25742162770844357</v>
      </c>
    </row>
    <row r="233" spans="2:12" x14ac:dyDescent="0.35">
      <c r="B233" s="8" t="s">
        <v>241</v>
      </c>
      <c r="C233" s="8">
        <v>1</v>
      </c>
      <c r="D233" s="8">
        <v>0</v>
      </c>
      <c r="E233" s="13">
        <v>0.10564712469456385</v>
      </c>
      <c r="F233" s="13">
        <v>0.31147540983606559</v>
      </c>
      <c r="G233" s="13">
        <v>0</v>
      </c>
      <c r="H233" s="13">
        <v>0.10564712469456385</v>
      </c>
      <c r="I233" s="13">
        <v>-0.34369592823746814</v>
      </c>
      <c r="J233" s="13">
        <v>-0.67259270913454927</v>
      </c>
      <c r="K233" s="13">
        <v>2.8001691696333729E-2</v>
      </c>
      <c r="L233" s="13">
        <v>0.32631430529844951</v>
      </c>
    </row>
    <row r="234" spans="2:12" x14ac:dyDescent="0.35">
      <c r="B234" s="8" t="s">
        <v>242</v>
      </c>
      <c r="C234" s="8">
        <v>1</v>
      </c>
      <c r="D234" s="8">
        <v>0</v>
      </c>
      <c r="E234" s="13">
        <v>0.39934909218869696</v>
      </c>
      <c r="F234" s="13">
        <v>0.31147540983606559</v>
      </c>
      <c r="G234" s="13">
        <v>0</v>
      </c>
      <c r="H234" s="13">
        <v>0.39934909218869696</v>
      </c>
      <c r="I234" s="13">
        <v>-0.8153898139990805</v>
      </c>
      <c r="J234" s="13">
        <v>-0.67259270913454927</v>
      </c>
      <c r="K234" s="13">
        <v>0.25542924082364155</v>
      </c>
      <c r="L234" s="13">
        <v>0.56303939087402632</v>
      </c>
    </row>
    <row r="235" spans="2:12" x14ac:dyDescent="0.35">
      <c r="B235" s="8" t="s">
        <v>243</v>
      </c>
      <c r="C235" s="8">
        <v>1</v>
      </c>
      <c r="D235" s="8">
        <v>1</v>
      </c>
      <c r="E235" s="13">
        <v>0.46820605823016453</v>
      </c>
      <c r="F235" s="13">
        <v>0.31147540983606559</v>
      </c>
      <c r="G235" s="13">
        <v>1</v>
      </c>
      <c r="H235" s="13">
        <v>0.46820605823016453</v>
      </c>
      <c r="I235" s="13">
        <v>1.0657446921010887</v>
      </c>
      <c r="J235" s="13">
        <v>1.4867838833500562</v>
      </c>
      <c r="K235" s="13">
        <v>0.31015252138514388</v>
      </c>
      <c r="L235" s="13">
        <v>0.632907671887873</v>
      </c>
    </row>
    <row r="236" spans="2:12" x14ac:dyDescent="0.35">
      <c r="B236" s="8" t="s">
        <v>244</v>
      </c>
      <c r="C236" s="8">
        <v>1</v>
      </c>
      <c r="D236" s="8">
        <v>0</v>
      </c>
      <c r="E236" s="13">
        <v>0.16999805890990435</v>
      </c>
      <c r="F236" s="13">
        <v>0.31147540983606559</v>
      </c>
      <c r="G236" s="13">
        <v>0</v>
      </c>
      <c r="H236" s="13">
        <v>0.16999805890990435</v>
      </c>
      <c r="I236" s="13">
        <v>-0.45256652488782284</v>
      </c>
      <c r="J236" s="13">
        <v>-0.67259270913454927</v>
      </c>
      <c r="K236" s="13">
        <v>0.10550265066497655</v>
      </c>
      <c r="L236" s="13">
        <v>0.26235653883073951</v>
      </c>
    </row>
    <row r="237" spans="2:12" x14ac:dyDescent="0.35">
      <c r="B237" s="8" t="s">
        <v>245</v>
      </c>
      <c r="C237" s="8">
        <v>1</v>
      </c>
      <c r="D237" s="8">
        <v>0</v>
      </c>
      <c r="E237" s="13">
        <v>0.56465929783514068</v>
      </c>
      <c r="F237" s="13">
        <v>0.31147540983606559</v>
      </c>
      <c r="G237" s="13">
        <v>0</v>
      </c>
      <c r="H237" s="13">
        <v>0.56465929783514068</v>
      </c>
      <c r="I237" s="13">
        <v>-1.1388816752958808</v>
      </c>
      <c r="J237" s="13">
        <v>-0.67259270913454927</v>
      </c>
      <c r="K237" s="13">
        <v>0.42062999469119478</v>
      </c>
      <c r="L237" s="13">
        <v>0.69854417219980802</v>
      </c>
    </row>
    <row r="238" spans="2:12" x14ac:dyDescent="0.35">
      <c r="B238" s="8" t="s">
        <v>246</v>
      </c>
      <c r="C238" s="8">
        <v>1</v>
      </c>
      <c r="D238" s="8">
        <v>1</v>
      </c>
      <c r="E238" s="13">
        <v>0.28002219715155069</v>
      </c>
      <c r="F238" s="13">
        <v>0.31147540983606559</v>
      </c>
      <c r="G238" s="13">
        <v>1</v>
      </c>
      <c r="H238" s="13">
        <v>0.28002219715155069</v>
      </c>
      <c r="I238" s="13">
        <v>1.6034791757109876</v>
      </c>
      <c r="J238" s="13">
        <v>1.4867838833500562</v>
      </c>
      <c r="K238" s="13">
        <v>0.19964609633577771</v>
      </c>
      <c r="L238" s="13">
        <v>0.37749477730591746</v>
      </c>
    </row>
    <row r="239" spans="2:12" x14ac:dyDescent="0.35">
      <c r="B239" s="8" t="s">
        <v>247</v>
      </c>
      <c r="C239" s="8">
        <v>1</v>
      </c>
      <c r="D239" s="8">
        <v>0</v>
      </c>
      <c r="E239" s="13">
        <v>0.27573614863844914</v>
      </c>
      <c r="F239" s="13">
        <v>0.31147540983606559</v>
      </c>
      <c r="G239" s="13">
        <v>0</v>
      </c>
      <c r="H239" s="13">
        <v>0.27573614863844914</v>
      </c>
      <c r="I239" s="13">
        <v>-0.61701887242313869</v>
      </c>
      <c r="J239" s="13">
        <v>-0.67259270913454927</v>
      </c>
      <c r="K239" s="13">
        <v>0.18777077835543954</v>
      </c>
      <c r="L239" s="13">
        <v>0.38535922637017084</v>
      </c>
    </row>
    <row r="240" spans="2:12" x14ac:dyDescent="0.35">
      <c r="B240" s="8" t="s">
        <v>248</v>
      </c>
      <c r="C240" s="8">
        <v>1</v>
      </c>
      <c r="D240" s="8">
        <v>0</v>
      </c>
      <c r="E240" s="13">
        <v>0.28680794629606859</v>
      </c>
      <c r="F240" s="13">
        <v>0.31147540983606559</v>
      </c>
      <c r="G240" s="13">
        <v>0</v>
      </c>
      <c r="H240" s="13">
        <v>0.28680794629606859</v>
      </c>
      <c r="I240" s="13">
        <v>-0.63415050410273432</v>
      </c>
      <c r="J240" s="13">
        <v>-0.67259270913454927</v>
      </c>
      <c r="K240" s="13">
        <v>0.20495110231513336</v>
      </c>
      <c r="L240" s="13">
        <v>0.38550570236022574</v>
      </c>
    </row>
    <row r="241" spans="2:12" x14ac:dyDescent="0.35">
      <c r="B241" s="8" t="s">
        <v>249</v>
      </c>
      <c r="C241" s="8">
        <v>1</v>
      </c>
      <c r="D241" s="8">
        <v>1</v>
      </c>
      <c r="E241" s="13">
        <v>0.14609385980844516</v>
      </c>
      <c r="F241" s="13">
        <v>0.31147540983606559</v>
      </c>
      <c r="G241" s="13">
        <v>1</v>
      </c>
      <c r="H241" s="13">
        <v>0.14609385980844516</v>
      </c>
      <c r="I241" s="13">
        <v>2.417625827387909</v>
      </c>
      <c r="J241" s="13">
        <v>1.4867838833500562</v>
      </c>
      <c r="K241" s="13">
        <v>6.3988196706502048E-2</v>
      </c>
      <c r="L241" s="13">
        <v>0.29980753356146578</v>
      </c>
    </row>
    <row r="242" spans="2:12" x14ac:dyDescent="0.35">
      <c r="B242" s="8" t="s">
        <v>250</v>
      </c>
      <c r="C242" s="8">
        <v>1</v>
      </c>
      <c r="D242" s="8">
        <v>0</v>
      </c>
      <c r="E242" s="13">
        <v>0.27786619900690473</v>
      </c>
      <c r="F242" s="13">
        <v>0.31147540983606559</v>
      </c>
      <c r="G242" s="13">
        <v>0</v>
      </c>
      <c r="H242" s="13">
        <v>0.27786619900690473</v>
      </c>
      <c r="I242" s="13">
        <v>-0.62031034409767061</v>
      </c>
      <c r="J242" s="13">
        <v>-0.67259270913454927</v>
      </c>
      <c r="K242" s="13">
        <v>0.16272613386059639</v>
      </c>
      <c r="L242" s="13">
        <v>0.43240170919182902</v>
      </c>
    </row>
    <row r="243" spans="2:12" x14ac:dyDescent="0.35">
      <c r="B243" s="8" t="s">
        <v>251</v>
      </c>
      <c r="C243" s="8">
        <v>1</v>
      </c>
      <c r="D243" s="8">
        <v>0</v>
      </c>
      <c r="E243" s="13">
        <v>0.24443959121429654</v>
      </c>
      <c r="F243" s="13">
        <v>0.31147540983606559</v>
      </c>
      <c r="G243" s="13">
        <v>0</v>
      </c>
      <c r="H243" s="13">
        <v>0.24443959121429654</v>
      </c>
      <c r="I243" s="13">
        <v>-0.56878898571435399</v>
      </c>
      <c r="J243" s="13">
        <v>-0.67259270913454927</v>
      </c>
      <c r="K243" s="13">
        <v>0.17619082914390352</v>
      </c>
      <c r="L243" s="13">
        <v>0.3285806010157305</v>
      </c>
    </row>
    <row r="244" spans="2:12" x14ac:dyDescent="0.35">
      <c r="B244" s="8" t="s">
        <v>252</v>
      </c>
      <c r="C244" s="8">
        <v>1</v>
      </c>
      <c r="D244" s="8">
        <v>0</v>
      </c>
      <c r="E244" s="13">
        <v>0.19068657253367097</v>
      </c>
      <c r="F244" s="13">
        <v>0.31147540983606559</v>
      </c>
      <c r="G244" s="13">
        <v>0</v>
      </c>
      <c r="H244" s="13">
        <v>0.19068657253367097</v>
      </c>
      <c r="I244" s="13">
        <v>-0.48540213630365159</v>
      </c>
      <c r="J244" s="13">
        <v>-0.67259270913454927</v>
      </c>
      <c r="K244" s="13">
        <v>0.10961765214342428</v>
      </c>
      <c r="L244" s="13">
        <v>0.31078374249853075</v>
      </c>
    </row>
    <row r="245" spans="2:12" x14ac:dyDescent="0.35">
      <c r="B245" s="8" t="s">
        <v>253</v>
      </c>
      <c r="C245" s="8">
        <v>1</v>
      </c>
      <c r="D245" s="8">
        <v>0</v>
      </c>
      <c r="E245" s="13">
        <v>0.33692161891837608</v>
      </c>
      <c r="F245" s="13">
        <v>0.31147540983606559</v>
      </c>
      <c r="G245" s="13">
        <v>0</v>
      </c>
      <c r="H245" s="13">
        <v>0.33692161891837608</v>
      </c>
      <c r="I245" s="13">
        <v>-0.71282349395393996</v>
      </c>
      <c r="J245" s="13">
        <v>-0.67259270913454927</v>
      </c>
      <c r="K245" s="13">
        <v>0.23468001784048764</v>
      </c>
      <c r="L245" s="13">
        <v>0.45710204634862928</v>
      </c>
    </row>
    <row r="246" spans="2:12" x14ac:dyDescent="0.35">
      <c r="B246" s="8" t="s">
        <v>254</v>
      </c>
      <c r="C246" s="8">
        <v>1</v>
      </c>
      <c r="D246" s="8">
        <v>0</v>
      </c>
      <c r="E246" s="13">
        <v>0.36757104541958036</v>
      </c>
      <c r="F246" s="13">
        <v>0.31147540983606559</v>
      </c>
      <c r="G246" s="13">
        <v>0</v>
      </c>
      <c r="H246" s="13">
        <v>0.36757104541958036</v>
      </c>
      <c r="I246" s="13">
        <v>-0.76236820271413785</v>
      </c>
      <c r="J246" s="13">
        <v>-0.67259270913454927</v>
      </c>
      <c r="K246" s="13">
        <v>0.20247872046164642</v>
      </c>
      <c r="L246" s="13">
        <v>0.57091154111180276</v>
      </c>
    </row>
    <row r="247" spans="2:12" x14ac:dyDescent="0.35">
      <c r="B247" s="8" t="s">
        <v>255</v>
      </c>
      <c r="C247" s="8">
        <v>1</v>
      </c>
      <c r="D247" s="8">
        <v>0</v>
      </c>
      <c r="E247" s="13">
        <v>0.24064973366003478</v>
      </c>
      <c r="F247" s="13">
        <v>0.31147540983606559</v>
      </c>
      <c r="G247" s="13">
        <v>0</v>
      </c>
      <c r="H247" s="13">
        <v>0.24064973366003478</v>
      </c>
      <c r="I247" s="13">
        <v>-0.56295232598432665</v>
      </c>
      <c r="J247" s="13">
        <v>-0.67259270913454927</v>
      </c>
      <c r="K247" s="13">
        <v>0.17465364386754267</v>
      </c>
      <c r="L247" s="13">
        <v>0.32185870023507807</v>
      </c>
    </row>
    <row r="248" spans="2:12" x14ac:dyDescent="0.35">
      <c r="B248" s="8" t="s">
        <v>256</v>
      </c>
      <c r="C248" s="8">
        <v>1</v>
      </c>
      <c r="D248" s="8">
        <v>0</v>
      </c>
      <c r="E248" s="13">
        <v>0.37519938636100864</v>
      </c>
      <c r="F248" s="13">
        <v>0.31147540983606559</v>
      </c>
      <c r="G248" s="13">
        <v>0</v>
      </c>
      <c r="H248" s="13">
        <v>0.37519938636100864</v>
      </c>
      <c r="I248" s="13">
        <v>-0.77492618485395282</v>
      </c>
      <c r="J248" s="13">
        <v>-0.67259270913454927</v>
      </c>
      <c r="K248" s="13">
        <v>0.24884597574020792</v>
      </c>
      <c r="L248" s="13">
        <v>0.52119394080633641</v>
      </c>
    </row>
    <row r="249" spans="2:12" x14ac:dyDescent="0.35">
      <c r="B249" s="8" t="s">
        <v>257</v>
      </c>
      <c r="C249" s="8">
        <v>1</v>
      </c>
      <c r="D249" s="8">
        <v>0</v>
      </c>
      <c r="E249" s="13">
        <v>0.30758630451866348</v>
      </c>
      <c r="F249" s="13">
        <v>0.31147540983606559</v>
      </c>
      <c r="G249" s="13">
        <v>0</v>
      </c>
      <c r="H249" s="13">
        <v>0.30758630451866348</v>
      </c>
      <c r="I249" s="13">
        <v>-0.6665007960895738</v>
      </c>
      <c r="J249" s="13">
        <v>-0.67259270913454927</v>
      </c>
      <c r="K249" s="13">
        <v>0.17452869718071518</v>
      </c>
      <c r="L249" s="13">
        <v>0.48275922228512647</v>
      </c>
    </row>
    <row r="250" spans="2:12" x14ac:dyDescent="0.35">
      <c r="B250" s="8" t="s">
        <v>258</v>
      </c>
      <c r="C250" s="8">
        <v>1</v>
      </c>
      <c r="D250" s="8">
        <v>0</v>
      </c>
      <c r="E250" s="13">
        <v>0.20052510044182809</v>
      </c>
      <c r="F250" s="13">
        <v>0.31147540983606559</v>
      </c>
      <c r="G250" s="13">
        <v>0</v>
      </c>
      <c r="H250" s="13">
        <v>0.20052510044182809</v>
      </c>
      <c r="I250" s="13">
        <v>-0.5008203353800168</v>
      </c>
      <c r="J250" s="13">
        <v>-0.67259270913454927</v>
      </c>
      <c r="K250" s="13">
        <v>0.13531632545570124</v>
      </c>
      <c r="L250" s="13">
        <v>0.28673739613903976</v>
      </c>
    </row>
    <row r="251" spans="2:12" x14ac:dyDescent="0.35">
      <c r="B251" s="8" t="s">
        <v>259</v>
      </c>
      <c r="C251" s="8">
        <v>1</v>
      </c>
      <c r="D251" s="8">
        <v>0</v>
      </c>
      <c r="E251" s="13">
        <v>0.48877281169133258</v>
      </c>
      <c r="F251" s="13">
        <v>0.31147540983606559</v>
      </c>
      <c r="G251" s="13">
        <v>0</v>
      </c>
      <c r="H251" s="13">
        <v>0.48877281169133258</v>
      </c>
      <c r="I251" s="13">
        <v>-0.97779215538967201</v>
      </c>
      <c r="J251" s="13">
        <v>-0.67259270913454927</v>
      </c>
      <c r="K251" s="13">
        <v>0.36695623594007093</v>
      </c>
      <c r="L251" s="13">
        <v>0.61193764583953492</v>
      </c>
    </row>
    <row r="252" spans="2:12" x14ac:dyDescent="0.35">
      <c r="B252" s="8" t="s">
        <v>260</v>
      </c>
      <c r="C252" s="8">
        <v>1</v>
      </c>
      <c r="D252" s="8">
        <v>1</v>
      </c>
      <c r="E252" s="13">
        <v>0.24760636433259434</v>
      </c>
      <c r="F252" s="13">
        <v>0.31147540983606559</v>
      </c>
      <c r="G252" s="13">
        <v>1</v>
      </c>
      <c r="H252" s="13">
        <v>0.24760636433259434</v>
      </c>
      <c r="I252" s="13">
        <v>1.7431776739485065</v>
      </c>
      <c r="J252" s="13">
        <v>1.4867838833500562</v>
      </c>
      <c r="K252" s="13">
        <v>0.17016186599454086</v>
      </c>
      <c r="L252" s="13">
        <v>0.3456177505880399</v>
      </c>
    </row>
    <row r="253" spans="2:12" x14ac:dyDescent="0.35">
      <c r="B253" s="8" t="s">
        <v>261</v>
      </c>
      <c r="C253" s="8">
        <v>1</v>
      </c>
      <c r="D253" s="8">
        <v>0</v>
      </c>
      <c r="E253" s="13">
        <v>0.15196195178429972</v>
      </c>
      <c r="F253" s="13">
        <v>0.31147540983606559</v>
      </c>
      <c r="G253" s="13">
        <v>0</v>
      </c>
      <c r="H253" s="13">
        <v>0.15196195178429972</v>
      </c>
      <c r="I253" s="13">
        <v>-0.42331120325884042</v>
      </c>
      <c r="J253" s="13">
        <v>-0.67259270913454927</v>
      </c>
      <c r="K253" s="13">
        <v>8.6517669946018685E-2</v>
      </c>
      <c r="L253" s="13">
        <v>0.25318911287140788</v>
      </c>
    </row>
    <row r="254" spans="2:12" x14ac:dyDescent="0.35">
      <c r="B254" s="8" t="s">
        <v>262</v>
      </c>
      <c r="C254" s="8">
        <v>1</v>
      </c>
      <c r="D254" s="8">
        <v>1</v>
      </c>
      <c r="E254" s="13">
        <v>0.56465929783514068</v>
      </c>
      <c r="F254" s="13">
        <v>0.31147540983606559</v>
      </c>
      <c r="G254" s="13">
        <v>1</v>
      </c>
      <c r="H254" s="13">
        <v>0.56465929783514068</v>
      </c>
      <c r="I254" s="13">
        <v>0.87805434198438626</v>
      </c>
      <c r="J254" s="13">
        <v>1.4867838833500562</v>
      </c>
      <c r="K254" s="13">
        <v>0.42062999469119478</v>
      </c>
      <c r="L254" s="13">
        <v>0.69854417219980802</v>
      </c>
    </row>
    <row r="255" spans="2:12" x14ac:dyDescent="0.35">
      <c r="B255" s="8" t="s">
        <v>263</v>
      </c>
      <c r="C255" s="8">
        <v>1</v>
      </c>
      <c r="D255" s="8">
        <v>0</v>
      </c>
      <c r="E255" s="13">
        <v>0.27817858979126903</v>
      </c>
      <c r="F255" s="13">
        <v>0.31147540983606559</v>
      </c>
      <c r="G255" s="13">
        <v>0</v>
      </c>
      <c r="H255" s="13">
        <v>0.27817858979126903</v>
      </c>
      <c r="I255" s="13">
        <v>-0.6207932280299836</v>
      </c>
      <c r="J255" s="13">
        <v>-0.67259270913454927</v>
      </c>
      <c r="K255" s="13">
        <v>0.1524084933438257</v>
      </c>
      <c r="L255" s="13">
        <v>0.45234646722139416</v>
      </c>
    </row>
    <row r="256" spans="2:12" x14ac:dyDescent="0.35">
      <c r="B256" s="8" t="s">
        <v>264</v>
      </c>
      <c r="C256" s="8">
        <v>1</v>
      </c>
      <c r="D256" s="8">
        <v>0</v>
      </c>
      <c r="E256" s="13">
        <v>0.28002219715155069</v>
      </c>
      <c r="F256" s="13">
        <v>0.31147540983606559</v>
      </c>
      <c r="G256" s="13">
        <v>0</v>
      </c>
      <c r="H256" s="13">
        <v>0.28002219715155069</v>
      </c>
      <c r="I256" s="13">
        <v>-0.62364389581585733</v>
      </c>
      <c r="J256" s="13">
        <v>-0.67259270913454927</v>
      </c>
      <c r="K256" s="13">
        <v>0.19964609633577771</v>
      </c>
      <c r="L256" s="13">
        <v>0.37749477730591746</v>
      </c>
    </row>
    <row r="257" spans="2:12" x14ac:dyDescent="0.35">
      <c r="B257" s="8" t="s">
        <v>265</v>
      </c>
      <c r="C257" s="8">
        <v>1</v>
      </c>
      <c r="D257" s="8">
        <v>1</v>
      </c>
      <c r="E257" s="13">
        <v>0.40583848682120632</v>
      </c>
      <c r="F257" s="13">
        <v>0.31147540983606559</v>
      </c>
      <c r="G257" s="13">
        <v>1</v>
      </c>
      <c r="H257" s="13">
        <v>0.40583848682120632</v>
      </c>
      <c r="I257" s="13">
        <v>1.2099729000259201</v>
      </c>
      <c r="J257" s="13">
        <v>1.4867838833500562</v>
      </c>
      <c r="K257" s="13">
        <v>0.29006828713461691</v>
      </c>
      <c r="L257" s="13">
        <v>0.53311658834976794</v>
      </c>
    </row>
    <row r="258" spans="2:12" x14ac:dyDescent="0.35">
      <c r="B258" s="8" t="s">
        <v>266</v>
      </c>
      <c r="C258" s="8">
        <v>1</v>
      </c>
      <c r="D258" s="8">
        <v>0</v>
      </c>
      <c r="E258" s="13">
        <v>0.13552694722761918</v>
      </c>
      <c r="F258" s="13">
        <v>0.31147540983606559</v>
      </c>
      <c r="G258" s="13">
        <v>0</v>
      </c>
      <c r="H258" s="13">
        <v>0.13552694722761918</v>
      </c>
      <c r="I258" s="13">
        <v>-0.39594703750760957</v>
      </c>
      <c r="J258" s="13">
        <v>-0.67259270913454927</v>
      </c>
      <c r="K258" s="13">
        <v>6.9955762711694097E-2</v>
      </c>
      <c r="L258" s="13">
        <v>0.24628401619787366</v>
      </c>
    </row>
    <row r="259" spans="2:12" x14ac:dyDescent="0.35">
      <c r="B259" s="8" t="s">
        <v>267</v>
      </c>
      <c r="C259" s="8">
        <v>1</v>
      </c>
      <c r="D259" s="8">
        <v>0</v>
      </c>
      <c r="E259" s="13">
        <v>0.23192692554938396</v>
      </c>
      <c r="F259" s="13">
        <v>0.31147540983606559</v>
      </c>
      <c r="G259" s="13">
        <v>0</v>
      </c>
      <c r="H259" s="13">
        <v>0.23192692554938396</v>
      </c>
      <c r="I259" s="13">
        <v>-0.54950837405972752</v>
      </c>
      <c r="J259" s="13">
        <v>-0.67259270913454927</v>
      </c>
      <c r="K259" s="13">
        <v>0.16636599474470459</v>
      </c>
      <c r="L259" s="13">
        <v>0.31360463032016173</v>
      </c>
    </row>
    <row r="260" spans="2:12" x14ac:dyDescent="0.35">
      <c r="B260" s="8" t="s">
        <v>268</v>
      </c>
      <c r="C260" s="8">
        <v>1</v>
      </c>
      <c r="D260" s="8">
        <v>1</v>
      </c>
      <c r="E260" s="13">
        <v>0.32653319621524868</v>
      </c>
      <c r="F260" s="13">
        <v>0.31147540983606559</v>
      </c>
      <c r="G260" s="13">
        <v>1</v>
      </c>
      <c r="H260" s="13">
        <v>0.32653319621524868</v>
      </c>
      <c r="I260" s="13">
        <v>1.4361322241966812</v>
      </c>
      <c r="J260" s="13">
        <v>1.4867838833500562</v>
      </c>
      <c r="K260" s="13">
        <v>0.18538118465965284</v>
      </c>
      <c r="L260" s="13">
        <v>0.50812227334994664</v>
      </c>
    </row>
    <row r="261" spans="2:12" x14ac:dyDescent="0.35">
      <c r="B261" s="8" t="s">
        <v>269</v>
      </c>
      <c r="C261" s="8">
        <v>1</v>
      </c>
      <c r="D261" s="8">
        <v>0</v>
      </c>
      <c r="E261" s="13">
        <v>0.18741197186596667</v>
      </c>
      <c r="F261" s="13">
        <v>0.31147540983606559</v>
      </c>
      <c r="G261" s="13">
        <v>0</v>
      </c>
      <c r="H261" s="13">
        <v>0.18741197186596667</v>
      </c>
      <c r="I261" s="13">
        <v>-0.48024566715601358</v>
      </c>
      <c r="J261" s="13">
        <v>-0.67259270913454927</v>
      </c>
      <c r="K261" s="13">
        <v>0.12262611113255807</v>
      </c>
      <c r="L261" s="13">
        <v>0.27567116676527098</v>
      </c>
    </row>
    <row r="262" spans="2:12" x14ac:dyDescent="0.35">
      <c r="B262" s="8" t="s">
        <v>270</v>
      </c>
      <c r="C262" s="8">
        <v>1</v>
      </c>
      <c r="D262" s="8">
        <v>0</v>
      </c>
      <c r="E262" s="13">
        <v>0.25041574916329962</v>
      </c>
      <c r="F262" s="13">
        <v>0.31147540983606559</v>
      </c>
      <c r="G262" s="13">
        <v>0</v>
      </c>
      <c r="H262" s="13">
        <v>0.25041574916329962</v>
      </c>
      <c r="I262" s="13">
        <v>-0.57799035709646285</v>
      </c>
      <c r="J262" s="13">
        <v>-0.67259270913454927</v>
      </c>
      <c r="K262" s="13">
        <v>7.9987199796252434E-2</v>
      </c>
      <c r="L262" s="13">
        <v>0.56210969630903196</v>
      </c>
    </row>
    <row r="263" spans="2:12" x14ac:dyDescent="0.35">
      <c r="B263" s="8" t="s">
        <v>271</v>
      </c>
      <c r="C263" s="8">
        <v>1</v>
      </c>
      <c r="D263" s="8">
        <v>1</v>
      </c>
      <c r="E263" s="13">
        <v>0.2613487756713786</v>
      </c>
      <c r="F263" s="13">
        <v>0.31147540983606559</v>
      </c>
      <c r="G263" s="13">
        <v>1</v>
      </c>
      <c r="H263" s="13">
        <v>0.2613487756713786</v>
      </c>
      <c r="I263" s="13">
        <v>1.6811616560268017</v>
      </c>
      <c r="J263" s="13">
        <v>1.4867838833500562</v>
      </c>
      <c r="K263" s="13">
        <v>0.13946583114639671</v>
      </c>
      <c r="L263" s="13">
        <v>0.43580467176194454</v>
      </c>
    </row>
    <row r="264" spans="2:12" x14ac:dyDescent="0.35">
      <c r="B264" s="8" t="s">
        <v>272</v>
      </c>
      <c r="C264" s="8">
        <v>1</v>
      </c>
      <c r="D264" s="8">
        <v>0</v>
      </c>
      <c r="E264" s="13">
        <v>0.19155572986621855</v>
      </c>
      <c r="F264" s="13">
        <v>0.31147540983606559</v>
      </c>
      <c r="G264" s="13">
        <v>0</v>
      </c>
      <c r="H264" s="13">
        <v>0.19155572986621855</v>
      </c>
      <c r="I264" s="13">
        <v>-0.48676857148078639</v>
      </c>
      <c r="J264" s="13">
        <v>-0.67259270913454927</v>
      </c>
      <c r="K264" s="13">
        <v>0.10897645947404833</v>
      </c>
      <c r="L264" s="13">
        <v>0.31461588110106442</v>
      </c>
    </row>
    <row r="265" spans="2:12" x14ac:dyDescent="0.35">
      <c r="B265" s="8" t="s">
        <v>273</v>
      </c>
      <c r="C265" s="8">
        <v>1</v>
      </c>
      <c r="D265" s="8">
        <v>1</v>
      </c>
      <c r="E265" s="13">
        <v>0.27151927909758999</v>
      </c>
      <c r="F265" s="13">
        <v>0.31147540983606559</v>
      </c>
      <c r="G265" s="13">
        <v>1</v>
      </c>
      <c r="H265" s="13">
        <v>0.27151927909758999</v>
      </c>
      <c r="I265" s="13">
        <v>1.6379803800731008</v>
      </c>
      <c r="J265" s="13">
        <v>1.4867838833500562</v>
      </c>
      <c r="K265" s="13">
        <v>0.1456782176508723</v>
      </c>
      <c r="L265" s="13">
        <v>0.44894151765115592</v>
      </c>
    </row>
    <row r="266" spans="2:12" x14ac:dyDescent="0.35">
      <c r="B266" s="8" t="s">
        <v>274</v>
      </c>
      <c r="C266" s="8">
        <v>1</v>
      </c>
      <c r="D266" s="8">
        <v>0</v>
      </c>
      <c r="E266" s="13">
        <v>0.25388358282477569</v>
      </c>
      <c r="F266" s="13">
        <v>0.31147540983606559</v>
      </c>
      <c r="G266" s="13">
        <v>0</v>
      </c>
      <c r="H266" s="13">
        <v>0.25388358282477569</v>
      </c>
      <c r="I266" s="13">
        <v>-0.58332959559542696</v>
      </c>
      <c r="J266" s="13">
        <v>-0.67259270913454927</v>
      </c>
      <c r="K266" s="13">
        <v>0.17634807397907049</v>
      </c>
      <c r="L266" s="13">
        <v>0.35098249288360817</v>
      </c>
    </row>
    <row r="267" spans="2:12" x14ac:dyDescent="0.35">
      <c r="B267" s="8" t="s">
        <v>275</v>
      </c>
      <c r="C267" s="8">
        <v>1</v>
      </c>
      <c r="D267" s="8">
        <v>1</v>
      </c>
      <c r="E267" s="13">
        <v>0.23459683851293509</v>
      </c>
      <c r="F267" s="13">
        <v>0.31147540983606559</v>
      </c>
      <c r="G267" s="13">
        <v>1</v>
      </c>
      <c r="H267" s="13">
        <v>0.23459683851293509</v>
      </c>
      <c r="I267" s="13">
        <v>1.8062757371459375</v>
      </c>
      <c r="J267" s="13">
        <v>1.4867838833500562</v>
      </c>
      <c r="K267" s="13">
        <v>0.16941913764219055</v>
      </c>
      <c r="L267" s="13">
        <v>0.31532963626676025</v>
      </c>
    </row>
    <row r="268" spans="2:12" x14ac:dyDescent="0.35">
      <c r="B268" s="8" t="s">
        <v>276</v>
      </c>
      <c r="C268" s="8">
        <v>1</v>
      </c>
      <c r="D268" s="8">
        <v>0</v>
      </c>
      <c r="E268" s="13">
        <v>0.44001280863409625</v>
      </c>
      <c r="F268" s="13">
        <v>0.31147540983606559</v>
      </c>
      <c r="G268" s="13">
        <v>0</v>
      </c>
      <c r="H268" s="13">
        <v>0.44001280863409625</v>
      </c>
      <c r="I268" s="13">
        <v>-0.88642829969898629</v>
      </c>
      <c r="J268" s="13">
        <v>-0.67259270913454927</v>
      </c>
      <c r="K268" s="13">
        <v>0.30481846450781247</v>
      </c>
      <c r="L268" s="13">
        <v>0.58473368446681995</v>
      </c>
    </row>
    <row r="269" spans="2:12" x14ac:dyDescent="0.35">
      <c r="B269" s="8" t="s">
        <v>277</v>
      </c>
      <c r="C269" s="8">
        <v>1</v>
      </c>
      <c r="D269" s="8">
        <v>1</v>
      </c>
      <c r="E269" s="13">
        <v>0.32156228255522268</v>
      </c>
      <c r="F269" s="13">
        <v>0.31147540983606559</v>
      </c>
      <c r="G269" s="13">
        <v>1</v>
      </c>
      <c r="H269" s="13">
        <v>0.32156228255522268</v>
      </c>
      <c r="I269" s="13">
        <v>1.4525210695933606</v>
      </c>
      <c r="J269" s="13">
        <v>1.4867838833500562</v>
      </c>
      <c r="K269" s="13">
        <v>0.18680771148243527</v>
      </c>
      <c r="L269" s="13">
        <v>0.49442146407076171</v>
      </c>
    </row>
    <row r="270" spans="2:12" x14ac:dyDescent="0.35">
      <c r="B270" s="8" t="s">
        <v>278</v>
      </c>
      <c r="C270" s="8">
        <v>1</v>
      </c>
      <c r="D270" s="8">
        <v>1</v>
      </c>
      <c r="E270" s="13">
        <v>0.60519565185416624</v>
      </c>
      <c r="F270" s="13">
        <v>0.31147540983606559</v>
      </c>
      <c r="G270" s="13">
        <v>1</v>
      </c>
      <c r="H270" s="13">
        <v>0.60519565185416624</v>
      </c>
      <c r="I270" s="13">
        <v>0.80768694640599648</v>
      </c>
      <c r="J270" s="13">
        <v>1.4867838833500562</v>
      </c>
      <c r="K270" s="13">
        <v>0.44274828433244617</v>
      </c>
      <c r="L270" s="13">
        <v>0.74731414506027427</v>
      </c>
    </row>
    <row r="271" spans="2:12" x14ac:dyDescent="0.35">
      <c r="B271" s="8" t="s">
        <v>279</v>
      </c>
      <c r="C271" s="8">
        <v>1</v>
      </c>
      <c r="D271" s="8">
        <v>0</v>
      </c>
      <c r="E271" s="13">
        <v>0.25563856982168326</v>
      </c>
      <c r="F271" s="13">
        <v>0.31147540983606559</v>
      </c>
      <c r="G271" s="13">
        <v>0</v>
      </c>
      <c r="H271" s="13">
        <v>0.25563856982168326</v>
      </c>
      <c r="I271" s="13">
        <v>-0.58603190240106451</v>
      </c>
      <c r="J271" s="13">
        <v>-0.67259270913454927</v>
      </c>
      <c r="K271" s="13">
        <v>9.0749747620295682E-2</v>
      </c>
      <c r="L271" s="13">
        <v>0.54165087330692918</v>
      </c>
    </row>
    <row r="272" spans="2:12" x14ac:dyDescent="0.35">
      <c r="B272" s="8" t="s">
        <v>280</v>
      </c>
      <c r="C272" s="8">
        <v>1</v>
      </c>
      <c r="D272" s="8">
        <v>0</v>
      </c>
      <c r="E272" s="13">
        <v>0.13304386791063841</v>
      </c>
      <c r="F272" s="13">
        <v>0.31147540983606559</v>
      </c>
      <c r="G272" s="13">
        <v>0</v>
      </c>
      <c r="H272" s="13">
        <v>0.13304386791063841</v>
      </c>
      <c r="I272" s="13">
        <v>-0.39174085766144279</v>
      </c>
      <c r="J272" s="13">
        <v>-0.67259270913454927</v>
      </c>
      <c r="K272" s="13">
        <v>6.7534677082066549E-2</v>
      </c>
      <c r="L272" s="13">
        <v>0.24537594561493151</v>
      </c>
    </row>
    <row r="273" spans="2:12" x14ac:dyDescent="0.35">
      <c r="B273" s="8" t="s">
        <v>281</v>
      </c>
      <c r="C273" s="8">
        <v>1</v>
      </c>
      <c r="D273" s="8">
        <v>0</v>
      </c>
      <c r="E273" s="13">
        <v>0.27404253705168224</v>
      </c>
      <c r="F273" s="13">
        <v>0.31147540983606559</v>
      </c>
      <c r="G273" s="13">
        <v>0</v>
      </c>
      <c r="H273" s="13">
        <v>0.27404253705168224</v>
      </c>
      <c r="I273" s="13">
        <v>-0.61440310617536564</v>
      </c>
      <c r="J273" s="13">
        <v>-0.67259270913454927</v>
      </c>
      <c r="K273" s="13">
        <v>0.15995689392832715</v>
      </c>
      <c r="L273" s="13">
        <v>0.42803634844844324</v>
      </c>
    </row>
    <row r="274" spans="2:12" x14ac:dyDescent="0.35">
      <c r="B274" s="8" t="s">
        <v>282</v>
      </c>
      <c r="C274" s="8">
        <v>1</v>
      </c>
      <c r="D274" s="8">
        <v>1</v>
      </c>
      <c r="E274" s="13">
        <v>0.37519938636100864</v>
      </c>
      <c r="F274" s="13">
        <v>0.31147540983606559</v>
      </c>
      <c r="G274" s="13">
        <v>1</v>
      </c>
      <c r="H274" s="13">
        <v>0.37519938636100864</v>
      </c>
      <c r="I274" s="13">
        <v>1.2904454895771345</v>
      </c>
      <c r="J274" s="13">
        <v>1.4867838833500562</v>
      </c>
      <c r="K274" s="13">
        <v>0.24884597574020792</v>
      </c>
      <c r="L274" s="13">
        <v>0.52119394080633641</v>
      </c>
    </row>
    <row r="275" spans="2:12" x14ac:dyDescent="0.35">
      <c r="B275" s="8" t="s">
        <v>283</v>
      </c>
      <c r="C275" s="8">
        <v>1</v>
      </c>
      <c r="D275" s="8">
        <v>0</v>
      </c>
      <c r="E275" s="13">
        <v>0.19287500376929331</v>
      </c>
      <c r="F275" s="13">
        <v>0.31147540983606559</v>
      </c>
      <c r="G275" s="13">
        <v>0</v>
      </c>
      <c r="H275" s="13">
        <v>0.19287500376929331</v>
      </c>
      <c r="I275" s="13">
        <v>-0.48884094511783105</v>
      </c>
      <c r="J275" s="13">
        <v>-0.67259270913454927</v>
      </c>
      <c r="K275" s="13">
        <v>8.3326731259847492E-2</v>
      </c>
      <c r="L275" s="13">
        <v>0.38582625022104017</v>
      </c>
    </row>
    <row r="276" spans="2:12" x14ac:dyDescent="0.35">
      <c r="B276" s="8" t="s">
        <v>284</v>
      </c>
      <c r="C276" s="8">
        <v>1</v>
      </c>
      <c r="D276" s="8">
        <v>0</v>
      </c>
      <c r="E276" s="13">
        <v>0.29104610757785127</v>
      </c>
      <c r="F276" s="13">
        <v>0.31147540983606559</v>
      </c>
      <c r="G276" s="13">
        <v>0</v>
      </c>
      <c r="H276" s="13">
        <v>0.29104610757785127</v>
      </c>
      <c r="I276" s="13">
        <v>-0.64072534275110671</v>
      </c>
      <c r="J276" s="13">
        <v>-0.67259270913454927</v>
      </c>
      <c r="K276" s="13">
        <v>0.20199733599635356</v>
      </c>
      <c r="L276" s="13">
        <v>0.39968922814355401</v>
      </c>
    </row>
    <row r="277" spans="2:12" x14ac:dyDescent="0.35">
      <c r="B277" s="8" t="s">
        <v>285</v>
      </c>
      <c r="C277" s="8">
        <v>1</v>
      </c>
      <c r="D277" s="8">
        <v>0</v>
      </c>
      <c r="E277" s="13">
        <v>0.35561175911944709</v>
      </c>
      <c r="F277" s="13">
        <v>0.31147540983606559</v>
      </c>
      <c r="G277" s="13">
        <v>0</v>
      </c>
      <c r="H277" s="13">
        <v>0.35561175911944709</v>
      </c>
      <c r="I277" s="13">
        <v>-0.74287245161075321</v>
      </c>
      <c r="J277" s="13">
        <v>-0.67259270913454927</v>
      </c>
      <c r="K277" s="13">
        <v>0.22250753310388272</v>
      </c>
      <c r="L277" s="13">
        <v>0.51554232476288397</v>
      </c>
    </row>
    <row r="278" spans="2:12" ht="15" thickBot="1" x14ac:dyDescent="0.4">
      <c r="B278" s="11" t="s">
        <v>286</v>
      </c>
      <c r="C278" s="11">
        <v>1</v>
      </c>
      <c r="D278" s="11">
        <v>0</v>
      </c>
      <c r="E278" s="14">
        <v>0.20109594777704931</v>
      </c>
      <c r="F278" s="14">
        <v>0.31147540983606559</v>
      </c>
      <c r="G278" s="14">
        <v>0</v>
      </c>
      <c r="H278" s="14">
        <v>0.20109594777704931</v>
      </c>
      <c r="I278" s="14">
        <v>-0.5017118371348297</v>
      </c>
      <c r="J278" s="14">
        <v>-0.67259270913454927</v>
      </c>
      <c r="K278" s="14">
        <v>0.10896403413867478</v>
      </c>
      <c r="L278" s="14">
        <v>0.3412900748515641</v>
      </c>
    </row>
    <row r="281" spans="2:12" x14ac:dyDescent="0.35">
      <c r="B281" t="s">
        <v>287</v>
      </c>
    </row>
    <row r="300" spans="2:7" x14ac:dyDescent="0.35">
      <c r="G300" t="s">
        <v>288</v>
      </c>
    </row>
    <row r="302" spans="2:7" x14ac:dyDescent="0.35">
      <c r="B302" s="16" t="s">
        <v>289</v>
      </c>
      <c r="D302" s="17">
        <v>0.66416040100250373</v>
      </c>
    </row>
  </sheetData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63A5-1C09-4E1B-B511-88CD7E4C79A2}">
  <dimension ref="A1:Z253"/>
  <sheetViews>
    <sheetView topLeftCell="H1" workbookViewId="0">
      <selection activeCell="H2" sqref="H2"/>
    </sheetView>
  </sheetViews>
  <sheetFormatPr defaultRowHeight="14.5" x14ac:dyDescent="0.35"/>
  <cols>
    <col min="2" max="2" width="9.453125" customWidth="1"/>
    <col min="14" max="14" width="11.08984375" customWidth="1"/>
  </cols>
  <sheetData>
    <row r="1" spans="1:26" ht="43.5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291</v>
      </c>
      <c r="H1" s="1" t="s">
        <v>292</v>
      </c>
      <c r="I1" s="1" t="s">
        <v>298</v>
      </c>
      <c r="J1" s="1" t="s">
        <v>299</v>
      </c>
      <c r="K1" s="1" t="s">
        <v>300</v>
      </c>
      <c r="L1" s="1" t="s">
        <v>301</v>
      </c>
      <c r="M1" s="1"/>
      <c r="N1" s="18"/>
      <c r="O1" s="23" t="s">
        <v>293</v>
      </c>
      <c r="P1" s="23" t="s">
        <v>294</v>
      </c>
      <c r="Q1" s="23" t="s">
        <v>295</v>
      </c>
      <c r="R1" s="23" t="s">
        <v>296</v>
      </c>
      <c r="S1" s="23" t="s">
        <v>297</v>
      </c>
      <c r="T1" s="18"/>
      <c r="U1" s="18"/>
      <c r="V1" s="18"/>
      <c r="W1" s="18"/>
      <c r="X1" s="18"/>
      <c r="Y1" s="18" t="s">
        <v>322</v>
      </c>
      <c r="Z1" s="18" t="s">
        <v>322</v>
      </c>
    </row>
    <row r="2" spans="1:26" ht="15" thickBot="1" x14ac:dyDescent="0.4">
      <c r="A2" s="2">
        <v>1</v>
      </c>
      <c r="B2" s="2">
        <v>1</v>
      </c>
      <c r="C2" s="2">
        <v>30</v>
      </c>
      <c r="D2" s="2">
        <v>0</v>
      </c>
      <c r="E2" s="2">
        <v>0</v>
      </c>
      <c r="F2">
        <v>0</v>
      </c>
      <c r="G2" s="17">
        <f>$O$2 + SUMPRODUCT($P$2:$S$2, B2:E2)</f>
        <v>0.3937478987016636</v>
      </c>
      <c r="H2">
        <f xml:space="preserve"> EXP(G2)/(1+EXP(G2))</f>
        <v>0.59718460309404486</v>
      </c>
      <c r="I2">
        <f xml:space="preserve"> $P$2*H2*(1-H2)</f>
        <v>0.21739519986229286</v>
      </c>
      <c r="J2">
        <f>$Q$2*H2*(1-H2)</f>
        <v>8.0378082462763192E-3</v>
      </c>
      <c r="K2">
        <f>$R$2*H2*(1-H2)</f>
        <v>-6.5333892930718547E-3</v>
      </c>
      <c r="L2">
        <f>$S$2*H2*(1-H2)</f>
        <v>-8.5485934054826788E-4</v>
      </c>
      <c r="N2" s="18"/>
      <c r="O2" s="24">
        <v>-1.5123823241678642</v>
      </c>
      <c r="P2" s="25">
        <v>0.90372289773097325</v>
      </c>
      <c r="Q2" s="25">
        <v>3.3413577504618486E-2</v>
      </c>
      <c r="R2" s="25">
        <v>-2.7159631434730325E-2</v>
      </c>
      <c r="S2" s="26">
        <v>-3.5536937378655943E-3</v>
      </c>
      <c r="T2" s="18"/>
      <c r="U2" s="18"/>
      <c r="V2" s="18"/>
      <c r="W2" s="18"/>
      <c r="X2" s="18"/>
      <c r="Y2" s="18"/>
      <c r="Z2" s="18"/>
    </row>
    <row r="3" spans="1:26" ht="15" thickBot="1" x14ac:dyDescent="0.4">
      <c r="A3" s="2">
        <v>2</v>
      </c>
      <c r="B3" s="2">
        <v>0</v>
      </c>
      <c r="C3" s="2">
        <v>22</v>
      </c>
      <c r="D3" s="2">
        <v>10</v>
      </c>
      <c r="E3" s="2">
        <v>26</v>
      </c>
      <c r="F3">
        <v>0</v>
      </c>
      <c r="G3" s="17">
        <f t="shared" ref="G3:G66" si="0">$O$2 + SUMPRODUCT($P$2:$S$2, B3:E3)</f>
        <v>-1.1412759705980662</v>
      </c>
      <c r="H3">
        <f t="shared" ref="H3:H66" si="1" xml:space="preserve"> EXP(G3)/(1+EXP(G3))</f>
        <v>0.2420861682910557</v>
      </c>
      <c r="I3">
        <f t="shared" ref="I3:I66" si="2" xml:space="preserve"> $P$2*H3*(1-H3)</f>
        <v>0.16581548884302511</v>
      </c>
      <c r="J3">
        <f t="shared" ref="J3:J66" si="3">$Q$2*H3*(1-H3)</f>
        <v>6.1307384175320005E-3</v>
      </c>
      <c r="K3">
        <f t="shared" ref="K3:K66" si="4">$R$2*H3*(1-H3)</f>
        <v>-4.9832615444992644E-3</v>
      </c>
      <c r="L3">
        <f t="shared" ref="L3:L66" si="5">$S$2*H3*(1-H3)</f>
        <v>-6.5203334542265304E-4</v>
      </c>
      <c r="N3" s="18" t="s">
        <v>320</v>
      </c>
      <c r="O3" s="27" t="s">
        <v>31</v>
      </c>
      <c r="P3" s="25">
        <v>2.645880504078213E-3</v>
      </c>
      <c r="Q3" s="25">
        <v>3.4868543629540394E-2</v>
      </c>
      <c r="R3" s="25">
        <v>2.6629674768153699E-2</v>
      </c>
      <c r="S3" s="26">
        <v>0.82481250863318523</v>
      </c>
      <c r="T3" s="18"/>
      <c r="U3" s="18"/>
      <c r="V3" s="18"/>
      <c r="W3" s="18"/>
      <c r="X3" s="18"/>
      <c r="Y3" s="18"/>
      <c r="Z3" s="18"/>
    </row>
    <row r="4" spans="1:26" ht="15" thickBot="1" x14ac:dyDescent="0.4">
      <c r="A4" s="2">
        <v>3</v>
      </c>
      <c r="B4" s="2">
        <v>0</v>
      </c>
      <c r="C4" s="2">
        <v>20</v>
      </c>
      <c r="D4" s="2">
        <v>45</v>
      </c>
      <c r="E4" s="2">
        <v>13</v>
      </c>
      <c r="F4">
        <v>0</v>
      </c>
      <c r="G4" s="17">
        <f t="shared" si="0"/>
        <v>-2.1124922072306118</v>
      </c>
      <c r="H4">
        <f t="shared" si="1"/>
        <v>0.10788856074444723</v>
      </c>
      <c r="I4">
        <f t="shared" si="2"/>
        <v>8.6982081050492432E-2</v>
      </c>
      <c r="J4">
        <f t="shared" si="3"/>
        <v>3.2160106975167389E-3</v>
      </c>
      <c r="K4">
        <f t="shared" si="4"/>
        <v>-2.6140770237078493E-3</v>
      </c>
      <c r="L4">
        <f t="shared" si="5"/>
        <v>-3.4203811534680174E-4</v>
      </c>
      <c r="N4" s="18" t="s">
        <v>328</v>
      </c>
      <c r="O4" s="18"/>
      <c r="P4" s="25">
        <v>2.4687770281801589</v>
      </c>
      <c r="Q4" s="25">
        <v>1.0339780808989338</v>
      </c>
      <c r="R4" s="25">
        <v>0.973205874873872</v>
      </c>
      <c r="S4" s="26">
        <v>0.99645261315858757</v>
      </c>
      <c r="T4" s="18"/>
      <c r="U4" s="18"/>
      <c r="V4" s="18"/>
      <c r="W4" s="18"/>
      <c r="X4" s="18"/>
      <c r="Y4" s="18"/>
      <c r="Z4" s="18"/>
    </row>
    <row r="5" spans="1:26" x14ac:dyDescent="0.35">
      <c r="A5" s="2">
        <v>4</v>
      </c>
      <c r="B5" s="2">
        <v>1</v>
      </c>
      <c r="C5" s="2">
        <v>15</v>
      </c>
      <c r="D5" s="2">
        <v>15</v>
      </c>
      <c r="E5" s="2">
        <v>0</v>
      </c>
      <c r="F5">
        <v>0</v>
      </c>
      <c r="G5" s="17">
        <f t="shared" si="0"/>
        <v>-0.51485023538856856</v>
      </c>
      <c r="H5">
        <f t="shared" si="1"/>
        <v>0.37405720722037905</v>
      </c>
      <c r="I5">
        <f t="shared" si="2"/>
        <v>0.2115962450184761</v>
      </c>
      <c r="J5">
        <f t="shared" si="3"/>
        <v>7.8234020078085907E-3</v>
      </c>
      <c r="K5">
        <f t="shared" si="4"/>
        <v>-6.3591130003496652E-3</v>
      </c>
      <c r="L5">
        <f t="shared" si="5"/>
        <v>-8.3205621188307854E-4</v>
      </c>
      <c r="N5" s="18" t="s">
        <v>321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5">
      <c r="A6" s="2">
        <v>5</v>
      </c>
      <c r="B6" s="2">
        <v>0</v>
      </c>
      <c r="C6" s="2">
        <v>4</v>
      </c>
      <c r="D6" s="2">
        <v>15</v>
      </c>
      <c r="E6" s="2">
        <v>0</v>
      </c>
      <c r="F6">
        <v>0</v>
      </c>
      <c r="G6" s="17">
        <f t="shared" si="0"/>
        <v>-1.786122485670345</v>
      </c>
      <c r="H6">
        <f t="shared" si="1"/>
        <v>0.1435487763126316</v>
      </c>
      <c r="I6">
        <f t="shared" si="2"/>
        <v>0.1111059750664531</v>
      </c>
      <c r="J6">
        <f t="shared" si="3"/>
        <v>4.1079495921041587E-3</v>
      </c>
      <c r="K6">
        <f t="shared" si="4"/>
        <v>-3.3390736702341513E-3</v>
      </c>
      <c r="L6">
        <f t="shared" si="5"/>
        <v>-4.3690008167818168E-4</v>
      </c>
      <c r="N6" s="18" t="s">
        <v>323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5">
      <c r="A7" s="2">
        <v>6</v>
      </c>
      <c r="B7" s="2">
        <v>1</v>
      </c>
      <c r="C7" s="2">
        <v>18</v>
      </c>
      <c r="D7" s="2">
        <v>0</v>
      </c>
      <c r="E7" s="2">
        <v>0</v>
      </c>
      <c r="F7">
        <v>1</v>
      </c>
      <c r="G7" s="17">
        <f t="shared" si="0"/>
        <v>-7.2150313537582278E-3</v>
      </c>
      <c r="H7">
        <f t="shared" si="1"/>
        <v>0.498196249986323</v>
      </c>
      <c r="I7">
        <f t="shared" si="2"/>
        <v>0.22592778415754233</v>
      </c>
      <c r="J7">
        <f t="shared" si="3"/>
        <v>8.3532856646086825E-3</v>
      </c>
      <c r="K7">
        <f t="shared" si="4"/>
        <v>-6.7898194944384345E-3</v>
      </c>
      <c r="L7">
        <f t="shared" si="5"/>
        <v>-8.8841187247367314E-4</v>
      </c>
      <c r="N7" s="18" t="s">
        <v>324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5">
      <c r="A8" s="2">
        <v>7</v>
      </c>
      <c r="B8" s="2">
        <v>1</v>
      </c>
      <c r="C8" s="2">
        <v>16</v>
      </c>
      <c r="D8" s="2">
        <v>0</v>
      </c>
      <c r="E8" s="2">
        <v>0</v>
      </c>
      <c r="F8">
        <v>0</v>
      </c>
      <c r="G8" s="17">
        <f t="shared" si="0"/>
        <v>-7.4042186362995199E-2</v>
      </c>
      <c r="H8">
        <f t="shared" si="1"/>
        <v>0.48149790538888088</v>
      </c>
      <c r="I8">
        <f t="shared" si="2"/>
        <v>0.22562135522795279</v>
      </c>
      <c r="J8">
        <f t="shared" si="3"/>
        <v>8.3419559895343814E-3</v>
      </c>
      <c r="K8">
        <f t="shared" si="4"/>
        <v>-6.7806103698168441E-3</v>
      </c>
      <c r="L8">
        <f t="shared" si="5"/>
        <v>-8.8720690735558528E-4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5">
      <c r="A9" s="2">
        <v>15</v>
      </c>
      <c r="B9" s="2">
        <v>0</v>
      </c>
      <c r="C9" s="2">
        <v>5</v>
      </c>
      <c r="D9" s="2">
        <v>0</v>
      </c>
      <c r="E9" s="2">
        <v>0</v>
      </c>
      <c r="F9">
        <v>1</v>
      </c>
      <c r="G9" s="17">
        <f t="shared" si="0"/>
        <v>-1.3453144366447718</v>
      </c>
      <c r="H9">
        <f t="shared" si="1"/>
        <v>0.20663745983567197</v>
      </c>
      <c r="I9">
        <f t="shared" si="2"/>
        <v>0.14815490399744255</v>
      </c>
      <c r="J9">
        <f t="shared" si="3"/>
        <v>5.4777691036014056E-3</v>
      </c>
      <c r="K9">
        <f t="shared" si="4"/>
        <v>-4.4525070659615371E-3</v>
      </c>
      <c r="L9">
        <f t="shared" si="5"/>
        <v>-5.8258693665026663E-4</v>
      </c>
      <c r="N9" s="18" t="s">
        <v>329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5">
      <c r="A10" s="2">
        <v>16</v>
      </c>
      <c r="B10" s="2">
        <v>1</v>
      </c>
      <c r="C10" s="2">
        <v>16</v>
      </c>
      <c r="D10" s="2">
        <v>0</v>
      </c>
      <c r="E10" s="2">
        <v>13</v>
      </c>
      <c r="F10">
        <v>1</v>
      </c>
      <c r="G10" s="17">
        <f t="shared" si="0"/>
        <v>-0.12024020495524801</v>
      </c>
      <c r="H10">
        <f t="shared" si="1"/>
        <v>0.4699761130942417</v>
      </c>
      <c r="I10">
        <f t="shared" si="2"/>
        <v>0.22511607808051398</v>
      </c>
      <c r="J10">
        <f t="shared" si="3"/>
        <v>8.3232742485165895E-3</v>
      </c>
      <c r="K10">
        <f t="shared" si="4"/>
        <v>-6.7654252493210753E-3</v>
      </c>
      <c r="L10">
        <f t="shared" si="5"/>
        <v>-8.8522001486979326E-4</v>
      </c>
      <c r="N10" s="18" t="s">
        <v>330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5">
      <c r="A11" s="2">
        <v>17</v>
      </c>
      <c r="B11" s="2">
        <v>0</v>
      </c>
      <c r="C11" s="2">
        <v>21</v>
      </c>
      <c r="D11" s="2">
        <v>20</v>
      </c>
      <c r="E11" s="2">
        <v>13</v>
      </c>
      <c r="F11">
        <v>0</v>
      </c>
      <c r="G11" s="17">
        <f t="shared" si="0"/>
        <v>-1.4000878438577353</v>
      </c>
      <c r="H11">
        <f t="shared" si="1"/>
        <v>0.19780217231788089</v>
      </c>
      <c r="I11">
        <f t="shared" si="2"/>
        <v>0.14339956193087025</v>
      </c>
      <c r="J11">
        <f t="shared" si="3"/>
        <v>5.3019486268808006E-3</v>
      </c>
      <c r="K11">
        <f t="shared" si="4"/>
        <v>-4.3095945225276539E-3</v>
      </c>
      <c r="L11">
        <f t="shared" si="5"/>
        <v>-5.6388758824843228E-4</v>
      </c>
      <c r="N11" s="18" t="s">
        <v>331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5">
      <c r="A12" s="2">
        <v>18</v>
      </c>
      <c r="B12" s="2">
        <v>1</v>
      </c>
      <c r="C12" s="2">
        <v>15</v>
      </c>
      <c r="D12" s="2">
        <v>20</v>
      </c>
      <c r="E12" s="2">
        <v>0</v>
      </c>
      <c r="F12">
        <v>0</v>
      </c>
      <c r="G12" s="17">
        <f t="shared" si="0"/>
        <v>-0.65064839256222018</v>
      </c>
      <c r="H12">
        <f t="shared" si="1"/>
        <v>0.34284343842306614</v>
      </c>
      <c r="I12">
        <f t="shared" si="2"/>
        <v>0.20361040925440232</v>
      </c>
      <c r="J12">
        <f t="shared" si="3"/>
        <v>7.5281396625565319E-3</v>
      </c>
      <c r="K12">
        <f t="shared" si="4"/>
        <v>-6.1191142611397862E-3</v>
      </c>
      <c r="L12">
        <f t="shared" si="5"/>
        <v>-8.0065364964008871E-4</v>
      </c>
    </row>
    <row r="13" spans="1:26" x14ac:dyDescent="0.35">
      <c r="A13" s="2">
        <v>19</v>
      </c>
      <c r="B13" s="2">
        <v>0</v>
      </c>
      <c r="C13" s="2">
        <v>6</v>
      </c>
      <c r="D13" s="2">
        <v>0</v>
      </c>
      <c r="E13" s="2">
        <v>0</v>
      </c>
      <c r="F13">
        <v>0</v>
      </c>
      <c r="G13" s="17">
        <f t="shared" si="0"/>
        <v>-1.3119008591401533</v>
      </c>
      <c r="H13">
        <f t="shared" si="1"/>
        <v>0.21216893544524179</v>
      </c>
      <c r="I13">
        <f t="shared" si="2"/>
        <v>0.15106024500997034</v>
      </c>
      <c r="J13">
        <f t="shared" si="3"/>
        <v>5.5851890188687763E-3</v>
      </c>
      <c r="K13">
        <f t="shared" si="4"/>
        <v>-4.5398214311176922E-3</v>
      </c>
      <c r="L13">
        <f t="shared" si="5"/>
        <v>-5.9401155827765585E-4</v>
      </c>
      <c r="N13" s="18" t="s">
        <v>339</v>
      </c>
      <c r="Q13" s="29">
        <f>Q4-1</f>
        <v>3.3978080898933838E-2</v>
      </c>
    </row>
    <row r="14" spans="1:26" x14ac:dyDescent="0.35">
      <c r="A14" s="2">
        <v>22</v>
      </c>
      <c r="B14" s="2">
        <v>1</v>
      </c>
      <c r="C14" s="2">
        <v>38</v>
      </c>
      <c r="D14" s="2">
        <v>20</v>
      </c>
      <c r="E14" s="2">
        <v>0</v>
      </c>
      <c r="F14">
        <v>1</v>
      </c>
      <c r="G14" s="17">
        <f t="shared" si="0"/>
        <v>0.11786389004400499</v>
      </c>
      <c r="H14">
        <f t="shared" si="1"/>
        <v>0.52943190831163189</v>
      </c>
      <c r="I14">
        <f t="shared" si="2"/>
        <v>0.22514788601595906</v>
      </c>
      <c r="J14">
        <f t="shared" si="3"/>
        <v>8.3244502914374061E-3</v>
      </c>
      <c r="K14">
        <f t="shared" si="4"/>
        <v>-6.766381174865904E-3</v>
      </c>
      <c r="L14">
        <f t="shared" si="5"/>
        <v>-8.8534509265778482E-4</v>
      </c>
      <c r="N14" s="18" t="s">
        <v>340</v>
      </c>
      <c r="Q14" s="29">
        <f>R4-1</f>
        <v>-2.6794125126127999E-2</v>
      </c>
    </row>
    <row r="15" spans="1:26" x14ac:dyDescent="0.35">
      <c r="A15" s="2">
        <v>24</v>
      </c>
      <c r="B15" s="2">
        <v>0</v>
      </c>
      <c r="C15" s="2">
        <v>31</v>
      </c>
      <c r="D15" s="2">
        <v>15</v>
      </c>
      <c r="E15" s="2">
        <v>0</v>
      </c>
      <c r="F15">
        <v>1</v>
      </c>
      <c r="G15" s="17">
        <f t="shared" si="0"/>
        <v>-0.88395589304564604</v>
      </c>
      <c r="H15">
        <f t="shared" si="1"/>
        <v>0.29235869189337332</v>
      </c>
      <c r="I15">
        <f t="shared" si="2"/>
        <v>0.18696679047258111</v>
      </c>
      <c r="J15">
        <f t="shared" si="3"/>
        <v>6.9127708946299981E-3</v>
      </c>
      <c r="K15">
        <f t="shared" si="4"/>
        <v>-5.6189227168186593E-3</v>
      </c>
      <c r="L15">
        <f t="shared" si="5"/>
        <v>-7.3520623872587801E-4</v>
      </c>
      <c r="N15" s="18" t="s">
        <v>341</v>
      </c>
      <c r="Q15" s="29">
        <f>S4-1</f>
        <v>-3.5473868414124254E-3</v>
      </c>
    </row>
    <row r="16" spans="1:26" x14ac:dyDescent="0.35">
      <c r="A16" s="2">
        <v>25</v>
      </c>
      <c r="B16" s="2">
        <v>1</v>
      </c>
      <c r="C16" s="2">
        <v>26</v>
      </c>
      <c r="D16" s="2">
        <v>0</v>
      </c>
      <c r="E16" s="2">
        <v>0</v>
      </c>
      <c r="F16">
        <v>0</v>
      </c>
      <c r="G16" s="17">
        <f t="shared" si="0"/>
        <v>0.26009358868318966</v>
      </c>
      <c r="H16">
        <f t="shared" si="1"/>
        <v>0.56465929783514068</v>
      </c>
      <c r="I16">
        <f t="shared" si="2"/>
        <v>0.22215241733271462</v>
      </c>
      <c r="J16">
        <f t="shared" si="3"/>
        <v>8.2136980627824218E-3</v>
      </c>
      <c r="K16">
        <f t="shared" si="4"/>
        <v>-6.6763581981155512E-3</v>
      </c>
      <c r="L16">
        <f t="shared" si="5"/>
        <v>-8.7356606356784456E-4</v>
      </c>
    </row>
    <row r="17" spans="1:12" x14ac:dyDescent="0.35">
      <c r="A17" s="2">
        <v>26</v>
      </c>
      <c r="B17" s="2">
        <v>0</v>
      </c>
      <c r="C17" s="2">
        <v>5</v>
      </c>
      <c r="D17" s="2">
        <v>10</v>
      </c>
      <c r="E17" s="2">
        <v>0</v>
      </c>
      <c r="F17">
        <v>0</v>
      </c>
      <c r="G17" s="17">
        <f t="shared" si="0"/>
        <v>-1.616910750992075</v>
      </c>
      <c r="H17">
        <f t="shared" si="1"/>
        <v>0.1656313561432298</v>
      </c>
      <c r="I17">
        <f t="shared" si="2"/>
        <v>0.12489234457356091</v>
      </c>
      <c r="J17">
        <f t="shared" si="3"/>
        <v>4.6176765528679496E-3</v>
      </c>
      <c r="K17">
        <f t="shared" si="4"/>
        <v>-3.7533961529068395E-3</v>
      </c>
      <c r="L17">
        <f t="shared" si="5"/>
        <v>-4.9111198126412597E-4</v>
      </c>
    </row>
    <row r="18" spans="1:12" x14ac:dyDescent="0.35">
      <c r="A18" s="2">
        <v>29</v>
      </c>
      <c r="B18" s="2">
        <v>1</v>
      </c>
      <c r="C18" s="2">
        <v>4</v>
      </c>
      <c r="D18" s="2">
        <v>0</v>
      </c>
      <c r="E18" s="2">
        <v>0</v>
      </c>
      <c r="F18">
        <v>0</v>
      </c>
      <c r="G18" s="17">
        <f t="shared" si="0"/>
        <v>-0.47500511641841703</v>
      </c>
      <c r="H18">
        <f t="shared" si="1"/>
        <v>0.38343228589541212</v>
      </c>
      <c r="I18">
        <f t="shared" si="2"/>
        <v>0.21365090880493592</v>
      </c>
      <c r="J18">
        <f t="shared" si="3"/>
        <v>7.8993696167373693E-3</v>
      </c>
      <c r="K18">
        <f t="shared" si="4"/>
        <v>-6.4208619184114371E-3</v>
      </c>
      <c r="L18">
        <f t="shared" si="5"/>
        <v>-8.4013573033911654E-4</v>
      </c>
    </row>
    <row r="19" spans="1:12" x14ac:dyDescent="0.35">
      <c r="A19" s="2">
        <v>30</v>
      </c>
      <c r="B19" s="2">
        <v>0</v>
      </c>
      <c r="C19" s="2">
        <v>46</v>
      </c>
      <c r="D19" s="2">
        <v>10</v>
      </c>
      <c r="E19" s="2">
        <v>13</v>
      </c>
      <c r="F19">
        <v>1</v>
      </c>
      <c r="G19" s="17">
        <f t="shared" si="0"/>
        <v>-0.29315209189496994</v>
      </c>
      <c r="H19">
        <f t="shared" si="1"/>
        <v>0.42723235850763031</v>
      </c>
      <c r="I19">
        <f t="shared" si="2"/>
        <v>0.22114539452306439</v>
      </c>
      <c r="J19">
        <f t="shared" si="3"/>
        <v>8.1764651512520724E-3</v>
      </c>
      <c r="K19">
        <f t="shared" si="4"/>
        <v>-6.6460940890339546E-3</v>
      </c>
      <c r="L19">
        <f t="shared" si="5"/>
        <v>-8.6960616539382785E-4</v>
      </c>
    </row>
    <row r="20" spans="1:12" x14ac:dyDescent="0.35">
      <c r="A20" s="2">
        <v>31</v>
      </c>
      <c r="B20" s="2">
        <v>1</v>
      </c>
      <c r="C20" s="2">
        <v>10</v>
      </c>
      <c r="D20" s="2">
        <v>0</v>
      </c>
      <c r="E20" s="2">
        <v>13</v>
      </c>
      <c r="F20">
        <v>0</v>
      </c>
      <c r="G20" s="17">
        <f t="shared" si="0"/>
        <v>-0.32072166998295892</v>
      </c>
      <c r="H20">
        <f t="shared" si="1"/>
        <v>0.42049988142150146</v>
      </c>
      <c r="I20">
        <f t="shared" si="2"/>
        <v>0.22021895274957182</v>
      </c>
      <c r="J20">
        <f t="shared" si="3"/>
        <v>8.1422115829516209E-3</v>
      </c>
      <c r="K20">
        <f t="shared" si="4"/>
        <v>-6.6182516860396621E-3</v>
      </c>
      <c r="L20">
        <f t="shared" si="5"/>
        <v>-8.659631346183284E-4</v>
      </c>
    </row>
    <row r="21" spans="1:12" x14ac:dyDescent="0.35">
      <c r="A21" s="2">
        <v>34</v>
      </c>
      <c r="B21" s="2">
        <v>0</v>
      </c>
      <c r="C21" s="2">
        <v>37</v>
      </c>
      <c r="D21" s="2">
        <v>10</v>
      </c>
      <c r="E21" s="2">
        <v>13</v>
      </c>
      <c r="F21">
        <v>0</v>
      </c>
      <c r="G21" s="17">
        <f t="shared" si="0"/>
        <v>-0.5938742894365362</v>
      </c>
      <c r="H21">
        <f t="shared" si="1"/>
        <v>0.35574640699499388</v>
      </c>
      <c r="I21">
        <f t="shared" si="2"/>
        <v>0.20712506509957096</v>
      </c>
      <c r="J21">
        <f t="shared" si="3"/>
        <v>7.6580879307474332E-3</v>
      </c>
      <c r="K21">
        <f t="shared" si="4"/>
        <v>-6.2247403967775677E-3</v>
      </c>
      <c r="L21">
        <f t="shared" si="5"/>
        <v>-8.1447426932239157E-4</v>
      </c>
    </row>
    <row r="22" spans="1:12" x14ac:dyDescent="0.35">
      <c r="A22" s="2">
        <v>37</v>
      </c>
      <c r="B22" s="2">
        <v>0</v>
      </c>
      <c r="C22" s="2">
        <v>17</v>
      </c>
      <c r="D22" s="2">
        <v>0</v>
      </c>
      <c r="E22" s="2">
        <v>0</v>
      </c>
      <c r="F22">
        <v>0</v>
      </c>
      <c r="G22" s="17">
        <f t="shared" si="0"/>
        <v>-0.94435150658934996</v>
      </c>
      <c r="H22">
        <f t="shared" si="1"/>
        <v>0.28002219715155063</v>
      </c>
      <c r="I22">
        <f t="shared" si="2"/>
        <v>0.18219936216990082</v>
      </c>
      <c r="J22">
        <f t="shared" si="3"/>
        <v>6.7365035504150014E-3</v>
      </c>
      <c r="K22">
        <f t="shared" si="4"/>
        <v>-5.4756469450999226E-3</v>
      </c>
      <c r="L22">
        <f t="shared" si="5"/>
        <v>-7.1645936382927489E-4</v>
      </c>
    </row>
    <row r="23" spans="1:12" x14ac:dyDescent="0.35">
      <c r="A23" s="2">
        <v>40</v>
      </c>
      <c r="B23" s="2">
        <v>0</v>
      </c>
      <c r="C23" s="2">
        <v>25</v>
      </c>
      <c r="D23" s="2">
        <v>20</v>
      </c>
      <c r="E23" s="2">
        <v>41</v>
      </c>
      <c r="F23">
        <v>1</v>
      </c>
      <c r="G23" s="17">
        <f t="shared" si="0"/>
        <v>-1.365936958499498</v>
      </c>
      <c r="H23">
        <f t="shared" si="1"/>
        <v>0.20327708512726769</v>
      </c>
      <c r="I23">
        <f t="shared" si="2"/>
        <v>0.1463629044178458</v>
      </c>
      <c r="J23">
        <f t="shared" si="3"/>
        <v>5.4115130454762466E-3</v>
      </c>
      <c r="K23">
        <f t="shared" si="4"/>
        <v>-4.3986520090240205E-3</v>
      </c>
      <c r="L23">
        <f t="shared" si="5"/>
        <v>-5.7554028805891215E-4</v>
      </c>
    </row>
    <row r="24" spans="1:12" x14ac:dyDescent="0.35">
      <c r="A24" s="2">
        <v>42</v>
      </c>
      <c r="B24" s="2">
        <v>1</v>
      </c>
      <c r="C24" s="2">
        <v>15</v>
      </c>
      <c r="D24" s="2">
        <v>20</v>
      </c>
      <c r="E24" s="2">
        <v>0</v>
      </c>
      <c r="F24">
        <v>0</v>
      </c>
      <c r="G24" s="17">
        <f t="shared" si="0"/>
        <v>-0.65064839256222018</v>
      </c>
      <c r="H24">
        <f t="shared" si="1"/>
        <v>0.34284343842306614</v>
      </c>
      <c r="I24">
        <f t="shared" si="2"/>
        <v>0.20361040925440232</v>
      </c>
      <c r="J24">
        <f t="shared" si="3"/>
        <v>7.5281396625565319E-3</v>
      </c>
      <c r="K24">
        <f t="shared" si="4"/>
        <v>-6.1191142611397862E-3</v>
      </c>
      <c r="L24">
        <f t="shared" si="5"/>
        <v>-8.0065364964008871E-4</v>
      </c>
    </row>
    <row r="25" spans="1:12" x14ac:dyDescent="0.35">
      <c r="A25" s="2">
        <v>44</v>
      </c>
      <c r="B25" s="2">
        <v>0</v>
      </c>
      <c r="C25" s="2">
        <v>7</v>
      </c>
      <c r="D25" s="2">
        <v>15</v>
      </c>
      <c r="E25" s="2">
        <v>0</v>
      </c>
      <c r="F25">
        <v>0</v>
      </c>
      <c r="G25" s="17">
        <f t="shared" si="0"/>
        <v>-1.6858817531564898</v>
      </c>
      <c r="H25">
        <f t="shared" si="1"/>
        <v>0.15631819772461311</v>
      </c>
      <c r="I25">
        <f t="shared" si="2"/>
        <v>0.11918552315307576</v>
      </c>
      <c r="J25">
        <f t="shared" si="3"/>
        <v>4.4066767869915275E-3</v>
      </c>
      <c r="K25">
        <f t="shared" si="4"/>
        <v>-3.5818887507669183E-3</v>
      </c>
      <c r="L25">
        <f t="shared" si="5"/>
        <v>-4.6867114724740013E-4</v>
      </c>
    </row>
    <row r="26" spans="1:12" x14ac:dyDescent="0.35">
      <c r="A26" s="2">
        <v>45</v>
      </c>
      <c r="B26" s="2">
        <v>1</v>
      </c>
      <c r="C26" s="2">
        <v>36</v>
      </c>
      <c r="D26" s="2">
        <v>10</v>
      </c>
      <c r="E26" s="2">
        <v>13</v>
      </c>
      <c r="F26">
        <v>1</v>
      </c>
      <c r="G26" s="17">
        <f t="shared" si="0"/>
        <v>0.27643503078981846</v>
      </c>
      <c r="H26">
        <f t="shared" si="1"/>
        <v>0.56867200842369614</v>
      </c>
      <c r="I26">
        <f t="shared" si="2"/>
        <v>0.22166890755820784</v>
      </c>
      <c r="J26">
        <f t="shared" si="3"/>
        <v>8.1958211324033355E-3</v>
      </c>
      <c r="K26">
        <f t="shared" si="4"/>
        <v>-6.6618272536151258E-3</v>
      </c>
      <c r="L26">
        <f t="shared" si="5"/>
        <v>-8.7166476654175885E-4</v>
      </c>
    </row>
    <row r="27" spans="1:12" x14ac:dyDescent="0.35">
      <c r="A27" s="2">
        <v>52</v>
      </c>
      <c r="B27" s="2">
        <v>0</v>
      </c>
      <c r="C27" s="2">
        <v>19</v>
      </c>
      <c r="D27" s="2">
        <v>0</v>
      </c>
      <c r="E27" s="2">
        <v>39</v>
      </c>
      <c r="F27">
        <v>1</v>
      </c>
      <c r="G27" s="17">
        <f t="shared" si="0"/>
        <v>-1.0161184073568712</v>
      </c>
      <c r="H27">
        <f t="shared" si="1"/>
        <v>0.26578417700711426</v>
      </c>
      <c r="I27">
        <f t="shared" si="2"/>
        <v>0.17635515067308039</v>
      </c>
      <c r="J27">
        <f t="shared" si="3"/>
        <v>6.5204240261574195E-3</v>
      </c>
      <c r="K27">
        <f t="shared" si="4"/>
        <v>-5.300010551821872E-3</v>
      </c>
      <c r="L27">
        <f t="shared" si="5"/>
        <v>-6.9347827321935727E-4</v>
      </c>
    </row>
    <row r="28" spans="1:12" x14ac:dyDescent="0.35">
      <c r="A28" s="2">
        <v>54</v>
      </c>
      <c r="B28" s="2">
        <v>0</v>
      </c>
      <c r="C28" s="2">
        <v>31</v>
      </c>
      <c r="D28" s="2">
        <v>0</v>
      </c>
      <c r="E28" s="2">
        <v>13</v>
      </c>
      <c r="F28">
        <v>0</v>
      </c>
      <c r="G28" s="17">
        <f t="shared" si="0"/>
        <v>-0.52275944011694386</v>
      </c>
      <c r="H28">
        <f t="shared" si="1"/>
        <v>0.37220721101633469</v>
      </c>
      <c r="I28">
        <f t="shared" si="2"/>
        <v>0.21117202857677811</v>
      </c>
      <c r="J28">
        <f t="shared" si="3"/>
        <v>7.807717344966698E-3</v>
      </c>
      <c r="K28">
        <f t="shared" si="4"/>
        <v>-6.3463640014762299E-3</v>
      </c>
      <c r="L28">
        <f t="shared" si="5"/>
        <v>-8.303880729921124E-4</v>
      </c>
    </row>
    <row r="29" spans="1:12" x14ac:dyDescent="0.35">
      <c r="A29" s="2">
        <v>56</v>
      </c>
      <c r="B29" s="2">
        <v>0</v>
      </c>
      <c r="C29" s="2">
        <v>31</v>
      </c>
      <c r="D29" s="2">
        <v>15</v>
      </c>
      <c r="E29" s="2">
        <v>13</v>
      </c>
      <c r="F29">
        <v>1</v>
      </c>
      <c r="G29" s="17">
        <f t="shared" si="0"/>
        <v>-0.93015391163789873</v>
      </c>
      <c r="H29">
        <f t="shared" si="1"/>
        <v>0.28289349021571436</v>
      </c>
      <c r="I29">
        <f t="shared" si="2"/>
        <v>0.18333353183574816</v>
      </c>
      <c r="J29">
        <f t="shared" si="3"/>
        <v>6.7784374951322659E-3</v>
      </c>
      <c r="K29">
        <f t="shared" si="4"/>
        <v>-5.5097322052899715E-3</v>
      </c>
      <c r="L29">
        <f t="shared" si="5"/>
        <v>-7.2091923936116456E-4</v>
      </c>
    </row>
    <row r="30" spans="1:12" x14ac:dyDescent="0.35">
      <c r="A30" s="2">
        <v>58</v>
      </c>
      <c r="B30" s="2">
        <v>1</v>
      </c>
      <c r="C30" s="2">
        <v>16</v>
      </c>
      <c r="D30" s="2">
        <v>0</v>
      </c>
      <c r="E30" s="2">
        <v>0</v>
      </c>
      <c r="F30">
        <v>1</v>
      </c>
      <c r="G30" s="17">
        <f t="shared" si="0"/>
        <v>-7.4042186362995199E-2</v>
      </c>
      <c r="H30">
        <f t="shared" si="1"/>
        <v>0.48149790538888088</v>
      </c>
      <c r="I30">
        <f t="shared" si="2"/>
        <v>0.22562135522795279</v>
      </c>
      <c r="J30">
        <f t="shared" si="3"/>
        <v>8.3419559895343814E-3</v>
      </c>
      <c r="K30">
        <f t="shared" si="4"/>
        <v>-6.7806103698168441E-3</v>
      </c>
      <c r="L30">
        <f t="shared" si="5"/>
        <v>-8.8720690735558528E-4</v>
      </c>
    </row>
    <row r="31" spans="1:12" x14ac:dyDescent="0.35">
      <c r="A31" s="2">
        <v>59</v>
      </c>
      <c r="B31" s="2">
        <v>0</v>
      </c>
      <c r="C31" s="2">
        <v>14</v>
      </c>
      <c r="D31" s="2">
        <v>0</v>
      </c>
      <c r="E31" s="2">
        <v>26</v>
      </c>
      <c r="F31">
        <v>1</v>
      </c>
      <c r="G31" s="17">
        <f t="shared" si="0"/>
        <v>-1.1369882762877108</v>
      </c>
      <c r="H31">
        <f t="shared" si="1"/>
        <v>0.24287374613662738</v>
      </c>
      <c r="I31">
        <f t="shared" si="2"/>
        <v>0.1661820697224029</v>
      </c>
      <c r="J31">
        <f t="shared" si="3"/>
        <v>6.1442921060083635E-3</v>
      </c>
      <c r="K31">
        <f t="shared" si="4"/>
        <v>-4.994278418808765E-3</v>
      </c>
      <c r="L31">
        <f t="shared" si="5"/>
        <v>-6.5347484500038523E-4</v>
      </c>
    </row>
    <row r="32" spans="1:12" x14ac:dyDescent="0.35">
      <c r="A32" s="2">
        <v>62</v>
      </c>
      <c r="B32" s="2">
        <v>0</v>
      </c>
      <c r="C32" s="2">
        <v>19</v>
      </c>
      <c r="D32" s="2">
        <v>10</v>
      </c>
      <c r="E32" s="2">
        <v>0</v>
      </c>
      <c r="F32">
        <v>0</v>
      </c>
      <c r="G32" s="17">
        <f t="shared" si="0"/>
        <v>-1.1491206659274162</v>
      </c>
      <c r="H32">
        <f t="shared" si="1"/>
        <v>0.24064973366003475</v>
      </c>
      <c r="I32">
        <f t="shared" si="2"/>
        <v>0.1651440082127679</v>
      </c>
      <c r="J32">
        <f t="shared" si="3"/>
        <v>6.1059115926963324E-3</v>
      </c>
      <c r="K32">
        <f t="shared" si="4"/>
        <v>-4.9630815020557939E-3</v>
      </c>
      <c r="L32">
        <f t="shared" si="5"/>
        <v>-6.493928938895179E-4</v>
      </c>
    </row>
    <row r="33" spans="1:12" x14ac:dyDescent="0.35">
      <c r="A33" s="2">
        <v>63</v>
      </c>
      <c r="B33" s="2">
        <v>0</v>
      </c>
      <c r="C33" s="2">
        <v>30</v>
      </c>
      <c r="D33" s="2">
        <v>0</v>
      </c>
      <c r="E33" s="2">
        <v>0</v>
      </c>
      <c r="F33">
        <v>0</v>
      </c>
      <c r="G33" s="17">
        <f t="shared" si="0"/>
        <v>-0.50997499902930965</v>
      </c>
      <c r="H33">
        <f t="shared" si="1"/>
        <v>0.37519938636100858</v>
      </c>
      <c r="I33">
        <f t="shared" si="2"/>
        <v>0.21185506573324916</v>
      </c>
      <c r="J33">
        <f t="shared" si="3"/>
        <v>7.8329714521975565E-3</v>
      </c>
      <c r="K33">
        <f t="shared" si="4"/>
        <v>-6.366891352805445E-3</v>
      </c>
      <c r="L33">
        <f t="shared" si="5"/>
        <v>-8.3307396805106795E-4</v>
      </c>
    </row>
    <row r="34" spans="1:12" x14ac:dyDescent="0.35">
      <c r="A34" s="2">
        <v>65</v>
      </c>
      <c r="B34" s="2">
        <v>1</v>
      </c>
      <c r="C34" s="2">
        <v>27</v>
      </c>
      <c r="D34" s="2">
        <v>0</v>
      </c>
      <c r="E34" s="2">
        <v>0</v>
      </c>
      <c r="F34">
        <v>1</v>
      </c>
      <c r="G34" s="17">
        <f t="shared" si="0"/>
        <v>0.29350716618780814</v>
      </c>
      <c r="H34">
        <f t="shared" si="1"/>
        <v>0.57285452765529343</v>
      </c>
      <c r="I34">
        <f t="shared" si="2"/>
        <v>0.22113396012254657</v>
      </c>
      <c r="J34">
        <f t="shared" si="3"/>
        <v>8.1760423842414335E-3</v>
      </c>
      <c r="K34">
        <f t="shared" si="4"/>
        <v>-6.6457504503981291E-3</v>
      </c>
      <c r="L34">
        <f t="shared" si="5"/>
        <v>-8.6956120210074513E-4</v>
      </c>
    </row>
    <row r="35" spans="1:12" x14ac:dyDescent="0.35">
      <c r="A35" s="2">
        <v>67</v>
      </c>
      <c r="B35" s="2">
        <v>1</v>
      </c>
      <c r="C35" s="2">
        <v>34</v>
      </c>
      <c r="D35" s="2">
        <v>35</v>
      </c>
      <c r="E35" s="2">
        <v>26</v>
      </c>
      <c r="F35">
        <v>1</v>
      </c>
      <c r="G35" s="17">
        <f t="shared" si="0"/>
        <v>-0.51558092867992911</v>
      </c>
      <c r="H35">
        <f t="shared" si="1"/>
        <v>0.37388613960299238</v>
      </c>
      <c r="I35">
        <f t="shared" si="2"/>
        <v>0.21155727763385504</v>
      </c>
      <c r="J35">
        <f t="shared" si="3"/>
        <v>7.8219612567449002E-3</v>
      </c>
      <c r="K35">
        <f t="shared" si="4"/>
        <v>-6.3579419115049095E-3</v>
      </c>
      <c r="L35">
        <f t="shared" si="5"/>
        <v>-8.3190298111836464E-4</v>
      </c>
    </row>
    <row r="36" spans="1:12" x14ac:dyDescent="0.35">
      <c r="A36" s="2">
        <v>68</v>
      </c>
      <c r="B36" s="2">
        <v>1</v>
      </c>
      <c r="C36" s="2">
        <v>48</v>
      </c>
      <c r="D36" s="2">
        <v>55</v>
      </c>
      <c r="E36" s="2">
        <v>39</v>
      </c>
      <c r="F36">
        <v>0</v>
      </c>
      <c r="G36" s="17">
        <f t="shared" si="0"/>
        <v>-0.63718149090212961</v>
      </c>
      <c r="H36">
        <f t="shared" si="1"/>
        <v>0.34588394482428841</v>
      </c>
      <c r="I36">
        <f t="shared" si="2"/>
        <v>0.2044657164484244</v>
      </c>
      <c r="J36">
        <f t="shared" si="3"/>
        <v>7.5597631538827674E-3</v>
      </c>
      <c r="K36">
        <f t="shared" si="4"/>
        <v>-6.1448188529028567E-3</v>
      </c>
      <c r="L36">
        <f t="shared" si="5"/>
        <v>-8.0401695915341301E-4</v>
      </c>
    </row>
    <row r="37" spans="1:12" x14ac:dyDescent="0.35">
      <c r="A37" s="2">
        <v>70</v>
      </c>
      <c r="B37" s="2">
        <v>0</v>
      </c>
      <c r="C37" s="2">
        <v>10</v>
      </c>
      <c r="D37" s="2">
        <v>0</v>
      </c>
      <c r="E37" s="2">
        <v>0</v>
      </c>
      <c r="F37">
        <v>0</v>
      </c>
      <c r="G37" s="17">
        <f t="shared" si="0"/>
        <v>-1.1782465491216794</v>
      </c>
      <c r="H37">
        <f t="shared" si="1"/>
        <v>0.23536761782610782</v>
      </c>
      <c r="I37">
        <f t="shared" si="2"/>
        <v>0.16264274087082906</v>
      </c>
      <c r="J37">
        <f t="shared" si="3"/>
        <v>6.0134315964502673E-3</v>
      </c>
      <c r="K37">
        <f t="shared" si="4"/>
        <v>-4.8879107840211506E-3</v>
      </c>
      <c r="L37">
        <f t="shared" si="5"/>
        <v>-6.3955720408671087E-4</v>
      </c>
    </row>
    <row r="38" spans="1:12" x14ac:dyDescent="0.35">
      <c r="A38" s="2">
        <v>71</v>
      </c>
      <c r="B38" s="2">
        <v>0</v>
      </c>
      <c r="C38" s="2">
        <v>9</v>
      </c>
      <c r="D38" s="2">
        <v>0</v>
      </c>
      <c r="E38" s="2">
        <v>0</v>
      </c>
      <c r="F38">
        <v>1</v>
      </c>
      <c r="G38" s="17">
        <f t="shared" si="0"/>
        <v>-1.2116601266262979</v>
      </c>
      <c r="H38">
        <f t="shared" si="1"/>
        <v>0.22940744249311271</v>
      </c>
      <c r="I38">
        <f t="shared" si="2"/>
        <v>0.15975983366390997</v>
      </c>
      <c r="J38">
        <f t="shared" si="3"/>
        <v>5.9068411320071608E-3</v>
      </c>
      <c r="K38">
        <f t="shared" si="4"/>
        <v>-4.8012706231963676E-3</v>
      </c>
      <c r="L38">
        <f t="shared" si="5"/>
        <v>-6.2822079852058155E-4</v>
      </c>
    </row>
    <row r="39" spans="1:12" x14ac:dyDescent="0.35">
      <c r="A39" s="2">
        <v>72</v>
      </c>
      <c r="B39" s="2">
        <v>0</v>
      </c>
      <c r="C39" s="2">
        <v>12</v>
      </c>
      <c r="D39" s="2">
        <v>0</v>
      </c>
      <c r="E39" s="2">
        <v>0</v>
      </c>
      <c r="F39">
        <v>0</v>
      </c>
      <c r="G39" s="17">
        <f t="shared" si="0"/>
        <v>-1.1114193941124424</v>
      </c>
      <c r="H39">
        <f t="shared" si="1"/>
        <v>0.24760636433259423</v>
      </c>
      <c r="I39">
        <f t="shared" si="2"/>
        <v>0.16836127377097829</v>
      </c>
      <c r="J39">
        <f t="shared" si="3"/>
        <v>6.2248643738553695E-3</v>
      </c>
      <c r="K39">
        <f t="shared" si="4"/>
        <v>-5.059770151870948E-3</v>
      </c>
      <c r="L39">
        <f t="shared" si="5"/>
        <v>-6.6204409094999827E-4</v>
      </c>
    </row>
    <row r="40" spans="1:12" x14ac:dyDescent="0.35">
      <c r="A40" s="2">
        <v>73</v>
      </c>
      <c r="B40" s="2">
        <v>1</v>
      </c>
      <c r="C40" s="2">
        <v>40</v>
      </c>
      <c r="D40" s="2">
        <v>10</v>
      </c>
      <c r="E40" s="2">
        <v>13</v>
      </c>
      <c r="F40">
        <v>0</v>
      </c>
      <c r="G40" s="17">
        <f t="shared" si="0"/>
        <v>0.4100893408082924</v>
      </c>
      <c r="H40">
        <f t="shared" si="1"/>
        <v>0.60110930090474901</v>
      </c>
      <c r="I40">
        <f t="shared" si="2"/>
        <v>0.21669188325496075</v>
      </c>
      <c r="J40">
        <f t="shared" si="3"/>
        <v>8.0118043417294945E-3</v>
      </c>
      <c r="K40">
        <f t="shared" si="4"/>
        <v>-6.5122524823469901E-3</v>
      </c>
      <c r="L40">
        <f t="shared" si="5"/>
        <v>-8.5209370095953071E-4</v>
      </c>
    </row>
    <row r="41" spans="1:12" x14ac:dyDescent="0.35">
      <c r="A41" s="2">
        <v>74</v>
      </c>
      <c r="B41" s="2">
        <v>0</v>
      </c>
      <c r="C41" s="2">
        <v>12</v>
      </c>
      <c r="D41" s="2">
        <v>10</v>
      </c>
      <c r="E41" s="2">
        <v>0</v>
      </c>
      <c r="F41">
        <v>0</v>
      </c>
      <c r="G41" s="17">
        <f t="shared" si="0"/>
        <v>-1.3830157084597456</v>
      </c>
      <c r="H41">
        <f t="shared" si="1"/>
        <v>0.20052510044182806</v>
      </c>
      <c r="I41">
        <f t="shared" si="2"/>
        <v>0.14488014162874596</v>
      </c>
      <c r="J41">
        <f t="shared" si="3"/>
        <v>5.3566904781838327E-3</v>
      </c>
      <c r="K41">
        <f t="shared" si="4"/>
        <v>-4.3540904614985613E-3</v>
      </c>
      <c r="L41">
        <f t="shared" si="5"/>
        <v>-5.6970964588796112E-4</v>
      </c>
    </row>
    <row r="42" spans="1:12" x14ac:dyDescent="0.35">
      <c r="A42" s="2">
        <v>78</v>
      </c>
      <c r="B42" s="2">
        <v>0</v>
      </c>
      <c r="C42" s="2">
        <v>30</v>
      </c>
      <c r="D42" s="2">
        <v>10</v>
      </c>
      <c r="E42" s="2">
        <v>0</v>
      </c>
      <c r="F42">
        <v>0</v>
      </c>
      <c r="G42" s="17">
        <f t="shared" si="0"/>
        <v>-0.7815713133766129</v>
      </c>
      <c r="H42">
        <f t="shared" si="1"/>
        <v>0.3139813309004838</v>
      </c>
      <c r="I42">
        <f t="shared" si="2"/>
        <v>0.19465925047817409</v>
      </c>
      <c r="J42">
        <f t="shared" si="3"/>
        <v>7.197186183036882E-3</v>
      </c>
      <c r="K42">
        <f t="shared" si="4"/>
        <v>-5.8501046190398689E-3</v>
      </c>
      <c r="L42">
        <f t="shared" si="5"/>
        <v>-7.6545516460713322E-4</v>
      </c>
    </row>
    <row r="43" spans="1:12" x14ac:dyDescent="0.35">
      <c r="A43" s="2">
        <v>79</v>
      </c>
      <c r="B43" s="2">
        <v>0</v>
      </c>
      <c r="C43" s="2">
        <v>19</v>
      </c>
      <c r="D43" s="2">
        <v>10</v>
      </c>
      <c r="E43" s="2">
        <v>0</v>
      </c>
      <c r="F43">
        <v>0</v>
      </c>
      <c r="G43" s="17">
        <f t="shared" si="0"/>
        <v>-1.1491206659274162</v>
      </c>
      <c r="H43">
        <f t="shared" si="1"/>
        <v>0.24064973366003475</v>
      </c>
      <c r="I43">
        <f t="shared" si="2"/>
        <v>0.1651440082127679</v>
      </c>
      <c r="J43">
        <f t="shared" si="3"/>
        <v>6.1059115926963324E-3</v>
      </c>
      <c r="K43">
        <f t="shared" si="4"/>
        <v>-4.9630815020557939E-3</v>
      </c>
      <c r="L43">
        <f t="shared" si="5"/>
        <v>-6.493928938895179E-4</v>
      </c>
    </row>
    <row r="44" spans="1:12" x14ac:dyDescent="0.35">
      <c r="A44" s="2">
        <v>80</v>
      </c>
      <c r="B44" s="2">
        <v>0</v>
      </c>
      <c r="C44" s="2">
        <v>2</v>
      </c>
      <c r="D44" s="2">
        <v>15</v>
      </c>
      <c r="E44" s="2">
        <v>0</v>
      </c>
      <c r="F44">
        <v>0</v>
      </c>
      <c r="G44" s="17">
        <f t="shared" si="0"/>
        <v>-1.852949640679582</v>
      </c>
      <c r="H44">
        <f t="shared" si="1"/>
        <v>0.13552694722761918</v>
      </c>
      <c r="I44">
        <f t="shared" si="2"/>
        <v>0.10587962686385376</v>
      </c>
      <c r="J44">
        <f t="shared" si="3"/>
        <v>3.9147144852233516E-3</v>
      </c>
      <c r="K44">
        <f t="shared" si="4"/>
        <v>-3.1820059547999686E-3</v>
      </c>
      <c r="L44">
        <f t="shared" si="5"/>
        <v>-4.1634860408907307E-4</v>
      </c>
    </row>
    <row r="45" spans="1:12" x14ac:dyDescent="0.35">
      <c r="A45" s="2">
        <v>82</v>
      </c>
      <c r="B45" s="2">
        <v>0</v>
      </c>
      <c r="C45" s="2">
        <v>27</v>
      </c>
      <c r="D45" s="2">
        <v>0</v>
      </c>
      <c r="E45" s="2">
        <v>26</v>
      </c>
      <c r="F45">
        <v>0</v>
      </c>
      <c r="G45" s="17">
        <f t="shared" si="0"/>
        <v>-0.7026117687276705</v>
      </c>
      <c r="H45">
        <f t="shared" si="1"/>
        <v>0.33123341966351932</v>
      </c>
      <c r="I45">
        <f t="shared" si="2"/>
        <v>0.20019074549435209</v>
      </c>
      <c r="J45">
        <f t="shared" si="3"/>
        <v>7.4017035609892715E-3</v>
      </c>
      <c r="K45">
        <f t="shared" si="4"/>
        <v>-6.0163429275962204E-3</v>
      </c>
      <c r="L45">
        <f t="shared" si="5"/>
        <v>-7.8720656567197393E-4</v>
      </c>
    </row>
    <row r="46" spans="1:12" x14ac:dyDescent="0.35">
      <c r="A46" s="2">
        <v>86</v>
      </c>
      <c r="B46" s="2">
        <v>0</v>
      </c>
      <c r="C46" s="2">
        <v>27</v>
      </c>
      <c r="D46" s="2">
        <v>25</v>
      </c>
      <c r="E46" s="2">
        <v>0</v>
      </c>
      <c r="F46">
        <v>0</v>
      </c>
      <c r="G46" s="17">
        <f t="shared" si="0"/>
        <v>-1.2892065174114231</v>
      </c>
      <c r="H46">
        <f t="shared" si="1"/>
        <v>0.21598714626392568</v>
      </c>
      <c r="I46">
        <f t="shared" si="2"/>
        <v>0.1530334522335747</v>
      </c>
      <c r="J46">
        <f t="shared" si="3"/>
        <v>5.6581449134954541E-3</v>
      </c>
      <c r="K46">
        <f t="shared" si="4"/>
        <v>-4.5991223308425935E-3</v>
      </c>
      <c r="L46">
        <f t="shared" si="5"/>
        <v>-6.0177076651686252E-4</v>
      </c>
    </row>
    <row r="47" spans="1:12" x14ac:dyDescent="0.35">
      <c r="A47" s="2">
        <v>92</v>
      </c>
      <c r="B47" s="2">
        <v>0</v>
      </c>
      <c r="C47" s="2">
        <v>30</v>
      </c>
      <c r="D47" s="2">
        <v>0</v>
      </c>
      <c r="E47" s="2">
        <v>0</v>
      </c>
      <c r="F47">
        <v>1</v>
      </c>
      <c r="G47" s="17">
        <f t="shared" si="0"/>
        <v>-0.50997499902930965</v>
      </c>
      <c r="H47">
        <f t="shared" si="1"/>
        <v>0.37519938636100858</v>
      </c>
      <c r="I47">
        <f t="shared" si="2"/>
        <v>0.21185506573324916</v>
      </c>
      <c r="J47">
        <f t="shared" si="3"/>
        <v>7.8329714521975565E-3</v>
      </c>
      <c r="K47">
        <f t="shared" si="4"/>
        <v>-6.366891352805445E-3</v>
      </c>
      <c r="L47">
        <f t="shared" si="5"/>
        <v>-8.3307396805106795E-4</v>
      </c>
    </row>
    <row r="48" spans="1:12" x14ac:dyDescent="0.35">
      <c r="A48" s="2">
        <v>93</v>
      </c>
      <c r="B48" s="2">
        <v>0</v>
      </c>
      <c r="C48" s="2">
        <v>21</v>
      </c>
      <c r="D48" s="2">
        <v>0</v>
      </c>
      <c r="E48" s="2">
        <v>13</v>
      </c>
      <c r="F48">
        <v>0</v>
      </c>
      <c r="G48" s="17">
        <f t="shared" si="0"/>
        <v>-0.85689521516312872</v>
      </c>
      <c r="H48">
        <f t="shared" si="1"/>
        <v>0.29798843208355108</v>
      </c>
      <c r="I48">
        <f t="shared" si="2"/>
        <v>0.18905099169964198</v>
      </c>
      <c r="J48">
        <f t="shared" si="3"/>
        <v>6.9898305988938501E-3</v>
      </c>
      <c r="K48">
        <f t="shared" si="4"/>
        <v>-5.6815593251251561E-3</v>
      </c>
      <c r="L48">
        <f t="shared" si="5"/>
        <v>-7.434019067427605E-4</v>
      </c>
    </row>
    <row r="49" spans="1:12" x14ac:dyDescent="0.35">
      <c r="A49" s="2">
        <v>94</v>
      </c>
      <c r="B49" s="2">
        <v>0</v>
      </c>
      <c r="C49" s="2">
        <v>27</v>
      </c>
      <c r="D49" s="2">
        <v>60</v>
      </c>
      <c r="E49" s="2">
        <v>0</v>
      </c>
      <c r="F49">
        <v>0</v>
      </c>
      <c r="G49" s="17">
        <f t="shared" si="0"/>
        <v>-2.2397936176269848</v>
      </c>
      <c r="H49">
        <f t="shared" si="1"/>
        <v>9.6233489827668869E-2</v>
      </c>
      <c r="I49">
        <f t="shared" si="2"/>
        <v>7.8599134851722555E-2</v>
      </c>
      <c r="J49">
        <f t="shared" si="3"/>
        <v>2.906065886742421E-3</v>
      </c>
      <c r="K49">
        <f t="shared" si="4"/>
        <v>-2.3621439038683419E-3</v>
      </c>
      <c r="L49">
        <f t="shared" si="5"/>
        <v>-3.0907400268989199E-4</v>
      </c>
    </row>
    <row r="50" spans="1:12" x14ac:dyDescent="0.35">
      <c r="A50" s="2">
        <v>95</v>
      </c>
      <c r="B50" s="2">
        <v>0</v>
      </c>
      <c r="C50" s="2">
        <v>45</v>
      </c>
      <c r="D50" s="2">
        <v>10</v>
      </c>
      <c r="E50" s="2">
        <v>13</v>
      </c>
      <c r="F50">
        <v>0</v>
      </c>
      <c r="G50" s="17">
        <f t="shared" si="0"/>
        <v>-0.32656566939958842</v>
      </c>
      <c r="H50">
        <f t="shared" si="1"/>
        <v>0.41907648257504732</v>
      </c>
      <c r="I50">
        <f t="shared" si="2"/>
        <v>0.22001259050113148</v>
      </c>
      <c r="J50">
        <f t="shared" si="3"/>
        <v>8.134581698836036E-3</v>
      </c>
      <c r="K50">
        <f t="shared" si="4"/>
        <v>-6.6120498706117754E-3</v>
      </c>
      <c r="L50">
        <f t="shared" si="5"/>
        <v>-8.6515165995960767E-4</v>
      </c>
    </row>
    <row r="51" spans="1:12" x14ac:dyDescent="0.35">
      <c r="A51" s="2">
        <v>96</v>
      </c>
      <c r="B51" s="2">
        <v>1</v>
      </c>
      <c r="C51" s="2">
        <v>30</v>
      </c>
      <c r="D51" s="2">
        <v>15</v>
      </c>
      <c r="E51" s="2">
        <v>0</v>
      </c>
      <c r="F51">
        <v>0</v>
      </c>
      <c r="G51" s="17">
        <f t="shared" si="0"/>
        <v>-1.3646572819291158E-2</v>
      </c>
      <c r="H51">
        <f t="shared" si="1"/>
        <v>0.49658840973975216</v>
      </c>
      <c r="I51">
        <f t="shared" si="2"/>
        <v>0.22592020604883639</v>
      </c>
      <c r="J51">
        <f t="shared" si="3"/>
        <v>8.3530054772600823E-3</v>
      </c>
      <c r="K51">
        <f t="shared" si="4"/>
        <v>-6.7895917491417939E-3</v>
      </c>
      <c r="L51">
        <f t="shared" si="5"/>
        <v>-8.883820732094067E-4</v>
      </c>
    </row>
    <row r="52" spans="1:12" x14ac:dyDescent="0.35">
      <c r="A52" s="2">
        <v>97</v>
      </c>
      <c r="B52" s="2">
        <v>1</v>
      </c>
      <c r="C52" s="2">
        <v>3</v>
      </c>
      <c r="D52" s="2">
        <v>15</v>
      </c>
      <c r="E52" s="2">
        <v>0</v>
      </c>
      <c r="F52">
        <v>0</v>
      </c>
      <c r="G52" s="17">
        <f t="shared" si="0"/>
        <v>-0.91581316544399038</v>
      </c>
      <c r="H52">
        <f t="shared" si="1"/>
        <v>0.28581175822411548</v>
      </c>
      <c r="I52">
        <f t="shared" si="2"/>
        <v>0.18447098790830582</v>
      </c>
      <c r="J52">
        <f t="shared" si="3"/>
        <v>6.820492949004167E-3</v>
      </c>
      <c r="K52">
        <f t="shared" si="4"/>
        <v>-5.5439162320324899E-3</v>
      </c>
      <c r="L52">
        <f t="shared" si="5"/>
        <v>-7.253920379726574E-4</v>
      </c>
    </row>
    <row r="53" spans="1:12" x14ac:dyDescent="0.35">
      <c r="A53" s="2">
        <v>98</v>
      </c>
      <c r="B53" s="2">
        <v>0</v>
      </c>
      <c r="C53" s="2">
        <v>11</v>
      </c>
      <c r="D53" s="2">
        <v>0</v>
      </c>
      <c r="E53" s="2">
        <v>13</v>
      </c>
      <c r="F53">
        <v>0</v>
      </c>
      <c r="G53" s="17">
        <f t="shared" si="0"/>
        <v>-1.1910309902093137</v>
      </c>
      <c r="H53">
        <f t="shared" si="1"/>
        <v>0.23307459470400618</v>
      </c>
      <c r="I53">
        <f t="shared" si="2"/>
        <v>0.16154121625881149</v>
      </c>
      <c r="J53">
        <f t="shared" si="3"/>
        <v>5.9727046456456503E-3</v>
      </c>
      <c r="K53">
        <f t="shared" si="4"/>
        <v>-4.854806607338457E-3</v>
      </c>
      <c r="L53">
        <f t="shared" si="5"/>
        <v>-6.3522569812878948E-4</v>
      </c>
    </row>
    <row r="54" spans="1:12" x14ac:dyDescent="0.35">
      <c r="A54" s="2">
        <v>99</v>
      </c>
      <c r="B54" s="2">
        <v>1</v>
      </c>
      <c r="C54" s="2">
        <v>24</v>
      </c>
      <c r="D54" s="2">
        <v>15</v>
      </c>
      <c r="E54" s="2">
        <v>0</v>
      </c>
      <c r="F54">
        <v>0</v>
      </c>
      <c r="G54" s="17">
        <f t="shared" si="0"/>
        <v>-0.21412803784700207</v>
      </c>
      <c r="H54">
        <f t="shared" si="1"/>
        <v>0.44667159756331493</v>
      </c>
      <c r="I54">
        <f t="shared" si="2"/>
        <v>0.22336061015918449</v>
      </c>
      <c r="J54">
        <f t="shared" si="3"/>
        <v>8.2583688847225681E-3</v>
      </c>
      <c r="K54">
        <f t="shared" si="4"/>
        <v>-6.7126680802170177E-3</v>
      </c>
      <c r="L54">
        <f t="shared" si="5"/>
        <v>-8.7831701907903066E-4</v>
      </c>
    </row>
    <row r="55" spans="1:12" x14ac:dyDescent="0.35">
      <c r="A55" s="2">
        <v>101</v>
      </c>
      <c r="B55" s="2">
        <v>0</v>
      </c>
      <c r="C55" s="2">
        <v>17</v>
      </c>
      <c r="D55" s="2">
        <v>20</v>
      </c>
      <c r="E55" s="2">
        <v>0</v>
      </c>
      <c r="F55">
        <v>1</v>
      </c>
      <c r="G55" s="17">
        <f t="shared" si="0"/>
        <v>-1.4875441352839565</v>
      </c>
      <c r="H55">
        <f t="shared" si="1"/>
        <v>0.18429062543901165</v>
      </c>
      <c r="I55">
        <f t="shared" si="2"/>
        <v>0.13585448597962388</v>
      </c>
      <c r="J55">
        <f t="shared" si="3"/>
        <v>5.0229826067565066E-3</v>
      </c>
      <c r="K55">
        <f t="shared" si="4"/>
        <v>-4.0828419609875996E-3</v>
      </c>
      <c r="L55">
        <f t="shared" si="5"/>
        <v>-5.3421821810523324E-4</v>
      </c>
    </row>
    <row r="56" spans="1:12" x14ac:dyDescent="0.35">
      <c r="A56" s="2">
        <v>102</v>
      </c>
      <c r="B56" s="2">
        <v>1</v>
      </c>
      <c r="C56" s="2">
        <v>21</v>
      </c>
      <c r="D56" s="2">
        <v>0</v>
      </c>
      <c r="E56" s="2">
        <v>13</v>
      </c>
      <c r="F56">
        <v>1</v>
      </c>
      <c r="G56" s="17">
        <f t="shared" si="0"/>
        <v>4.682768256784442E-2</v>
      </c>
      <c r="H56">
        <f t="shared" si="1"/>
        <v>0.51170478183525558</v>
      </c>
      <c r="I56">
        <f t="shared" si="2"/>
        <v>0.22580691266258451</v>
      </c>
      <c r="J56">
        <f t="shared" si="3"/>
        <v>8.3488166519555644E-3</v>
      </c>
      <c r="K56">
        <f t="shared" si="4"/>
        <v>-6.786186937088985E-3</v>
      </c>
      <c r="L56">
        <f t="shared" si="5"/>
        <v>-8.8793657160899828E-4</v>
      </c>
    </row>
    <row r="57" spans="1:12" x14ac:dyDescent="0.35">
      <c r="A57" s="2">
        <v>103</v>
      </c>
      <c r="B57" s="2">
        <v>0</v>
      </c>
      <c r="C57" s="2">
        <v>24</v>
      </c>
      <c r="D57" s="2">
        <v>0</v>
      </c>
      <c r="E57" s="2">
        <v>0</v>
      </c>
      <c r="F57">
        <v>0</v>
      </c>
      <c r="G57" s="17">
        <f t="shared" si="0"/>
        <v>-0.71045646405702056</v>
      </c>
      <c r="H57">
        <f t="shared" si="1"/>
        <v>0.32949798616707338</v>
      </c>
      <c r="I57">
        <f t="shared" si="2"/>
        <v>0.19965865325941198</v>
      </c>
      <c r="J57">
        <f t="shared" si="3"/>
        <v>7.3820303788928385E-3</v>
      </c>
      <c r="K57">
        <f t="shared" si="4"/>
        <v>-6.0003519318755864E-3</v>
      </c>
      <c r="L57">
        <f t="shared" si="5"/>
        <v>-7.8511422868679721E-4</v>
      </c>
    </row>
    <row r="58" spans="1:12" x14ac:dyDescent="0.35">
      <c r="A58" s="2">
        <v>104</v>
      </c>
      <c r="B58" s="2">
        <v>0</v>
      </c>
      <c r="C58" s="2">
        <v>27</v>
      </c>
      <c r="D58" s="2">
        <v>25</v>
      </c>
      <c r="E58" s="2">
        <v>0</v>
      </c>
      <c r="F58">
        <v>1</v>
      </c>
      <c r="G58" s="17">
        <f t="shared" si="0"/>
        <v>-1.2892065174114231</v>
      </c>
      <c r="H58">
        <f t="shared" si="1"/>
        <v>0.21598714626392568</v>
      </c>
      <c r="I58">
        <f t="shared" si="2"/>
        <v>0.1530334522335747</v>
      </c>
      <c r="J58">
        <f t="shared" si="3"/>
        <v>5.6581449134954541E-3</v>
      </c>
      <c r="K58">
        <f t="shared" si="4"/>
        <v>-4.5991223308425935E-3</v>
      </c>
      <c r="L58">
        <f t="shared" si="5"/>
        <v>-6.0177076651686252E-4</v>
      </c>
    </row>
    <row r="59" spans="1:12" x14ac:dyDescent="0.35">
      <c r="A59" s="2">
        <v>106</v>
      </c>
      <c r="B59" s="2">
        <v>0</v>
      </c>
      <c r="C59" s="2">
        <v>38</v>
      </c>
      <c r="D59" s="2">
        <v>35</v>
      </c>
      <c r="E59" s="2">
        <v>13</v>
      </c>
      <c r="F59">
        <v>0</v>
      </c>
      <c r="G59" s="17">
        <f t="shared" si="0"/>
        <v>-1.2394514978001758</v>
      </c>
      <c r="H59">
        <f t="shared" si="1"/>
        <v>0.22453147490840203</v>
      </c>
      <c r="I59">
        <f t="shared" si="2"/>
        <v>0.15735360264102718</v>
      </c>
      <c r="J59">
        <f t="shared" si="3"/>
        <v>5.8178749378574078E-3</v>
      </c>
      <c r="K59">
        <f t="shared" si="4"/>
        <v>-4.728956036620777E-3</v>
      </c>
      <c r="L59">
        <f t="shared" si="5"/>
        <v>-6.1875881837230163E-4</v>
      </c>
    </row>
    <row r="60" spans="1:12" x14ac:dyDescent="0.35">
      <c r="A60" s="2">
        <v>109</v>
      </c>
      <c r="B60" s="2">
        <v>0</v>
      </c>
      <c r="C60" s="2">
        <v>33</v>
      </c>
      <c r="D60" s="2">
        <v>0</v>
      </c>
      <c r="E60" s="2">
        <v>0</v>
      </c>
      <c r="F60">
        <v>0</v>
      </c>
      <c r="G60" s="17">
        <f t="shared" si="0"/>
        <v>-0.40973426651545419</v>
      </c>
      <c r="H60">
        <f t="shared" si="1"/>
        <v>0.39897584076755244</v>
      </c>
      <c r="I60">
        <f t="shared" si="2"/>
        <v>0.21670743630870104</v>
      </c>
      <c r="J60">
        <f t="shared" si="3"/>
        <v>8.0123793887576164E-3</v>
      </c>
      <c r="K60">
        <f t="shared" si="4"/>
        <v>-6.5127198990831726E-3</v>
      </c>
      <c r="L60">
        <f t="shared" si="5"/>
        <v>-8.5215485996061437E-4</v>
      </c>
    </row>
    <row r="61" spans="1:12" x14ac:dyDescent="0.35">
      <c r="A61" s="2">
        <v>110</v>
      </c>
      <c r="B61" s="2">
        <v>1</v>
      </c>
      <c r="C61" s="2">
        <v>26</v>
      </c>
      <c r="D61" s="2">
        <v>15</v>
      </c>
      <c r="E61" s="2">
        <v>0</v>
      </c>
      <c r="F61">
        <v>0</v>
      </c>
      <c r="G61" s="17">
        <f t="shared" si="0"/>
        <v>-0.1473008828377651</v>
      </c>
      <c r="H61">
        <f t="shared" si="1"/>
        <v>0.46324121989035122</v>
      </c>
      <c r="I61">
        <f t="shared" si="2"/>
        <v>0.22470960690022734</v>
      </c>
      <c r="J61">
        <f t="shared" si="3"/>
        <v>8.3082456857569188E-3</v>
      </c>
      <c r="K61">
        <f t="shared" si="4"/>
        <v>-6.753209549715429E-3</v>
      </c>
      <c r="L61">
        <f t="shared" si="5"/>
        <v>-8.836216553597772E-4</v>
      </c>
    </row>
    <row r="62" spans="1:12" x14ac:dyDescent="0.35">
      <c r="A62" s="2">
        <v>111</v>
      </c>
      <c r="B62" s="2">
        <v>0</v>
      </c>
      <c r="C62" s="2">
        <v>11</v>
      </c>
      <c r="D62" s="2">
        <v>0</v>
      </c>
      <c r="E62" s="2">
        <v>0</v>
      </c>
      <c r="F62">
        <v>1</v>
      </c>
      <c r="G62" s="17">
        <f t="shared" si="0"/>
        <v>-1.1448329716170609</v>
      </c>
      <c r="H62">
        <f t="shared" si="1"/>
        <v>0.24143412699419864</v>
      </c>
      <c r="I62">
        <f t="shared" si="2"/>
        <v>0.16551114561047242</v>
      </c>
      <c r="J62">
        <f t="shared" si="3"/>
        <v>6.1194858574669213E-3</v>
      </c>
      <c r="K62">
        <f t="shared" si="4"/>
        <v>-4.9741151014396278E-3</v>
      </c>
      <c r="L62">
        <f t="shared" si="5"/>
        <v>-6.5083658185452866E-4</v>
      </c>
    </row>
    <row r="63" spans="1:12" x14ac:dyDescent="0.35">
      <c r="A63" s="2">
        <v>112</v>
      </c>
      <c r="B63" s="2">
        <v>0</v>
      </c>
      <c r="C63" s="2">
        <v>14</v>
      </c>
      <c r="D63" s="2">
        <v>0</v>
      </c>
      <c r="E63" s="2">
        <v>0</v>
      </c>
      <c r="F63">
        <v>0</v>
      </c>
      <c r="G63" s="17">
        <f t="shared" si="0"/>
        <v>-1.0445922391032054</v>
      </c>
      <c r="H63">
        <f t="shared" si="1"/>
        <v>0.26026489066946745</v>
      </c>
      <c r="I63">
        <f t="shared" si="2"/>
        <v>0.173991128238283</v>
      </c>
      <c r="J63">
        <f t="shared" si="3"/>
        <v>6.4330184209148338E-3</v>
      </c>
      <c r="K63">
        <f t="shared" si="4"/>
        <v>-5.2289644621479944E-3</v>
      </c>
      <c r="L63">
        <f t="shared" si="5"/>
        <v>-6.8418226916346124E-4</v>
      </c>
    </row>
    <row r="64" spans="1:12" x14ac:dyDescent="0.35">
      <c r="A64" s="2">
        <v>113</v>
      </c>
      <c r="B64" s="2">
        <v>0</v>
      </c>
      <c r="C64" s="2">
        <v>16</v>
      </c>
      <c r="D64" s="2">
        <v>0</v>
      </c>
      <c r="E64" s="2">
        <v>13</v>
      </c>
      <c r="F64">
        <v>0</v>
      </c>
      <c r="G64" s="17">
        <f t="shared" si="0"/>
        <v>-1.023963102686221</v>
      </c>
      <c r="H64">
        <f t="shared" si="1"/>
        <v>0.26425615538168756</v>
      </c>
      <c r="I64">
        <f t="shared" si="2"/>
        <v>0.17570617954677473</v>
      </c>
      <c r="J64">
        <f t="shared" si="3"/>
        <v>6.4964294509601795E-3</v>
      </c>
      <c r="K64">
        <f t="shared" si="4"/>
        <v>-5.2805069886760255E-3</v>
      </c>
      <c r="L64">
        <f t="shared" si="5"/>
        <v>-6.9092633541475101E-4</v>
      </c>
    </row>
    <row r="65" spans="1:12" x14ac:dyDescent="0.35">
      <c r="A65" s="2">
        <v>115</v>
      </c>
      <c r="B65" s="2">
        <v>0</v>
      </c>
      <c r="C65" s="2">
        <v>20</v>
      </c>
      <c r="D65" s="2">
        <v>0</v>
      </c>
      <c r="E65" s="2">
        <v>15</v>
      </c>
      <c r="F65">
        <v>0</v>
      </c>
      <c r="G65" s="17">
        <f t="shared" si="0"/>
        <v>-0.89741618014347846</v>
      </c>
      <c r="H65">
        <f t="shared" si="1"/>
        <v>0.28958176242300587</v>
      </c>
      <c r="I65">
        <f t="shared" si="2"/>
        <v>0.18591763879367554</v>
      </c>
      <c r="J65">
        <f t="shared" si="3"/>
        <v>6.8739803416571479E-3</v>
      </c>
      <c r="K65">
        <f t="shared" si="4"/>
        <v>-5.5873925066295127E-3</v>
      </c>
      <c r="L65">
        <f t="shared" si="5"/>
        <v>-7.3108067793643816E-4</v>
      </c>
    </row>
    <row r="66" spans="1:12" x14ac:dyDescent="0.35">
      <c r="A66" s="2">
        <v>117</v>
      </c>
      <c r="B66" s="2">
        <v>0</v>
      </c>
      <c r="C66" s="2">
        <v>20</v>
      </c>
      <c r="D66" s="2">
        <v>15</v>
      </c>
      <c r="E66" s="2">
        <v>0</v>
      </c>
      <c r="F66">
        <v>0</v>
      </c>
      <c r="G66" s="17">
        <f t="shared" si="0"/>
        <v>-1.2515052455964493</v>
      </c>
      <c r="H66">
        <f t="shared" si="1"/>
        <v>0.22243968237181022</v>
      </c>
      <c r="I66">
        <f t="shared" si="2"/>
        <v>0.15630815646734697</v>
      </c>
      <c r="J66">
        <f t="shared" si="3"/>
        <v>5.7792213894756229E-3</v>
      </c>
      <c r="K66">
        <f t="shared" si="4"/>
        <v>-4.6975371881736545E-3</v>
      </c>
      <c r="L66">
        <f t="shared" si="5"/>
        <v>-6.1464782867622233E-4</v>
      </c>
    </row>
    <row r="67" spans="1:12" x14ac:dyDescent="0.35">
      <c r="A67" s="2">
        <v>118</v>
      </c>
      <c r="B67" s="2">
        <v>0</v>
      </c>
      <c r="C67" s="2">
        <v>40</v>
      </c>
      <c r="D67" s="2">
        <v>20</v>
      </c>
      <c r="E67" s="2">
        <v>26</v>
      </c>
      <c r="F67">
        <v>0</v>
      </c>
      <c r="G67" s="17">
        <f t="shared" ref="G67:G130" si="6">$O$2 + SUMPRODUCT($P$2:$S$2, B67:E67)</f>
        <v>-0.81142788986223668</v>
      </c>
      <c r="H67">
        <f t="shared" ref="H67:H130" si="7" xml:space="preserve"> EXP(G67)/(1+EXP(G67))</f>
        <v>0.30758630451866342</v>
      </c>
      <c r="I67">
        <f t="shared" ref="I67:I130" si="8" xml:space="preserve"> $P$2*H67*(1-H67)</f>
        <v>0.1924721642896792</v>
      </c>
      <c r="J67">
        <f t="shared" ref="J67:J130" si="9">$Q$2*H67*(1-H67)</f>
        <v>7.1163224868175676E-3</v>
      </c>
      <c r="K67">
        <f t="shared" ref="K67:K130" si="10">$R$2*H67*(1-H67)</f>
        <v>-5.7843760036151064E-3</v>
      </c>
      <c r="L67">
        <f t="shared" ref="L67:L130" si="11">$S$2*H67*(1-H67)</f>
        <v>-7.568549238566322E-4</v>
      </c>
    </row>
    <row r="68" spans="1:12" x14ac:dyDescent="0.35">
      <c r="A68" s="2">
        <v>119</v>
      </c>
      <c r="B68" s="2">
        <v>0</v>
      </c>
      <c r="C68" s="2">
        <v>11</v>
      </c>
      <c r="D68" s="2">
        <v>10</v>
      </c>
      <c r="E68" s="2">
        <v>0</v>
      </c>
      <c r="F68">
        <v>0</v>
      </c>
      <c r="G68" s="17">
        <f t="shared" si="6"/>
        <v>-1.4164292859643641</v>
      </c>
      <c r="H68">
        <f t="shared" si="7"/>
        <v>0.19522196928132302</v>
      </c>
      <c r="I68">
        <f t="shared" si="8"/>
        <v>0.14198422256506127</v>
      </c>
      <c r="J68">
        <f t="shared" si="9"/>
        <v>5.249618923037362E-3</v>
      </c>
      <c r="K68">
        <f t="shared" si="10"/>
        <v>-4.2670592546629688E-3</v>
      </c>
      <c r="L68">
        <f t="shared" si="11"/>
        <v>-5.5832207402514722E-4</v>
      </c>
    </row>
    <row r="69" spans="1:12" x14ac:dyDescent="0.35">
      <c r="A69" s="2">
        <v>120</v>
      </c>
      <c r="B69" s="2">
        <v>1</v>
      </c>
      <c r="C69" s="2">
        <v>30</v>
      </c>
      <c r="D69" s="2">
        <v>25</v>
      </c>
      <c r="E69" s="2">
        <v>0</v>
      </c>
      <c r="F69">
        <v>0</v>
      </c>
      <c r="G69" s="17">
        <f t="shared" si="6"/>
        <v>-0.28524288716659463</v>
      </c>
      <c r="H69">
        <f t="shared" si="7"/>
        <v>0.42916888386677665</v>
      </c>
      <c r="I69">
        <f t="shared" si="8"/>
        <v>0.22139670416839327</v>
      </c>
      <c r="J69">
        <f t="shared" si="9"/>
        <v>8.1857568869521842E-3</v>
      </c>
      <c r="K69">
        <f t="shared" si="10"/>
        <v>-6.653646710927527E-3</v>
      </c>
      <c r="L69">
        <f t="shared" si="11"/>
        <v>-8.7059438591486683E-4</v>
      </c>
    </row>
    <row r="70" spans="1:12" x14ac:dyDescent="0.35">
      <c r="A70" s="2">
        <v>121</v>
      </c>
      <c r="B70" s="2">
        <v>0</v>
      </c>
      <c r="C70" s="2">
        <v>24</v>
      </c>
      <c r="D70" s="2">
        <v>25</v>
      </c>
      <c r="E70" s="2">
        <v>13</v>
      </c>
      <c r="F70">
        <v>1</v>
      </c>
      <c r="G70" s="17">
        <f t="shared" si="6"/>
        <v>-1.4356452685175314</v>
      </c>
      <c r="H70">
        <f t="shared" si="7"/>
        <v>0.1922206096441294</v>
      </c>
      <c r="I70">
        <f t="shared" si="8"/>
        <v>0.14032272339135618</v>
      </c>
      <c r="J70">
        <f t="shared" si="9"/>
        <v>5.1881878897484593E-3</v>
      </c>
      <c r="K70">
        <f t="shared" si="10"/>
        <v>-4.2171261332379839E-3</v>
      </c>
      <c r="L70">
        <f t="shared" si="11"/>
        <v>-5.5178858989645102E-4</v>
      </c>
    </row>
    <row r="71" spans="1:12" x14ac:dyDescent="0.35">
      <c r="A71" s="2">
        <v>122</v>
      </c>
      <c r="B71" s="2">
        <v>0</v>
      </c>
      <c r="C71" s="2">
        <v>8</v>
      </c>
      <c r="D71" s="2">
        <v>15</v>
      </c>
      <c r="E71" s="2">
        <v>0</v>
      </c>
      <c r="F71">
        <v>0</v>
      </c>
      <c r="G71" s="17">
        <f t="shared" si="6"/>
        <v>-1.6524681756518711</v>
      </c>
      <c r="H71">
        <f t="shared" si="7"/>
        <v>0.16077564754549994</v>
      </c>
      <c r="I71">
        <f t="shared" si="8"/>
        <v>0.12193647365329301</v>
      </c>
      <c r="J71">
        <f t="shared" si="9"/>
        <v>4.50838838241659E-3</v>
      </c>
      <c r="K71">
        <f t="shared" si="10"/>
        <v>-3.6645632097948777E-3</v>
      </c>
      <c r="L71">
        <f t="shared" si="11"/>
        <v>-4.7948866176467705E-4</v>
      </c>
    </row>
    <row r="72" spans="1:12" x14ac:dyDescent="0.35">
      <c r="A72" s="2">
        <v>123</v>
      </c>
      <c r="B72" s="2">
        <v>1</v>
      </c>
      <c r="C72" s="2">
        <v>24</v>
      </c>
      <c r="D72" s="2">
        <v>0</v>
      </c>
      <c r="E72" s="2">
        <v>0</v>
      </c>
      <c r="F72">
        <v>1</v>
      </c>
      <c r="G72" s="17">
        <f t="shared" si="6"/>
        <v>0.19326643367395269</v>
      </c>
      <c r="H72">
        <f t="shared" si="7"/>
        <v>0.54816677489874066</v>
      </c>
      <c r="I72">
        <f t="shared" si="8"/>
        <v>0.22383405278404597</v>
      </c>
      <c r="J72">
        <f t="shared" si="9"/>
        <v>8.2758735998067143E-3</v>
      </c>
      <c r="K72">
        <f t="shared" si="10"/>
        <v>-6.7268964761434836E-3</v>
      </c>
      <c r="L72">
        <f t="shared" si="11"/>
        <v>-8.8017872922871616E-4</v>
      </c>
    </row>
    <row r="73" spans="1:12" x14ac:dyDescent="0.35">
      <c r="A73" s="2">
        <v>124</v>
      </c>
      <c r="B73" s="2">
        <v>1</v>
      </c>
      <c r="C73" s="2">
        <v>31</v>
      </c>
      <c r="D73" s="2">
        <v>0</v>
      </c>
      <c r="E73" s="2">
        <v>0</v>
      </c>
      <c r="F73">
        <v>1</v>
      </c>
      <c r="G73" s="17">
        <f t="shared" si="6"/>
        <v>0.42716147620628209</v>
      </c>
      <c r="H73">
        <f t="shared" si="7"/>
        <v>0.60519565185416624</v>
      </c>
      <c r="I73">
        <f t="shared" si="8"/>
        <v>0.21593001372834023</v>
      </c>
      <c r="J73">
        <f t="shared" si="9"/>
        <v>7.9836355451436639E-3</v>
      </c>
      <c r="K73">
        <f t="shared" si="10"/>
        <v>-6.4893559776813253E-3</v>
      </c>
      <c r="L73">
        <f t="shared" si="11"/>
        <v>-8.4909781475080485E-4</v>
      </c>
    </row>
    <row r="74" spans="1:12" x14ac:dyDescent="0.35">
      <c r="A74" s="2">
        <v>125</v>
      </c>
      <c r="B74" s="2">
        <v>0</v>
      </c>
      <c r="C74" s="2">
        <v>34</v>
      </c>
      <c r="D74" s="2">
        <v>0</v>
      </c>
      <c r="E74" s="2">
        <v>13</v>
      </c>
      <c r="F74">
        <v>1</v>
      </c>
      <c r="G74" s="17">
        <f t="shared" si="6"/>
        <v>-0.42251870760308852</v>
      </c>
      <c r="H74">
        <f t="shared" si="7"/>
        <v>0.39591420289656248</v>
      </c>
      <c r="I74">
        <f t="shared" si="8"/>
        <v>0.21613992326260906</v>
      </c>
      <c r="J74">
        <f t="shared" si="9"/>
        <v>7.9913965839641474E-3</v>
      </c>
      <c r="K74">
        <f t="shared" si="10"/>
        <v>-6.4956643998754417E-3</v>
      </c>
      <c r="L74">
        <f t="shared" si="11"/>
        <v>-8.4992323833952036E-4</v>
      </c>
    </row>
    <row r="75" spans="1:12" x14ac:dyDescent="0.35">
      <c r="A75" s="2">
        <v>128</v>
      </c>
      <c r="B75" s="2">
        <v>0</v>
      </c>
      <c r="C75" s="2">
        <v>15</v>
      </c>
      <c r="D75" s="2">
        <v>10</v>
      </c>
      <c r="E75" s="2">
        <v>0</v>
      </c>
      <c r="F75">
        <v>0</v>
      </c>
      <c r="G75" s="17">
        <f t="shared" si="6"/>
        <v>-1.2827749759458902</v>
      </c>
      <c r="H75">
        <f t="shared" si="7"/>
        <v>0.21707823152405054</v>
      </c>
      <c r="I75">
        <f t="shared" si="8"/>
        <v>0.15359247173012702</v>
      </c>
      <c r="J75">
        <f t="shared" si="9"/>
        <v>5.6788136841125787E-3</v>
      </c>
      <c r="K75">
        <f t="shared" si="10"/>
        <v>-4.615922572962507E-3</v>
      </c>
      <c r="L75">
        <f t="shared" si="11"/>
        <v>-6.039689891017175E-4</v>
      </c>
    </row>
    <row r="76" spans="1:12" x14ac:dyDescent="0.35">
      <c r="A76" s="2">
        <v>130</v>
      </c>
      <c r="B76" s="2">
        <v>0</v>
      </c>
      <c r="C76" s="2">
        <v>11</v>
      </c>
      <c r="D76" s="2">
        <v>15</v>
      </c>
      <c r="E76" s="2">
        <v>0</v>
      </c>
      <c r="F76">
        <v>0</v>
      </c>
      <c r="G76" s="17">
        <f t="shared" si="6"/>
        <v>-1.5522274431380159</v>
      </c>
      <c r="H76">
        <f t="shared" si="7"/>
        <v>0.17476478897128217</v>
      </c>
      <c r="I76">
        <f t="shared" si="8"/>
        <v>0.13033677572704433</v>
      </c>
      <c r="J76">
        <f t="shared" si="9"/>
        <v>4.8189748963892096E-3</v>
      </c>
      <c r="K76">
        <f t="shared" si="10"/>
        <v>-3.917017926651464E-3</v>
      </c>
      <c r="L76">
        <f t="shared" si="11"/>
        <v>-5.1252102262509195E-4</v>
      </c>
    </row>
    <row r="77" spans="1:12" x14ac:dyDescent="0.35">
      <c r="A77" s="2">
        <v>132</v>
      </c>
      <c r="B77" s="2">
        <v>0</v>
      </c>
      <c r="C77" s="2">
        <v>21</v>
      </c>
      <c r="D77" s="2">
        <v>20</v>
      </c>
      <c r="E77" s="2">
        <v>13</v>
      </c>
      <c r="F77">
        <v>0</v>
      </c>
      <c r="G77" s="17">
        <f t="shared" si="6"/>
        <v>-1.4000878438577353</v>
      </c>
      <c r="H77">
        <f t="shared" si="7"/>
        <v>0.19780217231788089</v>
      </c>
      <c r="I77">
        <f t="shared" si="8"/>
        <v>0.14339956193087025</v>
      </c>
      <c r="J77">
        <f t="shared" si="9"/>
        <v>5.3019486268808006E-3</v>
      </c>
      <c r="K77">
        <f t="shared" si="10"/>
        <v>-4.3095945225276539E-3</v>
      </c>
      <c r="L77">
        <f t="shared" si="11"/>
        <v>-5.6388758824843228E-4</v>
      </c>
    </row>
    <row r="78" spans="1:12" x14ac:dyDescent="0.35">
      <c r="A78" s="2">
        <v>133</v>
      </c>
      <c r="B78" s="2">
        <v>1</v>
      </c>
      <c r="C78" s="2">
        <v>21</v>
      </c>
      <c r="D78" s="2">
        <v>10</v>
      </c>
      <c r="E78" s="2">
        <v>0</v>
      </c>
      <c r="F78">
        <v>0</v>
      </c>
      <c r="G78" s="17">
        <f t="shared" si="6"/>
        <v>-0.17857061318720602</v>
      </c>
      <c r="H78">
        <f t="shared" si="7"/>
        <v>0.4554755980601814</v>
      </c>
      <c r="I78">
        <f t="shared" si="8"/>
        <v>0.22413916394571862</v>
      </c>
      <c r="J78">
        <f t="shared" si="9"/>
        <v>8.2871545527112723E-3</v>
      </c>
      <c r="K78">
        <f t="shared" si="10"/>
        <v>-6.7360659978170593E-3</v>
      </c>
      <c r="L78">
        <f t="shared" si="11"/>
        <v>-8.8137851251108201E-4</v>
      </c>
    </row>
    <row r="79" spans="1:12" x14ac:dyDescent="0.35">
      <c r="A79" s="2">
        <v>135</v>
      </c>
      <c r="B79" s="2">
        <v>0</v>
      </c>
      <c r="C79" s="2">
        <v>17</v>
      </c>
      <c r="D79" s="2">
        <v>0</v>
      </c>
      <c r="E79" s="2">
        <v>0</v>
      </c>
      <c r="F79">
        <v>0</v>
      </c>
      <c r="G79" s="17">
        <f t="shared" si="6"/>
        <v>-0.94435150658934996</v>
      </c>
      <c r="H79">
        <f t="shared" si="7"/>
        <v>0.28002219715155063</v>
      </c>
      <c r="I79">
        <f t="shared" si="8"/>
        <v>0.18219936216990082</v>
      </c>
      <c r="J79">
        <f t="shared" si="9"/>
        <v>6.7365035504150014E-3</v>
      </c>
      <c r="K79">
        <f t="shared" si="10"/>
        <v>-5.4756469450999226E-3</v>
      </c>
      <c r="L79">
        <f t="shared" si="11"/>
        <v>-7.1645936382927489E-4</v>
      </c>
    </row>
    <row r="80" spans="1:12" x14ac:dyDescent="0.35">
      <c r="A80" s="2">
        <v>145</v>
      </c>
      <c r="B80" s="2">
        <v>1</v>
      </c>
      <c r="C80" s="2">
        <v>14</v>
      </c>
      <c r="D80" s="2">
        <v>0</v>
      </c>
      <c r="E80" s="2">
        <v>0</v>
      </c>
      <c r="F80">
        <v>1</v>
      </c>
      <c r="G80" s="17">
        <f t="shared" si="6"/>
        <v>-0.14086934137223217</v>
      </c>
      <c r="H80">
        <f t="shared" si="7"/>
        <v>0.46484078755597591</v>
      </c>
      <c r="I80">
        <f t="shared" si="8"/>
        <v>0.22481356909972175</v>
      </c>
      <c r="J80">
        <f t="shared" si="9"/>
        <v>8.3120895067103091E-3</v>
      </c>
      <c r="K80">
        <f t="shared" si="10"/>
        <v>-6.7563339311253736E-3</v>
      </c>
      <c r="L80">
        <f t="shared" si="11"/>
        <v>-8.8403046409777156E-4</v>
      </c>
    </row>
    <row r="81" spans="1:12" x14ac:dyDescent="0.35">
      <c r="A81" s="2">
        <v>147</v>
      </c>
      <c r="B81" s="2">
        <v>1</v>
      </c>
      <c r="C81" s="2">
        <v>9</v>
      </c>
      <c r="D81" s="2">
        <v>15</v>
      </c>
      <c r="E81" s="2">
        <v>0</v>
      </c>
      <c r="F81">
        <v>1</v>
      </c>
      <c r="G81" s="17">
        <f t="shared" si="6"/>
        <v>-0.71533170041627947</v>
      </c>
      <c r="H81">
        <f t="shared" si="7"/>
        <v>0.32842180146172517</v>
      </c>
      <c r="I81">
        <f t="shared" si="8"/>
        <v>0.19932595536298414</v>
      </c>
      <c r="J81">
        <f t="shared" si="9"/>
        <v>7.3697294545986471E-3</v>
      </c>
      <c r="K81">
        <f t="shared" si="10"/>
        <v>-5.9903533446219286E-3</v>
      </c>
      <c r="L81">
        <f t="shared" si="11"/>
        <v>-7.8380596657005191E-4</v>
      </c>
    </row>
    <row r="82" spans="1:12" x14ac:dyDescent="0.35">
      <c r="A82" s="2">
        <v>148</v>
      </c>
      <c r="B82" s="2">
        <v>1</v>
      </c>
      <c r="C82" s="2">
        <v>18</v>
      </c>
      <c r="D82" s="2">
        <v>25</v>
      </c>
      <c r="E82" s="2">
        <v>0</v>
      </c>
      <c r="F82">
        <v>1</v>
      </c>
      <c r="G82" s="17">
        <f t="shared" si="6"/>
        <v>-0.68620581722201635</v>
      </c>
      <c r="H82">
        <f t="shared" si="7"/>
        <v>0.33487763891652583</v>
      </c>
      <c r="I82">
        <f t="shared" si="8"/>
        <v>0.20129036344200038</v>
      </c>
      <c r="J82">
        <f t="shared" si="9"/>
        <v>7.4423600162052067E-3</v>
      </c>
      <c r="K82">
        <f t="shared" si="10"/>
        <v>-6.0493898031950639E-3</v>
      </c>
      <c r="L82">
        <f t="shared" si="11"/>
        <v>-7.915305740869578E-4</v>
      </c>
    </row>
    <row r="83" spans="1:12" x14ac:dyDescent="0.35">
      <c r="A83" s="2">
        <v>150</v>
      </c>
      <c r="B83" s="2">
        <v>1</v>
      </c>
      <c r="C83" s="2">
        <v>31</v>
      </c>
      <c r="D83" s="2">
        <v>10</v>
      </c>
      <c r="E83" s="2">
        <v>0</v>
      </c>
      <c r="F83">
        <v>1</v>
      </c>
      <c r="G83" s="17">
        <f t="shared" si="6"/>
        <v>0.15556516185897884</v>
      </c>
      <c r="H83">
        <f t="shared" si="7"/>
        <v>0.53881304735862745</v>
      </c>
      <c r="I83">
        <f t="shared" si="8"/>
        <v>0.2245693086828717</v>
      </c>
      <c r="J83">
        <f t="shared" si="9"/>
        <v>8.3030584039350871E-3</v>
      </c>
      <c r="K83">
        <f t="shared" si="10"/>
        <v>-6.7489931600633619E-3</v>
      </c>
      <c r="L83">
        <f t="shared" si="11"/>
        <v>-8.8306996313453621E-4</v>
      </c>
    </row>
    <row r="84" spans="1:12" x14ac:dyDescent="0.35">
      <c r="A84" s="2">
        <v>154</v>
      </c>
      <c r="B84" s="2">
        <v>0</v>
      </c>
      <c r="C84" s="2">
        <v>28</v>
      </c>
      <c r="D84" s="2">
        <v>15</v>
      </c>
      <c r="E84" s="2">
        <v>0</v>
      </c>
      <c r="F84">
        <v>0</v>
      </c>
      <c r="G84" s="17">
        <f t="shared" si="6"/>
        <v>-0.98419662555950149</v>
      </c>
      <c r="H84">
        <f t="shared" si="7"/>
        <v>0.27205987552045385</v>
      </c>
      <c r="I84">
        <f t="shared" si="8"/>
        <v>0.17897626463793392</v>
      </c>
      <c r="J84">
        <f t="shared" si="9"/>
        <v>6.6173351422008052E-3</v>
      </c>
      <c r="K84">
        <f t="shared" si="10"/>
        <v>-5.3787830266729397E-3</v>
      </c>
      <c r="L84">
        <f t="shared" si="11"/>
        <v>-7.0378523380043676E-4</v>
      </c>
    </row>
    <row r="85" spans="1:12" x14ac:dyDescent="0.35">
      <c r="A85" s="2">
        <v>155</v>
      </c>
      <c r="B85" s="2">
        <v>0</v>
      </c>
      <c r="C85" s="2">
        <v>18</v>
      </c>
      <c r="D85" s="2">
        <v>0</v>
      </c>
      <c r="E85" s="2">
        <v>0</v>
      </c>
      <c r="F85">
        <v>0</v>
      </c>
      <c r="G85" s="17">
        <f t="shared" si="6"/>
        <v>-0.91093792908473148</v>
      </c>
      <c r="H85">
        <f t="shared" si="7"/>
        <v>0.28680794629606854</v>
      </c>
      <c r="I85">
        <f t="shared" si="8"/>
        <v>0.18485574897359591</v>
      </c>
      <c r="J85">
        <f t="shared" si="9"/>
        <v>6.8347188181374025E-3</v>
      </c>
      <c r="K85">
        <f t="shared" si="10"/>
        <v>-5.5554794764185178E-3</v>
      </c>
      <c r="L85">
        <f t="shared" si="11"/>
        <v>-7.2690502717734492E-4</v>
      </c>
    </row>
    <row r="86" spans="1:12" x14ac:dyDescent="0.35">
      <c r="A86" s="2">
        <v>158</v>
      </c>
      <c r="B86" s="2">
        <v>1</v>
      </c>
      <c r="C86" s="2">
        <v>26</v>
      </c>
      <c r="D86" s="2">
        <v>0</v>
      </c>
      <c r="E86" s="2">
        <v>0</v>
      </c>
      <c r="F86">
        <v>1</v>
      </c>
      <c r="G86" s="17">
        <f t="shared" si="6"/>
        <v>0.26009358868318966</v>
      </c>
      <c r="H86">
        <f t="shared" si="7"/>
        <v>0.56465929783514068</v>
      </c>
      <c r="I86">
        <f t="shared" si="8"/>
        <v>0.22215241733271462</v>
      </c>
      <c r="J86">
        <f t="shared" si="9"/>
        <v>8.2136980627824218E-3</v>
      </c>
      <c r="K86">
        <f t="shared" si="10"/>
        <v>-6.6763581981155512E-3</v>
      </c>
      <c r="L86">
        <f t="shared" si="11"/>
        <v>-8.7356606356784456E-4</v>
      </c>
    </row>
    <row r="87" spans="1:12" x14ac:dyDescent="0.35">
      <c r="A87" s="2">
        <v>159</v>
      </c>
      <c r="B87" s="2">
        <v>1</v>
      </c>
      <c r="C87" s="2">
        <v>21</v>
      </c>
      <c r="D87" s="2">
        <v>0</v>
      </c>
      <c r="E87" s="2">
        <v>0</v>
      </c>
      <c r="F87">
        <v>1</v>
      </c>
      <c r="G87" s="17">
        <f t="shared" si="6"/>
        <v>9.3025701160097229E-2</v>
      </c>
      <c r="H87">
        <f t="shared" si="7"/>
        <v>0.52323966845644876</v>
      </c>
      <c r="I87">
        <f t="shared" si="8"/>
        <v>0.22544263979101467</v>
      </c>
      <c r="J87">
        <f t="shared" si="9"/>
        <v>8.3353482980413392E-3</v>
      </c>
      <c r="K87">
        <f t="shared" si="10"/>
        <v>-6.7752394254586516E-3</v>
      </c>
      <c r="L87">
        <f t="shared" si="11"/>
        <v>-8.8650414776998492E-4</v>
      </c>
    </row>
    <row r="88" spans="1:12" x14ac:dyDescent="0.35">
      <c r="A88" s="2">
        <v>162</v>
      </c>
      <c r="B88" s="2">
        <v>0</v>
      </c>
      <c r="C88" s="2">
        <v>17</v>
      </c>
      <c r="D88" s="2">
        <v>25</v>
      </c>
      <c r="E88" s="2">
        <v>0</v>
      </c>
      <c r="F88">
        <v>0</v>
      </c>
      <c r="G88" s="17">
        <f t="shared" si="6"/>
        <v>-1.623342292457608</v>
      </c>
      <c r="H88">
        <f t="shared" si="7"/>
        <v>0.16474444285345599</v>
      </c>
      <c r="I88">
        <f t="shared" si="8"/>
        <v>0.12435562480707767</v>
      </c>
      <c r="J88">
        <f t="shared" si="9"/>
        <v>4.5978322758659226E-3</v>
      </c>
      <c r="K88">
        <f t="shared" si="10"/>
        <v>-3.7372660857391059E-3</v>
      </c>
      <c r="L88">
        <f t="shared" si="11"/>
        <v>-4.8900144751763252E-4</v>
      </c>
    </row>
    <row r="89" spans="1:12" x14ac:dyDescent="0.35">
      <c r="A89" s="2">
        <v>167</v>
      </c>
      <c r="B89" s="2">
        <v>1</v>
      </c>
      <c r="C89" s="2">
        <v>8</v>
      </c>
      <c r="D89" s="2">
        <v>0</v>
      </c>
      <c r="E89" s="2">
        <v>0</v>
      </c>
      <c r="F89">
        <v>0</v>
      </c>
      <c r="G89" s="17">
        <f t="shared" si="6"/>
        <v>-0.34135080639994309</v>
      </c>
      <c r="H89">
        <f t="shared" si="7"/>
        <v>0.41548138740192764</v>
      </c>
      <c r="I89">
        <f t="shared" si="8"/>
        <v>0.21947507401249425</v>
      </c>
      <c r="J89">
        <f t="shared" si="9"/>
        <v>8.114707964422329E-3</v>
      </c>
      <c r="K89">
        <f t="shared" si="10"/>
        <v>-6.5958958595115453E-3</v>
      </c>
      <c r="L89">
        <f t="shared" si="11"/>
        <v>-8.630379932765285E-4</v>
      </c>
    </row>
    <row r="90" spans="1:12" x14ac:dyDescent="0.35">
      <c r="A90" s="2">
        <v>168</v>
      </c>
      <c r="B90" s="2">
        <v>0</v>
      </c>
      <c r="C90" s="2">
        <v>6</v>
      </c>
      <c r="D90" s="2">
        <v>15</v>
      </c>
      <c r="E90" s="2">
        <v>0</v>
      </c>
      <c r="F90">
        <v>0</v>
      </c>
      <c r="G90" s="17">
        <f t="shared" si="6"/>
        <v>-1.7192953306611081</v>
      </c>
      <c r="H90">
        <f t="shared" si="7"/>
        <v>0.15196195178429972</v>
      </c>
      <c r="I90">
        <f t="shared" si="8"/>
        <v>0.11646233332719463</v>
      </c>
      <c r="J90">
        <f t="shared" si="9"/>
        <v>4.305991594068647E-3</v>
      </c>
      <c r="K90">
        <f t="shared" si="10"/>
        <v>-3.5000485847343481E-3</v>
      </c>
      <c r="L90">
        <f t="shared" si="11"/>
        <v>-4.5796279554407329E-4</v>
      </c>
    </row>
    <row r="91" spans="1:12" x14ac:dyDescent="0.35">
      <c r="A91" s="2">
        <v>170</v>
      </c>
      <c r="B91" s="2">
        <v>0</v>
      </c>
      <c r="C91" s="2">
        <v>27</v>
      </c>
      <c r="D91" s="2">
        <v>20</v>
      </c>
      <c r="E91" s="2">
        <v>26</v>
      </c>
      <c r="F91">
        <v>0</v>
      </c>
      <c r="G91" s="17">
        <f t="shared" si="6"/>
        <v>-1.245804397422277</v>
      </c>
      <c r="H91">
        <f t="shared" si="7"/>
        <v>0.22342726261410598</v>
      </c>
      <c r="I91">
        <f t="shared" si="8"/>
        <v>0.15680271959738121</v>
      </c>
      <c r="J91">
        <f t="shared" si="9"/>
        <v>5.7975069983916038E-3</v>
      </c>
      <c r="K91">
        <f t="shared" si="10"/>
        <v>-4.7124003197449148E-3</v>
      </c>
      <c r="L91">
        <f t="shared" si="11"/>
        <v>-6.165925906188428E-4</v>
      </c>
    </row>
    <row r="92" spans="1:12" x14ac:dyDescent="0.35">
      <c r="A92" s="2">
        <v>171</v>
      </c>
      <c r="B92" s="2">
        <v>0</v>
      </c>
      <c r="C92" s="2">
        <v>42</v>
      </c>
      <c r="D92" s="2">
        <v>35</v>
      </c>
      <c r="E92" s="2">
        <v>0</v>
      </c>
      <c r="F92">
        <v>0</v>
      </c>
      <c r="G92" s="17">
        <f t="shared" si="6"/>
        <v>-1.0595991691894491</v>
      </c>
      <c r="H92">
        <f t="shared" si="7"/>
        <v>0.25738606143709131</v>
      </c>
      <c r="I92">
        <f t="shared" si="8"/>
        <v>0.17273621813513007</v>
      </c>
      <c r="J92">
        <f t="shared" si="9"/>
        <v>6.3866203091724975E-3</v>
      </c>
      <c r="K92">
        <f t="shared" si="10"/>
        <v>-5.1912505832909612E-3</v>
      </c>
      <c r="L92">
        <f t="shared" si="11"/>
        <v>-6.7924760812260925E-4</v>
      </c>
    </row>
    <row r="93" spans="1:12" x14ac:dyDescent="0.35">
      <c r="A93" s="2">
        <v>172</v>
      </c>
      <c r="B93" s="2">
        <v>1</v>
      </c>
      <c r="C93" s="2">
        <v>26</v>
      </c>
      <c r="D93" s="2">
        <v>0</v>
      </c>
      <c r="E93" s="2">
        <v>0</v>
      </c>
      <c r="F93">
        <v>1</v>
      </c>
      <c r="G93" s="17">
        <f t="shared" si="6"/>
        <v>0.26009358868318966</v>
      </c>
      <c r="H93">
        <f t="shared" si="7"/>
        <v>0.56465929783514068</v>
      </c>
      <c r="I93">
        <f t="shared" si="8"/>
        <v>0.22215241733271462</v>
      </c>
      <c r="J93">
        <f t="shared" si="9"/>
        <v>8.2136980627824218E-3</v>
      </c>
      <c r="K93">
        <f t="shared" si="10"/>
        <v>-6.6763581981155512E-3</v>
      </c>
      <c r="L93">
        <f t="shared" si="11"/>
        <v>-8.7356606356784456E-4</v>
      </c>
    </row>
    <row r="94" spans="1:12" x14ac:dyDescent="0.35">
      <c r="A94" s="2">
        <v>174</v>
      </c>
      <c r="B94" s="2">
        <v>0</v>
      </c>
      <c r="C94" s="2">
        <v>28</v>
      </c>
      <c r="D94" s="2">
        <v>0</v>
      </c>
      <c r="E94" s="2">
        <v>13</v>
      </c>
      <c r="F94">
        <v>1</v>
      </c>
      <c r="G94" s="17">
        <f t="shared" si="6"/>
        <v>-0.62300017263079932</v>
      </c>
      <c r="H94">
        <f t="shared" si="7"/>
        <v>0.34909941689298407</v>
      </c>
      <c r="I94">
        <f t="shared" si="8"/>
        <v>0.20535206299686509</v>
      </c>
      <c r="J94">
        <f t="shared" si="9"/>
        <v>7.5925342711872321E-3</v>
      </c>
      <c r="K94">
        <f t="shared" si="10"/>
        <v>-6.1714562720050336E-3</v>
      </c>
      <c r="L94">
        <f t="shared" si="11"/>
        <v>-8.0750232417700694E-4</v>
      </c>
    </row>
    <row r="95" spans="1:12" x14ac:dyDescent="0.35">
      <c r="A95" s="2">
        <v>175</v>
      </c>
      <c r="B95" s="2">
        <v>0</v>
      </c>
      <c r="C95" s="2">
        <v>9</v>
      </c>
      <c r="D95" s="2">
        <v>0</v>
      </c>
      <c r="E95" s="2">
        <v>15</v>
      </c>
      <c r="F95">
        <v>0</v>
      </c>
      <c r="G95" s="17">
        <f t="shared" si="6"/>
        <v>-1.2649655326942817</v>
      </c>
      <c r="H95">
        <f t="shared" si="7"/>
        <v>0.22012028785311702</v>
      </c>
      <c r="I95">
        <f t="shared" si="8"/>
        <v>0.15513971203133817</v>
      </c>
      <c r="J95">
        <f t="shared" si="9"/>
        <v>5.7360201949275529E-3</v>
      </c>
      <c r="K95">
        <f t="shared" si="10"/>
        <v>-4.6624218665262352E-3</v>
      </c>
      <c r="L95">
        <f t="shared" si="11"/>
        <v>-6.1005317506534909E-4</v>
      </c>
    </row>
    <row r="96" spans="1:12" x14ac:dyDescent="0.35">
      <c r="A96" s="2">
        <v>176</v>
      </c>
      <c r="B96" s="2">
        <v>0</v>
      </c>
      <c r="C96" s="2">
        <v>16</v>
      </c>
      <c r="D96" s="2">
        <v>0</v>
      </c>
      <c r="E96" s="2">
        <v>13</v>
      </c>
      <c r="F96">
        <v>0</v>
      </c>
      <c r="G96" s="17">
        <f t="shared" si="6"/>
        <v>-1.023963102686221</v>
      </c>
      <c r="H96">
        <f t="shared" si="7"/>
        <v>0.26425615538168756</v>
      </c>
      <c r="I96">
        <f t="shared" si="8"/>
        <v>0.17570617954677473</v>
      </c>
      <c r="J96">
        <f t="shared" si="9"/>
        <v>6.4964294509601795E-3</v>
      </c>
      <c r="K96">
        <f t="shared" si="10"/>
        <v>-5.2805069886760255E-3</v>
      </c>
      <c r="L96">
        <f t="shared" si="11"/>
        <v>-6.9092633541475101E-4</v>
      </c>
    </row>
    <row r="97" spans="1:12" x14ac:dyDescent="0.35">
      <c r="A97" s="2">
        <v>177</v>
      </c>
      <c r="B97" s="2">
        <v>0</v>
      </c>
      <c r="C97" s="2">
        <v>25</v>
      </c>
      <c r="D97" s="2">
        <v>25</v>
      </c>
      <c r="E97" s="2">
        <v>0</v>
      </c>
      <c r="F97">
        <v>0</v>
      </c>
      <c r="G97" s="17">
        <f t="shared" si="6"/>
        <v>-1.3560336724206601</v>
      </c>
      <c r="H97">
        <f t="shared" si="7"/>
        <v>0.20488569068433876</v>
      </c>
      <c r="I97">
        <f t="shared" si="8"/>
        <v>0.14722327812096964</v>
      </c>
      <c r="J97">
        <f t="shared" si="9"/>
        <v>5.4433238621374646E-3</v>
      </c>
      <c r="K97">
        <f t="shared" si="10"/>
        <v>-4.4245088648496803E-3</v>
      </c>
      <c r="L97">
        <f t="shared" si="11"/>
        <v>-5.7892352051732614E-4</v>
      </c>
    </row>
    <row r="98" spans="1:12" x14ac:dyDescent="0.35">
      <c r="A98" s="2">
        <v>178</v>
      </c>
      <c r="B98" s="2">
        <v>0</v>
      </c>
      <c r="C98" s="2">
        <v>14</v>
      </c>
      <c r="D98" s="2">
        <v>0</v>
      </c>
      <c r="E98" s="2">
        <v>0</v>
      </c>
      <c r="F98">
        <v>0</v>
      </c>
      <c r="G98" s="17">
        <f t="shared" si="6"/>
        <v>-1.0445922391032054</v>
      </c>
      <c r="H98">
        <f t="shared" si="7"/>
        <v>0.26026489066946745</v>
      </c>
      <c r="I98">
        <f t="shared" si="8"/>
        <v>0.173991128238283</v>
      </c>
      <c r="J98">
        <f t="shared" si="9"/>
        <v>6.4330184209148338E-3</v>
      </c>
      <c r="K98">
        <f t="shared" si="10"/>
        <v>-5.2289644621479944E-3</v>
      </c>
      <c r="L98">
        <f t="shared" si="11"/>
        <v>-6.8418226916346124E-4</v>
      </c>
    </row>
    <row r="99" spans="1:12" x14ac:dyDescent="0.35">
      <c r="A99" s="2">
        <v>179</v>
      </c>
      <c r="B99" s="2">
        <v>1</v>
      </c>
      <c r="C99" s="2">
        <v>41</v>
      </c>
      <c r="D99" s="2">
        <v>45</v>
      </c>
      <c r="E99" s="2">
        <v>0</v>
      </c>
      <c r="F99">
        <v>1</v>
      </c>
      <c r="G99" s="17">
        <f t="shared" si="6"/>
        <v>-0.46088616331039756</v>
      </c>
      <c r="H99">
        <f t="shared" si="7"/>
        <v>0.3867756223568799</v>
      </c>
      <c r="I99">
        <f t="shared" si="8"/>
        <v>0.21434521405506715</v>
      </c>
      <c r="J99">
        <f t="shared" si="9"/>
        <v>7.9250403420729459E-3</v>
      </c>
      <c r="K99">
        <f t="shared" si="10"/>
        <v>-6.441727910347801E-3</v>
      </c>
      <c r="L99">
        <f t="shared" si="11"/>
        <v>-8.428659347256087E-4</v>
      </c>
    </row>
    <row r="100" spans="1:12" x14ac:dyDescent="0.35">
      <c r="A100" s="2">
        <v>184</v>
      </c>
      <c r="B100" s="2">
        <v>0</v>
      </c>
      <c r="C100" s="2">
        <v>16</v>
      </c>
      <c r="D100" s="2">
        <v>0</v>
      </c>
      <c r="E100" s="2">
        <v>0</v>
      </c>
      <c r="F100">
        <v>0</v>
      </c>
      <c r="G100" s="17">
        <f t="shared" si="6"/>
        <v>-0.97776508409396845</v>
      </c>
      <c r="H100">
        <f t="shared" si="7"/>
        <v>0.2733354648391646</v>
      </c>
      <c r="I100">
        <f t="shared" si="8"/>
        <v>0.17950032346807668</v>
      </c>
      <c r="J100">
        <f t="shared" si="9"/>
        <v>6.63671130316997E-3</v>
      </c>
      <c r="K100">
        <f t="shared" si="10"/>
        <v>-5.3945325940597229E-3</v>
      </c>
      <c r="L100">
        <f t="shared" si="11"/>
        <v>-7.0584598116849332E-4</v>
      </c>
    </row>
    <row r="101" spans="1:12" x14ac:dyDescent="0.35">
      <c r="A101" s="2">
        <v>189</v>
      </c>
      <c r="B101" s="2">
        <v>0</v>
      </c>
      <c r="C101" s="2">
        <v>28</v>
      </c>
      <c r="D101" s="2">
        <v>0</v>
      </c>
      <c r="E101" s="2">
        <v>0</v>
      </c>
      <c r="F101">
        <v>0</v>
      </c>
      <c r="G101" s="17">
        <f t="shared" si="6"/>
        <v>-0.57680215403854662</v>
      </c>
      <c r="H101">
        <f t="shared" si="7"/>
        <v>0.3596687494401678</v>
      </c>
      <c r="I101">
        <f t="shared" si="8"/>
        <v>0.2081338360340482</v>
      </c>
      <c r="J101">
        <f t="shared" si="9"/>
        <v>7.6953854761434735E-3</v>
      </c>
      <c r="K101">
        <f t="shared" si="10"/>
        <v>-6.2550570423458721E-3</v>
      </c>
      <c r="L101">
        <f t="shared" si="11"/>
        <v>-8.1844104161707767E-4</v>
      </c>
    </row>
    <row r="102" spans="1:12" x14ac:dyDescent="0.35">
      <c r="A102" s="2">
        <v>191</v>
      </c>
      <c r="B102" s="2">
        <v>0</v>
      </c>
      <c r="C102" s="2">
        <v>13</v>
      </c>
      <c r="D102" s="2">
        <v>0</v>
      </c>
      <c r="E102" s="2">
        <v>13</v>
      </c>
      <c r="F102">
        <v>0</v>
      </c>
      <c r="G102" s="17">
        <f t="shared" si="6"/>
        <v>-1.1242038352000767</v>
      </c>
      <c r="H102">
        <f t="shared" si="7"/>
        <v>0.24523234812405306</v>
      </c>
      <c r="I102">
        <f t="shared" si="8"/>
        <v>0.16727318316289336</v>
      </c>
      <c r="J102">
        <f t="shared" si="9"/>
        <v>6.1846341219091404E-3</v>
      </c>
      <c r="K102">
        <f t="shared" si="10"/>
        <v>-5.0270697080099193E-3</v>
      </c>
      <c r="L102">
        <f t="shared" si="11"/>
        <v>-6.5776541129067994E-4</v>
      </c>
    </row>
    <row r="103" spans="1:12" x14ac:dyDescent="0.35">
      <c r="A103" s="2">
        <v>192</v>
      </c>
      <c r="B103" s="2">
        <v>1</v>
      </c>
      <c r="C103" s="2">
        <v>14</v>
      </c>
      <c r="D103" s="2">
        <v>15</v>
      </c>
      <c r="E103" s="2">
        <v>0</v>
      </c>
      <c r="F103">
        <v>1</v>
      </c>
      <c r="G103" s="17">
        <f t="shared" si="6"/>
        <v>-0.54826381289318704</v>
      </c>
      <c r="H103">
        <f t="shared" si="7"/>
        <v>0.36626731139655899</v>
      </c>
      <c r="I103">
        <f t="shared" si="8"/>
        <v>0.20976815372043223</v>
      </c>
      <c r="J103">
        <f t="shared" si="9"/>
        <v>7.7558115213596235E-3</v>
      </c>
      <c r="K103">
        <f t="shared" si="10"/>
        <v>-6.3041732771130753E-3</v>
      </c>
      <c r="L103">
        <f t="shared" si="11"/>
        <v>-8.2486764045878905E-4</v>
      </c>
    </row>
    <row r="104" spans="1:12" x14ac:dyDescent="0.35">
      <c r="A104" s="2">
        <v>193</v>
      </c>
      <c r="B104" s="2">
        <v>0</v>
      </c>
      <c r="C104" s="2">
        <v>8</v>
      </c>
      <c r="D104" s="2">
        <v>0</v>
      </c>
      <c r="E104" s="2">
        <v>0</v>
      </c>
      <c r="F104">
        <v>0</v>
      </c>
      <c r="G104" s="17">
        <f t="shared" si="6"/>
        <v>-1.2450737041309163</v>
      </c>
      <c r="H104">
        <f t="shared" si="7"/>
        <v>0.22355406901629776</v>
      </c>
      <c r="I104">
        <f t="shared" si="8"/>
        <v>0.1568660943473657</v>
      </c>
      <c r="J104">
        <f t="shared" si="9"/>
        <v>5.7998501692084091E-3</v>
      </c>
      <c r="K104">
        <f t="shared" si="10"/>
        <v>-4.7143049244154052E-3</v>
      </c>
      <c r="L104">
        <f t="shared" si="11"/>
        <v>-6.1684179803930773E-4</v>
      </c>
    </row>
    <row r="105" spans="1:12" x14ac:dyDescent="0.35">
      <c r="A105" s="2">
        <v>198</v>
      </c>
      <c r="B105" s="2">
        <v>0</v>
      </c>
      <c r="C105" s="2">
        <v>8</v>
      </c>
      <c r="D105" s="2">
        <v>0</v>
      </c>
      <c r="E105" s="2">
        <v>0</v>
      </c>
      <c r="F105">
        <v>0</v>
      </c>
      <c r="G105" s="17">
        <f t="shared" si="6"/>
        <v>-1.2450737041309163</v>
      </c>
      <c r="H105">
        <f t="shared" si="7"/>
        <v>0.22355406901629776</v>
      </c>
      <c r="I105">
        <f t="shared" si="8"/>
        <v>0.1568660943473657</v>
      </c>
      <c r="J105">
        <f t="shared" si="9"/>
        <v>5.7998501692084091E-3</v>
      </c>
      <c r="K105">
        <f t="shared" si="10"/>
        <v>-4.7143049244154052E-3</v>
      </c>
      <c r="L105">
        <f t="shared" si="11"/>
        <v>-6.1684179803930773E-4</v>
      </c>
    </row>
    <row r="106" spans="1:12" x14ac:dyDescent="0.35">
      <c r="A106" s="2">
        <v>200</v>
      </c>
      <c r="B106" s="2">
        <v>0</v>
      </c>
      <c r="C106" s="2">
        <v>4</v>
      </c>
      <c r="D106" s="2">
        <v>0</v>
      </c>
      <c r="E106" s="2">
        <v>0</v>
      </c>
      <c r="F106">
        <v>1</v>
      </c>
      <c r="G106" s="17">
        <f t="shared" si="6"/>
        <v>-1.3787280141493903</v>
      </c>
      <c r="H106">
        <f t="shared" si="7"/>
        <v>0.20121336394635408</v>
      </c>
      <c r="I106">
        <f t="shared" si="8"/>
        <v>0.14525225999801303</v>
      </c>
      <c r="J106">
        <f t="shared" si="9"/>
        <v>5.3704489056881207E-3</v>
      </c>
      <c r="K106">
        <f t="shared" si="10"/>
        <v>-4.3652737542808524E-3</v>
      </c>
      <c r="L106">
        <f t="shared" si="11"/>
        <v>-5.7117292044029267E-4</v>
      </c>
    </row>
    <row r="107" spans="1:12" x14ac:dyDescent="0.35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  <c r="G107" s="17">
        <f t="shared" si="6"/>
        <v>2.6198546150860258E-2</v>
      </c>
      <c r="H107">
        <f t="shared" si="7"/>
        <v>0.50654926194396277</v>
      </c>
      <c r="I107">
        <f t="shared" si="8"/>
        <v>0.22589196119830676</v>
      </c>
      <c r="J107">
        <f t="shared" si="9"/>
        <v>8.3519611731878406E-3</v>
      </c>
      <c r="K107">
        <f t="shared" si="10"/>
        <v>-6.7887429051739804E-3</v>
      </c>
      <c r="L107">
        <f t="shared" si="11"/>
        <v>-8.8827100647788306E-4</v>
      </c>
    </row>
    <row r="108" spans="1:12" x14ac:dyDescent="0.35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  <c r="G108" s="17">
        <f t="shared" si="6"/>
        <v>-0.25182930966197592</v>
      </c>
      <c r="H108">
        <f t="shared" si="7"/>
        <v>0.4373732949903047</v>
      </c>
      <c r="I108">
        <f t="shared" si="8"/>
        <v>0.22238622907765532</v>
      </c>
      <c r="J108">
        <f t="shared" si="9"/>
        <v>8.2223428441425949E-3</v>
      </c>
      <c r="K108">
        <f t="shared" si="10"/>
        <v>-6.6833849546950796E-3</v>
      </c>
      <c r="L108">
        <f t="shared" si="11"/>
        <v>-8.7448547740135634E-4</v>
      </c>
    </row>
    <row r="109" spans="1:12" x14ac:dyDescent="0.35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  <c r="G109" s="17">
        <f t="shared" si="6"/>
        <v>0.42716147620628209</v>
      </c>
      <c r="H109">
        <f t="shared" si="7"/>
        <v>0.60519565185416624</v>
      </c>
      <c r="I109">
        <f t="shared" si="8"/>
        <v>0.21593001372834023</v>
      </c>
      <c r="J109">
        <f t="shared" si="9"/>
        <v>7.9836355451436639E-3</v>
      </c>
      <c r="K109">
        <f t="shared" si="10"/>
        <v>-6.4893559776813253E-3</v>
      </c>
      <c r="L109">
        <f t="shared" si="11"/>
        <v>-8.4909781475080485E-4</v>
      </c>
    </row>
    <row r="110" spans="1:12" x14ac:dyDescent="0.35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  <c r="G110" s="17">
        <f t="shared" si="6"/>
        <v>-1.3787280141493903</v>
      </c>
      <c r="H110">
        <f t="shared" si="7"/>
        <v>0.20121336394635408</v>
      </c>
      <c r="I110">
        <f t="shared" si="8"/>
        <v>0.14525225999801303</v>
      </c>
      <c r="J110">
        <f t="shared" si="9"/>
        <v>5.3704489056881207E-3</v>
      </c>
      <c r="K110">
        <f t="shared" si="10"/>
        <v>-4.3652737542808524E-3</v>
      </c>
      <c r="L110">
        <f t="shared" si="11"/>
        <v>-5.7117292044029267E-4</v>
      </c>
    </row>
    <row r="111" spans="1:12" x14ac:dyDescent="0.35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  <c r="G111" s="17">
        <f t="shared" si="6"/>
        <v>-0.95078304805488301</v>
      </c>
      <c r="H111">
        <f t="shared" si="7"/>
        <v>0.27872737195734182</v>
      </c>
      <c r="I111">
        <f t="shared" si="8"/>
        <v>0.1816830271640284</v>
      </c>
      <c r="J111">
        <f t="shared" si="9"/>
        <v>6.7174129643732157E-3</v>
      </c>
      <c r="K111">
        <f t="shared" si="10"/>
        <v>-5.4601295022072473E-3</v>
      </c>
      <c r="L111">
        <f t="shared" si="11"/>
        <v>-7.1442898872024914E-4</v>
      </c>
    </row>
    <row r="112" spans="1:12" x14ac:dyDescent="0.35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  <c r="G112" s="17">
        <f t="shared" si="6"/>
        <v>-1.0410352380842107</v>
      </c>
      <c r="H112">
        <f t="shared" si="7"/>
        <v>0.2609502934261384</v>
      </c>
      <c r="I112">
        <f t="shared" si="8"/>
        <v>0.17428769433541894</v>
      </c>
      <c r="J112">
        <f t="shared" si="9"/>
        <v>6.4439834349659039E-3</v>
      </c>
      <c r="K112">
        <f t="shared" si="10"/>
        <v>-5.2378771785508565E-3</v>
      </c>
      <c r="L112">
        <f t="shared" si="11"/>
        <v>-6.8534845083806676E-4</v>
      </c>
    </row>
    <row r="113" spans="1:12" x14ac:dyDescent="0.35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  <c r="G113" s="17">
        <f t="shared" si="6"/>
        <v>-0.64362930904778359</v>
      </c>
      <c r="H113">
        <f t="shared" si="7"/>
        <v>0.34442659054699387</v>
      </c>
      <c r="I113">
        <f t="shared" si="8"/>
        <v>0.20405784166385146</v>
      </c>
      <c r="J113">
        <f t="shared" si="9"/>
        <v>7.5446826953033449E-3</v>
      </c>
      <c r="K113">
        <f t="shared" si="10"/>
        <v>-6.1325609707043038E-3</v>
      </c>
      <c r="L113">
        <f t="shared" si="11"/>
        <v>-8.024130802748216E-4</v>
      </c>
    </row>
    <row r="114" spans="1:12" x14ac:dyDescent="0.35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  <c r="G114" s="17">
        <f t="shared" si="6"/>
        <v>0.3937478987016636</v>
      </c>
      <c r="H114">
        <f t="shared" si="7"/>
        <v>0.59718460309404486</v>
      </c>
      <c r="I114">
        <f t="shared" si="8"/>
        <v>0.21739519986229286</v>
      </c>
      <c r="J114">
        <f t="shared" si="9"/>
        <v>8.0378082462763192E-3</v>
      </c>
      <c r="K114">
        <f t="shared" si="10"/>
        <v>-6.5333892930718547E-3</v>
      </c>
      <c r="L114">
        <f t="shared" si="11"/>
        <v>-8.5485934054826788E-4</v>
      </c>
    </row>
    <row r="115" spans="1:12" x14ac:dyDescent="0.35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  <c r="G115" s="17">
        <f t="shared" si="6"/>
        <v>0.42716147620628209</v>
      </c>
      <c r="H115">
        <f t="shared" si="7"/>
        <v>0.60519565185416624</v>
      </c>
      <c r="I115">
        <f t="shared" si="8"/>
        <v>0.21593001372834023</v>
      </c>
      <c r="J115">
        <f t="shared" si="9"/>
        <v>7.9836355451436639E-3</v>
      </c>
      <c r="K115">
        <f t="shared" si="10"/>
        <v>-6.4893559776813253E-3</v>
      </c>
      <c r="L115">
        <f t="shared" si="11"/>
        <v>-8.4909781475080485E-4</v>
      </c>
    </row>
    <row r="116" spans="1:12" x14ac:dyDescent="0.35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  <c r="G116" s="17">
        <f t="shared" si="6"/>
        <v>0.45776197510778305</v>
      </c>
      <c r="H116">
        <f t="shared" si="7"/>
        <v>0.61248312032927099</v>
      </c>
      <c r="I116">
        <f t="shared" si="8"/>
        <v>0.21449641352345636</v>
      </c>
      <c r="J116">
        <f t="shared" si="9"/>
        <v>7.9306306786333727E-3</v>
      </c>
      <c r="K116">
        <f t="shared" si="10"/>
        <v>-6.4462719158664052E-3</v>
      </c>
      <c r="L116">
        <f t="shared" si="11"/>
        <v>-8.4346049374954459E-4</v>
      </c>
    </row>
    <row r="117" spans="1:12" x14ac:dyDescent="0.35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  <c r="G117" s="17">
        <f t="shared" si="6"/>
        <v>-0.99765691265733392</v>
      </c>
      <c r="H117">
        <f t="shared" si="7"/>
        <v>0.26940234963346471</v>
      </c>
      <c r="I117">
        <f t="shared" si="8"/>
        <v>0.17787500959794886</v>
      </c>
      <c r="J117">
        <f t="shared" si="9"/>
        <v>6.5766181583517954E-3</v>
      </c>
      <c r="K117">
        <f t="shared" si="10"/>
        <v>-5.3456869514526151E-3</v>
      </c>
      <c r="L117">
        <f t="shared" si="11"/>
        <v>-6.9945478787590185E-4</v>
      </c>
    </row>
    <row r="118" spans="1:12" x14ac:dyDescent="0.35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  <c r="G118" s="17">
        <f t="shared" si="6"/>
        <v>-0.76376187012500452</v>
      </c>
      <c r="H118">
        <f t="shared" si="7"/>
        <v>0.3178300812789287</v>
      </c>
      <c r="I118">
        <f t="shared" si="8"/>
        <v>0.19593988543988841</v>
      </c>
      <c r="J118">
        <f t="shared" si="9"/>
        <v>7.244535426544821E-3</v>
      </c>
      <c r="K118">
        <f t="shared" si="10"/>
        <v>-5.8885916084145083E-3</v>
      </c>
      <c r="L118">
        <f t="shared" si="11"/>
        <v>-7.7049098305918557E-4</v>
      </c>
    </row>
    <row r="119" spans="1:12" x14ac:dyDescent="0.35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  <c r="G119" s="17">
        <f t="shared" si="6"/>
        <v>-0.44159153891379854</v>
      </c>
      <c r="H119">
        <f t="shared" si="7"/>
        <v>0.39136180279916849</v>
      </c>
      <c r="I119">
        <f t="shared" si="8"/>
        <v>0.21526475373167828</v>
      </c>
      <c r="J119">
        <f t="shared" si="9"/>
        <v>7.9590387173826341E-3</v>
      </c>
      <c r="K119">
        <f t="shared" si="10"/>
        <v>-6.4693628842641127E-3</v>
      </c>
      <c r="L119">
        <f t="shared" si="11"/>
        <v>-8.4648182450631083E-4</v>
      </c>
    </row>
    <row r="120" spans="1:12" x14ac:dyDescent="0.35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  <c r="G120" s="17">
        <f t="shared" si="6"/>
        <v>-1.4455551691586273</v>
      </c>
      <c r="H120">
        <f t="shared" si="7"/>
        <v>0.19068657253367094</v>
      </c>
      <c r="I120">
        <f t="shared" si="8"/>
        <v>0.13946722018040236</v>
      </c>
      <c r="J120">
        <f t="shared" si="9"/>
        <v>5.1565571510381472E-3</v>
      </c>
      <c r="K120">
        <f t="shared" si="10"/>
        <v>-4.1914156505678309E-3</v>
      </c>
      <c r="L120">
        <f t="shared" si="11"/>
        <v>-5.4842450958917592E-4</v>
      </c>
    </row>
    <row r="121" spans="1:12" x14ac:dyDescent="0.35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  <c r="G121" s="17">
        <f t="shared" si="6"/>
        <v>-1.2515052455964493</v>
      </c>
      <c r="H121">
        <f t="shared" si="7"/>
        <v>0.22243968237181022</v>
      </c>
      <c r="I121">
        <f t="shared" si="8"/>
        <v>0.15630815646734697</v>
      </c>
      <c r="J121">
        <f t="shared" si="9"/>
        <v>5.7792213894756229E-3</v>
      </c>
      <c r="K121">
        <f t="shared" si="10"/>
        <v>-4.6975371881736545E-3</v>
      </c>
      <c r="L121">
        <f t="shared" si="11"/>
        <v>-6.1464782867622233E-4</v>
      </c>
    </row>
    <row r="122" spans="1:12" x14ac:dyDescent="0.35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  <c r="G122" s="17">
        <f t="shared" si="6"/>
        <v>-0.71118715734838123</v>
      </c>
      <c r="H122">
        <f t="shared" si="7"/>
        <v>0.3293365748992213</v>
      </c>
      <c r="I122">
        <f t="shared" si="8"/>
        <v>0.19960888709563954</v>
      </c>
      <c r="J122">
        <f t="shared" si="9"/>
        <v>7.3801903618096231E-3</v>
      </c>
      <c r="K122">
        <f t="shared" si="10"/>
        <v>-5.9988563067571192E-3</v>
      </c>
      <c r="L122">
        <f t="shared" si="11"/>
        <v>-7.8491853407177781E-4</v>
      </c>
    </row>
    <row r="123" spans="1:12" x14ac:dyDescent="0.35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  <c r="G123" s="17">
        <f t="shared" si="6"/>
        <v>-1.0346823384621096</v>
      </c>
      <c r="H123">
        <f t="shared" si="7"/>
        <v>0.26217734273571092</v>
      </c>
      <c r="I123">
        <f t="shared" si="8"/>
        <v>0.17481650408810187</v>
      </c>
      <c r="J123">
        <f t="shared" si="9"/>
        <v>6.4635352530075093E-3</v>
      </c>
      <c r="K123">
        <f t="shared" si="10"/>
        <v>-5.2537695256608162E-3</v>
      </c>
      <c r="L123">
        <f t="shared" si="11"/>
        <v>-6.874278801756986E-4</v>
      </c>
    </row>
    <row r="124" spans="1:12" x14ac:dyDescent="0.35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  <c r="G124" s="17">
        <f t="shared" si="6"/>
        <v>-0.32072166998295892</v>
      </c>
      <c r="H124">
        <f t="shared" si="7"/>
        <v>0.42049988142150146</v>
      </c>
      <c r="I124">
        <f t="shared" si="8"/>
        <v>0.22021895274957182</v>
      </c>
      <c r="J124">
        <f t="shared" si="9"/>
        <v>8.1422115829516209E-3</v>
      </c>
      <c r="K124">
        <f t="shared" si="10"/>
        <v>-6.6182516860396621E-3</v>
      </c>
      <c r="L124">
        <f t="shared" si="11"/>
        <v>-8.659631346183284E-4</v>
      </c>
    </row>
    <row r="125" spans="1:12" x14ac:dyDescent="0.35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  <c r="G125" s="17">
        <f t="shared" si="6"/>
        <v>-0.67704288655240208</v>
      </c>
      <c r="H125">
        <f t="shared" si="7"/>
        <v>0.33692161891837608</v>
      </c>
      <c r="I125">
        <f t="shared" si="8"/>
        <v>0.20189661307312529</v>
      </c>
      <c r="J125">
        <f t="shared" si="9"/>
        <v>7.4647750386502496E-3</v>
      </c>
      <c r="K125">
        <f t="shared" si="10"/>
        <v>-6.0676094550154765E-3</v>
      </c>
      <c r="L125">
        <f t="shared" si="11"/>
        <v>-7.9391451890358368E-4</v>
      </c>
    </row>
    <row r="126" spans="1:12" x14ac:dyDescent="0.35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  <c r="G126" s="17">
        <f t="shared" si="6"/>
        <v>-0.45016692753450926</v>
      </c>
      <c r="H126">
        <f t="shared" si="7"/>
        <v>0.38932107826686785</v>
      </c>
      <c r="I126">
        <f t="shared" si="8"/>
        <v>0.21486027824741821</v>
      </c>
      <c r="J126">
        <f t="shared" si="9"/>
        <v>7.9440839420018474E-3</v>
      </c>
      <c r="K126">
        <f t="shared" si="10"/>
        <v>-6.4572071614153632E-3</v>
      </c>
      <c r="L126">
        <f t="shared" si="11"/>
        <v>-8.4489131263686059E-4</v>
      </c>
    </row>
    <row r="127" spans="1:12" x14ac:dyDescent="0.35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  <c r="G127" s="17">
        <f t="shared" si="6"/>
        <v>-0.89459648697810257</v>
      </c>
      <c r="H127">
        <f t="shared" si="7"/>
        <v>0.29016218543488004</v>
      </c>
      <c r="I127">
        <f t="shared" si="8"/>
        <v>0.18613808056147152</v>
      </c>
      <c r="J127">
        <f t="shared" si="9"/>
        <v>6.882130791437715E-3</v>
      </c>
      <c r="K127">
        <f t="shared" si="10"/>
        <v>-5.5940174545877751E-3</v>
      </c>
      <c r="L127">
        <f t="shared" si="11"/>
        <v>-7.3194751724276472E-4</v>
      </c>
    </row>
    <row r="128" spans="1:12" x14ac:dyDescent="0.35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  <c r="G128" s="17">
        <f t="shared" si="6"/>
        <v>-0.12734759243097904</v>
      </c>
      <c r="H128">
        <f t="shared" si="7"/>
        <v>0.46820605823016448</v>
      </c>
      <c r="I128">
        <f t="shared" si="8"/>
        <v>0.22501719186401317</v>
      </c>
      <c r="J128">
        <f t="shared" si="9"/>
        <v>8.3196181031788049E-3</v>
      </c>
      <c r="K128">
        <f t="shared" si="10"/>
        <v>-6.762453416693087E-3</v>
      </c>
      <c r="L128">
        <f t="shared" si="11"/>
        <v>-8.8483116633090758E-4</v>
      </c>
    </row>
    <row r="129" spans="1:12" x14ac:dyDescent="0.35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  <c r="G129" s="17">
        <f t="shared" si="6"/>
        <v>5.9612123655478744E-2</v>
      </c>
      <c r="H129">
        <f t="shared" si="7"/>
        <v>0.51489861919082835</v>
      </c>
      <c r="I129">
        <f t="shared" si="8"/>
        <v>0.22573012609698717</v>
      </c>
      <c r="J129">
        <f t="shared" si="9"/>
        <v>8.3459776026547864E-3</v>
      </c>
      <c r="K129">
        <f t="shared" si="10"/>
        <v>-6.7838792664235651E-3</v>
      </c>
      <c r="L129">
        <f t="shared" si="11"/>
        <v>-8.8763462514067208E-4</v>
      </c>
    </row>
    <row r="130" spans="1:12" x14ac:dyDescent="0.35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  <c r="G130" s="17">
        <f t="shared" si="6"/>
        <v>-1.4519867106241602</v>
      </c>
      <c r="H130">
        <f t="shared" si="7"/>
        <v>0.18969599761441638</v>
      </c>
      <c r="I130">
        <f t="shared" si="8"/>
        <v>0.13891253541260429</v>
      </c>
      <c r="J130">
        <f t="shared" si="9"/>
        <v>5.1360486494543243E-3</v>
      </c>
      <c r="K130">
        <f t="shared" si="10"/>
        <v>-4.1747456802775128E-3</v>
      </c>
      <c r="L130">
        <f t="shared" si="11"/>
        <v>-5.4624333238235435E-4</v>
      </c>
    </row>
    <row r="131" spans="1:12" x14ac:dyDescent="0.35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  <c r="G131" s="17">
        <f t="shared" ref="G131:G194" si="12">$O$2 + SUMPRODUCT($P$2:$S$2, B131:E131)</f>
        <v>-1.2450737041309163</v>
      </c>
      <c r="H131">
        <f t="shared" ref="H131:H194" si="13" xml:space="preserve"> EXP(G131)/(1+EXP(G131))</f>
        <v>0.22355406901629776</v>
      </c>
      <c r="I131">
        <f t="shared" ref="I131:I194" si="14" xml:space="preserve"> $P$2*H131*(1-H131)</f>
        <v>0.1568660943473657</v>
      </c>
      <c r="J131">
        <f t="shared" ref="J131:J194" si="15">$Q$2*H131*(1-H131)</f>
        <v>5.7998501692084091E-3</v>
      </c>
      <c r="K131">
        <f t="shared" ref="K131:K194" si="16">$R$2*H131*(1-H131)</f>
        <v>-4.7143049244154052E-3</v>
      </c>
      <c r="L131">
        <f t="shared" ref="L131:L194" si="17">$S$2*H131*(1-H131)</f>
        <v>-6.1684179803930773E-4</v>
      </c>
    </row>
    <row r="132" spans="1:12" x14ac:dyDescent="0.35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  <c r="G132" s="17">
        <f t="shared" si="12"/>
        <v>-0.81069719657087602</v>
      </c>
      <c r="H132">
        <f t="shared" si="13"/>
        <v>0.30774194723742893</v>
      </c>
      <c r="I132">
        <f t="shared" si="14"/>
        <v>0.19252627140567338</v>
      </c>
      <c r="J132">
        <f t="shared" si="15"/>
        <v>7.1183230030359371E-3</v>
      </c>
      <c r="K132">
        <f t="shared" si="16"/>
        <v>-5.7860020875973618E-3</v>
      </c>
      <c r="L132">
        <f t="shared" si="17"/>
        <v>-7.5706768832211745E-4</v>
      </c>
    </row>
    <row r="133" spans="1:12" x14ac:dyDescent="0.35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  <c r="G133" s="17">
        <f t="shared" si="12"/>
        <v>-0.9657113362976949</v>
      </c>
      <c r="H133">
        <f t="shared" si="13"/>
        <v>0.27573614863844909</v>
      </c>
      <c r="I133">
        <f t="shared" si="14"/>
        <v>0.18047863646559822</v>
      </c>
      <c r="J133">
        <f t="shared" si="15"/>
        <v>6.672882719484124E-3</v>
      </c>
      <c r="K133">
        <f t="shared" si="16"/>
        <v>-5.4239338856582912E-3</v>
      </c>
      <c r="L133">
        <f t="shared" si="17"/>
        <v>-7.0969298425062571E-4</v>
      </c>
    </row>
    <row r="134" spans="1:12" x14ac:dyDescent="0.35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  <c r="G134" s="17">
        <f t="shared" si="12"/>
        <v>-1.3161885534505087</v>
      </c>
      <c r="H134">
        <f t="shared" si="13"/>
        <v>0.21145311779486153</v>
      </c>
      <c r="I134">
        <f t="shared" si="14"/>
        <v>0.15068738565438933</v>
      </c>
      <c r="J134">
        <f t="shared" si="15"/>
        <v>5.5714031946882576E-3</v>
      </c>
      <c r="K134">
        <f t="shared" si="16"/>
        <v>-4.5286158694350168E-3</v>
      </c>
      <c r="L134">
        <f t="shared" si="17"/>
        <v>-5.9254536995780732E-4</v>
      </c>
    </row>
    <row r="135" spans="1:12" x14ac:dyDescent="0.35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  <c r="G135" s="17">
        <f t="shared" si="12"/>
        <v>-0.77728361906625754</v>
      </c>
      <c r="H135">
        <f t="shared" si="13"/>
        <v>0.31490562341811512</v>
      </c>
      <c r="I135">
        <f t="shared" si="14"/>
        <v>0.19496924280561403</v>
      </c>
      <c r="J135">
        <f t="shared" si="15"/>
        <v>7.2086476085299811E-3</v>
      </c>
      <c r="K135">
        <f t="shared" si="16"/>
        <v>-5.8594208346431269E-3</v>
      </c>
      <c r="L135">
        <f t="shared" si="17"/>
        <v>-7.6667414201223765E-4</v>
      </c>
    </row>
    <row r="136" spans="1:12" x14ac:dyDescent="0.35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  <c r="G136" s="17">
        <f t="shared" si="12"/>
        <v>-0.61021573154316511</v>
      </c>
      <c r="H136">
        <f t="shared" si="13"/>
        <v>0.35200998820860518</v>
      </c>
      <c r="I136">
        <f t="shared" si="14"/>
        <v>0.20613824985624066</v>
      </c>
      <c r="J136">
        <f t="shared" si="15"/>
        <v>7.6216021587275553E-3</v>
      </c>
      <c r="K136">
        <f t="shared" si="16"/>
        <v>-6.1950835867417521E-3</v>
      </c>
      <c r="L136">
        <f t="shared" si="17"/>
        <v>-8.1059383300783304E-4</v>
      </c>
    </row>
    <row r="137" spans="1:12" x14ac:dyDescent="0.35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  <c r="G137" s="17">
        <f t="shared" si="12"/>
        <v>-0.95078304805488301</v>
      </c>
      <c r="H137">
        <f t="shared" si="13"/>
        <v>0.27872737195734182</v>
      </c>
      <c r="I137">
        <f t="shared" si="14"/>
        <v>0.1816830271640284</v>
      </c>
      <c r="J137">
        <f t="shared" si="15"/>
        <v>6.7174129643732157E-3</v>
      </c>
      <c r="K137">
        <f t="shared" si="16"/>
        <v>-5.4601295022072473E-3</v>
      </c>
      <c r="L137">
        <f t="shared" si="17"/>
        <v>-7.1442898872024914E-4</v>
      </c>
    </row>
    <row r="138" spans="1:12" x14ac:dyDescent="0.35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  <c r="G138" s="17">
        <f t="shared" si="12"/>
        <v>-0.4253287386506015</v>
      </c>
      <c r="H138">
        <f t="shared" si="13"/>
        <v>0.39524233555119287</v>
      </c>
      <c r="I138">
        <f t="shared" si="14"/>
        <v>0.21601311729193398</v>
      </c>
      <c r="J138">
        <f t="shared" si="15"/>
        <v>7.9867081544246956E-3</v>
      </c>
      <c r="K138">
        <f t="shared" si="16"/>
        <v>-6.491853493417383E-3</v>
      </c>
      <c r="L138">
        <f t="shared" si="17"/>
        <v>-8.4942460143982079E-4</v>
      </c>
    </row>
    <row r="139" spans="1:12" x14ac:dyDescent="0.35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  <c r="G139" s="17">
        <f t="shared" si="12"/>
        <v>-0.87752435158011299</v>
      </c>
      <c r="H139">
        <f t="shared" si="13"/>
        <v>0.29369105662874762</v>
      </c>
      <c r="I139">
        <f t="shared" si="14"/>
        <v>0.18746522321802439</v>
      </c>
      <c r="J139">
        <f t="shared" si="15"/>
        <v>6.9311995758247801E-3</v>
      </c>
      <c r="K139">
        <f t="shared" si="16"/>
        <v>-5.6339021421438658E-3</v>
      </c>
      <c r="L139">
        <f t="shared" si="17"/>
        <v>-7.3716621708946298E-4</v>
      </c>
    </row>
    <row r="140" spans="1:12" x14ac:dyDescent="0.35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  <c r="G140" s="17">
        <f t="shared" si="12"/>
        <v>-1.3496021309551272</v>
      </c>
      <c r="H140">
        <f t="shared" si="13"/>
        <v>0.20593542613271909</v>
      </c>
      <c r="I140">
        <f t="shared" si="14"/>
        <v>0.14778221442925474</v>
      </c>
      <c r="J140">
        <f t="shared" si="15"/>
        <v>5.4639895570135384E-3</v>
      </c>
      <c r="K140">
        <f t="shared" si="16"/>
        <v>-4.4413066069082545E-3</v>
      </c>
      <c r="L140">
        <f t="shared" si="17"/>
        <v>-5.8112141598241343E-4</v>
      </c>
    </row>
    <row r="141" spans="1:12" x14ac:dyDescent="0.35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  <c r="G141" s="17">
        <f t="shared" si="12"/>
        <v>-1.7740687378740716</v>
      </c>
      <c r="H141">
        <f t="shared" si="13"/>
        <v>0.14503707105138725</v>
      </c>
      <c r="I141">
        <f t="shared" si="14"/>
        <v>0.11206283139441155</v>
      </c>
      <c r="J141">
        <f t="shared" si="15"/>
        <v>4.143327685494619E-3</v>
      </c>
      <c r="K141">
        <f t="shared" si="16"/>
        <v>-3.3678301234219481E-3</v>
      </c>
      <c r="L141">
        <f t="shared" si="17"/>
        <v>-4.4066271107402917E-4</v>
      </c>
    </row>
    <row r="142" spans="1:12" x14ac:dyDescent="0.35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  <c r="G142" s="17">
        <f t="shared" si="12"/>
        <v>-0.91093792908473148</v>
      </c>
      <c r="H142">
        <f t="shared" si="13"/>
        <v>0.28680794629606854</v>
      </c>
      <c r="I142">
        <f t="shared" si="14"/>
        <v>0.18485574897359591</v>
      </c>
      <c r="J142">
        <f t="shared" si="15"/>
        <v>6.8347188181374025E-3</v>
      </c>
      <c r="K142">
        <f t="shared" si="16"/>
        <v>-5.5554794764185178E-3</v>
      </c>
      <c r="L142">
        <f t="shared" si="17"/>
        <v>-7.2690502717734492E-4</v>
      </c>
    </row>
    <row r="143" spans="1:12" x14ac:dyDescent="0.35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  <c r="G143" s="17">
        <f t="shared" si="12"/>
        <v>-1.4854002881287789</v>
      </c>
      <c r="H143">
        <f t="shared" si="13"/>
        <v>0.18461312297026181</v>
      </c>
      <c r="I143">
        <f t="shared" si="14"/>
        <v>0.13603841797457483</v>
      </c>
      <c r="J143">
        <f t="shared" si="15"/>
        <v>5.029783171381242E-3</v>
      </c>
      <c r="K143">
        <f t="shared" si="16"/>
        <v>-4.0883696788361406E-3</v>
      </c>
      <c r="L143">
        <f t="shared" si="17"/>
        <v>-5.349414906706309E-4</v>
      </c>
    </row>
    <row r="144" spans="1:12" x14ac:dyDescent="0.35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  <c r="G144" s="17">
        <f t="shared" si="12"/>
        <v>-1.3603213667310157</v>
      </c>
      <c r="H144">
        <f t="shared" si="13"/>
        <v>0.20418807673445385</v>
      </c>
      <c r="I144">
        <f t="shared" si="14"/>
        <v>0.14685072885474679</v>
      </c>
      <c r="J144">
        <f t="shared" si="15"/>
        <v>5.4295495029699804E-3</v>
      </c>
      <c r="K144">
        <f t="shared" si="16"/>
        <v>-4.413312622298677E-3</v>
      </c>
      <c r="L144">
        <f t="shared" si="17"/>
        <v>-5.7745855155643495E-4</v>
      </c>
    </row>
    <row r="145" spans="1:12" x14ac:dyDescent="0.35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  <c r="G145" s="17">
        <f t="shared" si="12"/>
        <v>-9.5402016071340023E-2</v>
      </c>
      <c r="H145">
        <f t="shared" si="13"/>
        <v>0.47616756923520226</v>
      </c>
      <c r="I145">
        <f t="shared" si="14"/>
        <v>0.22541742360304037</v>
      </c>
      <c r="J145">
        <f t="shared" si="15"/>
        <v>8.334415973483264E-3</v>
      </c>
      <c r="K145">
        <f t="shared" si="16"/>
        <v>-6.7744816020447601E-3</v>
      </c>
      <c r="L145">
        <f t="shared" si="17"/>
        <v>-8.8640499059523359E-4</v>
      </c>
    </row>
    <row r="146" spans="1:12" x14ac:dyDescent="0.35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  <c r="G146" s="17">
        <f t="shared" si="12"/>
        <v>-1.5188138656333972</v>
      </c>
      <c r="H146">
        <f t="shared" si="13"/>
        <v>0.17963625013372339</v>
      </c>
      <c r="I146">
        <f t="shared" si="14"/>
        <v>0.13317899351668311</v>
      </c>
      <c r="J146">
        <f t="shared" si="15"/>
        <v>4.924060940615314E-3</v>
      </c>
      <c r="K146">
        <f t="shared" si="16"/>
        <v>-4.0024352462940636E-3</v>
      </c>
      <c r="L146">
        <f t="shared" si="17"/>
        <v>-5.2369742590761261E-4</v>
      </c>
    </row>
    <row r="147" spans="1:12" x14ac:dyDescent="0.35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  <c r="G147" s="17">
        <f t="shared" si="12"/>
        <v>-0.61021573154316511</v>
      </c>
      <c r="H147">
        <f t="shared" si="13"/>
        <v>0.35200998820860518</v>
      </c>
      <c r="I147">
        <f t="shared" si="14"/>
        <v>0.20613824985624066</v>
      </c>
      <c r="J147">
        <f t="shared" si="15"/>
        <v>7.6216021587275553E-3</v>
      </c>
      <c r="K147">
        <f t="shared" si="16"/>
        <v>-6.1950835867417521E-3</v>
      </c>
      <c r="L147">
        <f t="shared" si="17"/>
        <v>-8.1059383300783304E-4</v>
      </c>
    </row>
    <row r="148" spans="1:12" x14ac:dyDescent="0.35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  <c r="G148" s="17">
        <f t="shared" si="12"/>
        <v>-1.1974625316748466</v>
      </c>
      <c r="H148">
        <f t="shared" si="13"/>
        <v>0.23192692554938393</v>
      </c>
      <c r="I148">
        <f t="shared" si="14"/>
        <v>0.16098632926726247</v>
      </c>
      <c r="J148">
        <f t="shared" si="15"/>
        <v>5.9521886671914381E-3</v>
      </c>
      <c r="K148">
        <f t="shared" si="16"/>
        <v>-4.8381305596071934E-3</v>
      </c>
      <c r="L148">
        <f t="shared" si="17"/>
        <v>-6.3304372572105065E-4</v>
      </c>
    </row>
    <row r="149" spans="1:12" x14ac:dyDescent="0.35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  <c r="G149" s="17">
        <f t="shared" si="12"/>
        <v>-7.4042186362995199E-2</v>
      </c>
      <c r="H149">
        <f t="shared" si="13"/>
        <v>0.48149790538888088</v>
      </c>
      <c r="I149">
        <f t="shared" si="14"/>
        <v>0.22562135522795279</v>
      </c>
      <c r="J149">
        <f t="shared" si="15"/>
        <v>8.3419559895343814E-3</v>
      </c>
      <c r="K149">
        <f t="shared" si="16"/>
        <v>-6.7806103698168441E-3</v>
      </c>
      <c r="L149">
        <f t="shared" si="17"/>
        <v>-8.8720690735558528E-4</v>
      </c>
    </row>
    <row r="150" spans="1:12" x14ac:dyDescent="0.35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  <c r="G150" s="17">
        <f t="shared" si="12"/>
        <v>-1.0616643745011949</v>
      </c>
      <c r="H150">
        <f t="shared" si="13"/>
        <v>0.25699151906423023</v>
      </c>
      <c r="I150">
        <f t="shared" si="14"/>
        <v>0.1725630660735229</v>
      </c>
      <c r="J150">
        <f t="shared" si="15"/>
        <v>6.3802183137764285E-3</v>
      </c>
      <c r="K150">
        <f t="shared" si="16"/>
        <v>-5.1860468353420912E-3</v>
      </c>
      <c r="L150">
        <f t="shared" si="17"/>
        <v>-6.7856672530047769E-4</v>
      </c>
    </row>
    <row r="151" spans="1:12" x14ac:dyDescent="0.35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  <c r="G151" s="17">
        <f t="shared" si="12"/>
        <v>-2.5639408501886418</v>
      </c>
      <c r="H151">
        <f t="shared" si="13"/>
        <v>7.1495491135269651E-2</v>
      </c>
      <c r="I151">
        <f t="shared" si="14"/>
        <v>5.9992637712462112E-2</v>
      </c>
      <c r="J151">
        <f t="shared" si="15"/>
        <v>2.2181231159958781E-3</v>
      </c>
      <c r="K151">
        <f t="shared" si="16"/>
        <v>-1.8029618737765113E-3</v>
      </c>
      <c r="L151">
        <f t="shared" si="17"/>
        <v>-2.3590799955616645E-4</v>
      </c>
    </row>
    <row r="152" spans="1:12" x14ac:dyDescent="0.35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  <c r="G152" s="17">
        <f t="shared" si="12"/>
        <v>-1.0780058166078239</v>
      </c>
      <c r="H152">
        <f t="shared" si="13"/>
        <v>0.25388358282477569</v>
      </c>
      <c r="I152">
        <f t="shared" si="14"/>
        <v>0.17118925454300249</v>
      </c>
      <c r="J152">
        <f t="shared" si="15"/>
        <v>6.3294240291931385E-3</v>
      </c>
      <c r="K152">
        <f t="shared" si="16"/>
        <v>-5.1447596056797698E-3</v>
      </c>
      <c r="L152">
        <f t="shared" si="17"/>
        <v>-6.7316451025726523E-4</v>
      </c>
    </row>
    <row r="153" spans="1:12" x14ac:dyDescent="0.35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  <c r="G153" s="17">
        <f t="shared" si="12"/>
        <v>-0.65641375013541781</v>
      </c>
      <c r="H153">
        <f t="shared" si="13"/>
        <v>0.34154567235037997</v>
      </c>
      <c r="I153">
        <f t="shared" si="14"/>
        <v>0.20324025420226791</v>
      </c>
      <c r="J153">
        <f t="shared" si="15"/>
        <v>7.5144538252780117E-3</v>
      </c>
      <c r="K153">
        <f t="shared" si="16"/>
        <v>-6.1079899720298007E-3</v>
      </c>
      <c r="L153">
        <f t="shared" si="17"/>
        <v>-7.9919809540536469E-4</v>
      </c>
    </row>
    <row r="154" spans="1:12" x14ac:dyDescent="0.35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  <c r="G154" s="17">
        <f t="shared" si="12"/>
        <v>-0.47656142152469116</v>
      </c>
      <c r="H154">
        <f t="shared" si="13"/>
        <v>0.38306442355235532</v>
      </c>
      <c r="I154">
        <f t="shared" si="14"/>
        <v>0.21357328165812137</v>
      </c>
      <c r="J154">
        <f t="shared" si="15"/>
        <v>7.8964994884125651E-3</v>
      </c>
      <c r="K154">
        <f t="shared" si="16"/>
        <v>-6.4185289857148029E-3</v>
      </c>
      <c r="L154">
        <f t="shared" si="17"/>
        <v>-8.3983047846797787E-4</v>
      </c>
    </row>
    <row r="155" spans="1:12" x14ac:dyDescent="0.35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  <c r="G155" s="17">
        <f t="shared" si="12"/>
        <v>-0.38333977252527229</v>
      </c>
      <c r="H155">
        <f t="shared" si="13"/>
        <v>0.40532163775178831</v>
      </c>
      <c r="I155">
        <f t="shared" si="14"/>
        <v>0.21782975935602783</v>
      </c>
      <c r="J155">
        <f t="shared" si="15"/>
        <v>8.0538753254227463E-3</v>
      </c>
      <c r="K155">
        <f t="shared" si="16"/>
        <v>-6.5464491322282355E-3</v>
      </c>
      <c r="L155">
        <f t="shared" si="17"/>
        <v>-8.5656815124178162E-4</v>
      </c>
    </row>
    <row r="156" spans="1:12" x14ac:dyDescent="0.35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  <c r="G156" s="17">
        <f t="shared" si="12"/>
        <v>-1.3226200949160418</v>
      </c>
      <c r="H156">
        <f t="shared" si="13"/>
        <v>0.21038270824672345</v>
      </c>
      <c r="I156">
        <f t="shared" si="14"/>
        <v>0.15012809644856451</v>
      </c>
      <c r="J156">
        <f t="shared" si="15"/>
        <v>5.5507244520413184E-3</v>
      </c>
      <c r="K156">
        <f t="shared" si="16"/>
        <v>-4.5118075217282531E-3</v>
      </c>
      <c r="L156">
        <f t="shared" si="17"/>
        <v>-5.9034608679989925E-4</v>
      </c>
    </row>
    <row r="157" spans="1:12" x14ac:dyDescent="0.35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  <c r="G157" s="17">
        <f t="shared" si="12"/>
        <v>-1.2060379202955573</v>
      </c>
      <c r="H157">
        <f t="shared" si="13"/>
        <v>0.23040284597307478</v>
      </c>
      <c r="I157">
        <f t="shared" si="14"/>
        <v>0.16024577153786337</v>
      </c>
      <c r="J157">
        <f t="shared" si="15"/>
        <v>5.9248078371272137E-3</v>
      </c>
      <c r="K157">
        <f t="shared" si="16"/>
        <v>-4.815874539496251E-3</v>
      </c>
      <c r="L157">
        <f t="shared" si="17"/>
        <v>-6.3013164351963561E-4</v>
      </c>
    </row>
    <row r="158" spans="1:12" x14ac:dyDescent="0.35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  <c r="G158" s="17">
        <f t="shared" si="12"/>
        <v>-1.0346823384621096</v>
      </c>
      <c r="H158">
        <f t="shared" si="13"/>
        <v>0.26217734273571092</v>
      </c>
      <c r="I158">
        <f t="shared" si="14"/>
        <v>0.17481650408810187</v>
      </c>
      <c r="J158">
        <f t="shared" si="15"/>
        <v>6.4635352530075093E-3</v>
      </c>
      <c r="K158">
        <f t="shared" si="16"/>
        <v>-5.2537695256608162E-3</v>
      </c>
      <c r="L158">
        <f t="shared" si="17"/>
        <v>-6.874278801756986E-4</v>
      </c>
    </row>
    <row r="159" spans="1:12" x14ac:dyDescent="0.35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  <c r="G159" s="17">
        <f t="shared" si="12"/>
        <v>-1.2784872816355348</v>
      </c>
      <c r="H159">
        <f t="shared" si="13"/>
        <v>0.21780783172792428</v>
      </c>
      <c r="I159">
        <f t="shared" si="14"/>
        <v>0.1539650832269451</v>
      </c>
      <c r="J159">
        <f t="shared" si="15"/>
        <v>5.6925903441477537E-3</v>
      </c>
      <c r="K159">
        <f t="shared" si="16"/>
        <v>-4.6271206857328388E-3</v>
      </c>
      <c r="L159">
        <f t="shared" si="17"/>
        <v>-6.0543420277088945E-4</v>
      </c>
    </row>
    <row r="160" spans="1:12" x14ac:dyDescent="0.35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  <c r="G160" s="17">
        <f t="shared" si="12"/>
        <v>-1.1448329716170609</v>
      </c>
      <c r="H160">
        <f t="shared" si="13"/>
        <v>0.24143412699419864</v>
      </c>
      <c r="I160">
        <f t="shared" si="14"/>
        <v>0.16551114561047242</v>
      </c>
      <c r="J160">
        <f t="shared" si="15"/>
        <v>6.1194858574669213E-3</v>
      </c>
      <c r="K160">
        <f t="shared" si="16"/>
        <v>-4.9741151014396278E-3</v>
      </c>
      <c r="L160">
        <f t="shared" si="17"/>
        <v>-6.5083658185452866E-4</v>
      </c>
    </row>
    <row r="161" spans="1:12" x14ac:dyDescent="0.35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  <c r="G161" s="17">
        <f t="shared" si="12"/>
        <v>-1.3439799246243869</v>
      </c>
      <c r="H161">
        <f t="shared" si="13"/>
        <v>0.20685632327944808</v>
      </c>
      <c r="I161">
        <f t="shared" si="14"/>
        <v>0.14827091017973626</v>
      </c>
      <c r="J161">
        <f t="shared" si="15"/>
        <v>5.4820582298068148E-3</v>
      </c>
      <c r="K161">
        <f t="shared" si="16"/>
        <v>-4.4559934058154439E-3</v>
      </c>
      <c r="L161">
        <f t="shared" si="17"/>
        <v>-5.8304310573108328E-4</v>
      </c>
    </row>
    <row r="162" spans="1:12" x14ac:dyDescent="0.35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  <c r="G162" s="17">
        <f t="shared" si="12"/>
        <v>-1.4498428634689826</v>
      </c>
      <c r="H162">
        <f t="shared" si="13"/>
        <v>0.19002575065803914</v>
      </c>
      <c r="I162">
        <f t="shared" si="14"/>
        <v>0.13909738166630839</v>
      </c>
      <c r="J162">
        <f t="shared" si="15"/>
        <v>5.1428830172014373E-3</v>
      </c>
      <c r="K162">
        <f t="shared" si="16"/>
        <v>-4.1803008743921009E-3</v>
      </c>
      <c r="L162">
        <f t="shared" si="17"/>
        <v>-5.4697020007144967E-4</v>
      </c>
    </row>
    <row r="163" spans="1:12" x14ac:dyDescent="0.35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  <c r="G163" s="17">
        <f t="shared" si="12"/>
        <v>8.8738006849741868E-2</v>
      </c>
      <c r="H163">
        <f t="shared" si="13"/>
        <v>0.5221699556339211</v>
      </c>
      <c r="I163">
        <f t="shared" si="14"/>
        <v>0.22548653836316937</v>
      </c>
      <c r="J163">
        <f t="shared" si="15"/>
        <v>8.336971371161116E-3</v>
      </c>
      <c r="K163">
        <f t="shared" si="16"/>
        <v>-6.7765587115398464E-3</v>
      </c>
      <c r="L163">
        <f t="shared" si="17"/>
        <v>-8.8667676935715403E-4</v>
      </c>
    </row>
    <row r="164" spans="1:12" x14ac:dyDescent="0.35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  <c r="G164" s="17">
        <f t="shared" si="12"/>
        <v>-1.2784872816355348</v>
      </c>
      <c r="H164">
        <f t="shared" si="13"/>
        <v>0.21780783172792428</v>
      </c>
      <c r="I164">
        <f t="shared" si="14"/>
        <v>0.1539650832269451</v>
      </c>
      <c r="J164">
        <f t="shared" si="15"/>
        <v>5.6925903441477537E-3</v>
      </c>
      <c r="K164">
        <f t="shared" si="16"/>
        <v>-4.6271206857328388E-3</v>
      </c>
      <c r="L164">
        <f t="shared" si="17"/>
        <v>-6.0543420277088945E-4</v>
      </c>
    </row>
    <row r="165" spans="1:12" x14ac:dyDescent="0.35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  <c r="G165" s="17">
        <f t="shared" si="12"/>
        <v>-0.57324515301955192</v>
      </c>
      <c r="H165">
        <f t="shared" si="13"/>
        <v>0.36048836042379095</v>
      </c>
      <c r="I165">
        <f t="shared" si="14"/>
        <v>0.20834111600225835</v>
      </c>
      <c r="J165">
        <f t="shared" si="15"/>
        <v>7.7030492913464895E-3</v>
      </c>
      <c r="K165">
        <f t="shared" si="16"/>
        <v>-6.2612864380539208E-3</v>
      </c>
      <c r="L165">
        <f t="shared" si="17"/>
        <v>-8.1925612500919134E-4</v>
      </c>
    </row>
    <row r="166" spans="1:12" x14ac:dyDescent="0.35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  <c r="G166" s="17">
        <f t="shared" si="12"/>
        <v>-1.5209577127885749</v>
      </c>
      <c r="H166">
        <f t="shared" si="13"/>
        <v>0.1793205346224942</v>
      </c>
      <c r="I166">
        <f t="shared" si="14"/>
        <v>0.13299609149173511</v>
      </c>
      <c r="J166">
        <f t="shared" si="15"/>
        <v>4.9172984573345475E-3</v>
      </c>
      <c r="K166">
        <f t="shared" si="16"/>
        <v>-3.9969384821878029E-3</v>
      </c>
      <c r="L166">
        <f t="shared" si="17"/>
        <v>-5.229782034752358E-4</v>
      </c>
    </row>
    <row r="167" spans="1:12" x14ac:dyDescent="0.35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  <c r="G167" s="17">
        <f t="shared" si="12"/>
        <v>-1.6610435642725818</v>
      </c>
      <c r="H167">
        <f t="shared" si="13"/>
        <v>0.15962196059120523</v>
      </c>
      <c r="I167">
        <f t="shared" si="14"/>
        <v>0.12122791114899291</v>
      </c>
      <c r="J167">
        <f t="shared" si="15"/>
        <v>4.4821905199813883E-3</v>
      </c>
      <c r="K167">
        <f t="shared" si="16"/>
        <v>-3.6432687438545121E-3</v>
      </c>
      <c r="L167">
        <f t="shared" si="17"/>
        <v>-4.7670239382708267E-4</v>
      </c>
    </row>
    <row r="168" spans="1:12" x14ac:dyDescent="0.35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  <c r="G168" s="17">
        <f t="shared" si="12"/>
        <v>-1.454130557779338</v>
      </c>
      <c r="H168">
        <f t="shared" si="13"/>
        <v>0.18936668301165557</v>
      </c>
      <c r="I168">
        <f t="shared" si="14"/>
        <v>0.13872773878660016</v>
      </c>
      <c r="J168">
        <f t="shared" si="15"/>
        <v>5.1292161166048358E-3</v>
      </c>
      <c r="K168">
        <f t="shared" si="16"/>
        <v>-4.1691919776267825E-3</v>
      </c>
      <c r="L168">
        <f t="shared" si="17"/>
        <v>-5.4551665984339532E-4</v>
      </c>
    </row>
    <row r="169" spans="1:12" x14ac:dyDescent="0.35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  <c r="G169" s="17">
        <f t="shared" si="12"/>
        <v>-0.45866367431178823</v>
      </c>
      <c r="H169">
        <f t="shared" si="13"/>
        <v>0.38730288529502854</v>
      </c>
      <c r="I169">
        <f t="shared" si="14"/>
        <v>0.21445286555361773</v>
      </c>
      <c r="J169">
        <f t="shared" si="15"/>
        <v>7.9290205684225713E-3</v>
      </c>
      <c r="K169">
        <f t="shared" si="16"/>
        <v>-6.4449631664549234E-3</v>
      </c>
      <c r="L169">
        <f t="shared" si="17"/>
        <v>-8.4328925082972819E-4</v>
      </c>
    </row>
    <row r="170" spans="1:12" x14ac:dyDescent="0.35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  <c r="G170" s="17">
        <f t="shared" si="12"/>
        <v>-0.76376187012500452</v>
      </c>
      <c r="H170">
        <f t="shared" si="13"/>
        <v>0.3178300812789287</v>
      </c>
      <c r="I170">
        <f t="shared" si="14"/>
        <v>0.19593988543988841</v>
      </c>
      <c r="J170">
        <f t="shared" si="15"/>
        <v>7.244535426544821E-3</v>
      </c>
      <c r="K170">
        <f t="shared" si="16"/>
        <v>-5.8885916084145083E-3</v>
      </c>
      <c r="L170">
        <f t="shared" si="17"/>
        <v>-7.7049098305918557E-4</v>
      </c>
    </row>
    <row r="171" spans="1:12" x14ac:dyDescent="0.35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  <c r="G171" s="17">
        <f t="shared" si="12"/>
        <v>-1.1782465491216794</v>
      </c>
      <c r="H171">
        <f t="shared" si="13"/>
        <v>0.23536761782610782</v>
      </c>
      <c r="I171">
        <f t="shared" si="14"/>
        <v>0.16264274087082906</v>
      </c>
      <c r="J171">
        <f t="shared" si="15"/>
        <v>6.0134315964502673E-3</v>
      </c>
      <c r="K171">
        <f t="shared" si="16"/>
        <v>-4.8879107840211506E-3</v>
      </c>
      <c r="L171">
        <f t="shared" si="17"/>
        <v>-6.3955720408671087E-4</v>
      </c>
    </row>
    <row r="172" spans="1:12" x14ac:dyDescent="0.35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  <c r="G172" s="17">
        <f t="shared" si="12"/>
        <v>-1.0844373580733571</v>
      </c>
      <c r="H172">
        <f t="shared" si="13"/>
        <v>0.25266720669425385</v>
      </c>
      <c r="I172">
        <f t="shared" si="14"/>
        <v>0.17064682212878887</v>
      </c>
      <c r="J172">
        <f t="shared" si="15"/>
        <v>6.3093685370075904E-3</v>
      </c>
      <c r="K172">
        <f t="shared" si="16"/>
        <v>-5.1284578560115007E-3</v>
      </c>
      <c r="L172">
        <f t="shared" si="17"/>
        <v>-6.7103151276605845E-4</v>
      </c>
    </row>
    <row r="173" spans="1:12" x14ac:dyDescent="0.35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  <c r="G173" s="17">
        <f t="shared" si="12"/>
        <v>0.38946020439130824</v>
      </c>
      <c r="H173">
        <f t="shared" si="13"/>
        <v>0.59615274774243976</v>
      </c>
      <c r="I173">
        <f t="shared" si="14"/>
        <v>0.2175754891282824</v>
      </c>
      <c r="J173">
        <f t="shared" si="15"/>
        <v>8.044474127352829E-3</v>
      </c>
      <c r="K173">
        <f t="shared" si="16"/>
        <v>-6.5388075357967071E-3</v>
      </c>
      <c r="L173">
        <f t="shared" si="17"/>
        <v>-8.5556828887430904E-4</v>
      </c>
    </row>
    <row r="174" spans="1:12" x14ac:dyDescent="0.35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  <c r="G174" s="17">
        <f t="shared" si="12"/>
        <v>-1.8074823153786901</v>
      </c>
      <c r="H174">
        <f t="shared" si="13"/>
        <v>0.14094268608195923</v>
      </c>
      <c r="I174">
        <f t="shared" si="14"/>
        <v>0.10942082122538563</v>
      </c>
      <c r="J174">
        <f t="shared" si="15"/>
        <v>4.0456439687575705E-3</v>
      </c>
      <c r="K174">
        <f t="shared" si="16"/>
        <v>-3.2884296538557623E-3</v>
      </c>
      <c r="L174">
        <f t="shared" si="17"/>
        <v>-4.3027358071491372E-4</v>
      </c>
    </row>
    <row r="175" spans="1:12" x14ac:dyDescent="0.35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  <c r="G175" s="17">
        <f t="shared" si="12"/>
        <v>-2.1686787683073923</v>
      </c>
      <c r="H175">
        <f t="shared" si="13"/>
        <v>0.10259861821889106</v>
      </c>
      <c r="I175">
        <f t="shared" si="14"/>
        <v>8.3207702750257198E-2</v>
      </c>
      <c r="J175">
        <f t="shared" si="15"/>
        <v>3.0764596446627005E-3</v>
      </c>
      <c r="K175">
        <f t="shared" si="16"/>
        <v>-2.5006454355661605E-3</v>
      </c>
      <c r="L175">
        <f t="shared" si="17"/>
        <v>-3.271961935989314E-4</v>
      </c>
    </row>
    <row r="176" spans="1:12" x14ac:dyDescent="0.35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  <c r="G176" s="17">
        <f t="shared" si="12"/>
        <v>-1.2912717227231691</v>
      </c>
      <c r="H176">
        <f t="shared" si="13"/>
        <v>0.21563763634132802</v>
      </c>
      <c r="I176">
        <f t="shared" si="14"/>
        <v>0.15285392516918306</v>
      </c>
      <c r="J176">
        <f t="shared" si="15"/>
        <v>5.6515072134932882E-3</v>
      </c>
      <c r="K176">
        <f t="shared" si="16"/>
        <v>-4.5937269946021621E-3</v>
      </c>
      <c r="L176">
        <f t="shared" si="17"/>
        <v>-6.0106481538282821E-4</v>
      </c>
    </row>
    <row r="177" spans="1:12" x14ac:dyDescent="0.35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  <c r="G177" s="17">
        <f t="shared" si="12"/>
        <v>3.825229394713392E-2</v>
      </c>
      <c r="H177">
        <f t="shared" si="13"/>
        <v>0.50956190756968056</v>
      </c>
      <c r="I177">
        <f t="shared" si="14"/>
        <v>0.22584809697918545</v>
      </c>
      <c r="J177">
        <f t="shared" si="15"/>
        <v>8.350339370211542E-3</v>
      </c>
      <c r="K177">
        <f t="shared" si="16"/>
        <v>-6.7874246515062919E-3</v>
      </c>
      <c r="L177">
        <f t="shared" si="17"/>
        <v>-8.8809851997654601E-4</v>
      </c>
    </row>
    <row r="178" spans="1:12" x14ac:dyDescent="0.35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  <c r="G178" s="17">
        <f t="shared" si="12"/>
        <v>-0.15794147677022186</v>
      </c>
      <c r="H178">
        <f t="shared" si="13"/>
        <v>0.46059650845515454</v>
      </c>
      <c r="I178">
        <f t="shared" si="14"/>
        <v>0.22452757249954927</v>
      </c>
      <c r="J178">
        <f t="shared" si="15"/>
        <v>8.3015152813698725E-3</v>
      </c>
      <c r="K178">
        <f t="shared" si="16"/>
        <v>-6.7477388603666578E-3</v>
      </c>
      <c r="L178">
        <f t="shared" si="17"/>
        <v>-8.829058446711359E-4</v>
      </c>
    </row>
    <row r="179" spans="1:12" x14ac:dyDescent="0.35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  <c r="G179" s="17">
        <f t="shared" si="12"/>
        <v>-0.71045646405702056</v>
      </c>
      <c r="H179">
        <f t="shared" si="13"/>
        <v>0.32949798616707338</v>
      </c>
      <c r="I179">
        <f t="shared" si="14"/>
        <v>0.19965865325941198</v>
      </c>
      <c r="J179">
        <f t="shared" si="15"/>
        <v>7.3820303788928385E-3</v>
      </c>
      <c r="K179">
        <f t="shared" si="16"/>
        <v>-6.0003519318755864E-3</v>
      </c>
      <c r="L179">
        <f t="shared" si="17"/>
        <v>-7.8511422868679721E-4</v>
      </c>
    </row>
    <row r="180" spans="1:12" x14ac:dyDescent="0.35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  <c r="G180" s="17">
        <f t="shared" si="12"/>
        <v>-0.99698106664713571</v>
      </c>
      <c r="H180">
        <f t="shared" si="13"/>
        <v>0.26953539356728234</v>
      </c>
      <c r="I180">
        <f t="shared" si="14"/>
        <v>0.17793044534895691</v>
      </c>
      <c r="J180">
        <f t="shared" si="15"/>
        <v>6.5786677985318611E-3</v>
      </c>
      <c r="K180">
        <f t="shared" si="16"/>
        <v>-5.3473529649723196E-3</v>
      </c>
      <c r="L180">
        <f t="shared" si="17"/>
        <v>-6.996727769096045E-4</v>
      </c>
    </row>
    <row r="181" spans="1:12" x14ac:dyDescent="0.35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  <c r="G181" s="17">
        <f t="shared" si="12"/>
        <v>-0.7815713133766129</v>
      </c>
      <c r="H181">
        <f t="shared" si="13"/>
        <v>0.3139813309004838</v>
      </c>
      <c r="I181">
        <f t="shared" si="14"/>
        <v>0.19465925047817409</v>
      </c>
      <c r="J181">
        <f t="shared" si="15"/>
        <v>7.197186183036882E-3</v>
      </c>
      <c r="K181">
        <f t="shared" si="16"/>
        <v>-5.8501046190398689E-3</v>
      </c>
      <c r="L181">
        <f t="shared" si="17"/>
        <v>-7.6545516460713322E-4</v>
      </c>
    </row>
    <row r="182" spans="1:12" x14ac:dyDescent="0.35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  <c r="G182" s="17">
        <f t="shared" si="12"/>
        <v>-0.88609974020082372</v>
      </c>
      <c r="H182">
        <f t="shared" si="13"/>
        <v>0.29191535940759961</v>
      </c>
      <c r="I182">
        <f t="shared" si="14"/>
        <v>0.18680022998817788</v>
      </c>
      <c r="J182">
        <f t="shared" si="15"/>
        <v>6.9066126113013493E-3</v>
      </c>
      <c r="K182">
        <f t="shared" si="16"/>
        <v>-5.6139170658836878E-3</v>
      </c>
      <c r="L182">
        <f t="shared" si="17"/>
        <v>-7.3455127584744944E-4</v>
      </c>
    </row>
    <row r="183" spans="1:12" x14ac:dyDescent="0.35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  <c r="G183" s="17">
        <f t="shared" si="12"/>
        <v>-1.5188138656333972</v>
      </c>
      <c r="H183">
        <f t="shared" si="13"/>
        <v>0.17963625013372339</v>
      </c>
      <c r="I183">
        <f t="shared" si="14"/>
        <v>0.13317899351668311</v>
      </c>
      <c r="J183">
        <f t="shared" si="15"/>
        <v>4.924060940615314E-3</v>
      </c>
      <c r="K183">
        <f t="shared" si="16"/>
        <v>-4.0024352462940636E-3</v>
      </c>
      <c r="L183">
        <f t="shared" si="17"/>
        <v>-5.2369742590761261E-4</v>
      </c>
    </row>
    <row r="184" spans="1:12" x14ac:dyDescent="0.35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  <c r="G184" s="17">
        <f t="shared" si="12"/>
        <v>-0.91093792908473148</v>
      </c>
      <c r="H184">
        <f t="shared" si="13"/>
        <v>0.28680794629606854</v>
      </c>
      <c r="I184">
        <f t="shared" si="14"/>
        <v>0.18485574897359591</v>
      </c>
      <c r="J184">
        <f t="shared" si="15"/>
        <v>6.8347188181374025E-3</v>
      </c>
      <c r="K184">
        <f t="shared" si="16"/>
        <v>-5.5554794764185178E-3</v>
      </c>
      <c r="L184">
        <f t="shared" si="17"/>
        <v>-7.2690502717734492E-4</v>
      </c>
    </row>
    <row r="185" spans="1:12" x14ac:dyDescent="0.35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  <c r="G185" s="17">
        <f t="shared" si="12"/>
        <v>-0.18071446034238381</v>
      </c>
      <c r="H185">
        <f t="shared" si="13"/>
        <v>0.45494393723446402</v>
      </c>
      <c r="I185">
        <f t="shared" si="14"/>
        <v>0.22409612285596334</v>
      </c>
      <c r="J185">
        <f t="shared" si="15"/>
        <v>8.2855631835072469E-3</v>
      </c>
      <c r="K185">
        <f t="shared" si="16"/>
        <v>-6.7347724816991909E-3</v>
      </c>
      <c r="L185">
        <f t="shared" si="17"/>
        <v>-8.8120926278694855E-4</v>
      </c>
    </row>
    <row r="186" spans="1:12" x14ac:dyDescent="0.35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  <c r="G186" s="17">
        <f t="shared" si="12"/>
        <v>-1.0950779520058136</v>
      </c>
      <c r="H186">
        <f t="shared" si="13"/>
        <v>0.25066327349169332</v>
      </c>
      <c r="I186">
        <f t="shared" si="14"/>
        <v>0.16974735346913497</v>
      </c>
      <c r="J186">
        <f t="shared" si="15"/>
        <v>6.2761122525339099E-3</v>
      </c>
      <c r="K186">
        <f t="shared" si="16"/>
        <v>-5.1014260774158429E-3</v>
      </c>
      <c r="L186">
        <f t="shared" si="17"/>
        <v>-6.674945478941448E-4</v>
      </c>
    </row>
    <row r="187" spans="1:12" x14ac:dyDescent="0.35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  <c r="G187" s="17">
        <f t="shared" si="12"/>
        <v>-1.4121415916540088</v>
      </c>
      <c r="H187">
        <f t="shared" si="13"/>
        <v>0.19589649087172969</v>
      </c>
      <c r="I187">
        <f t="shared" si="14"/>
        <v>0.14235538494326441</v>
      </c>
      <c r="J187">
        <f t="shared" si="15"/>
        <v>5.2633420044398875E-3</v>
      </c>
      <c r="K187">
        <f t="shared" si="16"/>
        <v>-4.2782138169958975E-3</v>
      </c>
      <c r="L187">
        <f t="shared" si="17"/>
        <v>-5.5978158935054566E-4</v>
      </c>
    </row>
    <row r="188" spans="1:12" x14ac:dyDescent="0.35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  <c r="G188" s="17">
        <f t="shared" si="12"/>
        <v>-1.2500920917326324</v>
      </c>
      <c r="H188">
        <f t="shared" si="13"/>
        <v>0.22268419771264761</v>
      </c>
      <c r="I188">
        <f t="shared" si="14"/>
        <v>0.15643076972541578</v>
      </c>
      <c r="J188">
        <f t="shared" si="15"/>
        <v>5.7837548007810815E-3</v>
      </c>
      <c r="K188">
        <f t="shared" si="16"/>
        <v>-4.7012220908208271E-3</v>
      </c>
      <c r="L188">
        <f t="shared" si="17"/>
        <v>-6.1512997864550216E-4</v>
      </c>
    </row>
    <row r="189" spans="1:12" x14ac:dyDescent="0.35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  <c r="G189" s="17">
        <f t="shared" si="12"/>
        <v>-1.9368489310868087</v>
      </c>
      <c r="H189">
        <f t="shared" si="13"/>
        <v>0.12599444298544024</v>
      </c>
      <c r="I189">
        <f t="shared" si="14"/>
        <v>9.9517823904845454E-2</v>
      </c>
      <c r="J189">
        <f t="shared" si="15"/>
        <v>3.6794979196437391E-3</v>
      </c>
      <c r="K189">
        <f t="shared" si="16"/>
        <v>-2.9908143582819857E-3</v>
      </c>
      <c r="L189">
        <f t="shared" si="17"/>
        <v>-3.9133219762894515E-4</v>
      </c>
    </row>
    <row r="190" spans="1:12" x14ac:dyDescent="0.35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  <c r="G190" s="17">
        <f t="shared" si="12"/>
        <v>-1.0154663559089423</v>
      </c>
      <c r="H190">
        <f t="shared" si="13"/>
        <v>0.26591143968022413</v>
      </c>
      <c r="I190">
        <f t="shared" si="14"/>
        <v>0.17640901044998655</v>
      </c>
      <c r="J190">
        <f t="shared" si="15"/>
        <v>6.5224153974445193E-3</v>
      </c>
      <c r="K190">
        <f t="shared" si="16"/>
        <v>-5.3016292025096006E-3</v>
      </c>
      <c r="L190">
        <f t="shared" si="17"/>
        <v>-6.9369006507767454E-4</v>
      </c>
    </row>
    <row r="191" spans="1:12" x14ac:dyDescent="0.35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  <c r="G191" s="17">
        <f t="shared" si="12"/>
        <v>-0.44314784402007268</v>
      </c>
      <c r="H191">
        <f t="shared" si="13"/>
        <v>0.39099115717823746</v>
      </c>
      <c r="I191">
        <f t="shared" si="14"/>
        <v>0.21519185047574396</v>
      </c>
      <c r="J191">
        <f t="shared" si="15"/>
        <v>7.9563432466818081E-3</v>
      </c>
      <c r="K191">
        <f t="shared" si="16"/>
        <v>-6.4671719189067691E-3</v>
      </c>
      <c r="L191">
        <f t="shared" si="17"/>
        <v>-8.4619514830862439E-4</v>
      </c>
    </row>
    <row r="192" spans="1:12" x14ac:dyDescent="0.35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  <c r="G192" s="17">
        <f t="shared" si="12"/>
        <v>-0.99054952518160266</v>
      </c>
      <c r="H192">
        <f t="shared" si="13"/>
        <v>0.2708035498033653</v>
      </c>
      <c r="I192">
        <f t="shared" si="14"/>
        <v>0.17845724533998411</v>
      </c>
      <c r="J192">
        <f t="shared" si="15"/>
        <v>6.5981453091424865E-3</v>
      </c>
      <c r="K192">
        <f t="shared" si="16"/>
        <v>-5.3631849126102972E-3</v>
      </c>
      <c r="L192">
        <f t="shared" si="17"/>
        <v>-7.0174430329664346E-4</v>
      </c>
    </row>
    <row r="193" spans="1:12" x14ac:dyDescent="0.35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  <c r="G193" s="17">
        <f t="shared" si="12"/>
        <v>-1.4498428634689826</v>
      </c>
      <c r="H193">
        <f t="shared" si="13"/>
        <v>0.19002575065803914</v>
      </c>
      <c r="I193">
        <f t="shared" si="14"/>
        <v>0.13909738166630839</v>
      </c>
      <c r="J193">
        <f t="shared" si="15"/>
        <v>5.1428830172014373E-3</v>
      </c>
      <c r="K193">
        <f t="shared" si="16"/>
        <v>-4.1803008743921009E-3</v>
      </c>
      <c r="L193">
        <f t="shared" si="17"/>
        <v>-5.4697020007144967E-4</v>
      </c>
    </row>
    <row r="194" spans="1:12" x14ac:dyDescent="0.35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  <c r="G194" s="17">
        <f t="shared" si="12"/>
        <v>0.38096345761402928</v>
      </c>
      <c r="H194">
        <f t="shared" si="13"/>
        <v>0.59410545616288779</v>
      </c>
      <c r="I194">
        <f t="shared" si="14"/>
        <v>0.21792750186605558</v>
      </c>
      <c r="J194">
        <f t="shared" si="15"/>
        <v>8.0574891842090067E-3</v>
      </c>
      <c r="K194">
        <f t="shared" si="16"/>
        <v>-6.5493865929858687E-3</v>
      </c>
      <c r="L194">
        <f t="shared" si="17"/>
        <v>-8.5695250240371533E-4</v>
      </c>
    </row>
    <row r="195" spans="1:12" x14ac:dyDescent="0.35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  <c r="G195" s="17">
        <f t="shared" ref="G195:G245" si="18">$O$2 + SUMPRODUCT($P$2:$S$2, B195:E195)</f>
        <v>-2.4287166751747913E-2</v>
      </c>
      <c r="H195">
        <f t="shared" ref="H195:H245" si="19" xml:space="preserve"> EXP(G195)/(1+EXP(G195))</f>
        <v>0.49392850675665234</v>
      </c>
      <c r="I195">
        <f t="shared" ref="I195:I245" si="20" xml:space="preserve"> $P$2*H195*(1-H195)</f>
        <v>0.22589741046826819</v>
      </c>
      <c r="J195">
        <f t="shared" ref="J195:J245" si="21">$Q$2*H195*(1-H195)</f>
        <v>8.352162650437844E-3</v>
      </c>
      <c r="K195">
        <f t="shared" ref="K195:K245" si="22">$R$2*H195*(1-H195)</f>
        <v>-6.788906672368672E-3</v>
      </c>
      <c r="L195">
        <f t="shared" ref="L195:L245" si="23">$S$2*H195*(1-H195)</f>
        <v>-8.8829243454680387E-4</v>
      </c>
    </row>
    <row r="196" spans="1:12" x14ac:dyDescent="0.35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  <c r="G196" s="17">
        <f t="shared" si="18"/>
        <v>-0.98205277840432381</v>
      </c>
      <c r="H196">
        <f t="shared" si="19"/>
        <v>0.27248465750001583</v>
      </c>
      <c r="I196">
        <f t="shared" si="20"/>
        <v>0.17915110725163763</v>
      </c>
      <c r="J196">
        <f t="shared" si="21"/>
        <v>6.6237996428112986E-3</v>
      </c>
      <c r="K196">
        <f t="shared" si="22"/>
        <v>-5.3840375808722413E-3</v>
      </c>
      <c r="L196">
        <f t="shared" si="23"/>
        <v>-7.0447276435099703E-4</v>
      </c>
    </row>
    <row r="197" spans="1:12" x14ac:dyDescent="0.35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  <c r="G197" s="17">
        <f t="shared" si="18"/>
        <v>-1.2450737041309163</v>
      </c>
      <c r="H197">
        <f t="shared" si="19"/>
        <v>0.22355406901629776</v>
      </c>
      <c r="I197">
        <f t="shared" si="20"/>
        <v>0.1568660943473657</v>
      </c>
      <c r="J197">
        <f t="shared" si="21"/>
        <v>5.7998501692084091E-3</v>
      </c>
      <c r="K197">
        <f t="shared" si="22"/>
        <v>-4.7143049244154052E-3</v>
      </c>
      <c r="L197">
        <f t="shared" si="23"/>
        <v>-6.1684179803930773E-4</v>
      </c>
    </row>
    <row r="198" spans="1:12" x14ac:dyDescent="0.35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  <c r="G198" s="17">
        <f t="shared" si="18"/>
        <v>-1.0780058166078239</v>
      </c>
      <c r="H198">
        <f t="shared" si="19"/>
        <v>0.25388358282477569</v>
      </c>
      <c r="I198">
        <f t="shared" si="20"/>
        <v>0.17118925454300249</v>
      </c>
      <c r="J198">
        <f t="shared" si="21"/>
        <v>6.3294240291931385E-3</v>
      </c>
      <c r="K198">
        <f t="shared" si="22"/>
        <v>-5.1447596056797698E-3</v>
      </c>
      <c r="L198">
        <f t="shared" si="23"/>
        <v>-6.7316451025726523E-4</v>
      </c>
    </row>
    <row r="199" spans="1:12" x14ac:dyDescent="0.35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  <c r="G199" s="17">
        <f t="shared" si="18"/>
        <v>-1.6524681756518711</v>
      </c>
      <c r="H199">
        <f t="shared" si="19"/>
        <v>0.16077564754549994</v>
      </c>
      <c r="I199">
        <f t="shared" si="20"/>
        <v>0.12193647365329301</v>
      </c>
      <c r="J199">
        <f t="shared" si="21"/>
        <v>4.50838838241659E-3</v>
      </c>
      <c r="K199">
        <f t="shared" si="22"/>
        <v>-3.6645632097948777E-3</v>
      </c>
      <c r="L199">
        <f t="shared" si="23"/>
        <v>-4.7948866176467705E-4</v>
      </c>
    </row>
    <row r="200" spans="1:12" x14ac:dyDescent="0.35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  <c r="G200" s="17">
        <f t="shared" si="18"/>
        <v>-2.1359958840941342</v>
      </c>
      <c r="H200">
        <f t="shared" si="19"/>
        <v>0.10564712469456382</v>
      </c>
      <c r="I200">
        <f t="shared" si="20"/>
        <v>8.5388989771185614E-2</v>
      </c>
      <c r="J200">
        <f t="shared" si="21"/>
        <v>3.157108926778496E-3</v>
      </c>
      <c r="K200">
        <f t="shared" si="22"/>
        <v>-2.5661997683052344E-3</v>
      </c>
      <c r="L200">
        <f t="shared" si="23"/>
        <v>-3.3577363038428144E-4</v>
      </c>
    </row>
    <row r="201" spans="1:12" x14ac:dyDescent="0.35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  <c r="G201" s="17">
        <f t="shared" si="18"/>
        <v>-0.40817796140918006</v>
      </c>
      <c r="H201">
        <f t="shared" si="19"/>
        <v>0.39934909218869696</v>
      </c>
      <c r="I201">
        <f t="shared" si="20"/>
        <v>0.21677546450655438</v>
      </c>
      <c r="J201">
        <f t="shared" si="21"/>
        <v>8.0148946126909464E-3</v>
      </c>
      <c r="K201">
        <f t="shared" si="22"/>
        <v>-6.5147643540654516E-3</v>
      </c>
      <c r="L201">
        <f t="shared" si="23"/>
        <v>-8.524223660527102E-4</v>
      </c>
    </row>
    <row r="202" spans="1:12" x14ac:dyDescent="0.35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  <c r="G202" s="17">
        <f t="shared" si="18"/>
        <v>-0.12734759243097904</v>
      </c>
      <c r="H202">
        <f t="shared" si="19"/>
        <v>0.46820605823016448</v>
      </c>
      <c r="I202">
        <f t="shared" si="20"/>
        <v>0.22501719186401317</v>
      </c>
      <c r="J202">
        <f t="shared" si="21"/>
        <v>8.3196181031788049E-3</v>
      </c>
      <c r="K202">
        <f t="shared" si="22"/>
        <v>-6.762453416693087E-3</v>
      </c>
      <c r="L202">
        <f t="shared" si="23"/>
        <v>-8.8483116633090758E-4</v>
      </c>
    </row>
    <row r="203" spans="1:12" x14ac:dyDescent="0.35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  <c r="G203" s="17">
        <f t="shared" si="18"/>
        <v>-1.5856410206426341</v>
      </c>
      <c r="H203">
        <f t="shared" si="19"/>
        <v>0.16999805890990435</v>
      </c>
      <c r="I203">
        <f t="shared" si="20"/>
        <v>0.12751414308944167</v>
      </c>
      <c r="J203">
        <f t="shared" si="21"/>
        <v>4.7146129789912969E-3</v>
      </c>
      <c r="K203">
        <f t="shared" si="22"/>
        <v>-3.8321892006056733E-3</v>
      </c>
      <c r="L203">
        <f t="shared" si="23"/>
        <v>-5.0142163369323205E-4</v>
      </c>
    </row>
    <row r="204" spans="1:12" x14ac:dyDescent="0.35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  <c r="G204" s="17">
        <f t="shared" si="18"/>
        <v>0.26009358868318966</v>
      </c>
      <c r="H204">
        <f t="shared" si="19"/>
        <v>0.56465929783514068</v>
      </c>
      <c r="I204">
        <f t="shared" si="20"/>
        <v>0.22215241733271462</v>
      </c>
      <c r="J204">
        <f t="shared" si="21"/>
        <v>8.2136980627824218E-3</v>
      </c>
      <c r="K204">
        <f t="shared" si="22"/>
        <v>-6.6763581981155512E-3</v>
      </c>
      <c r="L204">
        <f t="shared" si="23"/>
        <v>-8.7356606356784456E-4</v>
      </c>
    </row>
    <row r="205" spans="1:12" x14ac:dyDescent="0.35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  <c r="G205" s="17">
        <f t="shared" si="18"/>
        <v>-0.94435150658934996</v>
      </c>
      <c r="H205">
        <f t="shared" si="19"/>
        <v>0.28002219715155063</v>
      </c>
      <c r="I205">
        <f t="shared" si="20"/>
        <v>0.18219936216990082</v>
      </c>
      <c r="J205">
        <f t="shared" si="21"/>
        <v>6.7365035504150014E-3</v>
      </c>
      <c r="K205">
        <f t="shared" si="22"/>
        <v>-5.4756469450999226E-3</v>
      </c>
      <c r="L205">
        <f t="shared" si="23"/>
        <v>-7.1645936382927489E-4</v>
      </c>
    </row>
    <row r="206" spans="1:12" x14ac:dyDescent="0.35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  <c r="G206" s="17">
        <f t="shared" si="18"/>
        <v>-0.9657113362976949</v>
      </c>
      <c r="H206">
        <f t="shared" si="19"/>
        <v>0.27573614863844909</v>
      </c>
      <c r="I206">
        <f t="shared" si="20"/>
        <v>0.18047863646559822</v>
      </c>
      <c r="J206">
        <f t="shared" si="21"/>
        <v>6.672882719484124E-3</v>
      </c>
      <c r="K206">
        <f t="shared" si="22"/>
        <v>-5.4239338856582912E-3</v>
      </c>
      <c r="L206">
        <f t="shared" si="23"/>
        <v>-7.0969298425062571E-4</v>
      </c>
    </row>
    <row r="207" spans="1:12" x14ac:dyDescent="0.35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  <c r="G207" s="17">
        <f t="shared" si="18"/>
        <v>-0.91093792908473148</v>
      </c>
      <c r="H207">
        <f t="shared" si="19"/>
        <v>0.28680794629606854</v>
      </c>
      <c r="I207">
        <f t="shared" si="20"/>
        <v>0.18485574897359591</v>
      </c>
      <c r="J207">
        <f t="shared" si="21"/>
        <v>6.8347188181374025E-3</v>
      </c>
      <c r="K207">
        <f t="shared" si="22"/>
        <v>-5.5554794764185178E-3</v>
      </c>
      <c r="L207">
        <f t="shared" si="23"/>
        <v>-7.2690502717734492E-4</v>
      </c>
    </row>
    <row r="208" spans="1:12" x14ac:dyDescent="0.35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  <c r="G208" s="17">
        <f t="shared" si="18"/>
        <v>-1.7655719910967929</v>
      </c>
      <c r="H208">
        <f t="shared" si="19"/>
        <v>0.14609385980844516</v>
      </c>
      <c r="I208">
        <f t="shared" si="20"/>
        <v>0.11273983268590644</v>
      </c>
      <c r="J208">
        <f t="shared" si="21"/>
        <v>4.1683586271481802E-3</v>
      </c>
      <c r="K208">
        <f t="shared" si="22"/>
        <v>-3.3881760785858628E-3</v>
      </c>
      <c r="L208">
        <f t="shared" si="23"/>
        <v>-4.4332487140675148E-4</v>
      </c>
    </row>
    <row r="209" spans="1:12" x14ac:dyDescent="0.35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  <c r="G209" s="17">
        <f t="shared" si="18"/>
        <v>-0.95507074236523837</v>
      </c>
      <c r="H209">
        <f t="shared" si="19"/>
        <v>0.27786619900690468</v>
      </c>
      <c r="I209">
        <f t="shared" si="20"/>
        <v>0.18133794091647237</v>
      </c>
      <c r="J209">
        <f t="shared" si="21"/>
        <v>6.7046540024088327E-3</v>
      </c>
      <c r="K209">
        <f t="shared" si="22"/>
        <v>-5.4497586071902589E-3</v>
      </c>
      <c r="L209">
        <f t="shared" si="23"/>
        <v>-7.1307201210712762E-4</v>
      </c>
    </row>
    <row r="210" spans="1:12" x14ac:dyDescent="0.35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  <c r="G210" s="17">
        <f t="shared" si="18"/>
        <v>-1.1284915295104319</v>
      </c>
      <c r="H210">
        <f t="shared" si="19"/>
        <v>0.24443959121429654</v>
      </c>
      <c r="I210">
        <f t="shared" si="20"/>
        <v>0.16690756751799235</v>
      </c>
      <c r="J210">
        <f t="shared" si="21"/>
        <v>6.1711161212936036E-3</v>
      </c>
      <c r="K210">
        <f t="shared" si="22"/>
        <v>-5.0160818419425499E-3</v>
      </c>
      <c r="L210">
        <f t="shared" si="23"/>
        <v>-6.5632770728759162E-4</v>
      </c>
    </row>
    <row r="211" spans="1:12" x14ac:dyDescent="0.35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  <c r="G211" s="17">
        <f t="shared" si="18"/>
        <v>-1.4455551691586273</v>
      </c>
      <c r="H211">
        <f t="shared" si="19"/>
        <v>0.19068657253367094</v>
      </c>
      <c r="I211">
        <f t="shared" si="20"/>
        <v>0.13946722018040236</v>
      </c>
      <c r="J211">
        <f t="shared" si="21"/>
        <v>5.1565571510381472E-3</v>
      </c>
      <c r="K211">
        <f t="shared" si="22"/>
        <v>-4.1914156505678309E-3</v>
      </c>
      <c r="L211">
        <f t="shared" si="23"/>
        <v>-5.4842450958917592E-4</v>
      </c>
    </row>
    <row r="212" spans="1:12" x14ac:dyDescent="0.35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  <c r="G212" s="17">
        <f t="shared" si="18"/>
        <v>-0.67704288655240208</v>
      </c>
      <c r="H212">
        <f t="shared" si="19"/>
        <v>0.33692161891837608</v>
      </c>
      <c r="I212">
        <f t="shared" si="20"/>
        <v>0.20189661307312529</v>
      </c>
      <c r="J212">
        <f t="shared" si="21"/>
        <v>7.4647750386502496E-3</v>
      </c>
      <c r="K212">
        <f t="shared" si="22"/>
        <v>-6.0676094550154765E-3</v>
      </c>
      <c r="L212">
        <f t="shared" si="23"/>
        <v>-7.9391451890358368E-4</v>
      </c>
    </row>
    <row r="213" spans="1:12" x14ac:dyDescent="0.35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  <c r="G213" s="17">
        <f t="shared" si="18"/>
        <v>-0.54265126868030933</v>
      </c>
      <c r="H213">
        <f t="shared" si="19"/>
        <v>0.3675710454195803</v>
      </c>
      <c r="I213">
        <f t="shared" si="20"/>
        <v>0.21008174917165648</v>
      </c>
      <c r="J213">
        <f t="shared" si="21"/>
        <v>7.7674061660686225E-3</v>
      </c>
      <c r="K213">
        <f t="shared" si="22"/>
        <v>-6.3135977775835659E-3</v>
      </c>
      <c r="L213">
        <f t="shared" si="23"/>
        <v>-8.2610078636450506E-4</v>
      </c>
    </row>
    <row r="214" spans="1:12" x14ac:dyDescent="0.35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  <c r="G214" s="17">
        <f t="shared" si="18"/>
        <v>-1.1491206659274162</v>
      </c>
      <c r="H214">
        <f t="shared" si="19"/>
        <v>0.24064973366003475</v>
      </c>
      <c r="I214">
        <f t="shared" si="20"/>
        <v>0.1651440082127679</v>
      </c>
      <c r="J214">
        <f t="shared" si="21"/>
        <v>6.1059115926963324E-3</v>
      </c>
      <c r="K214">
        <f t="shared" si="22"/>
        <v>-4.9630815020557939E-3</v>
      </c>
      <c r="L214">
        <f t="shared" si="23"/>
        <v>-6.493928938895179E-4</v>
      </c>
    </row>
    <row r="215" spans="1:12" x14ac:dyDescent="0.35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  <c r="G215" s="17">
        <f t="shared" si="18"/>
        <v>-0.50997499902930965</v>
      </c>
      <c r="H215">
        <f t="shared" si="19"/>
        <v>0.37519938636100858</v>
      </c>
      <c r="I215">
        <f t="shared" si="20"/>
        <v>0.21185506573324916</v>
      </c>
      <c r="J215">
        <f t="shared" si="21"/>
        <v>7.8329714521975565E-3</v>
      </c>
      <c r="K215">
        <f t="shared" si="22"/>
        <v>-6.366891352805445E-3</v>
      </c>
      <c r="L215">
        <f t="shared" si="23"/>
        <v>-8.3307396805106795E-4</v>
      </c>
    </row>
    <row r="216" spans="1:12" x14ac:dyDescent="0.35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  <c r="G216" s="17">
        <f t="shared" si="18"/>
        <v>-0.81142788986223668</v>
      </c>
      <c r="H216">
        <f t="shared" si="19"/>
        <v>0.30758630451866342</v>
      </c>
      <c r="I216">
        <f t="shared" si="20"/>
        <v>0.1924721642896792</v>
      </c>
      <c r="J216">
        <f t="shared" si="21"/>
        <v>7.1163224868175676E-3</v>
      </c>
      <c r="K216">
        <f t="shared" si="22"/>
        <v>-5.7843760036151064E-3</v>
      </c>
      <c r="L216">
        <f t="shared" si="23"/>
        <v>-7.568549238566322E-4</v>
      </c>
    </row>
    <row r="217" spans="1:12" x14ac:dyDescent="0.35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  <c r="G217" s="17">
        <f t="shared" si="18"/>
        <v>-1.3830157084597456</v>
      </c>
      <c r="H217">
        <f t="shared" si="19"/>
        <v>0.20052510044182806</v>
      </c>
      <c r="I217">
        <f t="shared" si="20"/>
        <v>0.14488014162874596</v>
      </c>
      <c r="J217">
        <f t="shared" si="21"/>
        <v>5.3566904781838327E-3</v>
      </c>
      <c r="K217">
        <f t="shared" si="22"/>
        <v>-4.3540904614985613E-3</v>
      </c>
      <c r="L217">
        <f t="shared" si="23"/>
        <v>-5.6970964588796112E-4</v>
      </c>
    </row>
    <row r="218" spans="1:12" x14ac:dyDescent="0.35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  <c r="G218" s="17">
        <f t="shared" si="18"/>
        <v>-4.4916303168732075E-2</v>
      </c>
      <c r="H218">
        <f t="shared" si="19"/>
        <v>0.48877281169133252</v>
      </c>
      <c r="I218">
        <f t="shared" si="20"/>
        <v>0.22581681038080134</v>
      </c>
      <c r="J218">
        <f t="shared" si="21"/>
        <v>8.3491826028190275E-3</v>
      </c>
      <c r="K218">
        <f t="shared" si="22"/>
        <v>-6.7864843937313788E-3</v>
      </c>
      <c r="L218">
        <f t="shared" si="23"/>
        <v>-8.8797549223315706E-4</v>
      </c>
    </row>
    <row r="219" spans="1:12" x14ac:dyDescent="0.35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  <c r="G219" s="17">
        <f t="shared" si="18"/>
        <v>-1.1114193941124424</v>
      </c>
      <c r="H219">
        <f t="shared" si="19"/>
        <v>0.24760636433259423</v>
      </c>
      <c r="I219">
        <f t="shared" si="20"/>
        <v>0.16836127377097829</v>
      </c>
      <c r="J219">
        <f t="shared" si="21"/>
        <v>6.2248643738553695E-3</v>
      </c>
      <c r="K219">
        <f t="shared" si="22"/>
        <v>-5.059770151870948E-3</v>
      </c>
      <c r="L219">
        <f t="shared" si="23"/>
        <v>-6.6204409094999827E-4</v>
      </c>
    </row>
    <row r="220" spans="1:12" x14ac:dyDescent="0.35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  <c r="G220" s="17">
        <f t="shared" si="18"/>
        <v>-1.7192953306611081</v>
      </c>
      <c r="H220">
        <f t="shared" si="19"/>
        <v>0.15196195178429972</v>
      </c>
      <c r="I220">
        <f t="shared" si="20"/>
        <v>0.11646233332719463</v>
      </c>
      <c r="J220">
        <f t="shared" si="21"/>
        <v>4.305991594068647E-3</v>
      </c>
      <c r="K220">
        <f t="shared" si="22"/>
        <v>-3.5000485847343481E-3</v>
      </c>
      <c r="L220">
        <f t="shared" si="23"/>
        <v>-4.5796279554407329E-4</v>
      </c>
    </row>
    <row r="221" spans="1:12" x14ac:dyDescent="0.35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  <c r="G221" s="17">
        <f t="shared" si="18"/>
        <v>0.26009358868318966</v>
      </c>
      <c r="H221">
        <f t="shared" si="19"/>
        <v>0.56465929783514068</v>
      </c>
      <c r="I221">
        <f t="shared" si="20"/>
        <v>0.22215241733271462</v>
      </c>
      <c r="J221">
        <f t="shared" si="21"/>
        <v>8.2136980627824218E-3</v>
      </c>
      <c r="K221">
        <f t="shared" si="22"/>
        <v>-6.6763581981155512E-3</v>
      </c>
      <c r="L221">
        <f t="shared" si="23"/>
        <v>-8.7356606356784456E-4</v>
      </c>
    </row>
    <row r="222" spans="1:12" x14ac:dyDescent="0.35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  <c r="G222" s="17">
        <f t="shared" si="18"/>
        <v>-0.95351443725896423</v>
      </c>
      <c r="H222">
        <f t="shared" si="19"/>
        <v>0.27817858979126903</v>
      </c>
      <c r="I222">
        <f t="shared" si="20"/>
        <v>0.18146327600089843</v>
      </c>
      <c r="J222">
        <f t="shared" si="21"/>
        <v>6.7092880484953404E-3</v>
      </c>
      <c r="K222">
        <f t="shared" si="22"/>
        <v>-5.4535253090270703E-3</v>
      </c>
      <c r="L222">
        <f t="shared" si="23"/>
        <v>-7.1356486506656686E-4</v>
      </c>
    </row>
    <row r="223" spans="1:12" x14ac:dyDescent="0.35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  <c r="G223" s="17">
        <f t="shared" si="18"/>
        <v>-0.94435150658934996</v>
      </c>
      <c r="H223">
        <f t="shared" si="19"/>
        <v>0.28002219715155063</v>
      </c>
      <c r="I223">
        <f t="shared" si="20"/>
        <v>0.18219936216990082</v>
      </c>
      <c r="J223">
        <f t="shared" si="21"/>
        <v>6.7365035504150014E-3</v>
      </c>
      <c r="K223">
        <f t="shared" si="22"/>
        <v>-5.4756469450999226E-3</v>
      </c>
      <c r="L223">
        <f t="shared" si="23"/>
        <v>-7.1645936382927489E-4</v>
      </c>
    </row>
    <row r="224" spans="1:12" x14ac:dyDescent="0.35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  <c r="G224" s="17">
        <f t="shared" si="18"/>
        <v>-0.38119592537009472</v>
      </c>
      <c r="H224">
        <f t="shared" si="19"/>
        <v>0.40583848682120627</v>
      </c>
      <c r="I224">
        <f t="shared" si="20"/>
        <v>0.2179179642597221</v>
      </c>
      <c r="J224">
        <f t="shared" si="21"/>
        <v>8.0571365478541747E-3</v>
      </c>
      <c r="K224">
        <f t="shared" si="22"/>
        <v>-6.5490999588047076E-3</v>
      </c>
      <c r="L224">
        <f t="shared" si="23"/>
        <v>-8.5691499784121424E-4</v>
      </c>
    </row>
    <row r="225" spans="1:12" x14ac:dyDescent="0.35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  <c r="G225" s="17">
        <f t="shared" si="18"/>
        <v>-1.852949640679582</v>
      </c>
      <c r="H225">
        <f t="shared" si="19"/>
        <v>0.13552694722761918</v>
      </c>
      <c r="I225">
        <f t="shared" si="20"/>
        <v>0.10587962686385376</v>
      </c>
      <c r="J225">
        <f t="shared" si="21"/>
        <v>3.9147144852233516E-3</v>
      </c>
      <c r="K225">
        <f t="shared" si="22"/>
        <v>-3.1820059547999686E-3</v>
      </c>
      <c r="L225">
        <f t="shared" si="23"/>
        <v>-4.1634860408907307E-4</v>
      </c>
    </row>
    <row r="226" spans="1:12" x14ac:dyDescent="0.35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  <c r="G226" s="17">
        <f t="shared" si="18"/>
        <v>-1.1974625316748466</v>
      </c>
      <c r="H226">
        <f t="shared" si="19"/>
        <v>0.23192692554938393</v>
      </c>
      <c r="I226">
        <f t="shared" si="20"/>
        <v>0.16098632926726247</v>
      </c>
      <c r="J226">
        <f t="shared" si="21"/>
        <v>5.9521886671914381E-3</v>
      </c>
      <c r="K226">
        <f t="shared" si="22"/>
        <v>-4.8381305596071934E-3</v>
      </c>
      <c r="L226">
        <f t="shared" si="23"/>
        <v>-6.3304372572105065E-4</v>
      </c>
    </row>
    <row r="227" spans="1:12" x14ac:dyDescent="0.35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  <c r="G227" s="17">
        <f t="shared" si="18"/>
        <v>-0.72390708903699019</v>
      </c>
      <c r="H227">
        <f t="shared" si="19"/>
        <v>0.32653319621524868</v>
      </c>
      <c r="I227">
        <f t="shared" si="20"/>
        <v>0.19873704090103256</v>
      </c>
      <c r="J227">
        <f t="shared" si="21"/>
        <v>7.3479553697907759E-3</v>
      </c>
      <c r="K227">
        <f t="shared" si="22"/>
        <v>-5.9726546675458632E-3</v>
      </c>
      <c r="L227">
        <f t="shared" si="23"/>
        <v>-7.8149018853584441E-4</v>
      </c>
    </row>
    <row r="228" spans="1:12" x14ac:dyDescent="0.35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  <c r="G228" s="17">
        <f t="shared" si="18"/>
        <v>-1.4669149988669723</v>
      </c>
      <c r="H228">
        <f t="shared" si="19"/>
        <v>0.18741197186596661</v>
      </c>
      <c r="I228">
        <f t="shared" si="20"/>
        <v>0.13762680754806569</v>
      </c>
      <c r="J228">
        <f t="shared" si="21"/>
        <v>5.0885111047495567E-3</v>
      </c>
      <c r="K228">
        <f t="shared" si="22"/>
        <v>-4.1361056336283609E-3</v>
      </c>
      <c r="L228">
        <f t="shared" si="23"/>
        <v>-5.4118748719763905E-4</v>
      </c>
    </row>
    <row r="229" spans="1:12" x14ac:dyDescent="0.35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  <c r="G229" s="17">
        <f t="shared" si="18"/>
        <v>-1.0963961873460777</v>
      </c>
      <c r="H229">
        <f t="shared" si="19"/>
        <v>0.25041574916329962</v>
      </c>
      <c r="I229">
        <f t="shared" si="20"/>
        <v>0.16963574813772747</v>
      </c>
      <c r="J229">
        <f t="shared" si="21"/>
        <v>6.2719858401122748E-3</v>
      </c>
      <c r="K229">
        <f t="shared" si="22"/>
        <v>-5.0980719965634169E-3</v>
      </c>
      <c r="L229">
        <f t="shared" si="23"/>
        <v>-6.6705568420226424E-4</v>
      </c>
    </row>
    <row r="230" spans="1:12" x14ac:dyDescent="0.35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  <c r="G230" s="17">
        <f t="shared" si="18"/>
        <v>-1.0389700327724649</v>
      </c>
      <c r="H230">
        <f t="shared" si="19"/>
        <v>0.26134877567137854</v>
      </c>
      <c r="I230">
        <f t="shared" si="20"/>
        <v>0.17445972281442984</v>
      </c>
      <c r="J230">
        <f t="shared" si="21"/>
        <v>6.4503438878556821E-3</v>
      </c>
      <c r="K230">
        <f t="shared" si="22"/>
        <v>-5.2430471594132914E-3</v>
      </c>
      <c r="L230">
        <f t="shared" si="23"/>
        <v>-6.8602491541601472E-4</v>
      </c>
    </row>
    <row r="231" spans="1:12" x14ac:dyDescent="0.35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  <c r="G231" s="17">
        <f t="shared" si="18"/>
        <v>-1.4399329628278867</v>
      </c>
      <c r="H231">
        <f t="shared" si="19"/>
        <v>0.19155572986621852</v>
      </c>
      <c r="I231">
        <f t="shared" si="20"/>
        <v>0.13995245488013658</v>
      </c>
      <c r="J231">
        <f t="shared" si="21"/>
        <v>5.174497857518205E-3</v>
      </c>
      <c r="K231">
        <f t="shared" si="22"/>
        <v>-4.2059984343361867E-3</v>
      </c>
      <c r="L231">
        <f t="shared" si="23"/>
        <v>-5.5033258950855162E-4</v>
      </c>
    </row>
    <row r="232" spans="1:12" x14ac:dyDescent="0.35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  <c r="G232" s="17">
        <f t="shared" si="18"/>
        <v>-0.98692801476358272</v>
      </c>
      <c r="H232">
        <f t="shared" si="19"/>
        <v>0.27151927909758994</v>
      </c>
      <c r="I232">
        <f t="shared" si="20"/>
        <v>0.17875328052339673</v>
      </c>
      <c r="J232">
        <f t="shared" si="21"/>
        <v>6.6090906935848698E-3</v>
      </c>
      <c r="K232">
        <f t="shared" si="22"/>
        <v>-5.3720816734353092E-3</v>
      </c>
      <c r="L232">
        <f t="shared" si="23"/>
        <v>-7.0290839726850425E-4</v>
      </c>
    </row>
    <row r="233" spans="1:12" x14ac:dyDescent="0.35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  <c r="G233" s="17">
        <f t="shared" si="18"/>
        <v>-1.0780058166078239</v>
      </c>
      <c r="H233">
        <f t="shared" si="19"/>
        <v>0.25388358282477569</v>
      </c>
      <c r="I233">
        <f t="shared" si="20"/>
        <v>0.17118925454300249</v>
      </c>
      <c r="J233">
        <f t="shared" si="21"/>
        <v>6.3294240291931385E-3</v>
      </c>
      <c r="K233">
        <f t="shared" si="22"/>
        <v>-5.1447596056797698E-3</v>
      </c>
      <c r="L233">
        <f t="shared" si="23"/>
        <v>-6.7316451025726523E-4</v>
      </c>
    </row>
    <row r="234" spans="1:12" x14ac:dyDescent="0.35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  <c r="G234" s="17">
        <f t="shared" si="18"/>
        <v>-1.1825342434320347</v>
      </c>
      <c r="H234">
        <f t="shared" si="19"/>
        <v>0.23459683851293506</v>
      </c>
      <c r="I234">
        <f t="shared" si="20"/>
        <v>0.16227353352751051</v>
      </c>
      <c r="J234">
        <f t="shared" si="21"/>
        <v>5.9997807990518348E-3</v>
      </c>
      <c r="K234">
        <f t="shared" si="22"/>
        <v>-4.8768149764536932E-3</v>
      </c>
      <c r="L234">
        <f t="shared" si="23"/>
        <v>-6.3810537651078092E-4</v>
      </c>
    </row>
    <row r="235" spans="1:12" x14ac:dyDescent="0.35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  <c r="G235" s="17">
        <f t="shared" si="18"/>
        <v>-0.24111007388608763</v>
      </c>
      <c r="H235">
        <f t="shared" si="19"/>
        <v>0.4400128086340962</v>
      </c>
      <c r="I235">
        <f t="shared" si="20"/>
        <v>0.22267871090735661</v>
      </c>
      <c r="J235">
        <f t="shared" si="21"/>
        <v>8.2331568495306977E-3</v>
      </c>
      <c r="K235">
        <f t="shared" si="22"/>
        <v>-6.6921749263954607E-3</v>
      </c>
      <c r="L235">
        <f t="shared" si="23"/>
        <v>-8.7563559858259282E-4</v>
      </c>
    </row>
    <row r="236" spans="1:12" x14ac:dyDescent="0.35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  <c r="G236" s="17">
        <f t="shared" si="18"/>
        <v>-0.74660143076572028</v>
      </c>
      <c r="H236">
        <f t="shared" si="19"/>
        <v>0.32156228255522262</v>
      </c>
      <c r="I236">
        <f t="shared" si="20"/>
        <v>0.19715617019201637</v>
      </c>
      <c r="J236">
        <f t="shared" si="21"/>
        <v>7.2895054333189683E-3</v>
      </c>
      <c r="K236">
        <f t="shared" si="22"/>
        <v>-5.9251446775803089E-3</v>
      </c>
      <c r="L236">
        <f t="shared" si="23"/>
        <v>-7.7527375830804856E-4</v>
      </c>
    </row>
    <row r="237" spans="1:12" x14ac:dyDescent="0.35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  <c r="G237" s="17">
        <f t="shared" si="18"/>
        <v>0.42716147620628209</v>
      </c>
      <c r="H237">
        <f t="shared" si="19"/>
        <v>0.60519565185416624</v>
      </c>
      <c r="I237">
        <f t="shared" si="20"/>
        <v>0.21593001372834023</v>
      </c>
      <c r="J237">
        <f t="shared" si="21"/>
        <v>7.9836355451436639E-3</v>
      </c>
      <c r="K237">
        <f t="shared" si="22"/>
        <v>-6.4893559776813253E-3</v>
      </c>
      <c r="L237">
        <f t="shared" si="23"/>
        <v>-8.4909781475080485E-4</v>
      </c>
    </row>
    <row r="238" spans="1:12" x14ac:dyDescent="0.35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  <c r="G238" s="17">
        <f t="shared" si="18"/>
        <v>-1.0687620998590637</v>
      </c>
      <c r="H238">
        <f t="shared" si="19"/>
        <v>0.25563856982168315</v>
      </c>
      <c r="I238">
        <f t="shared" si="20"/>
        <v>0.17196716316720587</v>
      </c>
      <c r="J238">
        <f t="shared" si="21"/>
        <v>6.358185843430216E-3</v>
      </c>
      <c r="K238">
        <f t="shared" si="22"/>
        <v>-5.1681381341825991E-3</v>
      </c>
      <c r="L238">
        <f t="shared" si="23"/>
        <v>-6.7622346672877216E-4</v>
      </c>
    </row>
    <row r="239" spans="1:12" x14ac:dyDescent="0.35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  <c r="G239" s="17">
        <f t="shared" si="18"/>
        <v>-1.8743094703879271</v>
      </c>
      <c r="H239">
        <f t="shared" si="19"/>
        <v>0.13304386791063844</v>
      </c>
      <c r="I239">
        <f t="shared" si="20"/>
        <v>0.10423828833666227</v>
      </c>
      <c r="J239">
        <f t="shared" si="21"/>
        <v>3.8540288566669373E-3</v>
      </c>
      <c r="K239">
        <f t="shared" si="22"/>
        <v>-3.1326787223373755E-3</v>
      </c>
      <c r="L239">
        <f t="shared" si="23"/>
        <v>-4.0989439731790162E-4</v>
      </c>
    </row>
    <row r="240" spans="1:12" x14ac:dyDescent="0.35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  <c r="G240" s="17">
        <f t="shared" si="18"/>
        <v>-0.97420808307497375</v>
      </c>
      <c r="H240">
        <f t="shared" si="19"/>
        <v>0.27404253705168219</v>
      </c>
      <c r="I240">
        <f t="shared" si="20"/>
        <v>0.17978954772487768</v>
      </c>
      <c r="J240">
        <f t="shared" si="21"/>
        <v>6.6474048654832614E-3</v>
      </c>
      <c r="K240">
        <f t="shared" si="22"/>
        <v>-5.4032246657516334E-3</v>
      </c>
      <c r="L240">
        <f t="shared" si="23"/>
        <v>-7.0698329265281334E-4</v>
      </c>
    </row>
    <row r="241" spans="1:12" x14ac:dyDescent="0.35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  <c r="G241" s="17">
        <f t="shared" si="18"/>
        <v>-0.50997499902930965</v>
      </c>
      <c r="H241">
        <f t="shared" si="19"/>
        <v>0.37519938636100858</v>
      </c>
      <c r="I241">
        <f t="shared" si="20"/>
        <v>0.21185506573324916</v>
      </c>
      <c r="J241">
        <f t="shared" si="21"/>
        <v>7.8329714521975565E-3</v>
      </c>
      <c r="K241">
        <f t="shared" si="22"/>
        <v>-6.366891352805445E-3</v>
      </c>
      <c r="L241">
        <f t="shared" si="23"/>
        <v>-8.3307396805106795E-4</v>
      </c>
    </row>
    <row r="242" spans="1:12" x14ac:dyDescent="0.35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  <c r="G242" s="17">
        <f t="shared" si="18"/>
        <v>-1.431436216050608</v>
      </c>
      <c r="H242">
        <f t="shared" si="19"/>
        <v>0.19287500376929329</v>
      </c>
      <c r="I242">
        <f t="shared" si="20"/>
        <v>0.14068637228380482</v>
      </c>
      <c r="J242">
        <f t="shared" si="21"/>
        <v>5.2016331731232742E-3</v>
      </c>
      <c r="K242">
        <f t="shared" si="22"/>
        <v>-4.2280548923912054E-3</v>
      </c>
      <c r="L242">
        <f t="shared" si="23"/>
        <v>-5.5321856007328415E-4</v>
      </c>
    </row>
    <row r="243" spans="1:12" x14ac:dyDescent="0.35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  <c r="G243" s="17">
        <f t="shared" si="18"/>
        <v>-0.89030879266774721</v>
      </c>
      <c r="H243">
        <f t="shared" si="19"/>
        <v>0.29104610757785121</v>
      </c>
      <c r="I243">
        <f t="shared" si="20"/>
        <v>0.18647262003779902</v>
      </c>
      <c r="J243">
        <f t="shared" si="21"/>
        <v>6.8944998049358672E-3</v>
      </c>
      <c r="K243">
        <f t="shared" si="22"/>
        <v>-5.6040713869383169E-3</v>
      </c>
      <c r="L243">
        <f t="shared" si="23"/>
        <v>-7.332630209719264E-4</v>
      </c>
    </row>
    <row r="244" spans="1:12" x14ac:dyDescent="0.35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  <c r="G244" s="17">
        <f t="shared" si="18"/>
        <v>-0.59446183148543974</v>
      </c>
      <c r="H244">
        <f t="shared" si="19"/>
        <v>0.35561175911944709</v>
      </c>
      <c r="I244">
        <f t="shared" si="20"/>
        <v>0.20708994190036042</v>
      </c>
      <c r="J244">
        <f t="shared" si="21"/>
        <v>7.6567893117327149E-3</v>
      </c>
      <c r="K244">
        <f t="shared" si="22"/>
        <v>-6.2236848374376845E-3</v>
      </c>
      <c r="L244">
        <f t="shared" si="23"/>
        <v>-8.1433615498070387E-4</v>
      </c>
    </row>
    <row r="245" spans="1:12" x14ac:dyDescent="0.35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  <c r="G245" s="17">
        <f t="shared" si="18"/>
        <v>-1.3794587074407509</v>
      </c>
      <c r="H245">
        <f t="shared" si="19"/>
        <v>0.20109594777704928</v>
      </c>
      <c r="I245">
        <f t="shared" si="20"/>
        <v>0.14518883803450261</v>
      </c>
      <c r="J245">
        <f t="shared" si="21"/>
        <v>5.3681039892335639E-3</v>
      </c>
      <c r="K245">
        <f t="shared" si="22"/>
        <v>-4.3633677306998027E-3</v>
      </c>
      <c r="L245">
        <f t="shared" si="23"/>
        <v>-5.7092352736290593E-4</v>
      </c>
    </row>
    <row r="247" spans="1:12" x14ac:dyDescent="0.35">
      <c r="B247" s="3"/>
      <c r="C247" s="3"/>
      <c r="D247" s="3"/>
      <c r="E247" s="3"/>
      <c r="F247" s="3"/>
    </row>
    <row r="253" spans="1:12" x14ac:dyDescent="0.35">
      <c r="B253" s="3"/>
      <c r="C253" s="3"/>
      <c r="D253" s="3"/>
      <c r="E253" s="3"/>
      <c r="F25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62F1-A554-4EA7-B2B7-A6F1C5B3792A}">
  <dimension ref="A1:Z259"/>
  <sheetViews>
    <sheetView topLeftCell="G1" workbookViewId="0">
      <selection activeCell="P6" sqref="P6"/>
    </sheetView>
  </sheetViews>
  <sheetFormatPr defaultRowHeight="14.5" x14ac:dyDescent="0.35"/>
  <cols>
    <col min="7" max="14" width="8.7265625" style="18"/>
  </cols>
  <sheetData>
    <row r="1" spans="1:26" ht="43.5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23" t="s">
        <v>291</v>
      </c>
      <c r="H1" s="23" t="s">
        <v>292</v>
      </c>
      <c r="I1" s="23" t="s">
        <v>298</v>
      </c>
      <c r="J1" s="23" t="s">
        <v>299</v>
      </c>
      <c r="K1" s="23" t="s">
        <v>300</v>
      </c>
      <c r="L1" s="23" t="s">
        <v>301</v>
      </c>
      <c r="M1" s="23" t="s">
        <v>302</v>
      </c>
      <c r="N1" s="23" t="s">
        <v>305</v>
      </c>
      <c r="O1" s="1" t="s">
        <v>306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297</v>
      </c>
      <c r="W1" s="23" t="s">
        <v>307</v>
      </c>
      <c r="X1" s="23" t="s">
        <v>308</v>
      </c>
      <c r="Y1" s="23" t="s">
        <v>309</v>
      </c>
      <c r="Z1" s="23" t="s">
        <v>310</v>
      </c>
    </row>
    <row r="2" spans="1:26" ht="15" thickBot="1" x14ac:dyDescent="0.4">
      <c r="A2">
        <v>207</v>
      </c>
      <c r="B2">
        <v>1</v>
      </c>
      <c r="C2">
        <v>43</v>
      </c>
      <c r="D2">
        <v>10</v>
      </c>
      <c r="E2">
        <v>26</v>
      </c>
      <c r="F2">
        <v>0</v>
      </c>
      <c r="G2" s="28">
        <f t="shared" ref="G2:G65" si="0">$Q$2 + SUMPRODUCT($R$2:$U$2, B2:E2)</f>
        <v>0.46413205472989483</v>
      </c>
      <c r="H2" s="18">
        <f t="shared" ref="H2:H65" si="1" xml:space="preserve"> EXP(G2)/(1+EXP(G2))</f>
        <v>0.6139939554436874</v>
      </c>
      <c r="I2" s="18">
        <f t="shared" ref="I2:I65" si="2" xml:space="preserve"> $R$2*H2*(1-H2)</f>
        <v>0.21418718709451232</v>
      </c>
      <c r="J2" s="18">
        <f t="shared" ref="J2:J65" si="3">$S$2*H2*(1-H2)</f>
        <v>7.9191975709009682E-3</v>
      </c>
      <c r="K2" s="18">
        <f t="shared" ref="K2:K65" si="4">$T$2*H2*(1-H2)</f>
        <v>-6.4369787178506369E-3</v>
      </c>
      <c r="L2" s="18">
        <f t="shared" ref="L2:L65" si="5">$U$2*H2*(1-H2)</f>
        <v>-8.4224452807369406E-4</v>
      </c>
      <c r="M2" s="18">
        <f>H2/$Q$5</f>
        <v>1.971243751687628</v>
      </c>
      <c r="N2" s="18">
        <f>SUM(H$2:H2)</f>
        <v>0.6139939554436874</v>
      </c>
      <c r="O2">
        <f>SUM(F$2:F2)</f>
        <v>0</v>
      </c>
      <c r="Q2" s="12">
        <v>-1.5123823241678642</v>
      </c>
      <c r="R2" s="13">
        <v>0.90372289773097325</v>
      </c>
      <c r="S2" s="13">
        <v>3.3413577504618486E-2</v>
      </c>
      <c r="T2" s="13">
        <v>-2.7159631434730325E-2</v>
      </c>
      <c r="U2" s="14">
        <v>-3.5536937378655943E-3</v>
      </c>
      <c r="W2" s="18">
        <f>AVERAGE(I:I)</f>
        <v>0.17645440942674112</v>
      </c>
      <c r="X2" s="18">
        <f t="shared" ref="X2:Z2" si="6">AVERAGE(J:J)</f>
        <v>6.5240939454067649E-3</v>
      </c>
      <c r="Y2" s="18">
        <f t="shared" si="6"/>
        <v>-5.3029935803285801E-3</v>
      </c>
      <c r="Z2" s="18">
        <f t="shared" si="6"/>
        <v>-6.9386858667959818E-4</v>
      </c>
    </row>
    <row r="3" spans="1:26" x14ac:dyDescent="0.35">
      <c r="A3">
        <v>500</v>
      </c>
      <c r="B3">
        <v>1</v>
      </c>
      <c r="C3">
        <v>39</v>
      </c>
      <c r="D3">
        <v>10</v>
      </c>
      <c r="E3">
        <v>0</v>
      </c>
      <c r="F3">
        <v>1</v>
      </c>
      <c r="G3" s="28">
        <f t="shared" si="0"/>
        <v>0.4228737818959265</v>
      </c>
      <c r="H3" s="18">
        <f t="shared" si="1"/>
        <v>0.6041707157145676</v>
      </c>
      <c r="I3" s="18">
        <f t="shared" si="2"/>
        <v>0.21612394105526234</v>
      </c>
      <c r="J3" s="18">
        <f t="shared" si="3"/>
        <v>7.9908056697301309E-3</v>
      </c>
      <c r="K3" s="18">
        <f t="shared" si="4"/>
        <v>-6.4951840857635154E-3</v>
      </c>
      <c r="L3" s="18">
        <f t="shared" si="5"/>
        <v>-8.498603917852192E-4</v>
      </c>
      <c r="M3" s="18">
        <f t="shared" ref="M3:M66" si="7">H3/$Q$5</f>
        <v>1.9397059820309801</v>
      </c>
      <c r="N3" s="18">
        <f>SUM(H$2:H3)</f>
        <v>1.218164671158255</v>
      </c>
      <c r="O3">
        <f>SUM(F$2:F3)</f>
        <v>1</v>
      </c>
    </row>
    <row r="4" spans="1:26" x14ac:dyDescent="0.35">
      <c r="A4">
        <v>331</v>
      </c>
      <c r="B4">
        <v>1</v>
      </c>
      <c r="C4">
        <v>32</v>
      </c>
      <c r="D4">
        <v>0</v>
      </c>
      <c r="E4">
        <v>13</v>
      </c>
      <c r="F4">
        <v>1</v>
      </c>
      <c r="G4" s="28">
        <f t="shared" si="0"/>
        <v>0.41437703511864776</v>
      </c>
      <c r="H4" s="18">
        <f t="shared" si="1"/>
        <v>0.60213694391027717</v>
      </c>
      <c r="I4" s="18">
        <f t="shared" si="2"/>
        <v>0.21650312754978715</v>
      </c>
      <c r="J4" s="18">
        <f t="shared" si="3"/>
        <v>8.0048254288347422E-3</v>
      </c>
      <c r="K4" s="18">
        <f t="shared" si="4"/>
        <v>-6.5065797972832518E-3</v>
      </c>
      <c r="L4" s="18">
        <f t="shared" si="5"/>
        <v>-8.5135146020282753E-4</v>
      </c>
      <c r="M4" s="18">
        <f t="shared" si="7"/>
        <v>1.9331765041329951</v>
      </c>
      <c r="N4" s="18">
        <f>SUM(H$2:H4)</f>
        <v>1.8203016150685323</v>
      </c>
      <c r="O4">
        <f>SUM(F$2:F4)</f>
        <v>2</v>
      </c>
      <c r="Q4" t="s">
        <v>325</v>
      </c>
    </row>
    <row r="5" spans="1:26" x14ac:dyDescent="0.35">
      <c r="A5">
        <v>342</v>
      </c>
      <c r="B5">
        <v>1</v>
      </c>
      <c r="C5">
        <v>30</v>
      </c>
      <c r="D5">
        <v>0</v>
      </c>
      <c r="E5">
        <v>0</v>
      </c>
      <c r="F5">
        <v>1</v>
      </c>
      <c r="G5" s="28">
        <f t="shared" si="0"/>
        <v>0.3937478987016636</v>
      </c>
      <c r="H5" s="18">
        <f t="shared" si="1"/>
        <v>0.59718460309404486</v>
      </c>
      <c r="I5" s="18">
        <f t="shared" si="2"/>
        <v>0.21739519986229286</v>
      </c>
      <c r="J5" s="18">
        <f t="shared" si="3"/>
        <v>8.0378082462763192E-3</v>
      </c>
      <c r="K5" s="18">
        <f t="shared" si="4"/>
        <v>-6.5333892930718547E-3</v>
      </c>
      <c r="L5" s="18">
        <f t="shared" si="5"/>
        <v>-8.5485934054826788E-4</v>
      </c>
      <c r="M5" s="18">
        <f t="shared" si="7"/>
        <v>1.917276883617723</v>
      </c>
      <c r="N5" s="18">
        <f>SUM(H$2:H5)</f>
        <v>2.4174862181625771</v>
      </c>
      <c r="O5">
        <f>SUM(F$2:F5)</f>
        <v>3</v>
      </c>
      <c r="Q5">
        <f>AVERAGE('Q1'!F2:F245)</f>
        <v>0.31147540983606559</v>
      </c>
    </row>
    <row r="6" spans="1:26" x14ac:dyDescent="0.35">
      <c r="A6" s="2">
        <v>190</v>
      </c>
      <c r="B6" s="2">
        <v>1</v>
      </c>
      <c r="C6" s="2">
        <v>31</v>
      </c>
      <c r="D6" s="2">
        <v>0</v>
      </c>
      <c r="E6" s="2">
        <v>13</v>
      </c>
      <c r="F6">
        <v>0</v>
      </c>
      <c r="G6" s="28">
        <f t="shared" si="0"/>
        <v>0.38096345761402928</v>
      </c>
      <c r="H6" s="18">
        <f t="shared" si="1"/>
        <v>0.59410545616288779</v>
      </c>
      <c r="I6" s="18">
        <f t="shared" si="2"/>
        <v>0.21792750186605558</v>
      </c>
      <c r="J6" s="18">
        <f t="shared" si="3"/>
        <v>8.0574891842090067E-3</v>
      </c>
      <c r="K6" s="18">
        <f t="shared" si="4"/>
        <v>-6.5493865929858687E-3</v>
      </c>
      <c r="L6" s="18">
        <f t="shared" si="5"/>
        <v>-8.5695250240371533E-4</v>
      </c>
      <c r="M6" s="18">
        <f t="shared" si="7"/>
        <v>1.9073912013650607</v>
      </c>
      <c r="N6" s="18">
        <f>SUM(H$2:H6)</f>
        <v>3.0115916743254649</v>
      </c>
      <c r="O6">
        <f>SUM(F$2:F6)</f>
        <v>3</v>
      </c>
    </row>
    <row r="7" spans="1:26" x14ac:dyDescent="0.35">
      <c r="A7">
        <v>332</v>
      </c>
      <c r="B7">
        <v>1</v>
      </c>
      <c r="C7">
        <v>32</v>
      </c>
      <c r="D7">
        <v>0</v>
      </c>
      <c r="E7">
        <v>26</v>
      </c>
      <c r="F7">
        <v>1</v>
      </c>
      <c r="G7" s="28">
        <f t="shared" si="0"/>
        <v>0.36817901652639518</v>
      </c>
      <c r="H7" s="18">
        <f t="shared" si="1"/>
        <v>0.59101889145350128</v>
      </c>
      <c r="I7" s="18">
        <f t="shared" si="2"/>
        <v>0.21844388757378988</v>
      </c>
      <c r="J7" s="18">
        <f t="shared" si="3"/>
        <v>8.0765816448636792E-3</v>
      </c>
      <c r="K7" s="18">
        <f t="shared" si="4"/>
        <v>-6.5649055596242456E-3</v>
      </c>
      <c r="L7" s="18">
        <f t="shared" si="5"/>
        <v>-8.5898307688678515E-4</v>
      </c>
      <c r="M7" s="18">
        <f t="shared" si="7"/>
        <v>1.8974817041401884</v>
      </c>
      <c r="N7" s="18">
        <f>SUM(H$2:H7)</f>
        <v>3.6026105657789662</v>
      </c>
      <c r="O7">
        <f>SUM(F$2:F7)</f>
        <v>4</v>
      </c>
      <c r="Q7" s="18" t="s">
        <v>304</v>
      </c>
      <c r="R7" s="18"/>
      <c r="S7" s="18"/>
      <c r="T7" s="18"/>
      <c r="V7" s="18" t="s">
        <v>332</v>
      </c>
      <c r="W7" s="18"/>
      <c r="X7" s="18"/>
    </row>
    <row r="8" spans="1:26" x14ac:dyDescent="0.35">
      <c r="A8" s="2">
        <v>134</v>
      </c>
      <c r="B8" s="2">
        <v>1</v>
      </c>
      <c r="C8" s="2">
        <v>28</v>
      </c>
      <c r="D8" s="2">
        <v>0</v>
      </c>
      <c r="E8" s="2">
        <v>0</v>
      </c>
      <c r="F8">
        <v>1</v>
      </c>
      <c r="G8" s="28">
        <f t="shared" si="0"/>
        <v>0.32692074369242663</v>
      </c>
      <c r="H8" s="18">
        <f t="shared" si="1"/>
        <v>0.58100995826839585</v>
      </c>
      <c r="I8" s="18">
        <f t="shared" si="2"/>
        <v>0.21999994048965307</v>
      </c>
      <c r="J8" s="18">
        <f t="shared" si="3"/>
        <v>8.1341139867308881E-3</v>
      </c>
      <c r="K8" s="18">
        <f t="shared" si="4"/>
        <v>-6.6116696991562777E-3</v>
      </c>
      <c r="L8" s="18">
        <f t="shared" si="5"/>
        <v>-8.6510191654081455E-4</v>
      </c>
      <c r="M8" s="18">
        <f t="shared" si="7"/>
        <v>1.8653477607564286</v>
      </c>
      <c r="N8" s="18">
        <f>SUM(H$2:H8)</f>
        <v>4.1836205240473623</v>
      </c>
      <c r="O8">
        <f>SUM(F$2:F8)</f>
        <v>5</v>
      </c>
      <c r="Q8" s="18">
        <f>AVERAGE(F2:F257)</f>
        <v>0.2890625</v>
      </c>
      <c r="R8" s="18"/>
      <c r="S8" s="18"/>
      <c r="T8" s="18"/>
      <c r="V8" s="18">
        <f>AVERAGE(M:M)</f>
        <v>0.96004187468800095</v>
      </c>
      <c r="W8" s="18"/>
      <c r="X8" s="18"/>
    </row>
    <row r="9" spans="1:26" x14ac:dyDescent="0.35">
      <c r="A9">
        <v>275</v>
      </c>
      <c r="B9">
        <v>1</v>
      </c>
      <c r="C9">
        <v>36</v>
      </c>
      <c r="D9">
        <v>10</v>
      </c>
      <c r="E9">
        <v>0</v>
      </c>
      <c r="F9">
        <v>1</v>
      </c>
      <c r="G9" s="28">
        <f t="shared" si="0"/>
        <v>0.32263304938207127</v>
      </c>
      <c r="H9" s="18">
        <f t="shared" si="1"/>
        <v>0.5799658120904071</v>
      </c>
      <c r="I9" s="18">
        <f t="shared" si="2"/>
        <v>0.22015184025445783</v>
      </c>
      <c r="J9" s="18">
        <f t="shared" si="3"/>
        <v>8.1397302155295382E-3</v>
      </c>
      <c r="K9" s="18">
        <f t="shared" si="4"/>
        <v>-6.616234750719624E-3</v>
      </c>
      <c r="L9" s="18">
        <f t="shared" si="5"/>
        <v>-8.6569922932809161E-4</v>
      </c>
      <c r="M9" s="18">
        <f t="shared" si="7"/>
        <v>1.8619955019744647</v>
      </c>
      <c r="N9" s="18">
        <f>SUM(H$2:H9)</f>
        <v>4.7635863361377693</v>
      </c>
      <c r="O9">
        <f>SUM(F$2:F9)</f>
        <v>6</v>
      </c>
    </row>
    <row r="10" spans="1:26" x14ac:dyDescent="0.35">
      <c r="A10" s="2">
        <v>185</v>
      </c>
      <c r="B10" s="2">
        <v>1</v>
      </c>
      <c r="C10" s="2">
        <v>27</v>
      </c>
      <c r="D10" s="2">
        <v>0</v>
      </c>
      <c r="E10" s="2">
        <v>0</v>
      </c>
      <c r="F10">
        <v>0</v>
      </c>
      <c r="G10" s="28">
        <f t="shared" si="0"/>
        <v>0.29350716618780814</v>
      </c>
      <c r="H10" s="18">
        <f t="shared" si="1"/>
        <v>0.57285452765529343</v>
      </c>
      <c r="I10" s="18">
        <f t="shared" si="2"/>
        <v>0.22113396012254657</v>
      </c>
      <c r="J10" s="18">
        <f t="shared" si="3"/>
        <v>8.1760423842414335E-3</v>
      </c>
      <c r="K10" s="18">
        <f t="shared" si="4"/>
        <v>-6.6457504503981291E-3</v>
      </c>
      <c r="L10" s="18">
        <f t="shared" si="5"/>
        <v>-8.6956120210074513E-4</v>
      </c>
      <c r="M10" s="18">
        <f t="shared" si="7"/>
        <v>1.8391645361564684</v>
      </c>
      <c r="N10" s="18">
        <f>SUM(H$2:H10)</f>
        <v>5.3364408637930625</v>
      </c>
      <c r="O10">
        <f>SUM(F$2:F10)</f>
        <v>6</v>
      </c>
    </row>
    <row r="11" spans="1:26" x14ac:dyDescent="0.35">
      <c r="A11">
        <v>438</v>
      </c>
      <c r="B11">
        <v>1</v>
      </c>
      <c r="C11">
        <v>27</v>
      </c>
      <c r="D11">
        <v>0</v>
      </c>
      <c r="E11">
        <v>0</v>
      </c>
      <c r="F11">
        <v>0</v>
      </c>
      <c r="G11" s="28">
        <f t="shared" si="0"/>
        <v>0.29350716618780814</v>
      </c>
      <c r="H11" s="18">
        <f t="shared" si="1"/>
        <v>0.57285452765529343</v>
      </c>
      <c r="I11" s="18">
        <f t="shared" si="2"/>
        <v>0.22113396012254657</v>
      </c>
      <c r="J11" s="18">
        <f t="shared" si="3"/>
        <v>8.1760423842414335E-3</v>
      </c>
      <c r="K11" s="18">
        <f t="shared" si="4"/>
        <v>-6.6457504503981291E-3</v>
      </c>
      <c r="L11" s="18">
        <f t="shared" si="5"/>
        <v>-8.6956120210074513E-4</v>
      </c>
      <c r="M11" s="18">
        <f t="shared" si="7"/>
        <v>1.8391645361564684</v>
      </c>
      <c r="N11" s="18">
        <f>SUM(H$2:H11)</f>
        <v>5.9092953914483557</v>
      </c>
      <c r="O11">
        <f>SUM(F$2:F11)</f>
        <v>6</v>
      </c>
    </row>
    <row r="12" spans="1:26" x14ac:dyDescent="0.35">
      <c r="A12" s="2">
        <v>28</v>
      </c>
      <c r="B12" s="2">
        <v>1</v>
      </c>
      <c r="C12" s="2">
        <v>26</v>
      </c>
      <c r="D12" s="2">
        <v>0</v>
      </c>
      <c r="E12" s="2">
        <v>0</v>
      </c>
      <c r="F12">
        <v>1</v>
      </c>
      <c r="G12" s="28">
        <f t="shared" si="0"/>
        <v>0.26009358868318966</v>
      </c>
      <c r="H12" s="18">
        <f t="shared" si="1"/>
        <v>0.56465929783514068</v>
      </c>
      <c r="I12" s="18">
        <f t="shared" si="2"/>
        <v>0.22215241733271462</v>
      </c>
      <c r="J12" s="18">
        <f t="shared" si="3"/>
        <v>8.2136980627824218E-3</v>
      </c>
      <c r="K12" s="18">
        <f t="shared" si="4"/>
        <v>-6.6763581981155512E-3</v>
      </c>
      <c r="L12" s="18">
        <f t="shared" si="5"/>
        <v>-8.7356606356784456E-4</v>
      </c>
      <c r="M12" s="18">
        <f t="shared" si="7"/>
        <v>1.8128535351549253</v>
      </c>
      <c r="N12" s="18">
        <f>SUM(H$2:H12)</f>
        <v>6.473954689283496</v>
      </c>
      <c r="O12">
        <f>SUM(F$2:F12)</f>
        <v>7</v>
      </c>
    </row>
    <row r="13" spans="1:26" x14ac:dyDescent="0.35">
      <c r="A13">
        <v>356</v>
      </c>
      <c r="B13">
        <v>1</v>
      </c>
      <c r="C13">
        <v>25</v>
      </c>
      <c r="D13">
        <v>0</v>
      </c>
      <c r="E13">
        <v>0</v>
      </c>
      <c r="F13">
        <v>1</v>
      </c>
      <c r="G13" s="28">
        <f t="shared" si="0"/>
        <v>0.22668001117857117</v>
      </c>
      <c r="H13" s="18">
        <f t="shared" si="1"/>
        <v>0.55642858308847176</v>
      </c>
      <c r="I13" s="18">
        <f t="shared" si="2"/>
        <v>0.22305310354723609</v>
      </c>
      <c r="J13" s="18">
        <f t="shared" si="3"/>
        <v>8.246999364223179E-3</v>
      </c>
      <c r="K13" s="18">
        <f t="shared" si="4"/>
        <v>-6.7034265679512218E-3</v>
      </c>
      <c r="L13" s="18">
        <f t="shared" si="5"/>
        <v>-8.7710781620945974E-4</v>
      </c>
      <c r="M13" s="18">
        <f t="shared" si="7"/>
        <v>1.7864286088629882</v>
      </c>
      <c r="N13" s="18">
        <f>SUM(H$2:H13)</f>
        <v>7.0303832723719681</v>
      </c>
      <c r="O13">
        <f>SUM(F$2:F13)</f>
        <v>8</v>
      </c>
    </row>
    <row r="14" spans="1:26" x14ac:dyDescent="0.35">
      <c r="A14">
        <v>227</v>
      </c>
      <c r="B14">
        <v>1</v>
      </c>
      <c r="C14">
        <v>26</v>
      </c>
      <c r="D14">
        <v>0</v>
      </c>
      <c r="E14">
        <v>13</v>
      </c>
      <c r="F14">
        <v>0</v>
      </c>
      <c r="G14" s="28">
        <f t="shared" si="0"/>
        <v>0.21389557009093685</v>
      </c>
      <c r="H14" s="18">
        <f t="shared" si="1"/>
        <v>0.55327094590498482</v>
      </c>
      <c r="I14" s="18">
        <f t="shared" si="2"/>
        <v>0.22336614530724933</v>
      </c>
      <c r="J14" s="18">
        <f t="shared" si="3"/>
        <v>8.2585735371656227E-3</v>
      </c>
      <c r="K14" s="18">
        <f t="shared" si="4"/>
        <v>-6.7128344283108364E-3</v>
      </c>
      <c r="L14" s="18">
        <f t="shared" si="5"/>
        <v>-8.7833878484491485E-4</v>
      </c>
      <c r="M14" s="18">
        <f t="shared" si="7"/>
        <v>1.776290931589688</v>
      </c>
      <c r="N14" s="18">
        <f>SUM(H$2:H14)</f>
        <v>7.5836542182769531</v>
      </c>
      <c r="O14">
        <f>SUM(F$2:F14)</f>
        <v>8</v>
      </c>
    </row>
    <row r="15" spans="1:26" x14ac:dyDescent="0.35">
      <c r="A15" s="2">
        <v>196</v>
      </c>
      <c r="B15" s="2">
        <v>1</v>
      </c>
      <c r="C15" s="2">
        <v>25</v>
      </c>
      <c r="D15" s="2">
        <v>0</v>
      </c>
      <c r="E15" s="2">
        <v>13</v>
      </c>
      <c r="F15">
        <v>1</v>
      </c>
      <c r="G15" s="28">
        <f t="shared" si="0"/>
        <v>0.18048199258631836</v>
      </c>
      <c r="H15" s="18">
        <f t="shared" si="1"/>
        <v>0.54499841714388164</v>
      </c>
      <c r="I15" s="18">
        <f t="shared" si="2"/>
        <v>0.22410081430427248</v>
      </c>
      <c r="J15" s="18">
        <f t="shared" si="3"/>
        <v>8.2857366416237577E-3</v>
      </c>
      <c r="K15" s="18">
        <f t="shared" si="4"/>
        <v>-6.7349134740401963E-3</v>
      </c>
      <c r="L15" s="18">
        <f t="shared" si="5"/>
        <v>-8.8122771088704611E-4</v>
      </c>
      <c r="M15" s="18">
        <f t="shared" si="7"/>
        <v>1.749731760304041</v>
      </c>
      <c r="N15" s="18">
        <f>SUM(H$2:H15)</f>
        <v>8.1286526354208348</v>
      </c>
      <c r="O15">
        <f>SUM(F$2:F15)</f>
        <v>9</v>
      </c>
    </row>
    <row r="16" spans="1:26" x14ac:dyDescent="0.35">
      <c r="A16" s="2">
        <v>195</v>
      </c>
      <c r="B16" s="2">
        <v>1</v>
      </c>
      <c r="C16" s="2">
        <v>22</v>
      </c>
      <c r="D16" s="2">
        <v>0</v>
      </c>
      <c r="E16" s="2">
        <v>0</v>
      </c>
      <c r="F16">
        <v>1</v>
      </c>
      <c r="G16" s="28">
        <f t="shared" si="0"/>
        <v>0.12643927866471572</v>
      </c>
      <c r="H16" s="18">
        <f t="shared" si="1"/>
        <v>0.53156777498564689</v>
      </c>
      <c r="I16" s="18">
        <f t="shared" si="2"/>
        <v>0.22503014249846037</v>
      </c>
      <c r="J16" s="18">
        <f t="shared" si="3"/>
        <v>8.3200969302937543E-3</v>
      </c>
      <c r="K16" s="18">
        <f t="shared" si="4"/>
        <v>-6.7628426227863648E-3</v>
      </c>
      <c r="L16" s="18">
        <f t="shared" si="5"/>
        <v>-8.8488209188414073E-4</v>
      </c>
      <c r="M16" s="18">
        <f t="shared" si="7"/>
        <v>1.7066123302170768</v>
      </c>
      <c r="N16" s="18">
        <f>SUM(H$2:H16)</f>
        <v>8.6602204104064811</v>
      </c>
      <c r="O16">
        <f>SUM(F$2:F16)</f>
        <v>10</v>
      </c>
    </row>
    <row r="17" spans="1:15" x14ac:dyDescent="0.35">
      <c r="A17">
        <v>376</v>
      </c>
      <c r="B17">
        <v>1</v>
      </c>
      <c r="C17">
        <v>20</v>
      </c>
      <c r="D17">
        <v>0</v>
      </c>
      <c r="E17">
        <v>0</v>
      </c>
      <c r="F17">
        <v>0</v>
      </c>
      <c r="G17" s="28">
        <f t="shared" si="0"/>
        <v>5.9612123655478744E-2</v>
      </c>
      <c r="H17" s="18">
        <f t="shared" si="1"/>
        <v>0.51489861919082835</v>
      </c>
      <c r="I17" s="18">
        <f t="shared" si="2"/>
        <v>0.22573012609698717</v>
      </c>
      <c r="J17" s="18">
        <f t="shared" si="3"/>
        <v>8.3459776026547864E-3</v>
      </c>
      <c r="K17" s="18">
        <f t="shared" si="4"/>
        <v>-6.7838792664235651E-3</v>
      </c>
      <c r="L17" s="18">
        <f t="shared" si="5"/>
        <v>-8.8763462514067208E-4</v>
      </c>
      <c r="M17" s="18">
        <f t="shared" si="7"/>
        <v>1.6530955668758174</v>
      </c>
      <c r="N17" s="18">
        <f>SUM(H$2:H17)</f>
        <v>9.17511902959731</v>
      </c>
      <c r="O17">
        <f>SUM(F$2:F17)</f>
        <v>10</v>
      </c>
    </row>
    <row r="18" spans="1:15" x14ac:dyDescent="0.35">
      <c r="A18">
        <v>415</v>
      </c>
      <c r="B18">
        <v>1</v>
      </c>
      <c r="C18">
        <v>20</v>
      </c>
      <c r="D18">
        <v>0</v>
      </c>
      <c r="E18">
        <v>0</v>
      </c>
      <c r="F18">
        <v>0</v>
      </c>
      <c r="G18" s="28">
        <f t="shared" si="0"/>
        <v>5.9612123655478744E-2</v>
      </c>
      <c r="H18" s="18">
        <f t="shared" si="1"/>
        <v>0.51489861919082835</v>
      </c>
      <c r="I18" s="18">
        <f t="shared" si="2"/>
        <v>0.22573012609698717</v>
      </c>
      <c r="J18" s="18">
        <f t="shared" si="3"/>
        <v>8.3459776026547864E-3</v>
      </c>
      <c r="K18" s="18">
        <f t="shared" si="4"/>
        <v>-6.7838792664235651E-3</v>
      </c>
      <c r="L18" s="18">
        <f t="shared" si="5"/>
        <v>-8.8763462514067208E-4</v>
      </c>
      <c r="M18" s="18">
        <f t="shared" si="7"/>
        <v>1.6530955668758174</v>
      </c>
      <c r="N18" s="18">
        <f>SUM(H$2:H18)</f>
        <v>9.6900176487881389</v>
      </c>
      <c r="O18">
        <f>SUM(F$2:F18)</f>
        <v>10</v>
      </c>
    </row>
    <row r="19" spans="1:15" x14ac:dyDescent="0.35">
      <c r="A19" s="2">
        <v>116</v>
      </c>
      <c r="B19" s="2">
        <v>1</v>
      </c>
      <c r="C19" s="2">
        <v>36</v>
      </c>
      <c r="D19" s="2">
        <v>20</v>
      </c>
      <c r="E19" s="2">
        <v>0</v>
      </c>
      <c r="F19">
        <v>0</v>
      </c>
      <c r="G19" s="28">
        <f t="shared" si="0"/>
        <v>5.1036735034768022E-2</v>
      </c>
      <c r="H19" s="18">
        <f t="shared" si="1"/>
        <v>0.51275641494135549</v>
      </c>
      <c r="I19" s="18">
        <f t="shared" si="2"/>
        <v>0.22578366511009193</v>
      </c>
      <c r="J19" s="18">
        <f t="shared" si="3"/>
        <v>8.3479571142599344E-3</v>
      </c>
      <c r="K19" s="18">
        <f t="shared" si="4"/>
        <v>-6.7854882771800204E-3</v>
      </c>
      <c r="L19" s="18">
        <f t="shared" si="5"/>
        <v>-8.8784515566510554E-4</v>
      </c>
      <c r="M19" s="18">
        <f t="shared" si="7"/>
        <v>1.6462179637590886</v>
      </c>
      <c r="N19" s="18">
        <f>SUM(H$2:H19)</f>
        <v>10.202774063729494</v>
      </c>
      <c r="O19">
        <f>SUM(F$2:F19)</f>
        <v>10</v>
      </c>
    </row>
    <row r="20" spans="1:15" x14ac:dyDescent="0.35">
      <c r="A20" s="2">
        <v>38</v>
      </c>
      <c r="B20" s="2">
        <v>1</v>
      </c>
      <c r="C20" s="2">
        <v>31</v>
      </c>
      <c r="D20" s="2">
        <v>15</v>
      </c>
      <c r="E20" s="2">
        <v>0</v>
      </c>
      <c r="F20">
        <v>1</v>
      </c>
      <c r="G20" s="28">
        <f t="shared" si="0"/>
        <v>1.9767004685327105E-2</v>
      </c>
      <c r="H20" s="18">
        <f t="shared" si="1"/>
        <v>0.50494159026823993</v>
      </c>
      <c r="I20" s="18">
        <f t="shared" si="2"/>
        <v>0.22590865613919198</v>
      </c>
      <c r="J20" s="18">
        <f t="shared" si="3"/>
        <v>8.3525784395010027E-3</v>
      </c>
      <c r="K20" s="18">
        <f t="shared" si="4"/>
        <v>-6.789244639104154E-3</v>
      </c>
      <c r="L20" s="18">
        <f t="shared" si="5"/>
        <v>-8.8833665570180642E-4</v>
      </c>
      <c r="M20" s="18">
        <f t="shared" si="7"/>
        <v>1.6211282634927702</v>
      </c>
      <c r="N20" s="18">
        <f>SUM(H$2:H20)</f>
        <v>10.707715653997735</v>
      </c>
      <c r="O20">
        <f>SUM(F$2:F20)</f>
        <v>11</v>
      </c>
    </row>
    <row r="21" spans="1:15" x14ac:dyDescent="0.35">
      <c r="A21">
        <v>368</v>
      </c>
      <c r="B21">
        <v>1</v>
      </c>
      <c r="C21">
        <v>31</v>
      </c>
      <c r="D21">
        <v>15</v>
      </c>
      <c r="E21">
        <v>0</v>
      </c>
      <c r="F21">
        <v>0</v>
      </c>
      <c r="G21" s="28">
        <f t="shared" si="0"/>
        <v>1.9767004685327105E-2</v>
      </c>
      <c r="H21" s="18">
        <f t="shared" si="1"/>
        <v>0.50494159026823993</v>
      </c>
      <c r="I21" s="18">
        <f t="shared" si="2"/>
        <v>0.22590865613919198</v>
      </c>
      <c r="J21" s="18">
        <f t="shared" si="3"/>
        <v>8.3525784395010027E-3</v>
      </c>
      <c r="K21" s="18">
        <f t="shared" si="4"/>
        <v>-6.789244639104154E-3</v>
      </c>
      <c r="L21" s="18">
        <f t="shared" si="5"/>
        <v>-8.8833665570180642E-4</v>
      </c>
      <c r="M21" s="18">
        <f t="shared" si="7"/>
        <v>1.6211282634927702</v>
      </c>
      <c r="N21" s="18">
        <f>SUM(H$2:H21)</f>
        <v>11.212657244265975</v>
      </c>
      <c r="O21">
        <f>SUM(F$2:F21)</f>
        <v>11</v>
      </c>
    </row>
    <row r="22" spans="1:15" x14ac:dyDescent="0.35">
      <c r="A22">
        <v>470</v>
      </c>
      <c r="B22">
        <v>1</v>
      </c>
      <c r="C22">
        <v>32</v>
      </c>
      <c r="D22">
        <v>15</v>
      </c>
      <c r="E22">
        <v>13</v>
      </c>
      <c r="F22">
        <v>0</v>
      </c>
      <c r="G22" s="28">
        <f t="shared" si="0"/>
        <v>6.9825635976930034E-3</v>
      </c>
      <c r="H22" s="18">
        <f t="shared" si="1"/>
        <v>0.50174563380689052</v>
      </c>
      <c r="I22" s="18">
        <f t="shared" si="2"/>
        <v>0.22592797057454117</v>
      </c>
      <c r="J22" s="18">
        <f t="shared" si="3"/>
        <v>8.3532925570519913E-3</v>
      </c>
      <c r="K22" s="18">
        <f t="shared" si="4"/>
        <v>-6.7898250968382355E-3</v>
      </c>
      <c r="L22" s="18">
        <f t="shared" si="5"/>
        <v>-8.8841260551797592E-4</v>
      </c>
      <c r="M22" s="18">
        <f t="shared" si="7"/>
        <v>1.6108675611694905</v>
      </c>
      <c r="N22" s="18">
        <f>SUM(H$2:H22)</f>
        <v>11.714402878072866</v>
      </c>
      <c r="O22">
        <f>SUM(F$2:F22)</f>
        <v>11</v>
      </c>
    </row>
    <row r="23" spans="1:15" x14ac:dyDescent="0.35">
      <c r="A23" s="2">
        <v>142</v>
      </c>
      <c r="B23" s="2">
        <v>1</v>
      </c>
      <c r="C23" s="2">
        <v>29</v>
      </c>
      <c r="D23" s="2">
        <v>15</v>
      </c>
      <c r="E23" s="2">
        <v>0</v>
      </c>
      <c r="F23">
        <v>0</v>
      </c>
      <c r="G23" s="28">
        <f t="shared" si="0"/>
        <v>-4.7060150323909866E-2</v>
      </c>
      <c r="H23" s="18">
        <f t="shared" si="1"/>
        <v>0.48823713323256623</v>
      </c>
      <c r="I23" s="18">
        <f t="shared" si="2"/>
        <v>0.22580568078274044</v>
      </c>
      <c r="J23" s="18">
        <f t="shared" si="3"/>
        <v>8.3487711053474734E-3</v>
      </c>
      <c r="K23" s="18">
        <f t="shared" si="4"/>
        <v>-6.7861499153397068E-3</v>
      </c>
      <c r="L23" s="18">
        <f t="shared" si="5"/>
        <v>-8.8793172750944224E-4</v>
      </c>
      <c r="M23" s="18">
        <f t="shared" si="7"/>
        <v>1.5674981645887651</v>
      </c>
      <c r="N23" s="18">
        <f>SUM(H$2:H23)</f>
        <v>12.202640011305432</v>
      </c>
      <c r="O23">
        <f>SUM(F$2:F23)</f>
        <v>11</v>
      </c>
    </row>
    <row r="24" spans="1:15" x14ac:dyDescent="0.35">
      <c r="A24" s="2">
        <v>64</v>
      </c>
      <c r="B24" s="2">
        <v>1</v>
      </c>
      <c r="C24" s="2">
        <v>27</v>
      </c>
      <c r="D24" s="2">
        <v>10</v>
      </c>
      <c r="E24" s="2">
        <v>26</v>
      </c>
      <c r="F24">
        <v>1</v>
      </c>
      <c r="G24" s="28">
        <f t="shared" si="0"/>
        <v>-7.0485185344000501E-2</v>
      </c>
      <c r="H24" s="18">
        <f t="shared" si="1"/>
        <v>0.48238599549494254</v>
      </c>
      <c r="I24" s="18">
        <f t="shared" si="2"/>
        <v>0.22565034155274388</v>
      </c>
      <c r="J24" s="18">
        <f t="shared" si="3"/>
        <v>8.3430277083238608E-3</v>
      </c>
      <c r="K24" s="18">
        <f t="shared" si="4"/>
        <v>-6.7814814973493533E-3</v>
      </c>
      <c r="L24" s="18">
        <f t="shared" si="5"/>
        <v>-8.8732088977337318E-4</v>
      </c>
      <c r="M24" s="18">
        <f t="shared" si="7"/>
        <v>1.5487129329048155</v>
      </c>
      <c r="N24" s="18">
        <f>SUM(H$2:H24)</f>
        <v>12.685026006800374</v>
      </c>
      <c r="O24">
        <f>SUM(F$2:F24)</f>
        <v>12</v>
      </c>
    </row>
    <row r="25" spans="1:15" x14ac:dyDescent="0.35">
      <c r="A25">
        <v>240</v>
      </c>
      <c r="B25">
        <v>1</v>
      </c>
      <c r="C25">
        <v>16</v>
      </c>
      <c r="D25">
        <v>0</v>
      </c>
      <c r="E25">
        <v>0</v>
      </c>
      <c r="F25">
        <v>1</v>
      </c>
      <c r="G25" s="28">
        <f t="shared" si="0"/>
        <v>-7.4042186362995199E-2</v>
      </c>
      <c r="H25" s="18">
        <f t="shared" si="1"/>
        <v>0.48149790538888088</v>
      </c>
      <c r="I25" s="18">
        <f t="shared" si="2"/>
        <v>0.22562135522795279</v>
      </c>
      <c r="J25" s="18">
        <f t="shared" si="3"/>
        <v>8.3419559895343814E-3</v>
      </c>
      <c r="K25" s="18">
        <f t="shared" si="4"/>
        <v>-6.7806103698168441E-3</v>
      </c>
      <c r="L25" s="18">
        <f t="shared" si="5"/>
        <v>-8.8720690735558528E-4</v>
      </c>
      <c r="M25" s="18">
        <f t="shared" si="7"/>
        <v>1.5458616962485123</v>
      </c>
      <c r="N25" s="18">
        <f>SUM(H$2:H25)</f>
        <v>13.166523912189255</v>
      </c>
      <c r="O25">
        <f>SUM(F$2:F25)</f>
        <v>13</v>
      </c>
    </row>
    <row r="26" spans="1:15" x14ac:dyDescent="0.35">
      <c r="A26">
        <v>351</v>
      </c>
      <c r="B26">
        <v>1</v>
      </c>
      <c r="C26">
        <v>16</v>
      </c>
      <c r="D26">
        <v>0</v>
      </c>
      <c r="E26">
        <v>0</v>
      </c>
      <c r="F26">
        <v>0</v>
      </c>
      <c r="G26" s="28">
        <f t="shared" si="0"/>
        <v>-7.4042186362995199E-2</v>
      </c>
      <c r="H26" s="18">
        <f t="shared" si="1"/>
        <v>0.48149790538888088</v>
      </c>
      <c r="I26" s="18">
        <f t="shared" si="2"/>
        <v>0.22562135522795279</v>
      </c>
      <c r="J26" s="18">
        <f t="shared" si="3"/>
        <v>8.3419559895343814E-3</v>
      </c>
      <c r="K26" s="18">
        <f t="shared" si="4"/>
        <v>-6.7806103698168441E-3</v>
      </c>
      <c r="L26" s="18">
        <f t="shared" si="5"/>
        <v>-8.8720690735558528E-4</v>
      </c>
      <c r="M26" s="18">
        <f t="shared" si="7"/>
        <v>1.5458616962485123</v>
      </c>
      <c r="N26" s="18">
        <f>SUM(H$2:H26)</f>
        <v>13.648021817578137</v>
      </c>
      <c r="O26">
        <f>SUM(F$2:F26)</f>
        <v>13</v>
      </c>
    </row>
    <row r="27" spans="1:15" x14ac:dyDescent="0.35">
      <c r="A27">
        <v>461</v>
      </c>
      <c r="B27">
        <v>1</v>
      </c>
      <c r="C27">
        <v>35</v>
      </c>
      <c r="D27">
        <v>20</v>
      </c>
      <c r="E27">
        <v>26</v>
      </c>
      <c r="F27">
        <v>0</v>
      </c>
      <c r="G27" s="28">
        <f t="shared" si="0"/>
        <v>-7.4772879654356084E-2</v>
      </c>
      <c r="H27" s="18">
        <f t="shared" si="1"/>
        <v>0.48131548467677904</v>
      </c>
      <c r="I27" s="18">
        <f t="shared" si="2"/>
        <v>0.22561522472619602</v>
      </c>
      <c r="J27" s="18">
        <f t="shared" si="3"/>
        <v>8.3417293249272266E-3</v>
      </c>
      <c r="K27" s="18">
        <f t="shared" si="4"/>
        <v>-6.7804261295274348E-3</v>
      </c>
      <c r="L27" s="18">
        <f t="shared" si="5"/>
        <v>-8.8718280049079553E-4</v>
      </c>
      <c r="M27" s="18">
        <f t="shared" si="7"/>
        <v>1.5452760297517643</v>
      </c>
      <c r="N27" s="18">
        <f>SUM(H$2:H27)</f>
        <v>14.129337302254916</v>
      </c>
      <c r="O27">
        <f>SUM(F$2:F27)</f>
        <v>13</v>
      </c>
    </row>
    <row r="28" spans="1:15" x14ac:dyDescent="0.35">
      <c r="A28" s="2">
        <v>21</v>
      </c>
      <c r="B28" s="2">
        <v>1</v>
      </c>
      <c r="C28" s="2">
        <v>17</v>
      </c>
      <c r="D28" s="2">
        <v>0</v>
      </c>
      <c r="E28" s="2">
        <v>13</v>
      </c>
      <c r="F28">
        <v>1</v>
      </c>
      <c r="G28" s="28">
        <f t="shared" si="0"/>
        <v>-8.6826627450629523E-2</v>
      </c>
      <c r="H28" s="18">
        <f t="shared" si="1"/>
        <v>0.47830696982424226</v>
      </c>
      <c r="I28" s="18">
        <f t="shared" si="2"/>
        <v>0.22550544368100495</v>
      </c>
      <c r="J28" s="18">
        <f t="shared" si="3"/>
        <v>8.3376703623057845E-3</v>
      </c>
      <c r="K28" s="18">
        <f t="shared" si="4"/>
        <v>-6.7771268740439271E-3</v>
      </c>
      <c r="L28" s="18">
        <f t="shared" si="5"/>
        <v>-8.8675111040768318E-4</v>
      </c>
      <c r="M28" s="18">
        <f t="shared" si="7"/>
        <v>1.5356171136462513</v>
      </c>
      <c r="N28" s="18">
        <f>SUM(H$2:H28)</f>
        <v>14.607644272079158</v>
      </c>
      <c r="O28">
        <f>SUM(F$2:F28)</f>
        <v>14</v>
      </c>
    </row>
    <row r="29" spans="1:15" x14ac:dyDescent="0.35">
      <c r="A29" s="2">
        <v>143</v>
      </c>
      <c r="B29" s="2">
        <v>1</v>
      </c>
      <c r="C29" s="2">
        <v>15</v>
      </c>
      <c r="D29" s="2">
        <v>0</v>
      </c>
      <c r="E29" s="2">
        <v>0</v>
      </c>
      <c r="F29">
        <v>0</v>
      </c>
      <c r="G29" s="28">
        <f t="shared" si="0"/>
        <v>-0.10745576386761369</v>
      </c>
      <c r="H29" s="18">
        <f t="shared" si="1"/>
        <v>0.47316187846827645</v>
      </c>
      <c r="I29" s="18">
        <f t="shared" si="2"/>
        <v>0.22527978659560086</v>
      </c>
      <c r="J29" s="18">
        <f t="shared" si="3"/>
        <v>8.3293270852553229E-3</v>
      </c>
      <c r="K29" s="18">
        <f t="shared" si="4"/>
        <v>-6.7703451898732609E-3</v>
      </c>
      <c r="L29" s="18">
        <f t="shared" si="5"/>
        <v>-8.8586376299918117E-4</v>
      </c>
      <c r="M29" s="18">
        <f t="shared" si="7"/>
        <v>1.5190986624507823</v>
      </c>
      <c r="N29" s="18">
        <f>SUM(H$2:H29)</f>
        <v>15.080806150547435</v>
      </c>
      <c r="O29">
        <f>SUM(F$2:F29)</f>
        <v>14</v>
      </c>
    </row>
    <row r="30" spans="1:15" x14ac:dyDescent="0.35">
      <c r="A30">
        <v>460</v>
      </c>
      <c r="B30">
        <v>1</v>
      </c>
      <c r="C30">
        <v>15</v>
      </c>
      <c r="D30">
        <v>0</v>
      </c>
      <c r="E30">
        <v>0</v>
      </c>
      <c r="F30">
        <v>1</v>
      </c>
      <c r="G30" s="28">
        <f t="shared" si="0"/>
        <v>-0.10745576386761369</v>
      </c>
      <c r="H30" s="18">
        <f t="shared" si="1"/>
        <v>0.47316187846827645</v>
      </c>
      <c r="I30" s="18">
        <f t="shared" si="2"/>
        <v>0.22527978659560086</v>
      </c>
      <c r="J30" s="18">
        <f t="shared" si="3"/>
        <v>8.3293270852553229E-3</v>
      </c>
      <c r="K30" s="18">
        <f t="shared" si="4"/>
        <v>-6.7703451898732609E-3</v>
      </c>
      <c r="L30" s="18">
        <f t="shared" si="5"/>
        <v>-8.8586376299918117E-4</v>
      </c>
      <c r="M30" s="18">
        <f t="shared" si="7"/>
        <v>1.5190986624507823</v>
      </c>
      <c r="N30" s="18">
        <f>SUM(H$2:H30)</f>
        <v>15.553968029015712</v>
      </c>
      <c r="O30">
        <f>SUM(F$2:F30)</f>
        <v>15</v>
      </c>
    </row>
    <row r="31" spans="1:15" x14ac:dyDescent="0.35">
      <c r="A31" s="2">
        <v>8</v>
      </c>
      <c r="B31" s="2">
        <v>1</v>
      </c>
      <c r="C31" s="2">
        <v>47</v>
      </c>
      <c r="D31" s="2">
        <v>40</v>
      </c>
      <c r="E31" s="2">
        <v>0</v>
      </c>
      <c r="F31">
        <v>1</v>
      </c>
      <c r="G31" s="28">
        <f t="shared" si="0"/>
        <v>-0.12460654110903535</v>
      </c>
      <c r="H31" s="18">
        <f t="shared" si="1"/>
        <v>0.46888860931211868</v>
      </c>
      <c r="I31" s="18">
        <f t="shared" si="2"/>
        <v>0.22505599420318931</v>
      </c>
      <c r="J31" s="18">
        <f t="shared" si="3"/>
        <v>8.3210527519751096E-3</v>
      </c>
      <c r="K31" s="18">
        <f t="shared" si="4"/>
        <v>-6.7636195454184684E-3</v>
      </c>
      <c r="L31" s="18">
        <f t="shared" si="5"/>
        <v>-8.8498374809030638E-4</v>
      </c>
      <c r="M31" s="18">
        <f t="shared" si="7"/>
        <v>1.5053792193704862</v>
      </c>
      <c r="N31" s="18">
        <f>SUM(H$2:H31)</f>
        <v>16.022856638327831</v>
      </c>
      <c r="O31">
        <f>SUM(F$2:F31)</f>
        <v>16</v>
      </c>
    </row>
    <row r="32" spans="1:15" x14ac:dyDescent="0.35">
      <c r="A32">
        <v>211</v>
      </c>
      <c r="B32">
        <v>1</v>
      </c>
      <c r="C32">
        <v>26</v>
      </c>
      <c r="D32">
        <v>15</v>
      </c>
      <c r="E32">
        <v>0</v>
      </c>
      <c r="F32">
        <v>1</v>
      </c>
      <c r="G32" s="28">
        <f t="shared" si="0"/>
        <v>-0.1473008828377651</v>
      </c>
      <c r="H32" s="18">
        <f t="shared" si="1"/>
        <v>0.46324121989035122</v>
      </c>
      <c r="I32" s="18">
        <f t="shared" si="2"/>
        <v>0.22470960690022734</v>
      </c>
      <c r="J32" s="18">
        <f t="shared" si="3"/>
        <v>8.3082456857569188E-3</v>
      </c>
      <c r="K32" s="18">
        <f t="shared" si="4"/>
        <v>-6.753209549715429E-3</v>
      </c>
      <c r="L32" s="18">
        <f t="shared" si="5"/>
        <v>-8.836216553597772E-4</v>
      </c>
      <c r="M32" s="18">
        <f t="shared" si="7"/>
        <v>1.4872481270163906</v>
      </c>
      <c r="N32" s="18">
        <f>SUM(H$2:H32)</f>
        <v>16.48609785821818</v>
      </c>
      <c r="O32">
        <f>SUM(F$2:F32)</f>
        <v>17</v>
      </c>
    </row>
    <row r="33" spans="1:15" x14ac:dyDescent="0.35">
      <c r="A33">
        <v>317</v>
      </c>
      <c r="B33">
        <v>1</v>
      </c>
      <c r="C33">
        <v>26</v>
      </c>
      <c r="D33">
        <v>15</v>
      </c>
      <c r="E33">
        <v>0</v>
      </c>
      <c r="F33">
        <v>0</v>
      </c>
      <c r="G33" s="28">
        <f t="shared" si="0"/>
        <v>-0.1473008828377651</v>
      </c>
      <c r="H33" s="18">
        <f t="shared" si="1"/>
        <v>0.46324121989035122</v>
      </c>
      <c r="I33" s="18">
        <f t="shared" si="2"/>
        <v>0.22470960690022734</v>
      </c>
      <c r="J33" s="18">
        <f t="shared" si="3"/>
        <v>8.3082456857569188E-3</v>
      </c>
      <c r="K33" s="18">
        <f t="shared" si="4"/>
        <v>-6.753209549715429E-3</v>
      </c>
      <c r="L33" s="18">
        <f t="shared" si="5"/>
        <v>-8.836216553597772E-4</v>
      </c>
      <c r="M33" s="18">
        <f t="shared" si="7"/>
        <v>1.4872481270163906</v>
      </c>
      <c r="N33" s="18">
        <f>SUM(H$2:H33)</f>
        <v>16.94933907810853</v>
      </c>
      <c r="O33">
        <f>SUM(F$2:F33)</f>
        <v>17</v>
      </c>
    </row>
    <row r="34" spans="1:15" x14ac:dyDescent="0.35">
      <c r="A34">
        <v>420</v>
      </c>
      <c r="B34">
        <v>1</v>
      </c>
      <c r="C34">
        <v>14</v>
      </c>
      <c r="D34">
        <v>0</v>
      </c>
      <c r="E34">
        <v>13</v>
      </c>
      <c r="F34">
        <v>1</v>
      </c>
      <c r="G34" s="28">
        <f t="shared" si="0"/>
        <v>-0.18706735996448498</v>
      </c>
      <c r="H34" s="18">
        <f t="shared" si="1"/>
        <v>0.45336906510798308</v>
      </c>
      <c r="I34" s="18">
        <f t="shared" si="2"/>
        <v>0.22396562951976542</v>
      </c>
      <c r="J34" s="18">
        <f t="shared" si="3"/>
        <v>8.2807384200605828E-3</v>
      </c>
      <c r="K34" s="18">
        <f t="shared" si="4"/>
        <v>-6.7308507586525323E-3</v>
      </c>
      <c r="L34" s="18">
        <f t="shared" si="5"/>
        <v>-8.8069612612432326E-4</v>
      </c>
      <c r="M34" s="18">
        <f t="shared" si="7"/>
        <v>1.4555533142940509</v>
      </c>
      <c r="N34" s="18">
        <f>SUM(H$2:H34)</f>
        <v>17.402708143216511</v>
      </c>
      <c r="O34">
        <f>SUM(F$2:F34)</f>
        <v>18</v>
      </c>
    </row>
    <row r="35" spans="1:15" x14ac:dyDescent="0.35">
      <c r="A35">
        <v>237</v>
      </c>
      <c r="B35">
        <v>1</v>
      </c>
      <c r="C35">
        <v>26</v>
      </c>
      <c r="D35">
        <v>15</v>
      </c>
      <c r="E35">
        <v>13</v>
      </c>
      <c r="F35">
        <v>0</v>
      </c>
      <c r="G35" s="28">
        <f t="shared" si="0"/>
        <v>-0.19349890143001791</v>
      </c>
      <c r="H35" s="18">
        <f t="shared" si="1"/>
        <v>0.45177564814127963</v>
      </c>
      <c r="I35" s="18">
        <f t="shared" si="2"/>
        <v>0.22382903720506295</v>
      </c>
      <c r="J35" s="18">
        <f t="shared" si="3"/>
        <v>8.2756881575240197E-3</v>
      </c>
      <c r="K35" s="18">
        <f t="shared" si="4"/>
        <v>-6.7267457426864116E-3</v>
      </c>
      <c r="L35" s="18">
        <f t="shared" si="5"/>
        <v>-8.8015900655524131E-4</v>
      </c>
      <c r="M35" s="18">
        <f t="shared" si="7"/>
        <v>1.4504376071904239</v>
      </c>
      <c r="N35" s="18">
        <f>SUM(H$2:H35)</f>
        <v>17.85448379135779</v>
      </c>
      <c r="O35">
        <f>SUM(F$2:F35)</f>
        <v>18</v>
      </c>
    </row>
    <row r="36" spans="1:15" x14ac:dyDescent="0.35">
      <c r="A36" s="2">
        <v>164</v>
      </c>
      <c r="B36" s="2">
        <v>1</v>
      </c>
      <c r="C36" s="2">
        <v>12</v>
      </c>
      <c r="D36" s="2">
        <v>0</v>
      </c>
      <c r="E36" s="2">
        <v>0</v>
      </c>
      <c r="F36">
        <v>0</v>
      </c>
      <c r="G36" s="28">
        <f t="shared" si="0"/>
        <v>-0.20769649638146914</v>
      </c>
      <c r="H36" s="18">
        <f t="shared" si="1"/>
        <v>0.44826173205903541</v>
      </c>
      <c r="I36" s="18">
        <f t="shared" si="2"/>
        <v>0.22351159526744427</v>
      </c>
      <c r="J36" s="18">
        <f t="shared" si="3"/>
        <v>8.2639512956911836E-3</v>
      </c>
      <c r="K36" s="18">
        <f t="shared" si="4"/>
        <v>-6.7172056435594596E-3</v>
      </c>
      <c r="L36" s="18">
        <f t="shared" si="5"/>
        <v>-8.789107351783803E-4</v>
      </c>
      <c r="M36" s="18">
        <f t="shared" si="7"/>
        <v>1.4391560871369031</v>
      </c>
      <c r="N36" s="18">
        <f>SUM(H$2:H36)</f>
        <v>18.302745523416824</v>
      </c>
      <c r="O36">
        <f>SUM(F$2:F36)</f>
        <v>18</v>
      </c>
    </row>
    <row r="37" spans="1:15" x14ac:dyDescent="0.35">
      <c r="A37">
        <v>377</v>
      </c>
      <c r="B37">
        <v>1</v>
      </c>
      <c r="C37">
        <v>12</v>
      </c>
      <c r="D37">
        <v>0</v>
      </c>
      <c r="E37">
        <v>0</v>
      </c>
      <c r="F37">
        <v>0</v>
      </c>
      <c r="G37" s="28">
        <f t="shared" si="0"/>
        <v>-0.20769649638146914</v>
      </c>
      <c r="H37" s="18">
        <f t="shared" si="1"/>
        <v>0.44826173205903541</v>
      </c>
      <c r="I37" s="18">
        <f t="shared" si="2"/>
        <v>0.22351159526744427</v>
      </c>
      <c r="J37" s="18">
        <f t="shared" si="3"/>
        <v>8.2639512956911836E-3</v>
      </c>
      <c r="K37" s="18">
        <f t="shared" si="4"/>
        <v>-6.7172056435594596E-3</v>
      </c>
      <c r="L37" s="18">
        <f t="shared" si="5"/>
        <v>-8.789107351783803E-4</v>
      </c>
      <c r="M37" s="18">
        <f t="shared" si="7"/>
        <v>1.4391560871369031</v>
      </c>
      <c r="N37" s="18">
        <f>SUM(H$2:H37)</f>
        <v>18.751007255475859</v>
      </c>
      <c r="O37">
        <f>SUM(F$2:F37)</f>
        <v>18</v>
      </c>
    </row>
    <row r="38" spans="1:15" x14ac:dyDescent="0.35">
      <c r="A38" s="2">
        <v>33</v>
      </c>
      <c r="B38" s="2">
        <v>1</v>
      </c>
      <c r="C38" s="2">
        <v>20</v>
      </c>
      <c r="D38" s="2">
        <v>10</v>
      </c>
      <c r="E38" s="2">
        <v>0</v>
      </c>
      <c r="F38">
        <v>0</v>
      </c>
      <c r="G38" s="28">
        <f t="shared" si="0"/>
        <v>-0.2119841906918245</v>
      </c>
      <c r="H38" s="18">
        <f t="shared" si="1"/>
        <v>0.44720152280780834</v>
      </c>
      <c r="I38" s="18">
        <f t="shared" si="2"/>
        <v>0.22341143491376506</v>
      </c>
      <c r="J38" s="18">
        <f t="shared" si="3"/>
        <v>8.2602480413540933E-3</v>
      </c>
      <c r="K38" s="18">
        <f t="shared" si="4"/>
        <v>-6.7141955192203161E-3</v>
      </c>
      <c r="L38" s="18">
        <f t="shared" si="5"/>
        <v>-8.7851687637216221E-4</v>
      </c>
      <c r="M38" s="18">
        <f t="shared" si="7"/>
        <v>1.4357522574355952</v>
      </c>
      <c r="N38" s="18">
        <f>SUM(H$2:H38)</f>
        <v>19.198208778283668</v>
      </c>
      <c r="O38">
        <f>SUM(F$2:F38)</f>
        <v>18</v>
      </c>
    </row>
    <row r="39" spans="1:15" x14ac:dyDescent="0.35">
      <c r="A39">
        <v>229</v>
      </c>
      <c r="B39">
        <v>1</v>
      </c>
      <c r="C39">
        <v>43</v>
      </c>
      <c r="D39">
        <v>35</v>
      </c>
      <c r="E39">
        <v>26</v>
      </c>
      <c r="F39">
        <v>1</v>
      </c>
      <c r="G39" s="28">
        <f t="shared" si="0"/>
        <v>-0.21485873113836296</v>
      </c>
      <c r="H39" s="18">
        <f t="shared" si="1"/>
        <v>0.44649100931761243</v>
      </c>
      <c r="I39" s="18">
        <f t="shared" si="2"/>
        <v>0.22334317411151</v>
      </c>
      <c r="J39" s="18">
        <f t="shared" si="3"/>
        <v>8.2577242172788123E-3</v>
      </c>
      <c r="K39" s="18">
        <f t="shared" si="4"/>
        <v>-6.7121440737658083E-3</v>
      </c>
      <c r="L39" s="18">
        <f t="shared" si="5"/>
        <v>-8.7824845561384742E-4</v>
      </c>
      <c r="M39" s="18">
        <f t="shared" si="7"/>
        <v>1.4334711351775977</v>
      </c>
      <c r="N39" s="18">
        <f>SUM(H$2:H39)</f>
        <v>19.644699787601279</v>
      </c>
      <c r="O39">
        <f>SUM(F$2:F39)</f>
        <v>19</v>
      </c>
    </row>
    <row r="40" spans="1:15" x14ac:dyDescent="0.35">
      <c r="A40">
        <v>254</v>
      </c>
      <c r="B40">
        <v>1</v>
      </c>
      <c r="C40">
        <v>11</v>
      </c>
      <c r="D40">
        <v>0</v>
      </c>
      <c r="E40">
        <v>0</v>
      </c>
      <c r="F40">
        <v>0</v>
      </c>
      <c r="G40" s="28">
        <f t="shared" si="0"/>
        <v>-0.24111007388608763</v>
      </c>
      <c r="H40" s="18">
        <f t="shared" si="1"/>
        <v>0.4400128086340962</v>
      </c>
      <c r="I40" s="18">
        <f t="shared" si="2"/>
        <v>0.22267871090735661</v>
      </c>
      <c r="J40" s="18">
        <f t="shared" si="3"/>
        <v>8.2331568495306977E-3</v>
      </c>
      <c r="K40" s="18">
        <f t="shared" si="4"/>
        <v>-6.6921749263954607E-3</v>
      </c>
      <c r="L40" s="18">
        <f t="shared" si="5"/>
        <v>-8.7563559858259282E-4</v>
      </c>
      <c r="M40" s="18">
        <f t="shared" si="7"/>
        <v>1.4126727014042035</v>
      </c>
      <c r="N40" s="18">
        <f>SUM(H$2:H40)</f>
        <v>20.084712596235377</v>
      </c>
      <c r="O40">
        <f>SUM(F$2:F40)</f>
        <v>19</v>
      </c>
    </row>
    <row r="41" spans="1:15" x14ac:dyDescent="0.35">
      <c r="A41" s="2">
        <v>199</v>
      </c>
      <c r="B41" s="2">
        <v>1</v>
      </c>
      <c r="C41" s="2">
        <v>23</v>
      </c>
      <c r="D41" s="2">
        <v>15</v>
      </c>
      <c r="E41" s="2">
        <v>0</v>
      </c>
      <c r="F41">
        <v>0</v>
      </c>
      <c r="G41" s="28">
        <f t="shared" si="0"/>
        <v>-0.24754161535162078</v>
      </c>
      <c r="H41" s="18">
        <f t="shared" si="1"/>
        <v>0.43842868356456899</v>
      </c>
      <c r="I41" s="18">
        <f t="shared" si="2"/>
        <v>0.22250468652006591</v>
      </c>
      <c r="J41" s="18">
        <f t="shared" si="3"/>
        <v>8.2267226014143442E-3</v>
      </c>
      <c r="K41" s="18">
        <f t="shared" si="4"/>
        <v>-6.6869449623972741E-3</v>
      </c>
      <c r="L41" s="18">
        <f t="shared" si="5"/>
        <v>-8.7495128552943962E-4</v>
      </c>
      <c r="M41" s="18">
        <f t="shared" si="7"/>
        <v>1.4075868261809845</v>
      </c>
      <c r="N41" s="18">
        <f>SUM(H$2:H41)</f>
        <v>20.523141279799948</v>
      </c>
      <c r="O41">
        <f>SUM(F$2:F41)</f>
        <v>19</v>
      </c>
    </row>
    <row r="42" spans="1:15" x14ac:dyDescent="0.35">
      <c r="A42">
        <v>309</v>
      </c>
      <c r="B42">
        <v>0</v>
      </c>
      <c r="C42">
        <v>39</v>
      </c>
      <c r="D42">
        <v>0</v>
      </c>
      <c r="E42">
        <v>26</v>
      </c>
      <c r="F42">
        <v>1</v>
      </c>
      <c r="G42" s="28">
        <f t="shared" si="0"/>
        <v>-0.30164883867224868</v>
      </c>
      <c r="H42" s="18">
        <f t="shared" si="1"/>
        <v>0.42515446043008459</v>
      </c>
      <c r="I42" s="18">
        <f t="shared" si="2"/>
        <v>0.22086819998608273</v>
      </c>
      <c r="J42" s="18">
        <f t="shared" si="3"/>
        <v>8.1662163668419982E-3</v>
      </c>
      <c r="K42" s="18">
        <f t="shared" si="4"/>
        <v>-6.6377635471399242E-3</v>
      </c>
      <c r="L42" s="18">
        <f t="shared" si="5"/>
        <v>-8.6851615816626356E-4</v>
      </c>
      <c r="M42" s="18">
        <f t="shared" si="7"/>
        <v>1.3649695834860609</v>
      </c>
      <c r="N42" s="18">
        <f>SUM(H$2:H42)</f>
        <v>20.948295740230034</v>
      </c>
      <c r="O42">
        <f>SUM(F$2:F42)</f>
        <v>20</v>
      </c>
    </row>
    <row r="43" spans="1:15" x14ac:dyDescent="0.35">
      <c r="A43">
        <v>213</v>
      </c>
      <c r="B43">
        <v>1</v>
      </c>
      <c r="C43">
        <v>9</v>
      </c>
      <c r="D43">
        <v>0</v>
      </c>
      <c r="E43">
        <v>0</v>
      </c>
      <c r="F43">
        <v>1</v>
      </c>
      <c r="G43" s="28">
        <f t="shared" si="0"/>
        <v>-0.3079372288953246</v>
      </c>
      <c r="H43" s="18">
        <f t="shared" si="1"/>
        <v>0.42361831758316809</v>
      </c>
      <c r="I43" s="18">
        <f t="shared" si="2"/>
        <v>0.2206582591785291</v>
      </c>
      <c r="J43" s="18">
        <f t="shared" si="3"/>
        <v>8.1584541717463679E-3</v>
      </c>
      <c r="K43" s="18">
        <f t="shared" si="4"/>
        <v>-6.6314541850881472E-3</v>
      </c>
      <c r="L43" s="18">
        <f t="shared" si="5"/>
        <v>-8.6769061160215744E-4</v>
      </c>
      <c r="M43" s="18">
        <f t="shared" si="7"/>
        <v>1.3600377564512238</v>
      </c>
      <c r="N43" s="18">
        <f>SUM(H$2:H43)</f>
        <v>21.371914057813203</v>
      </c>
      <c r="O43">
        <f>SUM(F$2:F43)</f>
        <v>21</v>
      </c>
    </row>
    <row r="44" spans="1:15" x14ac:dyDescent="0.35">
      <c r="A44">
        <v>451</v>
      </c>
      <c r="B44">
        <v>1</v>
      </c>
      <c r="C44">
        <v>9</v>
      </c>
      <c r="D44">
        <v>0</v>
      </c>
      <c r="E44">
        <v>0</v>
      </c>
      <c r="F44">
        <v>0</v>
      </c>
      <c r="G44" s="28">
        <f t="shared" si="0"/>
        <v>-0.3079372288953246</v>
      </c>
      <c r="H44" s="18">
        <f t="shared" si="1"/>
        <v>0.42361831758316809</v>
      </c>
      <c r="I44" s="18">
        <f t="shared" si="2"/>
        <v>0.2206582591785291</v>
      </c>
      <c r="J44" s="18">
        <f t="shared" si="3"/>
        <v>8.1584541717463679E-3</v>
      </c>
      <c r="K44" s="18">
        <f t="shared" si="4"/>
        <v>-6.6314541850881472E-3</v>
      </c>
      <c r="L44" s="18">
        <f t="shared" si="5"/>
        <v>-8.6769061160215744E-4</v>
      </c>
      <c r="M44" s="18">
        <f t="shared" si="7"/>
        <v>1.3600377564512238</v>
      </c>
      <c r="N44" s="18">
        <f>SUM(H$2:H44)</f>
        <v>21.795532375396373</v>
      </c>
      <c r="O44">
        <f>SUM(F$2:F44)</f>
        <v>21</v>
      </c>
    </row>
    <row r="45" spans="1:15" x14ac:dyDescent="0.35">
      <c r="A45" s="2">
        <v>77</v>
      </c>
      <c r="B45" s="2">
        <v>1</v>
      </c>
      <c r="C45" s="2">
        <v>37</v>
      </c>
      <c r="D45" s="2">
        <v>35</v>
      </c>
      <c r="E45" s="2">
        <v>0</v>
      </c>
      <c r="F45">
        <v>0</v>
      </c>
      <c r="G45" s="28">
        <f t="shared" si="0"/>
        <v>-0.32294415898156803</v>
      </c>
      <c r="H45" s="18">
        <f t="shared" si="1"/>
        <v>0.4199584017957575</v>
      </c>
      <c r="I45" s="18">
        <f t="shared" si="2"/>
        <v>0.22014088140350485</v>
      </c>
      <c r="J45" s="18">
        <f t="shared" si="3"/>
        <v>8.1393250311344138E-3</v>
      </c>
      <c r="K45" s="18">
        <f t="shared" si="4"/>
        <v>-6.6159054037997021E-3</v>
      </c>
      <c r="L45" s="18">
        <f t="shared" si="5"/>
        <v>-8.6565613603024178E-4</v>
      </c>
      <c r="M45" s="18">
        <f t="shared" si="7"/>
        <v>1.3482875005021688</v>
      </c>
      <c r="N45" s="18">
        <f>SUM(H$2:H45)</f>
        <v>22.21549077719213</v>
      </c>
      <c r="O45">
        <f>SUM(F$2:F45)</f>
        <v>21</v>
      </c>
    </row>
    <row r="46" spans="1:15" x14ac:dyDescent="0.35">
      <c r="A46" s="2">
        <v>100</v>
      </c>
      <c r="B46" s="2">
        <v>1</v>
      </c>
      <c r="C46" s="2">
        <v>8</v>
      </c>
      <c r="D46" s="2">
        <v>0</v>
      </c>
      <c r="E46" s="2">
        <v>0</v>
      </c>
      <c r="F46">
        <v>0</v>
      </c>
      <c r="G46" s="28">
        <f t="shared" si="0"/>
        <v>-0.34135080639994309</v>
      </c>
      <c r="H46" s="18">
        <f t="shared" si="1"/>
        <v>0.41548138740192764</v>
      </c>
      <c r="I46" s="18">
        <f t="shared" si="2"/>
        <v>0.21947507401249425</v>
      </c>
      <c r="J46" s="18">
        <f t="shared" si="3"/>
        <v>8.114707964422329E-3</v>
      </c>
      <c r="K46" s="18">
        <f t="shared" si="4"/>
        <v>-6.5958958595115453E-3</v>
      </c>
      <c r="L46" s="18">
        <f t="shared" si="5"/>
        <v>-8.630379932765285E-4</v>
      </c>
      <c r="M46" s="18">
        <f t="shared" si="7"/>
        <v>1.3339139279746097</v>
      </c>
      <c r="N46" s="18">
        <f>SUM(H$2:H46)</f>
        <v>22.630972164594059</v>
      </c>
      <c r="O46">
        <f>SUM(F$2:F46)</f>
        <v>21</v>
      </c>
    </row>
    <row r="47" spans="1:15" x14ac:dyDescent="0.35">
      <c r="A47">
        <v>395</v>
      </c>
      <c r="B47">
        <v>1</v>
      </c>
      <c r="C47">
        <v>8</v>
      </c>
      <c r="D47">
        <v>0</v>
      </c>
      <c r="E47">
        <v>0</v>
      </c>
      <c r="F47">
        <v>1</v>
      </c>
      <c r="G47" s="28">
        <f t="shared" si="0"/>
        <v>-0.34135080639994309</v>
      </c>
      <c r="H47" s="18">
        <f t="shared" si="1"/>
        <v>0.41548138740192764</v>
      </c>
      <c r="I47" s="18">
        <f t="shared" si="2"/>
        <v>0.21947507401249425</v>
      </c>
      <c r="J47" s="18">
        <f t="shared" si="3"/>
        <v>8.114707964422329E-3</v>
      </c>
      <c r="K47" s="18">
        <f t="shared" si="4"/>
        <v>-6.5958958595115453E-3</v>
      </c>
      <c r="L47" s="18">
        <f t="shared" si="5"/>
        <v>-8.630379932765285E-4</v>
      </c>
      <c r="M47" s="18">
        <f t="shared" si="7"/>
        <v>1.3339139279746097</v>
      </c>
      <c r="N47" s="18">
        <f>SUM(H$2:H47)</f>
        <v>23.046453551995988</v>
      </c>
      <c r="O47">
        <f>SUM(F$2:F47)</f>
        <v>22</v>
      </c>
    </row>
    <row r="48" spans="1:15" x14ac:dyDescent="0.35">
      <c r="A48">
        <v>320</v>
      </c>
      <c r="B48">
        <v>0</v>
      </c>
      <c r="C48">
        <v>39</v>
      </c>
      <c r="D48">
        <v>0</v>
      </c>
      <c r="E48">
        <v>41</v>
      </c>
      <c r="F48">
        <v>0</v>
      </c>
      <c r="G48" s="28">
        <f t="shared" si="0"/>
        <v>-0.35495424474023274</v>
      </c>
      <c r="H48" s="18">
        <f t="shared" si="1"/>
        <v>0.4121815474196317</v>
      </c>
      <c r="I48" s="18">
        <f t="shared" si="2"/>
        <v>0.21896114059307645</v>
      </c>
      <c r="J48" s="18">
        <f t="shared" si="3"/>
        <v>8.0957061728498848E-3</v>
      </c>
      <c r="K48" s="18">
        <f t="shared" si="4"/>
        <v>-6.5804505916219934E-3</v>
      </c>
      <c r="L48" s="18">
        <f t="shared" si="5"/>
        <v>-8.6101706188389661E-4</v>
      </c>
      <c r="M48" s="18">
        <f t="shared" si="7"/>
        <v>1.3233197048735543</v>
      </c>
      <c r="N48" s="18">
        <f>SUM(H$2:H48)</f>
        <v>23.45863509941562</v>
      </c>
      <c r="O48">
        <f>SUM(F$2:F48)</f>
        <v>22</v>
      </c>
    </row>
    <row r="49" spans="1:15" x14ac:dyDescent="0.35">
      <c r="A49">
        <v>409</v>
      </c>
      <c r="B49">
        <v>1</v>
      </c>
      <c r="C49">
        <v>7</v>
      </c>
      <c r="D49">
        <v>0</v>
      </c>
      <c r="E49">
        <v>0</v>
      </c>
      <c r="F49">
        <v>1</v>
      </c>
      <c r="G49" s="28">
        <f t="shared" si="0"/>
        <v>-0.37476438390456157</v>
      </c>
      <c r="H49" s="18">
        <f t="shared" si="1"/>
        <v>0.40739028205279587</v>
      </c>
      <c r="I49" s="18">
        <f t="shared" si="2"/>
        <v>0.21817989090507278</v>
      </c>
      <c r="J49" s="18">
        <f t="shared" si="3"/>
        <v>8.0668208286076275E-3</v>
      </c>
      <c r="K49" s="18">
        <f t="shared" si="4"/>
        <v>-6.5569716539543169E-3</v>
      </c>
      <c r="L49" s="18">
        <f t="shared" si="5"/>
        <v>-8.5794496740566797E-4</v>
      </c>
      <c r="M49" s="18">
        <f t="shared" si="7"/>
        <v>1.3079372213273972</v>
      </c>
      <c r="N49" s="18">
        <f>SUM(H$2:H49)</f>
        <v>23.866025381468415</v>
      </c>
      <c r="O49">
        <f>SUM(F$2:F49)</f>
        <v>23</v>
      </c>
    </row>
    <row r="50" spans="1:15" x14ac:dyDescent="0.35">
      <c r="A50">
        <v>374</v>
      </c>
      <c r="B50">
        <v>1</v>
      </c>
      <c r="C50">
        <v>27</v>
      </c>
      <c r="D50">
        <v>25</v>
      </c>
      <c r="E50">
        <v>0</v>
      </c>
      <c r="F50">
        <v>1</v>
      </c>
      <c r="G50" s="28">
        <f t="shared" si="0"/>
        <v>-0.38548361968044986</v>
      </c>
      <c r="H50" s="18">
        <f t="shared" si="1"/>
        <v>0.40480499845555995</v>
      </c>
      <c r="I50" s="18">
        <f t="shared" si="2"/>
        <v>0.21774110771756111</v>
      </c>
      <c r="J50" s="18">
        <f t="shared" si="3"/>
        <v>8.0505975857524809E-3</v>
      </c>
      <c r="K50" s="18">
        <f t="shared" si="4"/>
        <v>-6.5437848799083185E-3</v>
      </c>
      <c r="L50" s="18">
        <f t="shared" si="5"/>
        <v>-8.5621954795502009E-4</v>
      </c>
      <c r="M50" s="18">
        <f t="shared" si="7"/>
        <v>1.2996371003046925</v>
      </c>
      <c r="N50" s="18">
        <f>SUM(H$2:H50)</f>
        <v>24.270830379923975</v>
      </c>
      <c r="O50">
        <f>SUM(F$2:F50)</f>
        <v>24</v>
      </c>
    </row>
    <row r="51" spans="1:15" x14ac:dyDescent="0.35">
      <c r="A51">
        <v>363</v>
      </c>
      <c r="B51">
        <v>1</v>
      </c>
      <c r="C51">
        <v>36</v>
      </c>
      <c r="D51">
        <v>35</v>
      </c>
      <c r="E51">
        <v>13</v>
      </c>
      <c r="F51">
        <v>1</v>
      </c>
      <c r="G51" s="28">
        <f t="shared" si="0"/>
        <v>-0.40255575507843955</v>
      </c>
      <c r="H51" s="18">
        <f t="shared" si="1"/>
        <v>0.40069844743749311</v>
      </c>
      <c r="I51" s="18">
        <f t="shared" si="2"/>
        <v>0.21701929518178095</v>
      </c>
      <c r="J51" s="18">
        <f t="shared" si="3"/>
        <v>8.0239098265193695E-3</v>
      </c>
      <c r="K51" s="18">
        <f t="shared" si="4"/>
        <v>-6.5220922100800134E-3</v>
      </c>
      <c r="L51" s="18">
        <f t="shared" si="5"/>
        <v>-8.5338117715047903E-4</v>
      </c>
      <c r="M51" s="18">
        <f t="shared" si="7"/>
        <v>1.2864529101940567</v>
      </c>
      <c r="N51" s="18">
        <f>SUM(H$2:H51)</f>
        <v>24.671528827361467</v>
      </c>
      <c r="O51">
        <f>SUM(F$2:F51)</f>
        <v>25</v>
      </c>
    </row>
    <row r="52" spans="1:15" x14ac:dyDescent="0.35">
      <c r="A52" s="2">
        <v>57</v>
      </c>
      <c r="B52" s="2">
        <v>1</v>
      </c>
      <c r="C52" s="2">
        <v>17</v>
      </c>
      <c r="D52" s="2">
        <v>10</v>
      </c>
      <c r="E52" s="2">
        <v>26</v>
      </c>
      <c r="F52">
        <v>0</v>
      </c>
      <c r="G52" s="28">
        <f t="shared" si="0"/>
        <v>-0.40462096039018536</v>
      </c>
      <c r="H52" s="18">
        <f t="shared" si="1"/>
        <v>0.40020261254377509</v>
      </c>
      <c r="I52" s="18">
        <f t="shared" si="2"/>
        <v>0.21693007947497855</v>
      </c>
      <c r="J52" s="18">
        <f t="shared" si="3"/>
        <v>8.0206112314064708E-3</v>
      </c>
      <c r="K52" s="18">
        <f t="shared" si="4"/>
        <v>-6.5194110057849525E-3</v>
      </c>
      <c r="L52" s="18">
        <f t="shared" si="5"/>
        <v>-8.5303035578767098E-4</v>
      </c>
      <c r="M52" s="18">
        <f t="shared" si="7"/>
        <v>1.2848610192194885</v>
      </c>
      <c r="N52" s="18">
        <f>SUM(H$2:H52)</f>
        <v>25.071731439905243</v>
      </c>
      <c r="O52">
        <f>SUM(F$2:F52)</f>
        <v>25</v>
      </c>
    </row>
    <row r="53" spans="1:15" x14ac:dyDescent="0.35">
      <c r="A53">
        <v>417</v>
      </c>
      <c r="B53">
        <v>0</v>
      </c>
      <c r="C53">
        <v>41</v>
      </c>
      <c r="D53">
        <v>10</v>
      </c>
      <c r="E53">
        <v>0</v>
      </c>
      <c r="F53">
        <v>0</v>
      </c>
      <c r="G53" s="28">
        <f t="shared" si="0"/>
        <v>-0.41402196082580955</v>
      </c>
      <c r="H53" s="18">
        <f t="shared" si="1"/>
        <v>0.39794812362796017</v>
      </c>
      <c r="I53" s="18">
        <f t="shared" si="2"/>
        <v>0.2165188250721754</v>
      </c>
      <c r="J53" s="18">
        <f t="shared" si="3"/>
        <v>8.005405817339082E-3</v>
      </c>
      <c r="K53" s="18">
        <f t="shared" si="4"/>
        <v>-6.507051555743255E-3</v>
      </c>
      <c r="L53" s="18">
        <f t="shared" si="5"/>
        <v>-8.5141318729544757E-4</v>
      </c>
      <c r="M53" s="18">
        <f t="shared" si="7"/>
        <v>1.277622923226609</v>
      </c>
      <c r="N53" s="18">
        <f>SUM(H$2:H53)</f>
        <v>25.469679563533202</v>
      </c>
      <c r="O53">
        <f>SUM(F$2:F53)</f>
        <v>25</v>
      </c>
    </row>
    <row r="54" spans="1:15" x14ac:dyDescent="0.35">
      <c r="A54" s="2">
        <v>105</v>
      </c>
      <c r="B54" s="2">
        <v>1</v>
      </c>
      <c r="C54" s="2">
        <v>18</v>
      </c>
      <c r="D54" s="2">
        <v>15</v>
      </c>
      <c r="E54" s="2">
        <v>0</v>
      </c>
      <c r="F54">
        <v>1</v>
      </c>
      <c r="G54" s="28">
        <f t="shared" si="0"/>
        <v>-0.41460950287471299</v>
      </c>
      <c r="H54" s="18">
        <f t="shared" si="1"/>
        <v>0.39780736556649038</v>
      </c>
      <c r="I54" s="18">
        <f t="shared" si="2"/>
        <v>0.21649284388709378</v>
      </c>
      <c r="J54" s="18">
        <f t="shared" si="3"/>
        <v>8.0044452083475777E-3</v>
      </c>
      <c r="K54" s="18">
        <f t="shared" si="4"/>
        <v>-6.5062707418313496E-3</v>
      </c>
      <c r="L54" s="18">
        <f t="shared" si="5"/>
        <v>-8.5131102193595663E-4</v>
      </c>
      <c r="M54" s="18">
        <f t="shared" si="7"/>
        <v>1.2771710157661007</v>
      </c>
      <c r="N54" s="18">
        <f>SUM(H$2:H54)</f>
        <v>25.867486929099691</v>
      </c>
      <c r="O54">
        <f>SUM(F$2:F54)</f>
        <v>26</v>
      </c>
    </row>
    <row r="55" spans="1:15" x14ac:dyDescent="0.35">
      <c r="A55" s="2">
        <v>61</v>
      </c>
      <c r="B55" s="2">
        <v>1</v>
      </c>
      <c r="C55" s="2">
        <v>37</v>
      </c>
      <c r="D55" s="2">
        <v>35</v>
      </c>
      <c r="E55" s="2">
        <v>26</v>
      </c>
      <c r="F55">
        <v>0</v>
      </c>
      <c r="G55" s="28">
        <f t="shared" si="0"/>
        <v>-0.41534019616607343</v>
      </c>
      <c r="H55" s="18">
        <f t="shared" si="1"/>
        <v>0.39763233619562094</v>
      </c>
      <c r="I55" s="18">
        <f t="shared" si="2"/>
        <v>0.21646048693796402</v>
      </c>
      <c r="J55" s="18">
        <f t="shared" si="3"/>
        <v>8.0032488666035833E-3</v>
      </c>
      <c r="K55" s="18">
        <f t="shared" si="4"/>
        <v>-6.505298316749588E-3</v>
      </c>
      <c r="L55" s="18">
        <f t="shared" si="5"/>
        <v>-8.5118378527105905E-4</v>
      </c>
      <c r="M55" s="18">
        <f t="shared" si="7"/>
        <v>1.2766090793648883</v>
      </c>
      <c r="N55" s="18">
        <f>SUM(H$2:H55)</f>
        <v>26.265119265295311</v>
      </c>
      <c r="O55">
        <f>SUM(F$2:F55)</f>
        <v>26</v>
      </c>
    </row>
    <row r="56" spans="1:15" x14ac:dyDescent="0.35">
      <c r="A56">
        <v>480</v>
      </c>
      <c r="B56">
        <v>1</v>
      </c>
      <c r="C56">
        <v>5</v>
      </c>
      <c r="D56">
        <v>0</v>
      </c>
      <c r="E56">
        <v>0</v>
      </c>
      <c r="F56">
        <v>1</v>
      </c>
      <c r="G56" s="28">
        <f t="shared" si="0"/>
        <v>-0.44159153891379854</v>
      </c>
      <c r="H56" s="18">
        <f t="shared" si="1"/>
        <v>0.39136180279916849</v>
      </c>
      <c r="I56" s="18">
        <f t="shared" si="2"/>
        <v>0.21526475373167828</v>
      </c>
      <c r="J56" s="18">
        <f t="shared" si="3"/>
        <v>7.9590387173826341E-3</v>
      </c>
      <c r="K56" s="18">
        <f t="shared" si="4"/>
        <v>-6.4693628842641127E-3</v>
      </c>
      <c r="L56" s="18">
        <f t="shared" si="5"/>
        <v>-8.4648182450631083E-4</v>
      </c>
      <c r="M56" s="18">
        <f t="shared" si="7"/>
        <v>1.256477366881541</v>
      </c>
      <c r="N56" s="18">
        <f>SUM(H$2:H56)</f>
        <v>26.656481068094479</v>
      </c>
      <c r="O56">
        <f>SUM(F$2:F56)</f>
        <v>27</v>
      </c>
    </row>
    <row r="57" spans="1:15" x14ac:dyDescent="0.35">
      <c r="A57">
        <v>280</v>
      </c>
      <c r="B57">
        <v>1</v>
      </c>
      <c r="C57">
        <v>14</v>
      </c>
      <c r="D57">
        <v>10</v>
      </c>
      <c r="E57">
        <v>13</v>
      </c>
      <c r="F57">
        <v>0</v>
      </c>
      <c r="G57" s="28">
        <f t="shared" si="0"/>
        <v>-0.45866367431178823</v>
      </c>
      <c r="H57" s="18">
        <f t="shared" si="1"/>
        <v>0.38730288529502854</v>
      </c>
      <c r="I57" s="18">
        <f t="shared" si="2"/>
        <v>0.21445286555361773</v>
      </c>
      <c r="J57" s="18">
        <f t="shared" si="3"/>
        <v>7.9290205684225713E-3</v>
      </c>
      <c r="K57" s="18">
        <f t="shared" si="4"/>
        <v>-6.4449631664549234E-3</v>
      </c>
      <c r="L57" s="18">
        <f t="shared" si="5"/>
        <v>-8.4328925082972819E-4</v>
      </c>
      <c r="M57" s="18">
        <f t="shared" si="7"/>
        <v>1.243446105420881</v>
      </c>
      <c r="N57" s="18">
        <f>SUM(H$2:H57)</f>
        <v>27.043783953389507</v>
      </c>
      <c r="O57">
        <f>SUM(F$2:F57)</f>
        <v>27</v>
      </c>
    </row>
    <row r="58" spans="1:15" x14ac:dyDescent="0.35">
      <c r="A58">
        <v>442</v>
      </c>
      <c r="B58">
        <v>1</v>
      </c>
      <c r="C58">
        <v>4</v>
      </c>
      <c r="D58">
        <v>0</v>
      </c>
      <c r="E58">
        <v>0</v>
      </c>
      <c r="F58">
        <v>1</v>
      </c>
      <c r="G58" s="28">
        <f t="shared" si="0"/>
        <v>-0.47500511641841703</v>
      </c>
      <c r="H58" s="18">
        <f t="shared" si="1"/>
        <v>0.38343228589541212</v>
      </c>
      <c r="I58" s="18">
        <f t="shared" si="2"/>
        <v>0.21365090880493592</v>
      </c>
      <c r="J58" s="18">
        <f t="shared" si="3"/>
        <v>7.8993696167373693E-3</v>
      </c>
      <c r="K58" s="18">
        <f t="shared" si="4"/>
        <v>-6.4208619184114371E-3</v>
      </c>
      <c r="L58" s="18">
        <f t="shared" si="5"/>
        <v>-8.4013573033911654E-4</v>
      </c>
      <c r="M58" s="18">
        <f t="shared" si="7"/>
        <v>1.2310194441905336</v>
      </c>
      <c r="N58" s="18">
        <f>SUM(H$2:H58)</f>
        <v>27.42721623928492</v>
      </c>
      <c r="O58">
        <f>SUM(F$2:F58)</f>
        <v>28</v>
      </c>
    </row>
    <row r="59" spans="1:15" x14ac:dyDescent="0.35">
      <c r="A59">
        <v>360</v>
      </c>
      <c r="B59">
        <v>0</v>
      </c>
      <c r="C59">
        <v>31</v>
      </c>
      <c r="D59">
        <v>0</v>
      </c>
      <c r="E59">
        <v>0</v>
      </c>
      <c r="F59">
        <v>0</v>
      </c>
      <c r="G59" s="28">
        <f t="shared" si="0"/>
        <v>-0.47656142152469116</v>
      </c>
      <c r="H59" s="18">
        <f t="shared" si="1"/>
        <v>0.38306442355235532</v>
      </c>
      <c r="I59" s="18">
        <f t="shared" si="2"/>
        <v>0.21357328165812137</v>
      </c>
      <c r="J59" s="18">
        <f t="shared" si="3"/>
        <v>7.8964994884125651E-3</v>
      </c>
      <c r="K59" s="18">
        <f t="shared" si="4"/>
        <v>-6.4185289857148029E-3</v>
      </c>
      <c r="L59" s="18">
        <f t="shared" si="5"/>
        <v>-8.3983047846797787E-4</v>
      </c>
      <c r="M59" s="18">
        <f t="shared" si="7"/>
        <v>1.2298384124575616</v>
      </c>
      <c r="N59" s="18">
        <f>SUM(H$2:H59)</f>
        <v>27.810280662837275</v>
      </c>
      <c r="O59">
        <f>SUM(F$2:F59)</f>
        <v>28</v>
      </c>
    </row>
    <row r="60" spans="1:15" x14ac:dyDescent="0.35">
      <c r="A60" s="2">
        <v>138</v>
      </c>
      <c r="B60" s="2">
        <v>1</v>
      </c>
      <c r="C60" s="2">
        <v>40</v>
      </c>
      <c r="D60" s="2">
        <v>45</v>
      </c>
      <c r="E60" s="2">
        <v>0</v>
      </c>
      <c r="F60">
        <v>1</v>
      </c>
      <c r="G60" s="28">
        <f t="shared" si="0"/>
        <v>-0.49429974081501626</v>
      </c>
      <c r="H60" s="18">
        <f t="shared" si="1"/>
        <v>0.37888118298318718</v>
      </c>
      <c r="I60" s="18">
        <f t="shared" si="2"/>
        <v>0.21267331933535746</v>
      </c>
      <c r="J60" s="18">
        <f t="shared" si="3"/>
        <v>7.8632249516066392E-3</v>
      </c>
      <c r="K60" s="18">
        <f t="shared" si="4"/>
        <v>-6.3914823710359229E-3</v>
      </c>
      <c r="L60" s="18">
        <f t="shared" si="5"/>
        <v>-8.3629157237325466E-4</v>
      </c>
      <c r="M60" s="18">
        <f t="shared" si="7"/>
        <v>1.2164080085249693</v>
      </c>
      <c r="N60" s="18">
        <f>SUM(H$2:H60)</f>
        <v>28.189161845820461</v>
      </c>
      <c r="O60">
        <f>SUM(F$2:F60)</f>
        <v>29</v>
      </c>
    </row>
    <row r="61" spans="1:15" x14ac:dyDescent="0.35">
      <c r="A61">
        <v>389</v>
      </c>
      <c r="B61">
        <v>1</v>
      </c>
      <c r="C61">
        <v>33</v>
      </c>
      <c r="D61">
        <v>35</v>
      </c>
      <c r="E61">
        <v>13</v>
      </c>
      <c r="F61">
        <v>1</v>
      </c>
      <c r="G61" s="28">
        <f t="shared" si="0"/>
        <v>-0.50279648759229478</v>
      </c>
      <c r="H61" s="18">
        <f t="shared" si="1"/>
        <v>0.37688370924071019</v>
      </c>
      <c r="I61" s="18">
        <f t="shared" si="2"/>
        <v>0.21223243521443469</v>
      </c>
      <c r="J61" s="18">
        <f t="shared" si="3"/>
        <v>7.8469240304039171E-3</v>
      </c>
      <c r="K61" s="18">
        <f t="shared" si="4"/>
        <v>-6.3782324575284172E-3</v>
      </c>
      <c r="L61" s="18">
        <f t="shared" si="5"/>
        <v>-8.3455789145891535E-4</v>
      </c>
      <c r="M61" s="18">
        <f t="shared" si="7"/>
        <v>1.2099950665096484</v>
      </c>
      <c r="N61" s="18">
        <f>SUM(H$2:H61)</f>
        <v>28.566045555061173</v>
      </c>
      <c r="O61">
        <f>SUM(F$2:F61)</f>
        <v>30</v>
      </c>
    </row>
    <row r="62" spans="1:15" x14ac:dyDescent="0.35">
      <c r="A62">
        <v>340</v>
      </c>
      <c r="B62">
        <v>1</v>
      </c>
      <c r="C62">
        <v>3</v>
      </c>
      <c r="D62">
        <v>0</v>
      </c>
      <c r="E62">
        <v>0</v>
      </c>
      <c r="F62">
        <v>0</v>
      </c>
      <c r="G62" s="28">
        <f t="shared" si="0"/>
        <v>-0.50841869392303551</v>
      </c>
      <c r="H62" s="18">
        <f t="shared" si="1"/>
        <v>0.37556429368642946</v>
      </c>
      <c r="I62" s="18">
        <f t="shared" si="2"/>
        <v>0.21193725766696409</v>
      </c>
      <c r="J62" s="18">
        <f t="shared" si="3"/>
        <v>7.8360103555542519E-3</v>
      </c>
      <c r="K62" s="18">
        <f t="shared" si="4"/>
        <v>-6.3693614712811535E-3</v>
      </c>
      <c r="L62" s="18">
        <f t="shared" si="5"/>
        <v>-8.3339716995386266E-4</v>
      </c>
      <c r="M62" s="18">
        <f t="shared" si="7"/>
        <v>1.2057590481511682</v>
      </c>
      <c r="N62" s="18">
        <f>SUM(H$2:H62)</f>
        <v>28.941609848747603</v>
      </c>
      <c r="O62">
        <f>SUM(F$2:F62)</f>
        <v>30</v>
      </c>
    </row>
    <row r="63" spans="1:15" x14ac:dyDescent="0.35">
      <c r="A63">
        <v>243</v>
      </c>
      <c r="B63">
        <v>0</v>
      </c>
      <c r="C63">
        <v>30</v>
      </c>
      <c r="D63">
        <v>0</v>
      </c>
      <c r="E63">
        <v>0</v>
      </c>
      <c r="F63">
        <v>0</v>
      </c>
      <c r="G63" s="28">
        <f t="shared" si="0"/>
        <v>-0.50997499902930965</v>
      </c>
      <c r="H63" s="18">
        <f t="shared" si="1"/>
        <v>0.37519938636100858</v>
      </c>
      <c r="I63" s="18">
        <f t="shared" si="2"/>
        <v>0.21185506573324916</v>
      </c>
      <c r="J63" s="18">
        <f t="shared" si="3"/>
        <v>7.8329714521975565E-3</v>
      </c>
      <c r="K63" s="18">
        <f t="shared" si="4"/>
        <v>-6.366891352805445E-3</v>
      </c>
      <c r="L63" s="18">
        <f t="shared" si="5"/>
        <v>-8.3307396805106795E-4</v>
      </c>
      <c r="M63" s="18">
        <f t="shared" si="7"/>
        <v>1.2045875035800802</v>
      </c>
      <c r="N63" s="18">
        <f>SUM(H$2:H63)</f>
        <v>29.316809235108611</v>
      </c>
      <c r="O63">
        <f>SUM(F$2:F63)</f>
        <v>30</v>
      </c>
    </row>
    <row r="64" spans="1:15" x14ac:dyDescent="0.35">
      <c r="A64">
        <v>498</v>
      </c>
      <c r="B64">
        <v>0</v>
      </c>
      <c r="C64">
        <v>30</v>
      </c>
      <c r="D64">
        <v>0</v>
      </c>
      <c r="E64">
        <v>0</v>
      </c>
      <c r="F64">
        <v>0</v>
      </c>
      <c r="G64" s="28">
        <f t="shared" si="0"/>
        <v>-0.50997499902930965</v>
      </c>
      <c r="H64" s="18">
        <f t="shared" si="1"/>
        <v>0.37519938636100858</v>
      </c>
      <c r="I64" s="18">
        <f t="shared" si="2"/>
        <v>0.21185506573324916</v>
      </c>
      <c r="J64" s="18">
        <f t="shared" si="3"/>
        <v>7.8329714521975565E-3</v>
      </c>
      <c r="K64" s="18">
        <f t="shared" si="4"/>
        <v>-6.366891352805445E-3</v>
      </c>
      <c r="L64" s="18">
        <f t="shared" si="5"/>
        <v>-8.3307396805106795E-4</v>
      </c>
      <c r="M64" s="18">
        <f t="shared" si="7"/>
        <v>1.2045875035800802</v>
      </c>
      <c r="N64" s="18">
        <f>SUM(H$2:H64)</f>
        <v>29.692008621469618</v>
      </c>
      <c r="O64">
        <f>SUM(F$2:F64)</f>
        <v>30</v>
      </c>
    </row>
    <row r="65" spans="1:15" x14ac:dyDescent="0.35">
      <c r="A65" s="2">
        <v>49</v>
      </c>
      <c r="B65" s="2">
        <v>1</v>
      </c>
      <c r="C65" s="2">
        <v>15</v>
      </c>
      <c r="D65" s="2">
        <v>15</v>
      </c>
      <c r="E65" s="2">
        <v>0</v>
      </c>
      <c r="F65">
        <v>1</v>
      </c>
      <c r="G65" s="28">
        <f t="shared" si="0"/>
        <v>-0.51485023538856856</v>
      </c>
      <c r="H65" s="18">
        <f t="shared" si="1"/>
        <v>0.37405720722037905</v>
      </c>
      <c r="I65" s="18">
        <f t="shared" si="2"/>
        <v>0.2115962450184761</v>
      </c>
      <c r="J65" s="18">
        <f t="shared" si="3"/>
        <v>7.8234020078085907E-3</v>
      </c>
      <c r="K65" s="18">
        <f t="shared" si="4"/>
        <v>-6.3591130003496652E-3</v>
      </c>
      <c r="L65" s="18">
        <f t="shared" si="5"/>
        <v>-8.3205621188307854E-4</v>
      </c>
      <c r="M65" s="18">
        <f t="shared" si="7"/>
        <v>1.2009205073917433</v>
      </c>
      <c r="N65" s="18">
        <f>SUM(H$2:H65)</f>
        <v>30.066065828689997</v>
      </c>
      <c r="O65">
        <f>SUM(F$2:F65)</f>
        <v>31</v>
      </c>
    </row>
    <row r="66" spans="1:15" x14ac:dyDescent="0.35">
      <c r="A66" s="2">
        <v>163</v>
      </c>
      <c r="B66" s="2">
        <v>0</v>
      </c>
      <c r="C66" s="2">
        <v>39</v>
      </c>
      <c r="D66" s="2">
        <v>10</v>
      </c>
      <c r="E66" s="2">
        <v>13</v>
      </c>
      <c r="F66">
        <v>0</v>
      </c>
      <c r="G66" s="28">
        <f t="shared" ref="G66:G129" si="8">$Q$2 + SUMPRODUCT($R$2:$U$2, B66:E66)</f>
        <v>-0.52704713442729922</v>
      </c>
      <c r="H66" s="18">
        <f t="shared" ref="H66:H129" si="9" xml:space="preserve"> EXP(G66)/(1+EXP(G66))</f>
        <v>0.37120585997210281</v>
      </c>
      <c r="I66" s="18">
        <f t="shared" ref="I66:I129" si="10" xml:space="preserve"> $R$2*H66*(1-H66)</f>
        <v>0.2109398318089297</v>
      </c>
      <c r="J66" s="18">
        <f t="shared" ref="J66:J129" si="11">$S$2*H66*(1-H66)</f>
        <v>7.7991322745670161E-3</v>
      </c>
      <c r="K66" s="18">
        <f t="shared" ref="K66:K129" si="12">$T$2*H66*(1-H66)</f>
        <v>-6.3393857798875854E-3</v>
      </c>
      <c r="L66" s="18">
        <f t="shared" ref="L66:L129" si="13">$U$2*H66*(1-H66)</f>
        <v>-8.2947500970476248E-4</v>
      </c>
      <c r="M66" s="18">
        <f t="shared" si="7"/>
        <v>1.1917661820156984</v>
      </c>
      <c r="N66" s="18">
        <f>SUM(H$2:H66)</f>
        <v>30.437271688662101</v>
      </c>
      <c r="O66">
        <f>SUM(F$2:F66)</f>
        <v>31</v>
      </c>
    </row>
    <row r="67" spans="1:15" x14ac:dyDescent="0.35">
      <c r="A67">
        <v>230</v>
      </c>
      <c r="B67">
        <v>0</v>
      </c>
      <c r="C67">
        <v>29</v>
      </c>
      <c r="D67">
        <v>0</v>
      </c>
      <c r="E67">
        <v>0</v>
      </c>
      <c r="F67">
        <v>0</v>
      </c>
      <c r="G67" s="28">
        <f t="shared" si="8"/>
        <v>-0.54338857653392814</v>
      </c>
      <c r="H67" s="18">
        <f t="shared" si="9"/>
        <v>0.36739966568101773</v>
      </c>
      <c r="I67" s="18">
        <f t="shared" si="10"/>
        <v>0.21004070149000209</v>
      </c>
      <c r="J67" s="18">
        <f t="shared" si="11"/>
        <v>7.7658884996514186E-3</v>
      </c>
      <c r="K67" s="18">
        <f t="shared" si="12"/>
        <v>-6.3123641694634415E-3</v>
      </c>
      <c r="L67" s="18">
        <f t="shared" si="13"/>
        <v>-8.2593937528416684E-4</v>
      </c>
      <c r="M67" s="18">
        <f t="shared" ref="M67:M130" si="14">H67/$Q$5</f>
        <v>1.1795462950811622</v>
      </c>
      <c r="N67" s="18">
        <f>SUM(H$2:H67)</f>
        <v>30.804671354343117</v>
      </c>
      <c r="O67">
        <f>SUM(F$2:F67)</f>
        <v>31</v>
      </c>
    </row>
    <row r="68" spans="1:15" x14ac:dyDescent="0.35">
      <c r="A68" s="2">
        <v>46</v>
      </c>
      <c r="B68" s="2">
        <v>1</v>
      </c>
      <c r="C68" s="2">
        <v>14</v>
      </c>
      <c r="D68" s="2">
        <v>15</v>
      </c>
      <c r="E68" s="2">
        <v>0</v>
      </c>
      <c r="F68">
        <v>0</v>
      </c>
      <c r="G68" s="28">
        <f t="shared" si="8"/>
        <v>-0.54826381289318704</v>
      </c>
      <c r="H68" s="18">
        <f t="shared" si="9"/>
        <v>0.36626731139655899</v>
      </c>
      <c r="I68" s="18">
        <f t="shared" si="10"/>
        <v>0.20976815372043223</v>
      </c>
      <c r="J68" s="18">
        <f t="shared" si="11"/>
        <v>7.7558115213596235E-3</v>
      </c>
      <c r="K68" s="18">
        <f t="shared" si="12"/>
        <v>-6.3041732771130753E-3</v>
      </c>
      <c r="L68" s="18">
        <f t="shared" si="13"/>
        <v>-8.2486764045878905E-4</v>
      </c>
      <c r="M68" s="18">
        <f t="shared" si="14"/>
        <v>1.1759108418521105</v>
      </c>
      <c r="N68" s="18">
        <f>SUM(H$2:H68)</f>
        <v>31.170938665739676</v>
      </c>
      <c r="O68">
        <f>SUM(F$2:F68)</f>
        <v>31</v>
      </c>
    </row>
    <row r="69" spans="1:15" x14ac:dyDescent="0.35">
      <c r="A69" s="2">
        <v>51</v>
      </c>
      <c r="B69" s="2">
        <v>1</v>
      </c>
      <c r="C69" s="2">
        <v>11</v>
      </c>
      <c r="D69" s="2">
        <v>10</v>
      </c>
      <c r="E69" s="2">
        <v>15</v>
      </c>
      <c r="F69">
        <v>0</v>
      </c>
      <c r="G69" s="28">
        <f t="shared" si="8"/>
        <v>-0.56601179430137483</v>
      </c>
      <c r="H69" s="18">
        <f t="shared" si="9"/>
        <v>0.3621575908488141</v>
      </c>
      <c r="I69" s="18">
        <f t="shared" si="10"/>
        <v>0.20875951061906761</v>
      </c>
      <c r="J69" s="18">
        <f t="shared" si="11"/>
        <v>7.7185187023699042E-3</v>
      </c>
      <c r="K69" s="18">
        <f t="shared" si="12"/>
        <v>-6.2738604733199805E-3</v>
      </c>
      <c r="L69" s="18">
        <f t="shared" si="13"/>
        <v>-8.2090137084001491E-4</v>
      </c>
      <c r="M69" s="18">
        <f t="shared" si="14"/>
        <v>1.1627164758830346</v>
      </c>
      <c r="N69" s="18">
        <f>SUM(H$2:H69)</f>
        <v>31.53309625658849</v>
      </c>
      <c r="O69">
        <f>SUM(F$2:F69)</f>
        <v>31</v>
      </c>
    </row>
    <row r="70" spans="1:15" x14ac:dyDescent="0.35">
      <c r="A70">
        <v>354</v>
      </c>
      <c r="B70">
        <v>0</v>
      </c>
      <c r="C70">
        <v>28</v>
      </c>
      <c r="D70">
        <v>0</v>
      </c>
      <c r="E70">
        <v>0</v>
      </c>
      <c r="F70">
        <v>1</v>
      </c>
      <c r="G70" s="28">
        <f t="shared" si="8"/>
        <v>-0.57680215403854662</v>
      </c>
      <c r="H70" s="18">
        <f t="shared" si="9"/>
        <v>0.3596687494401678</v>
      </c>
      <c r="I70" s="18">
        <f t="shared" si="10"/>
        <v>0.2081338360340482</v>
      </c>
      <c r="J70" s="18">
        <f t="shared" si="11"/>
        <v>7.6953854761434735E-3</v>
      </c>
      <c r="K70" s="18">
        <f t="shared" si="12"/>
        <v>-6.2550570423458721E-3</v>
      </c>
      <c r="L70" s="18">
        <f t="shared" si="13"/>
        <v>-8.1844104161707767E-4</v>
      </c>
      <c r="M70" s="18">
        <f t="shared" si="14"/>
        <v>1.1547259850447491</v>
      </c>
      <c r="N70" s="18">
        <f>SUM(H$2:H70)</f>
        <v>31.892765006028657</v>
      </c>
      <c r="O70">
        <f>SUM(F$2:F70)</f>
        <v>32</v>
      </c>
    </row>
    <row r="71" spans="1:15" x14ac:dyDescent="0.35">
      <c r="A71" s="2">
        <v>89</v>
      </c>
      <c r="B71" s="2">
        <v>1</v>
      </c>
      <c r="C71" s="2">
        <v>9</v>
      </c>
      <c r="D71" s="2">
        <v>10</v>
      </c>
      <c r="E71" s="2">
        <v>0</v>
      </c>
      <c r="F71">
        <v>1</v>
      </c>
      <c r="G71" s="28">
        <f t="shared" si="8"/>
        <v>-0.57953354324262785</v>
      </c>
      <c r="H71" s="18">
        <f t="shared" si="9"/>
        <v>0.35903993242007154</v>
      </c>
      <c r="I71" s="18">
        <f t="shared" si="10"/>
        <v>0.20797398483343027</v>
      </c>
      <c r="J71" s="18">
        <f t="shared" si="11"/>
        <v>7.6894752568777399E-3</v>
      </c>
      <c r="K71" s="18">
        <f t="shared" si="12"/>
        <v>-6.2502530258668363E-3</v>
      </c>
      <c r="L71" s="18">
        <f t="shared" si="13"/>
        <v>-8.1781246153788247E-4</v>
      </c>
      <c r="M71" s="18">
        <f t="shared" si="14"/>
        <v>1.1527071514539138</v>
      </c>
      <c r="N71" s="18">
        <f>SUM(H$2:H71)</f>
        <v>32.251804938448728</v>
      </c>
      <c r="O71">
        <f>SUM(F$2:F71)</f>
        <v>33</v>
      </c>
    </row>
    <row r="72" spans="1:15" x14ac:dyDescent="0.35">
      <c r="A72">
        <v>398</v>
      </c>
      <c r="B72">
        <v>1</v>
      </c>
      <c r="C72">
        <v>13</v>
      </c>
      <c r="D72">
        <v>15</v>
      </c>
      <c r="E72">
        <v>0</v>
      </c>
      <c r="F72">
        <v>0</v>
      </c>
      <c r="G72" s="28">
        <f t="shared" si="8"/>
        <v>-0.58167739039780553</v>
      </c>
      <c r="H72" s="18">
        <f t="shared" si="9"/>
        <v>0.35854671755512646</v>
      </c>
      <c r="I72" s="18">
        <f t="shared" si="10"/>
        <v>0.20784810485322219</v>
      </c>
      <c r="J72" s="18">
        <f t="shared" si="11"/>
        <v>7.6848210642203197E-3</v>
      </c>
      <c r="K72" s="18">
        <f t="shared" si="12"/>
        <v>-6.2464699482486334E-3</v>
      </c>
      <c r="L72" s="18">
        <f t="shared" si="13"/>
        <v>-8.1731746589429376E-4</v>
      </c>
      <c r="M72" s="18">
        <f t="shared" si="14"/>
        <v>1.151123672150669</v>
      </c>
      <c r="N72" s="18">
        <f>SUM(H$2:H72)</f>
        <v>32.610351656003857</v>
      </c>
      <c r="O72">
        <f>SUM(F$2:F72)</f>
        <v>33</v>
      </c>
    </row>
    <row r="73" spans="1:15" x14ac:dyDescent="0.35">
      <c r="A73" s="2">
        <v>186</v>
      </c>
      <c r="B73" s="2">
        <v>0</v>
      </c>
      <c r="C73" s="2">
        <v>29</v>
      </c>
      <c r="D73" s="2">
        <v>0</v>
      </c>
      <c r="E73" s="2">
        <v>13</v>
      </c>
      <c r="F73">
        <v>0</v>
      </c>
      <c r="G73" s="28">
        <f t="shared" si="8"/>
        <v>-0.58958659512618083</v>
      </c>
      <c r="H73" s="18">
        <f t="shared" si="9"/>
        <v>0.35672971420089877</v>
      </c>
      <c r="I73" s="18">
        <f t="shared" si="10"/>
        <v>0.20738056952494099</v>
      </c>
      <c r="J73" s="18">
        <f t="shared" si="11"/>
        <v>7.6675347611213345E-3</v>
      </c>
      <c r="K73" s="18">
        <f t="shared" si="12"/>
        <v>-6.2324190846147539E-3</v>
      </c>
      <c r="L73" s="18">
        <f t="shared" si="13"/>
        <v>-8.1547898490358817E-4</v>
      </c>
      <c r="M73" s="18">
        <f t="shared" si="14"/>
        <v>1.1452901350660434</v>
      </c>
      <c r="N73" s="18">
        <f>SUM(H$2:H73)</f>
        <v>32.967081370204752</v>
      </c>
      <c r="O73">
        <f>SUM(F$2:F73)</f>
        <v>33</v>
      </c>
    </row>
    <row r="74" spans="1:15" x14ac:dyDescent="0.35">
      <c r="A74">
        <v>258</v>
      </c>
      <c r="B74">
        <v>0</v>
      </c>
      <c r="C74">
        <v>27</v>
      </c>
      <c r="D74">
        <v>0</v>
      </c>
      <c r="E74">
        <v>0</v>
      </c>
      <c r="F74">
        <v>0</v>
      </c>
      <c r="G74" s="28">
        <f t="shared" si="8"/>
        <v>-0.61021573154316511</v>
      </c>
      <c r="H74" s="18">
        <f t="shared" si="9"/>
        <v>0.35200998820860518</v>
      </c>
      <c r="I74" s="18">
        <f t="shared" si="10"/>
        <v>0.20613824985624066</v>
      </c>
      <c r="J74" s="18">
        <f t="shared" si="11"/>
        <v>7.6216021587275553E-3</v>
      </c>
      <c r="K74" s="18">
        <f t="shared" si="12"/>
        <v>-6.1950835867417521E-3</v>
      </c>
      <c r="L74" s="18">
        <f t="shared" si="13"/>
        <v>-8.1059383300783304E-4</v>
      </c>
      <c r="M74" s="18">
        <f t="shared" si="14"/>
        <v>1.1301373305644693</v>
      </c>
      <c r="N74" s="18">
        <f>SUM(H$2:H74)</f>
        <v>33.31909135841336</v>
      </c>
      <c r="O74">
        <f>SUM(F$2:F74)</f>
        <v>33</v>
      </c>
    </row>
    <row r="75" spans="1:15" x14ac:dyDescent="0.35">
      <c r="A75">
        <v>400</v>
      </c>
      <c r="B75">
        <v>0</v>
      </c>
      <c r="C75">
        <v>27</v>
      </c>
      <c r="D75">
        <v>0</v>
      </c>
      <c r="E75">
        <v>0</v>
      </c>
      <c r="F75">
        <v>0</v>
      </c>
      <c r="G75" s="28">
        <f t="shared" si="8"/>
        <v>-0.61021573154316511</v>
      </c>
      <c r="H75" s="18">
        <f t="shared" si="9"/>
        <v>0.35200998820860518</v>
      </c>
      <c r="I75" s="18">
        <f t="shared" si="10"/>
        <v>0.20613824985624066</v>
      </c>
      <c r="J75" s="18">
        <f t="shared" si="11"/>
        <v>7.6216021587275553E-3</v>
      </c>
      <c r="K75" s="18">
        <f t="shared" si="12"/>
        <v>-6.1950835867417521E-3</v>
      </c>
      <c r="L75" s="18">
        <f t="shared" si="13"/>
        <v>-8.1059383300783304E-4</v>
      </c>
      <c r="M75" s="18">
        <f t="shared" si="14"/>
        <v>1.1301373305644693</v>
      </c>
      <c r="N75" s="18">
        <f>SUM(H$2:H75)</f>
        <v>33.671101346621967</v>
      </c>
      <c r="O75">
        <f>SUM(F$2:F75)</f>
        <v>33</v>
      </c>
    </row>
    <row r="76" spans="1:15" x14ac:dyDescent="0.35">
      <c r="A76" s="2">
        <v>188</v>
      </c>
      <c r="B76" s="2">
        <v>1</v>
      </c>
      <c r="C76" s="2">
        <v>12</v>
      </c>
      <c r="D76" s="2">
        <v>15</v>
      </c>
      <c r="E76" s="2">
        <v>0</v>
      </c>
      <c r="F76">
        <v>1</v>
      </c>
      <c r="G76" s="28">
        <f t="shared" si="8"/>
        <v>-0.61509096790242401</v>
      </c>
      <c r="H76" s="18">
        <f t="shared" si="9"/>
        <v>0.35089875582270702</v>
      </c>
      <c r="I76" s="18">
        <f t="shared" si="10"/>
        <v>0.20583989710568984</v>
      </c>
      <c r="J76" s="18">
        <f t="shared" si="11"/>
        <v>7.6105710862834734E-3</v>
      </c>
      <c r="K76" s="18">
        <f t="shared" si="12"/>
        <v>-6.1861171759505203E-3</v>
      </c>
      <c r="L76" s="18">
        <f t="shared" si="13"/>
        <v>-8.0942062570726631E-4</v>
      </c>
      <c r="M76" s="18">
        <f t="shared" si="14"/>
        <v>1.1265696897465856</v>
      </c>
      <c r="N76" s="18">
        <f>SUM(H$2:H76)</f>
        <v>34.022000102444672</v>
      </c>
      <c r="O76">
        <f>SUM(F$2:F76)</f>
        <v>34</v>
      </c>
    </row>
    <row r="77" spans="1:15" x14ac:dyDescent="0.35">
      <c r="A77" s="2">
        <v>131</v>
      </c>
      <c r="B77" s="2">
        <v>0</v>
      </c>
      <c r="C77" s="2">
        <v>36</v>
      </c>
      <c r="D77" s="2">
        <v>10</v>
      </c>
      <c r="E77" s="2">
        <v>13</v>
      </c>
      <c r="F77">
        <v>0</v>
      </c>
      <c r="G77" s="28">
        <f t="shared" si="8"/>
        <v>-0.62728786694115468</v>
      </c>
      <c r="H77" s="18">
        <f t="shared" si="9"/>
        <v>0.34812575980539706</v>
      </c>
      <c r="I77" s="18">
        <f t="shared" si="10"/>
        <v>0.20508564652349998</v>
      </c>
      <c r="J77" s="18">
        <f t="shared" si="11"/>
        <v>7.5826839868759228E-3</v>
      </c>
      <c r="K77" s="18">
        <f t="shared" si="12"/>
        <v>-6.1634496438196639E-3</v>
      </c>
      <c r="L77" s="18">
        <f t="shared" si="13"/>
        <v>-8.0645469934041291E-4</v>
      </c>
      <c r="M77" s="18">
        <f t="shared" si="14"/>
        <v>1.1176669130594326</v>
      </c>
      <c r="N77" s="18">
        <f>SUM(H$2:H77)</f>
        <v>34.37012586225007</v>
      </c>
      <c r="O77">
        <f>SUM(F$2:F77)</f>
        <v>34</v>
      </c>
    </row>
    <row r="78" spans="1:15" x14ac:dyDescent="0.35">
      <c r="A78" s="2">
        <v>76</v>
      </c>
      <c r="B78" s="2">
        <v>0</v>
      </c>
      <c r="C78" s="2">
        <v>26</v>
      </c>
      <c r="D78" s="2">
        <v>0</v>
      </c>
      <c r="E78" s="2">
        <v>0</v>
      </c>
      <c r="F78">
        <v>1</v>
      </c>
      <c r="G78" s="28">
        <f t="shared" si="8"/>
        <v>-0.64362930904778359</v>
      </c>
      <c r="H78" s="18">
        <f t="shared" si="9"/>
        <v>0.34442659054699387</v>
      </c>
      <c r="I78" s="18">
        <f t="shared" si="10"/>
        <v>0.20405784166385146</v>
      </c>
      <c r="J78" s="18">
        <f t="shared" si="11"/>
        <v>7.5446826953033449E-3</v>
      </c>
      <c r="K78" s="18">
        <f t="shared" si="12"/>
        <v>-6.1325609707043038E-3</v>
      </c>
      <c r="L78" s="18">
        <f t="shared" si="13"/>
        <v>-8.024130802748216E-4</v>
      </c>
      <c r="M78" s="18">
        <f t="shared" si="14"/>
        <v>1.1057906328087697</v>
      </c>
      <c r="N78" s="18">
        <f>SUM(H$2:H78)</f>
        <v>34.714552452797065</v>
      </c>
      <c r="O78">
        <f>SUM(F$2:F78)</f>
        <v>35</v>
      </c>
    </row>
    <row r="79" spans="1:15" x14ac:dyDescent="0.35">
      <c r="A79">
        <v>313</v>
      </c>
      <c r="B79">
        <v>0</v>
      </c>
      <c r="C79">
        <v>26</v>
      </c>
      <c r="D79">
        <v>0</v>
      </c>
      <c r="E79">
        <v>0</v>
      </c>
      <c r="F79">
        <v>0</v>
      </c>
      <c r="G79" s="28">
        <f t="shared" si="8"/>
        <v>-0.64362930904778359</v>
      </c>
      <c r="H79" s="18">
        <f t="shared" si="9"/>
        <v>0.34442659054699387</v>
      </c>
      <c r="I79" s="18">
        <f t="shared" si="10"/>
        <v>0.20405784166385146</v>
      </c>
      <c r="J79" s="18">
        <f t="shared" si="11"/>
        <v>7.5446826953033449E-3</v>
      </c>
      <c r="K79" s="18">
        <f t="shared" si="12"/>
        <v>-6.1325609707043038E-3</v>
      </c>
      <c r="L79" s="18">
        <f t="shared" si="13"/>
        <v>-8.024130802748216E-4</v>
      </c>
      <c r="M79" s="18">
        <f t="shared" si="14"/>
        <v>1.1057906328087697</v>
      </c>
      <c r="N79" s="18">
        <f>SUM(H$2:H79)</f>
        <v>35.05897904334406</v>
      </c>
      <c r="O79">
        <f>SUM(F$2:F79)</f>
        <v>35</v>
      </c>
    </row>
    <row r="80" spans="1:15" x14ac:dyDescent="0.35">
      <c r="A80" s="2">
        <v>9</v>
      </c>
      <c r="B80" s="2">
        <v>0</v>
      </c>
      <c r="C80" s="2">
        <v>45</v>
      </c>
      <c r="D80" s="2">
        <v>20</v>
      </c>
      <c r="E80" s="2">
        <v>26</v>
      </c>
      <c r="F80">
        <v>0</v>
      </c>
      <c r="G80" s="28">
        <f t="shared" si="8"/>
        <v>-0.64436000233914426</v>
      </c>
      <c r="H80" s="18">
        <f t="shared" si="9"/>
        <v>0.34426162101701596</v>
      </c>
      <c r="I80" s="18">
        <f t="shared" si="10"/>
        <v>0.20401142920367041</v>
      </c>
      <c r="J80" s="18">
        <f t="shared" si="11"/>
        <v>7.5429666755595336E-3</v>
      </c>
      <c r="K80" s="18">
        <f t="shared" si="12"/>
        <v>-6.131166134614988E-3</v>
      </c>
      <c r="L80" s="18">
        <f t="shared" si="13"/>
        <v>-8.0223057336975328E-4</v>
      </c>
      <c r="M80" s="18">
        <f t="shared" si="14"/>
        <v>1.1052609937914724</v>
      </c>
      <c r="N80" s="18">
        <f>SUM(H$2:H80)</f>
        <v>35.403240664361078</v>
      </c>
      <c r="O80">
        <f>SUM(F$2:F80)</f>
        <v>35</v>
      </c>
    </row>
    <row r="81" spans="1:15" x14ac:dyDescent="0.35">
      <c r="A81" s="2">
        <v>137</v>
      </c>
      <c r="B81" s="2">
        <v>1</v>
      </c>
      <c r="C81" s="2">
        <v>7</v>
      </c>
      <c r="D81" s="2">
        <v>10</v>
      </c>
      <c r="E81" s="2">
        <v>0</v>
      </c>
      <c r="F81">
        <v>1</v>
      </c>
      <c r="G81" s="28">
        <f t="shared" si="8"/>
        <v>-0.64636069825186482</v>
      </c>
      <c r="H81" s="18">
        <f t="shared" si="9"/>
        <v>0.34381011363678421</v>
      </c>
      <c r="I81" s="18">
        <f t="shared" si="10"/>
        <v>0.20388415075600427</v>
      </c>
      <c r="J81" s="18">
        <f t="shared" si="11"/>
        <v>7.5382607770076238E-3</v>
      </c>
      <c r="K81" s="18">
        <f t="shared" si="12"/>
        <v>-6.1273410287812462E-3</v>
      </c>
      <c r="L81" s="18">
        <f t="shared" si="13"/>
        <v>-8.0173007855704906E-4</v>
      </c>
      <c r="M81" s="18">
        <f t="shared" si="14"/>
        <v>1.103811417465465</v>
      </c>
      <c r="N81" s="18">
        <f>SUM(H$2:H81)</f>
        <v>35.747050777997863</v>
      </c>
      <c r="O81">
        <f>SUM(F$2:F81)</f>
        <v>36</v>
      </c>
    </row>
    <row r="82" spans="1:15" x14ac:dyDescent="0.35">
      <c r="A82" s="2">
        <v>53</v>
      </c>
      <c r="B82" s="2">
        <v>0</v>
      </c>
      <c r="C82" s="2">
        <v>25</v>
      </c>
      <c r="D82" s="2">
        <v>0</v>
      </c>
      <c r="E82" s="2">
        <v>0</v>
      </c>
      <c r="F82">
        <v>1</v>
      </c>
      <c r="G82" s="28">
        <f t="shared" si="8"/>
        <v>-0.67704288655240208</v>
      </c>
      <c r="H82" s="18">
        <f t="shared" si="9"/>
        <v>0.33692161891837608</v>
      </c>
      <c r="I82" s="18">
        <f t="shared" si="10"/>
        <v>0.20189661307312529</v>
      </c>
      <c r="J82" s="18">
        <f t="shared" si="11"/>
        <v>7.4647750386502496E-3</v>
      </c>
      <c r="K82" s="18">
        <f t="shared" si="12"/>
        <v>-6.0676094550154765E-3</v>
      </c>
      <c r="L82" s="18">
        <f t="shared" si="13"/>
        <v>-7.9391451890358368E-4</v>
      </c>
      <c r="M82" s="18">
        <f t="shared" si="14"/>
        <v>1.0816957238958389</v>
      </c>
      <c r="N82" s="18">
        <f>SUM(H$2:H82)</f>
        <v>36.083972396916238</v>
      </c>
      <c r="O82">
        <f>SUM(F$2:F82)</f>
        <v>37</v>
      </c>
    </row>
    <row r="83" spans="1:15" x14ac:dyDescent="0.35">
      <c r="A83" s="2">
        <v>90</v>
      </c>
      <c r="B83" s="2">
        <v>0</v>
      </c>
      <c r="C83" s="2">
        <v>25</v>
      </c>
      <c r="D83" s="2">
        <v>0</v>
      </c>
      <c r="E83" s="2">
        <v>0</v>
      </c>
      <c r="F83">
        <v>0</v>
      </c>
      <c r="G83" s="28">
        <f t="shared" si="8"/>
        <v>-0.67704288655240208</v>
      </c>
      <c r="H83" s="18">
        <f t="shared" si="9"/>
        <v>0.33692161891837608</v>
      </c>
      <c r="I83" s="18">
        <f t="shared" si="10"/>
        <v>0.20189661307312529</v>
      </c>
      <c r="J83" s="18">
        <f t="shared" si="11"/>
        <v>7.4647750386502496E-3</v>
      </c>
      <c r="K83" s="18">
        <f t="shared" si="12"/>
        <v>-6.0676094550154765E-3</v>
      </c>
      <c r="L83" s="18">
        <f t="shared" si="13"/>
        <v>-7.9391451890358368E-4</v>
      </c>
      <c r="M83" s="18">
        <f t="shared" si="14"/>
        <v>1.0816957238958389</v>
      </c>
      <c r="N83" s="18">
        <f>SUM(H$2:H83)</f>
        <v>36.420894015834612</v>
      </c>
      <c r="O83">
        <f>SUM(F$2:F83)</f>
        <v>37</v>
      </c>
    </row>
    <row r="84" spans="1:15" x14ac:dyDescent="0.35">
      <c r="A84" s="2">
        <v>27</v>
      </c>
      <c r="B84" s="2">
        <v>1</v>
      </c>
      <c r="C84" s="2">
        <v>6</v>
      </c>
      <c r="D84" s="2">
        <v>10</v>
      </c>
      <c r="E84" s="2">
        <v>0</v>
      </c>
      <c r="F84">
        <v>0</v>
      </c>
      <c r="G84" s="28">
        <f t="shared" si="8"/>
        <v>-0.6797742757564833</v>
      </c>
      <c r="H84" s="18">
        <f t="shared" si="9"/>
        <v>0.33631168376992898</v>
      </c>
      <c r="I84" s="18">
        <f t="shared" si="10"/>
        <v>0.20171649523080176</v>
      </c>
      <c r="J84" s="18">
        <f t="shared" si="11"/>
        <v>7.4581154956647267E-3</v>
      </c>
      <c r="K84" s="18">
        <f t="shared" si="12"/>
        <v>-6.0621963640950108E-3</v>
      </c>
      <c r="L84" s="18">
        <f t="shared" si="13"/>
        <v>-7.9320624466382497E-4</v>
      </c>
      <c r="M84" s="18">
        <f t="shared" si="14"/>
        <v>1.0797375110508245</v>
      </c>
      <c r="N84" s="18">
        <f>SUM(H$2:H84)</f>
        <v>36.75720569960454</v>
      </c>
      <c r="O84">
        <f>SUM(F$2:F84)</f>
        <v>37</v>
      </c>
    </row>
    <row r="85" spans="1:15" x14ac:dyDescent="0.35">
      <c r="A85">
        <v>337</v>
      </c>
      <c r="B85">
        <v>0</v>
      </c>
      <c r="C85">
        <v>34</v>
      </c>
      <c r="D85">
        <v>10</v>
      </c>
      <c r="E85">
        <v>13</v>
      </c>
      <c r="F85">
        <v>0</v>
      </c>
      <c r="G85" s="28">
        <f t="shared" si="8"/>
        <v>-0.69411502195039165</v>
      </c>
      <c r="H85" s="18">
        <f t="shared" si="9"/>
        <v>0.33311829217319833</v>
      </c>
      <c r="I85" s="18">
        <f t="shared" si="10"/>
        <v>0.20076248960950605</v>
      </c>
      <c r="J85" s="18">
        <f t="shared" si="11"/>
        <v>7.4228428021797634E-3</v>
      </c>
      <c r="K85" s="18">
        <f t="shared" si="12"/>
        <v>-6.0335255833434027E-3</v>
      </c>
      <c r="L85" s="18">
        <f t="shared" si="13"/>
        <v>-7.894548250519072E-4</v>
      </c>
      <c r="M85" s="18">
        <f t="shared" si="14"/>
        <v>1.0694850432929</v>
      </c>
      <c r="N85" s="18">
        <f>SUM(H$2:H85)</f>
        <v>37.090323991777737</v>
      </c>
      <c r="O85">
        <f>SUM(F$2:F85)</f>
        <v>37</v>
      </c>
    </row>
    <row r="86" spans="1:15" x14ac:dyDescent="0.35">
      <c r="A86">
        <v>241</v>
      </c>
      <c r="B86">
        <v>0</v>
      </c>
      <c r="C86">
        <v>24</v>
      </c>
      <c r="D86">
        <v>0</v>
      </c>
      <c r="E86">
        <v>0</v>
      </c>
      <c r="F86">
        <v>0</v>
      </c>
      <c r="G86" s="28">
        <f t="shared" si="8"/>
        <v>-0.71045646405702056</v>
      </c>
      <c r="H86" s="18">
        <f t="shared" si="9"/>
        <v>0.32949798616707338</v>
      </c>
      <c r="I86" s="18">
        <f t="shared" si="10"/>
        <v>0.19965865325941198</v>
      </c>
      <c r="J86" s="18">
        <f t="shared" si="11"/>
        <v>7.3820303788928385E-3</v>
      </c>
      <c r="K86" s="18">
        <f t="shared" si="12"/>
        <v>-6.0003519318755864E-3</v>
      </c>
      <c r="L86" s="18">
        <f t="shared" si="13"/>
        <v>-7.8511422868679721E-4</v>
      </c>
      <c r="M86" s="18">
        <f t="shared" si="14"/>
        <v>1.057861955589025</v>
      </c>
      <c r="N86" s="18">
        <f>SUM(H$2:H86)</f>
        <v>37.419821977944814</v>
      </c>
      <c r="O86">
        <f>SUM(F$2:F86)</f>
        <v>37</v>
      </c>
    </row>
    <row r="87" spans="1:15" x14ac:dyDescent="0.35">
      <c r="A87">
        <v>357</v>
      </c>
      <c r="B87">
        <v>0</v>
      </c>
      <c r="C87">
        <v>24</v>
      </c>
      <c r="D87">
        <v>0</v>
      </c>
      <c r="E87">
        <v>0</v>
      </c>
      <c r="F87">
        <v>0</v>
      </c>
      <c r="G87" s="28">
        <f t="shared" si="8"/>
        <v>-0.71045646405702056</v>
      </c>
      <c r="H87" s="18">
        <f t="shared" si="9"/>
        <v>0.32949798616707338</v>
      </c>
      <c r="I87" s="18">
        <f t="shared" si="10"/>
        <v>0.19965865325941198</v>
      </c>
      <c r="J87" s="18">
        <f t="shared" si="11"/>
        <v>7.3820303788928385E-3</v>
      </c>
      <c r="K87" s="18">
        <f t="shared" si="12"/>
        <v>-6.0003519318755864E-3</v>
      </c>
      <c r="L87" s="18">
        <f t="shared" si="13"/>
        <v>-7.8511422868679721E-4</v>
      </c>
      <c r="M87" s="18">
        <f t="shared" si="14"/>
        <v>1.057861955589025</v>
      </c>
      <c r="N87" s="18">
        <f>SUM(H$2:H87)</f>
        <v>37.749319964111891</v>
      </c>
      <c r="O87">
        <f>SUM(F$2:F87)</f>
        <v>37</v>
      </c>
    </row>
    <row r="88" spans="1:15" x14ac:dyDescent="0.35">
      <c r="A88">
        <v>462</v>
      </c>
      <c r="B88">
        <v>0</v>
      </c>
      <c r="C88">
        <v>24</v>
      </c>
      <c r="D88">
        <v>0</v>
      </c>
      <c r="E88">
        <v>0</v>
      </c>
      <c r="F88">
        <v>0</v>
      </c>
      <c r="G88" s="28">
        <f t="shared" si="8"/>
        <v>-0.71045646405702056</v>
      </c>
      <c r="H88" s="18">
        <f t="shared" si="9"/>
        <v>0.32949798616707338</v>
      </c>
      <c r="I88" s="18">
        <f t="shared" si="10"/>
        <v>0.19965865325941198</v>
      </c>
      <c r="J88" s="18">
        <f t="shared" si="11"/>
        <v>7.3820303788928385E-3</v>
      </c>
      <c r="K88" s="18">
        <f t="shared" si="12"/>
        <v>-6.0003519318755864E-3</v>
      </c>
      <c r="L88" s="18">
        <f t="shared" si="13"/>
        <v>-7.8511422868679721E-4</v>
      </c>
      <c r="M88" s="18">
        <f t="shared" si="14"/>
        <v>1.057861955589025</v>
      </c>
      <c r="N88" s="18">
        <f>SUM(H$2:H88)</f>
        <v>38.078817950278967</v>
      </c>
      <c r="O88">
        <f>SUM(F$2:F88)</f>
        <v>37</v>
      </c>
    </row>
    <row r="89" spans="1:15" x14ac:dyDescent="0.35">
      <c r="A89">
        <v>493</v>
      </c>
      <c r="B89">
        <v>0</v>
      </c>
      <c r="C89">
        <v>24</v>
      </c>
      <c r="D89">
        <v>0</v>
      </c>
      <c r="E89">
        <v>0</v>
      </c>
      <c r="F89">
        <v>1</v>
      </c>
      <c r="G89" s="28">
        <f t="shared" si="8"/>
        <v>-0.71045646405702056</v>
      </c>
      <c r="H89" s="18">
        <f t="shared" si="9"/>
        <v>0.32949798616707338</v>
      </c>
      <c r="I89" s="18">
        <f t="shared" si="10"/>
        <v>0.19965865325941198</v>
      </c>
      <c r="J89" s="18">
        <f t="shared" si="11"/>
        <v>7.3820303788928385E-3</v>
      </c>
      <c r="K89" s="18">
        <f t="shared" si="12"/>
        <v>-6.0003519318755864E-3</v>
      </c>
      <c r="L89" s="18">
        <f t="shared" si="13"/>
        <v>-7.8511422868679721E-4</v>
      </c>
      <c r="M89" s="18">
        <f t="shared" si="14"/>
        <v>1.057861955589025</v>
      </c>
      <c r="N89" s="18">
        <f>SUM(H$2:H89)</f>
        <v>38.408315936446044</v>
      </c>
      <c r="O89">
        <f>SUM(F$2:F89)</f>
        <v>38</v>
      </c>
    </row>
    <row r="90" spans="1:15" x14ac:dyDescent="0.35">
      <c r="A90">
        <v>362</v>
      </c>
      <c r="B90">
        <v>1</v>
      </c>
      <c r="C90">
        <v>21</v>
      </c>
      <c r="D90">
        <v>30</v>
      </c>
      <c r="E90">
        <v>0</v>
      </c>
      <c r="F90">
        <v>0</v>
      </c>
      <c r="G90" s="28">
        <f t="shared" si="8"/>
        <v>-0.72176324188181251</v>
      </c>
      <c r="H90" s="18">
        <f t="shared" si="9"/>
        <v>0.32700482328483094</v>
      </c>
      <c r="I90" s="18">
        <f t="shared" si="10"/>
        <v>0.19888470998940735</v>
      </c>
      <c r="J90" s="18">
        <f t="shared" si="11"/>
        <v>7.3534151767092864E-3</v>
      </c>
      <c r="K90" s="18">
        <f t="shared" si="12"/>
        <v>-5.97709257436955E-3</v>
      </c>
      <c r="L90" s="18">
        <f t="shared" si="13"/>
        <v>-7.820708651082222E-4</v>
      </c>
      <c r="M90" s="18">
        <f t="shared" si="14"/>
        <v>1.0498575905460361</v>
      </c>
      <c r="N90" s="18">
        <f>SUM(H$2:H90)</f>
        <v>38.735320759730875</v>
      </c>
      <c r="O90">
        <f>SUM(F$2:F90)</f>
        <v>38</v>
      </c>
    </row>
    <row r="91" spans="1:15" x14ac:dyDescent="0.35">
      <c r="A91">
        <v>456</v>
      </c>
      <c r="B91">
        <v>0</v>
      </c>
      <c r="C91">
        <v>26</v>
      </c>
      <c r="D91">
        <v>0</v>
      </c>
      <c r="E91">
        <v>26</v>
      </c>
      <c r="F91">
        <v>0</v>
      </c>
      <c r="G91" s="28">
        <f t="shared" si="8"/>
        <v>-0.73602534623228899</v>
      </c>
      <c r="H91" s="18">
        <f t="shared" si="9"/>
        <v>0.3238739018332159</v>
      </c>
      <c r="I91" s="18">
        <f t="shared" si="10"/>
        <v>0.19789687643691789</v>
      </c>
      <c r="J91" s="18">
        <f t="shared" si="11"/>
        <v>7.3168917544847948E-3</v>
      </c>
      <c r="K91" s="18">
        <f t="shared" si="12"/>
        <v>-5.9474051610354014E-3</v>
      </c>
      <c r="L91" s="18">
        <f t="shared" si="13"/>
        <v>-7.7818642451437509E-4</v>
      </c>
      <c r="M91" s="18">
        <f t="shared" si="14"/>
        <v>1.0398056848329562</v>
      </c>
      <c r="N91" s="18">
        <f>SUM(H$2:H91)</f>
        <v>39.059194661564092</v>
      </c>
      <c r="O91">
        <f>SUM(F$2:F91)</f>
        <v>38</v>
      </c>
    </row>
    <row r="92" spans="1:15" x14ac:dyDescent="0.35">
      <c r="A92">
        <v>413</v>
      </c>
      <c r="B92">
        <v>1</v>
      </c>
      <c r="C92">
        <v>26</v>
      </c>
      <c r="D92">
        <v>35</v>
      </c>
      <c r="E92">
        <v>13</v>
      </c>
      <c r="F92">
        <v>0</v>
      </c>
      <c r="G92" s="28">
        <f t="shared" si="8"/>
        <v>-0.73669153012462441</v>
      </c>
      <c r="H92" s="18">
        <f t="shared" si="9"/>
        <v>0.32372803827249341</v>
      </c>
      <c r="I92" s="18">
        <f t="shared" si="10"/>
        <v>0.19785042324016835</v>
      </c>
      <c r="J92" s="18">
        <f t="shared" si="11"/>
        <v>7.3151742285774346E-3</v>
      </c>
      <c r="K92" s="18">
        <f t="shared" si="12"/>
        <v>-5.9460091006878647E-3</v>
      </c>
      <c r="L92" s="18">
        <f t="shared" si="13"/>
        <v>-7.7800375742161131E-4</v>
      </c>
      <c r="M92" s="18">
        <f t="shared" si="14"/>
        <v>1.039337386032742</v>
      </c>
      <c r="N92" s="18">
        <f>SUM(H$2:H92)</f>
        <v>39.382922699836584</v>
      </c>
      <c r="O92">
        <f>SUM(F$2:F92)</f>
        <v>38</v>
      </c>
    </row>
    <row r="93" spans="1:15" x14ac:dyDescent="0.35">
      <c r="A93">
        <v>264</v>
      </c>
      <c r="B93">
        <v>0</v>
      </c>
      <c r="C93">
        <v>34</v>
      </c>
      <c r="D93">
        <v>10</v>
      </c>
      <c r="E93">
        <v>26</v>
      </c>
      <c r="F93">
        <v>1</v>
      </c>
      <c r="G93" s="28">
        <f t="shared" si="8"/>
        <v>-0.74031304054264435</v>
      </c>
      <c r="H93" s="18">
        <f t="shared" si="9"/>
        <v>0.32293569420692042</v>
      </c>
      <c r="I93" s="18">
        <f t="shared" si="10"/>
        <v>0.19759741345797047</v>
      </c>
      <c r="J93" s="18">
        <f t="shared" si="11"/>
        <v>7.3058196332826579E-3</v>
      </c>
      <c r="K93" s="18">
        <f t="shared" si="12"/>
        <v>-5.9384053844921941E-3</v>
      </c>
      <c r="L93" s="18">
        <f t="shared" si="13"/>
        <v>-7.7700885148211044E-4</v>
      </c>
      <c r="M93" s="18">
        <f t="shared" si="14"/>
        <v>1.0367935445590604</v>
      </c>
      <c r="N93" s="18">
        <f>SUM(H$2:H93)</f>
        <v>39.705858394043503</v>
      </c>
      <c r="O93">
        <f>SUM(F$2:F93)</f>
        <v>39</v>
      </c>
    </row>
    <row r="94" spans="1:15" x14ac:dyDescent="0.35">
      <c r="A94" s="2">
        <v>181</v>
      </c>
      <c r="B94" s="2">
        <v>0</v>
      </c>
      <c r="C94" s="2">
        <v>23</v>
      </c>
      <c r="D94" s="2">
        <v>0</v>
      </c>
      <c r="E94" s="2">
        <v>0</v>
      </c>
      <c r="F94">
        <v>0</v>
      </c>
      <c r="G94" s="28">
        <f t="shared" si="8"/>
        <v>-0.74387004156163905</v>
      </c>
      <c r="H94" s="18">
        <f t="shared" si="9"/>
        <v>0.32215845256446773</v>
      </c>
      <c r="I94" s="18">
        <f t="shared" si="10"/>
        <v>0.19734812365808399</v>
      </c>
      <c r="J94" s="18">
        <f t="shared" si="11"/>
        <v>7.2966025778439482E-3</v>
      </c>
      <c r="K94" s="18">
        <f t="shared" si="12"/>
        <v>-5.9309134651191701E-3</v>
      </c>
      <c r="L94" s="18">
        <f t="shared" si="13"/>
        <v>-7.760285735639625E-4</v>
      </c>
      <c r="M94" s="18">
        <f t="shared" si="14"/>
        <v>1.0342981898122385</v>
      </c>
      <c r="N94" s="18">
        <f>SUM(H$2:H94)</f>
        <v>40.028016846607969</v>
      </c>
      <c r="O94">
        <f>SUM(F$2:F94)</f>
        <v>39</v>
      </c>
    </row>
    <row r="95" spans="1:15" x14ac:dyDescent="0.35">
      <c r="A95">
        <v>459</v>
      </c>
      <c r="B95">
        <v>0</v>
      </c>
      <c r="C95">
        <v>23</v>
      </c>
      <c r="D95">
        <v>0</v>
      </c>
      <c r="E95">
        <v>0</v>
      </c>
      <c r="F95">
        <v>0</v>
      </c>
      <c r="G95" s="28">
        <f t="shared" si="8"/>
        <v>-0.74387004156163905</v>
      </c>
      <c r="H95" s="18">
        <f t="shared" si="9"/>
        <v>0.32215845256446773</v>
      </c>
      <c r="I95" s="18">
        <f t="shared" si="10"/>
        <v>0.19734812365808399</v>
      </c>
      <c r="J95" s="18">
        <f t="shared" si="11"/>
        <v>7.2966025778439482E-3</v>
      </c>
      <c r="K95" s="18">
        <f t="shared" si="12"/>
        <v>-5.9309134651191701E-3</v>
      </c>
      <c r="L95" s="18">
        <f t="shared" si="13"/>
        <v>-7.760285735639625E-4</v>
      </c>
      <c r="M95" s="18">
        <f t="shared" si="14"/>
        <v>1.0342981898122385</v>
      </c>
      <c r="N95" s="18">
        <f>SUM(H$2:H95)</f>
        <v>40.350175299172435</v>
      </c>
      <c r="O95">
        <f>SUM(F$2:F95)</f>
        <v>39</v>
      </c>
    </row>
    <row r="96" spans="1:15" x14ac:dyDescent="0.35">
      <c r="A96">
        <v>293</v>
      </c>
      <c r="B96">
        <v>0</v>
      </c>
      <c r="C96">
        <v>31</v>
      </c>
      <c r="D96">
        <v>10</v>
      </c>
      <c r="E96">
        <v>0</v>
      </c>
      <c r="F96">
        <v>0</v>
      </c>
      <c r="G96" s="28">
        <f t="shared" si="8"/>
        <v>-0.74815773587199441</v>
      </c>
      <c r="H96" s="18">
        <f t="shared" si="9"/>
        <v>0.32122285339200601</v>
      </c>
      <c r="I96" s="18">
        <f t="shared" si="10"/>
        <v>0.1970465945657047</v>
      </c>
      <c r="J96" s="18">
        <f t="shared" si="11"/>
        <v>7.2854540657022191E-3</v>
      </c>
      <c r="K96" s="18">
        <f t="shared" si="12"/>
        <v>-5.9218515955611105E-3</v>
      </c>
      <c r="L96" s="18">
        <f t="shared" si="13"/>
        <v>-7.7484287599000165E-4</v>
      </c>
      <c r="M96" s="18">
        <f t="shared" si="14"/>
        <v>1.0312944240480193</v>
      </c>
      <c r="N96" s="18">
        <f>SUM(H$2:H96)</f>
        <v>40.671398152564443</v>
      </c>
      <c r="O96">
        <f>SUM(F$2:F96)</f>
        <v>39</v>
      </c>
    </row>
    <row r="97" spans="1:15" x14ac:dyDescent="0.35">
      <c r="A97">
        <v>425</v>
      </c>
      <c r="B97">
        <v>1</v>
      </c>
      <c r="C97">
        <v>27</v>
      </c>
      <c r="D97">
        <v>35</v>
      </c>
      <c r="E97">
        <v>26</v>
      </c>
      <c r="F97">
        <v>0</v>
      </c>
      <c r="G97" s="28">
        <f t="shared" si="8"/>
        <v>-0.74947597121225873</v>
      </c>
      <c r="H97" s="18">
        <f t="shared" si="9"/>
        <v>0.32093549479364925</v>
      </c>
      <c r="I97" s="18">
        <f t="shared" si="10"/>
        <v>0.19695366575636827</v>
      </c>
      <c r="J97" s="18">
        <f t="shared" si="11"/>
        <v>7.2820181851010191E-3</v>
      </c>
      <c r="K97" s="18">
        <f t="shared" si="12"/>
        <v>-5.9190588012017096E-3</v>
      </c>
      <c r="L97" s="18">
        <f t="shared" si="13"/>
        <v>-7.7447745365906895E-4</v>
      </c>
      <c r="M97" s="18">
        <f t="shared" si="14"/>
        <v>1.0303718517059264</v>
      </c>
      <c r="N97" s="18">
        <f>SUM(H$2:H97)</f>
        <v>40.992333647358095</v>
      </c>
      <c r="O97">
        <f>SUM(F$2:F97)</f>
        <v>39</v>
      </c>
    </row>
    <row r="98" spans="1:15" x14ac:dyDescent="0.35">
      <c r="A98">
        <v>217</v>
      </c>
      <c r="B98">
        <v>0</v>
      </c>
      <c r="C98">
        <v>24</v>
      </c>
      <c r="D98">
        <v>0</v>
      </c>
      <c r="E98">
        <v>13</v>
      </c>
      <c r="F98">
        <v>1</v>
      </c>
      <c r="G98" s="28">
        <f t="shared" si="8"/>
        <v>-0.75665448264927326</v>
      </c>
      <c r="H98" s="18">
        <f t="shared" si="9"/>
        <v>0.31937305451777737</v>
      </c>
      <c r="I98" s="18">
        <f t="shared" si="10"/>
        <v>0.19644577673271246</v>
      </c>
      <c r="J98" s="18">
        <f t="shared" si="11"/>
        <v>7.2632398745167918E-3</v>
      </c>
      <c r="K98" s="18">
        <f t="shared" si="12"/>
        <v>-5.9037951858536076E-3</v>
      </c>
      <c r="L98" s="18">
        <f t="shared" si="13"/>
        <v>-7.7248029053812988E-4</v>
      </c>
      <c r="M98" s="18">
        <f t="shared" si="14"/>
        <v>1.0253555960833904</v>
      </c>
      <c r="N98" s="18">
        <f>SUM(H$2:H98)</f>
        <v>41.31170670187587</v>
      </c>
      <c r="O98">
        <f>SUM(F$2:F98)</f>
        <v>40</v>
      </c>
    </row>
    <row r="99" spans="1:15" x14ac:dyDescent="0.35">
      <c r="A99">
        <v>466</v>
      </c>
      <c r="B99">
        <v>1</v>
      </c>
      <c r="C99">
        <v>9</v>
      </c>
      <c r="D99">
        <v>15</v>
      </c>
      <c r="E99">
        <v>13</v>
      </c>
      <c r="F99">
        <v>0</v>
      </c>
      <c r="G99" s="28">
        <f t="shared" si="8"/>
        <v>-0.76152971900853217</v>
      </c>
      <c r="H99" s="18">
        <f t="shared" si="9"/>
        <v>0.31831423983329316</v>
      </c>
      <c r="I99" s="18">
        <f t="shared" si="10"/>
        <v>0.19609908873538559</v>
      </c>
      <c r="J99" s="18">
        <f t="shared" si="11"/>
        <v>7.2504216906490518E-3</v>
      </c>
      <c r="K99" s="18">
        <f t="shared" si="12"/>
        <v>-5.893376153367119E-3</v>
      </c>
      <c r="L99" s="18">
        <f t="shared" si="13"/>
        <v>-7.7111701539241107E-4</v>
      </c>
      <c r="M99" s="18">
        <f t="shared" si="14"/>
        <v>1.0219562436753096</v>
      </c>
      <c r="N99" s="18">
        <f>SUM(H$2:H99)</f>
        <v>41.630020941709162</v>
      </c>
      <c r="O99">
        <f>SUM(F$2:F99)</f>
        <v>40</v>
      </c>
    </row>
    <row r="100" spans="1:15" x14ac:dyDescent="0.35">
      <c r="A100" s="2">
        <v>197</v>
      </c>
      <c r="B100" s="2">
        <v>0</v>
      </c>
      <c r="C100" s="2">
        <v>33</v>
      </c>
      <c r="D100" s="2">
        <v>10</v>
      </c>
      <c r="E100" s="2">
        <v>26</v>
      </c>
      <c r="F100">
        <v>1</v>
      </c>
      <c r="G100" s="28">
        <f t="shared" si="8"/>
        <v>-0.77372661804726284</v>
      </c>
      <c r="H100" s="18">
        <f t="shared" si="9"/>
        <v>0.31567351582925079</v>
      </c>
      <c r="I100" s="18">
        <f t="shared" si="10"/>
        <v>0.19522560682833653</v>
      </c>
      <c r="J100" s="18">
        <f t="shared" si="11"/>
        <v>7.2181262210163312E-3</v>
      </c>
      <c r="K100" s="18">
        <f t="shared" si="12"/>
        <v>-5.8671253560044299E-3</v>
      </c>
      <c r="L100" s="18">
        <f t="shared" si="13"/>
        <v>-7.6768223777306252E-4</v>
      </c>
      <c r="M100" s="18">
        <f t="shared" si="14"/>
        <v>1.0134781297675945</v>
      </c>
      <c r="N100" s="18">
        <f>SUM(H$2:H100)</f>
        <v>41.945694457538416</v>
      </c>
      <c r="O100">
        <f>SUM(F$2:F100)</f>
        <v>41</v>
      </c>
    </row>
    <row r="101" spans="1:15" x14ac:dyDescent="0.35">
      <c r="A101">
        <v>441</v>
      </c>
      <c r="B101">
        <v>0</v>
      </c>
      <c r="C101">
        <v>30</v>
      </c>
      <c r="D101">
        <v>10</v>
      </c>
      <c r="E101">
        <v>0</v>
      </c>
      <c r="F101">
        <v>1</v>
      </c>
      <c r="G101" s="28">
        <f t="shared" si="8"/>
        <v>-0.7815713133766129</v>
      </c>
      <c r="H101" s="18">
        <f t="shared" si="9"/>
        <v>0.3139813309004838</v>
      </c>
      <c r="I101" s="18">
        <f t="shared" si="10"/>
        <v>0.19465925047817409</v>
      </c>
      <c r="J101" s="18">
        <f t="shared" si="11"/>
        <v>7.197186183036882E-3</v>
      </c>
      <c r="K101" s="18">
        <f t="shared" si="12"/>
        <v>-5.8501046190398689E-3</v>
      </c>
      <c r="L101" s="18">
        <f t="shared" si="13"/>
        <v>-7.6545516460713322E-4</v>
      </c>
      <c r="M101" s="18">
        <f t="shared" si="14"/>
        <v>1.0080453255226058</v>
      </c>
      <c r="N101" s="18">
        <f>SUM(H$2:H101)</f>
        <v>42.259675788438898</v>
      </c>
      <c r="O101">
        <f>SUM(F$2:F101)</f>
        <v>42</v>
      </c>
    </row>
    <row r="102" spans="1:15" x14ac:dyDescent="0.35">
      <c r="A102">
        <v>283</v>
      </c>
      <c r="B102">
        <v>1</v>
      </c>
      <c r="C102">
        <v>11</v>
      </c>
      <c r="D102">
        <v>20</v>
      </c>
      <c r="E102">
        <v>0</v>
      </c>
      <c r="F102">
        <v>1</v>
      </c>
      <c r="G102" s="28">
        <f t="shared" si="8"/>
        <v>-0.78430270258069412</v>
      </c>
      <c r="H102" s="18">
        <f t="shared" si="9"/>
        <v>0.31339329685000228</v>
      </c>
      <c r="I102" s="18">
        <f t="shared" si="10"/>
        <v>0.19446122996393933</v>
      </c>
      <c r="J102" s="18">
        <f t="shared" si="11"/>
        <v>7.189864719990521E-3</v>
      </c>
      <c r="K102" s="18">
        <f t="shared" si="12"/>
        <v>-5.8441534981856389E-3</v>
      </c>
      <c r="L102" s="18">
        <f t="shared" si="13"/>
        <v>-7.6467649200386977E-4</v>
      </c>
      <c r="M102" s="18">
        <f t="shared" si="14"/>
        <v>1.0061574267289546</v>
      </c>
      <c r="N102" s="18">
        <f>SUM(H$2:H102)</f>
        <v>42.5730690852889</v>
      </c>
      <c r="O102">
        <f>SUM(F$2:F102)</f>
        <v>43</v>
      </c>
    </row>
    <row r="103" spans="1:15" x14ac:dyDescent="0.35">
      <c r="A103" s="2">
        <v>153</v>
      </c>
      <c r="B103" s="2">
        <v>0</v>
      </c>
      <c r="C103" s="2">
        <v>23</v>
      </c>
      <c r="D103" s="2">
        <v>0</v>
      </c>
      <c r="E103" s="2">
        <v>13</v>
      </c>
      <c r="F103">
        <v>1</v>
      </c>
      <c r="G103" s="28">
        <f t="shared" si="8"/>
        <v>-0.79006806015389175</v>
      </c>
      <c r="H103" s="18">
        <f t="shared" si="9"/>
        <v>0.31215405576917149</v>
      </c>
      <c r="I103" s="18">
        <f t="shared" si="10"/>
        <v>0.19404186900814563</v>
      </c>
      <c r="J103" s="18">
        <f t="shared" si="11"/>
        <v>7.1743595802690359E-3</v>
      </c>
      <c r="K103" s="18">
        <f t="shared" si="12"/>
        <v>-5.831550421483621E-3</v>
      </c>
      <c r="L103" s="18">
        <f t="shared" si="13"/>
        <v>-7.6302744625516596E-4</v>
      </c>
      <c r="M103" s="18">
        <f t="shared" si="14"/>
        <v>1.0021788106273399</v>
      </c>
      <c r="N103" s="18">
        <f>SUM(H$2:H103)</f>
        <v>42.88522314105807</v>
      </c>
      <c r="O103">
        <f>SUM(F$2:F103)</f>
        <v>44</v>
      </c>
    </row>
    <row r="104" spans="1:15" x14ac:dyDescent="0.35">
      <c r="A104">
        <v>482</v>
      </c>
      <c r="B104">
        <v>0</v>
      </c>
      <c r="C104">
        <v>23</v>
      </c>
      <c r="D104">
        <v>0</v>
      </c>
      <c r="E104">
        <v>13</v>
      </c>
      <c r="F104">
        <v>1</v>
      </c>
      <c r="G104" s="28">
        <f t="shared" si="8"/>
        <v>-0.79006806015389175</v>
      </c>
      <c r="H104" s="18">
        <f t="shared" si="9"/>
        <v>0.31215405576917149</v>
      </c>
      <c r="I104" s="18">
        <f t="shared" si="10"/>
        <v>0.19404186900814563</v>
      </c>
      <c r="J104" s="18">
        <f t="shared" si="11"/>
        <v>7.1743595802690359E-3</v>
      </c>
      <c r="K104" s="18">
        <f t="shared" si="12"/>
        <v>-5.831550421483621E-3</v>
      </c>
      <c r="L104" s="18">
        <f t="shared" si="13"/>
        <v>-7.6302744625516596E-4</v>
      </c>
      <c r="M104" s="18">
        <f t="shared" si="14"/>
        <v>1.0021788106273399</v>
      </c>
      <c r="N104" s="18">
        <f>SUM(H$2:H104)</f>
        <v>43.19737719682724</v>
      </c>
      <c r="O104">
        <f>SUM(F$2:F104)</f>
        <v>45</v>
      </c>
    </row>
    <row r="105" spans="1:15" x14ac:dyDescent="0.35">
      <c r="A105">
        <v>298</v>
      </c>
      <c r="B105">
        <v>1</v>
      </c>
      <c r="C105">
        <v>36</v>
      </c>
      <c r="D105">
        <v>50</v>
      </c>
      <c r="E105">
        <v>13</v>
      </c>
      <c r="F105">
        <v>0</v>
      </c>
      <c r="G105" s="28">
        <f t="shared" si="8"/>
        <v>-0.80995022659939442</v>
      </c>
      <c r="H105" s="18">
        <f t="shared" si="9"/>
        <v>0.30790110220958894</v>
      </c>
      <c r="I105" s="18">
        <f t="shared" si="10"/>
        <v>0.19258155423175211</v>
      </c>
      <c r="J105" s="18">
        <f t="shared" si="11"/>
        <v>7.1203669890835351E-3</v>
      </c>
      <c r="K105" s="18">
        <f t="shared" si="12"/>
        <v>-5.7876635052561808E-3</v>
      </c>
      <c r="L105" s="18">
        <f t="shared" si="13"/>
        <v>-7.5728507601179615E-4</v>
      </c>
      <c r="M105" s="18">
        <f t="shared" si="14"/>
        <v>0.98852459130446968</v>
      </c>
      <c r="N105" s="18">
        <f>SUM(H$2:H105)</f>
        <v>43.505278299036831</v>
      </c>
      <c r="O105">
        <f>SUM(F$2:F105)</f>
        <v>45</v>
      </c>
    </row>
    <row r="106" spans="1:15" x14ac:dyDescent="0.35">
      <c r="A106">
        <v>379</v>
      </c>
      <c r="B106">
        <v>0</v>
      </c>
      <c r="C106">
        <v>21</v>
      </c>
      <c r="D106">
        <v>0</v>
      </c>
      <c r="E106">
        <v>0</v>
      </c>
      <c r="F106">
        <v>0</v>
      </c>
      <c r="G106" s="28">
        <f t="shared" si="8"/>
        <v>-0.81069719657087602</v>
      </c>
      <c r="H106" s="18">
        <f t="shared" si="9"/>
        <v>0.30774194723742893</v>
      </c>
      <c r="I106" s="18">
        <f t="shared" si="10"/>
        <v>0.19252627140567338</v>
      </c>
      <c r="J106" s="18">
        <f t="shared" si="11"/>
        <v>7.1183230030359371E-3</v>
      </c>
      <c r="K106" s="18">
        <f t="shared" si="12"/>
        <v>-5.7860020875973618E-3</v>
      </c>
      <c r="L106" s="18">
        <f t="shared" si="13"/>
        <v>-7.5706768832211745E-4</v>
      </c>
      <c r="M106" s="18">
        <f t="shared" si="14"/>
        <v>0.98801362007806126</v>
      </c>
      <c r="N106" s="18">
        <f>SUM(H$2:H106)</f>
        <v>43.813020246274263</v>
      </c>
      <c r="O106">
        <f>SUM(F$2:F106)</f>
        <v>45</v>
      </c>
    </row>
    <row r="107" spans="1:15" x14ac:dyDescent="0.35">
      <c r="A107">
        <v>414</v>
      </c>
      <c r="B107">
        <v>0</v>
      </c>
      <c r="C107">
        <v>21</v>
      </c>
      <c r="D107">
        <v>0</v>
      </c>
      <c r="E107">
        <v>0</v>
      </c>
      <c r="F107">
        <v>0</v>
      </c>
      <c r="G107" s="28">
        <f t="shared" si="8"/>
        <v>-0.81069719657087602</v>
      </c>
      <c r="H107" s="18">
        <f t="shared" si="9"/>
        <v>0.30774194723742893</v>
      </c>
      <c r="I107" s="18">
        <f t="shared" si="10"/>
        <v>0.19252627140567338</v>
      </c>
      <c r="J107" s="18">
        <f t="shared" si="11"/>
        <v>7.1183230030359371E-3</v>
      </c>
      <c r="K107" s="18">
        <f t="shared" si="12"/>
        <v>-5.7860020875973618E-3</v>
      </c>
      <c r="L107" s="18">
        <f t="shared" si="13"/>
        <v>-7.5706768832211745E-4</v>
      </c>
      <c r="M107" s="18">
        <f t="shared" si="14"/>
        <v>0.98801362007806126</v>
      </c>
      <c r="N107" s="18">
        <f>SUM(H$2:H107)</f>
        <v>44.120762193511695</v>
      </c>
      <c r="O107">
        <f>SUM(F$2:F107)</f>
        <v>45</v>
      </c>
    </row>
    <row r="108" spans="1:15" x14ac:dyDescent="0.35">
      <c r="A108" s="2">
        <v>60</v>
      </c>
      <c r="B108" s="2">
        <v>0</v>
      </c>
      <c r="C108" s="2">
        <v>33</v>
      </c>
      <c r="D108" s="2">
        <v>15</v>
      </c>
      <c r="E108" s="2">
        <v>0</v>
      </c>
      <c r="F108">
        <v>0</v>
      </c>
      <c r="G108" s="28">
        <f t="shared" si="8"/>
        <v>-0.81712873803640906</v>
      </c>
      <c r="H108" s="18">
        <f t="shared" si="9"/>
        <v>0.30637348879731718</v>
      </c>
      <c r="I108" s="18">
        <f t="shared" si="10"/>
        <v>0.19204904517665983</v>
      </c>
      <c r="J108" s="18">
        <f t="shared" si="11"/>
        <v>7.1006783957891628E-3</v>
      </c>
      <c r="K108" s="18">
        <f t="shared" si="12"/>
        <v>-5.7716599828177484E-3</v>
      </c>
      <c r="L108" s="18">
        <f t="shared" si="13"/>
        <v>-7.5519109997202849E-4</v>
      </c>
      <c r="M108" s="18">
        <f t="shared" si="14"/>
        <v>0.98362014824401833</v>
      </c>
      <c r="N108" s="18">
        <f>SUM(H$2:H108)</f>
        <v>44.427135682309014</v>
      </c>
      <c r="O108">
        <f>SUM(F$2:F108)</f>
        <v>45</v>
      </c>
    </row>
    <row r="109" spans="1:15" x14ac:dyDescent="0.35">
      <c r="A109">
        <v>214</v>
      </c>
      <c r="B109">
        <v>0</v>
      </c>
      <c r="C109">
        <v>37</v>
      </c>
      <c r="D109">
        <v>20</v>
      </c>
      <c r="E109">
        <v>0</v>
      </c>
      <c r="F109">
        <v>1</v>
      </c>
      <c r="G109" s="28">
        <f t="shared" si="8"/>
        <v>-0.81927258519158674</v>
      </c>
      <c r="H109" s="18">
        <f t="shared" si="9"/>
        <v>0.30591809167872003</v>
      </c>
      <c r="I109" s="18">
        <f t="shared" si="10"/>
        <v>0.19188948268961106</v>
      </c>
      <c r="J109" s="18">
        <f t="shared" si="11"/>
        <v>7.0947788512039592E-3</v>
      </c>
      <c r="K109" s="18">
        <f t="shared" si="12"/>
        <v>-5.7668646430626812E-3</v>
      </c>
      <c r="L109" s="18">
        <f t="shared" si="13"/>
        <v>-7.5456365519614959E-4</v>
      </c>
      <c r="M109" s="18">
        <f t="shared" si="14"/>
        <v>0.98215808381062741</v>
      </c>
      <c r="N109" s="18">
        <f>SUM(H$2:H109)</f>
        <v>44.733053773987734</v>
      </c>
      <c r="O109">
        <f>SUM(F$2:F109)</f>
        <v>46</v>
      </c>
    </row>
    <row r="110" spans="1:15" x14ac:dyDescent="0.35">
      <c r="A110" s="2">
        <v>166</v>
      </c>
      <c r="B110" s="2">
        <v>0</v>
      </c>
      <c r="C110" s="2">
        <v>20</v>
      </c>
      <c r="D110" s="2">
        <v>0</v>
      </c>
      <c r="E110" s="2">
        <v>0</v>
      </c>
      <c r="F110">
        <v>1</v>
      </c>
      <c r="G110" s="28">
        <f t="shared" si="8"/>
        <v>-0.84411077407549451</v>
      </c>
      <c r="H110" s="18">
        <f t="shared" si="9"/>
        <v>0.30066971444612139</v>
      </c>
      <c r="I110" s="18">
        <f t="shared" si="10"/>
        <v>0.19002349769998483</v>
      </c>
      <c r="J110" s="18">
        <f t="shared" si="11"/>
        <v>7.0257873116182359E-3</v>
      </c>
      <c r="K110" s="18">
        <f t="shared" si="12"/>
        <v>-5.7107860987342923E-3</v>
      </c>
      <c r="L110" s="18">
        <f t="shared" si="13"/>
        <v>-7.4722607507149506E-4</v>
      </c>
      <c r="M110" s="18">
        <f t="shared" si="14"/>
        <v>0.96530803059017922</v>
      </c>
      <c r="N110" s="18">
        <f>SUM(H$2:H110)</f>
        <v>45.033723488433857</v>
      </c>
      <c r="O110">
        <f>SUM(F$2:F110)</f>
        <v>47</v>
      </c>
    </row>
    <row r="111" spans="1:15" x14ac:dyDescent="0.35">
      <c r="A111">
        <v>212</v>
      </c>
      <c r="B111">
        <v>0</v>
      </c>
      <c r="C111">
        <v>20</v>
      </c>
      <c r="D111">
        <v>0</v>
      </c>
      <c r="E111">
        <v>0</v>
      </c>
      <c r="F111">
        <v>0</v>
      </c>
      <c r="G111" s="28">
        <f t="shared" si="8"/>
        <v>-0.84411077407549451</v>
      </c>
      <c r="H111" s="18">
        <f t="shared" si="9"/>
        <v>0.30066971444612139</v>
      </c>
      <c r="I111" s="18">
        <f t="shared" si="10"/>
        <v>0.19002349769998483</v>
      </c>
      <c r="J111" s="18">
        <f t="shared" si="11"/>
        <v>7.0257873116182359E-3</v>
      </c>
      <c r="K111" s="18">
        <f t="shared" si="12"/>
        <v>-5.7107860987342923E-3</v>
      </c>
      <c r="L111" s="18">
        <f t="shared" si="13"/>
        <v>-7.4722607507149506E-4</v>
      </c>
      <c r="M111" s="18">
        <f t="shared" si="14"/>
        <v>0.96530803059017922</v>
      </c>
      <c r="N111" s="18">
        <f>SUM(H$2:H111)</f>
        <v>45.33439320287998</v>
      </c>
      <c r="O111">
        <f>SUM(F$2:F111)</f>
        <v>47</v>
      </c>
    </row>
    <row r="112" spans="1:15" x14ac:dyDescent="0.35">
      <c r="A112">
        <v>330</v>
      </c>
      <c r="B112">
        <v>0</v>
      </c>
      <c r="C112">
        <v>20</v>
      </c>
      <c r="D112">
        <v>0</v>
      </c>
      <c r="E112">
        <v>0</v>
      </c>
      <c r="F112">
        <v>0</v>
      </c>
      <c r="G112" s="28">
        <f t="shared" si="8"/>
        <v>-0.84411077407549451</v>
      </c>
      <c r="H112" s="18">
        <f t="shared" si="9"/>
        <v>0.30066971444612139</v>
      </c>
      <c r="I112" s="18">
        <f t="shared" si="10"/>
        <v>0.19002349769998483</v>
      </c>
      <c r="J112" s="18">
        <f t="shared" si="11"/>
        <v>7.0257873116182359E-3</v>
      </c>
      <c r="K112" s="18">
        <f t="shared" si="12"/>
        <v>-5.7107860987342923E-3</v>
      </c>
      <c r="L112" s="18">
        <f t="shared" si="13"/>
        <v>-7.4722607507149506E-4</v>
      </c>
      <c r="M112" s="18">
        <f t="shared" si="14"/>
        <v>0.96530803059017922</v>
      </c>
      <c r="N112" s="18">
        <f>SUM(H$2:H112)</f>
        <v>45.635062917326103</v>
      </c>
      <c r="O112">
        <f>SUM(F$2:F112)</f>
        <v>47</v>
      </c>
    </row>
    <row r="113" spans="1:15" x14ac:dyDescent="0.35">
      <c r="A113" s="2">
        <v>75</v>
      </c>
      <c r="B113" s="2">
        <v>0</v>
      </c>
      <c r="C113" s="2">
        <v>42</v>
      </c>
      <c r="D113" s="2">
        <v>20</v>
      </c>
      <c r="E113" s="2">
        <v>56</v>
      </c>
      <c r="F113">
        <v>1</v>
      </c>
      <c r="G113" s="28">
        <f t="shared" si="8"/>
        <v>-0.85121154698896762</v>
      </c>
      <c r="H113" s="18">
        <f t="shared" si="9"/>
        <v>0.29917876966948576</v>
      </c>
      <c r="I113" s="18">
        <f t="shared" si="10"/>
        <v>0.18948433317378152</v>
      </c>
      <c r="J113" s="18">
        <f t="shared" si="11"/>
        <v>7.0058526438906968E-3</v>
      </c>
      <c r="K113" s="18">
        <f t="shared" si="12"/>
        <v>-5.6945825590750338E-3</v>
      </c>
      <c r="L113" s="18">
        <f t="shared" si="13"/>
        <v>-7.4510592783913151E-4</v>
      </c>
      <c r="M113" s="18">
        <f t="shared" si="14"/>
        <v>0.96052131314940159</v>
      </c>
      <c r="N113" s="18">
        <f>SUM(H$2:H113)</f>
        <v>45.934241686995591</v>
      </c>
      <c r="O113">
        <f>SUM(F$2:F113)</f>
        <v>48</v>
      </c>
    </row>
    <row r="114" spans="1:15" x14ac:dyDescent="0.35">
      <c r="A114">
        <v>327</v>
      </c>
      <c r="B114">
        <v>0</v>
      </c>
      <c r="C114">
        <v>21</v>
      </c>
      <c r="D114">
        <v>0</v>
      </c>
      <c r="E114">
        <v>15</v>
      </c>
      <c r="F114">
        <v>0</v>
      </c>
      <c r="G114" s="28">
        <f t="shared" si="8"/>
        <v>-0.86400260263885997</v>
      </c>
      <c r="H114" s="18">
        <f t="shared" si="9"/>
        <v>0.29650376616532814</v>
      </c>
      <c r="I114" s="18">
        <f t="shared" si="10"/>
        <v>0.18850691110129181</v>
      </c>
      <c r="J114" s="18">
        <f t="shared" si="11"/>
        <v>6.9697141679752805E-3</v>
      </c>
      <c r="K114" s="18">
        <f t="shared" si="12"/>
        <v>-5.6652080424929672E-3</v>
      </c>
      <c r="L114" s="18">
        <f t="shared" si="13"/>
        <v>-7.4126242812591245E-4</v>
      </c>
      <c r="M114" s="18">
        <f t="shared" si="14"/>
        <v>0.95193314400447449</v>
      </c>
      <c r="N114" s="18">
        <f>SUM(H$2:H114)</f>
        <v>46.230745453160921</v>
      </c>
      <c r="O114">
        <f>SUM(F$2:F114)</f>
        <v>48</v>
      </c>
    </row>
    <row r="115" spans="1:15" x14ac:dyDescent="0.35">
      <c r="A115" s="2">
        <v>140</v>
      </c>
      <c r="B115" s="2">
        <v>0</v>
      </c>
      <c r="C115" s="2">
        <v>19</v>
      </c>
      <c r="D115" s="2">
        <v>0</v>
      </c>
      <c r="E115" s="2">
        <v>0</v>
      </c>
      <c r="F115">
        <v>0</v>
      </c>
      <c r="G115" s="28">
        <f t="shared" si="8"/>
        <v>-0.87752435158011299</v>
      </c>
      <c r="H115" s="18">
        <f t="shared" si="9"/>
        <v>0.29369105662874762</v>
      </c>
      <c r="I115" s="18">
        <f t="shared" si="10"/>
        <v>0.18746522321802439</v>
      </c>
      <c r="J115" s="18">
        <f t="shared" si="11"/>
        <v>6.9311995758247801E-3</v>
      </c>
      <c r="K115" s="18">
        <f t="shared" si="12"/>
        <v>-5.6339021421438658E-3</v>
      </c>
      <c r="L115" s="18">
        <f t="shared" si="13"/>
        <v>-7.3716621708946298E-4</v>
      </c>
      <c r="M115" s="18">
        <f t="shared" si="14"/>
        <v>0.94290286601861073</v>
      </c>
      <c r="N115" s="18">
        <f>SUM(H$2:H115)</f>
        <v>46.524436509789666</v>
      </c>
      <c r="O115">
        <f>SUM(F$2:F115)</f>
        <v>48</v>
      </c>
    </row>
    <row r="116" spans="1:15" x14ac:dyDescent="0.35">
      <c r="A116">
        <v>347</v>
      </c>
      <c r="B116">
        <v>1</v>
      </c>
      <c r="C116">
        <v>31</v>
      </c>
      <c r="D116">
        <v>45</v>
      </c>
      <c r="E116">
        <v>26</v>
      </c>
      <c r="F116">
        <v>0</v>
      </c>
      <c r="G116" s="28">
        <f t="shared" si="8"/>
        <v>-0.88741797554108803</v>
      </c>
      <c r="H116" s="18">
        <f t="shared" si="9"/>
        <v>0.29164295389295963</v>
      </c>
      <c r="I116" s="18">
        <f t="shared" si="10"/>
        <v>0.18669771074810715</v>
      </c>
      <c r="J116" s="18">
        <f t="shared" si="11"/>
        <v>6.9028221412552561E-3</v>
      </c>
      <c r="K116" s="18">
        <f t="shared" si="12"/>
        <v>-5.6108360498086495E-3</v>
      </c>
      <c r="L116" s="18">
        <f t="shared" si="13"/>
        <v>-7.3414814123354852E-4</v>
      </c>
      <c r="M116" s="18">
        <f t="shared" si="14"/>
        <v>0.93632737828792301</v>
      </c>
      <c r="N116" s="18">
        <f>SUM(H$2:H116)</f>
        <v>46.816079463682627</v>
      </c>
      <c r="O116">
        <f>SUM(F$2:F116)</f>
        <v>48</v>
      </c>
    </row>
    <row r="117" spans="1:15" x14ac:dyDescent="0.35">
      <c r="A117" s="2">
        <v>87</v>
      </c>
      <c r="B117" s="2">
        <v>0</v>
      </c>
      <c r="C117" s="2">
        <v>18</v>
      </c>
      <c r="D117" s="2">
        <v>0</v>
      </c>
      <c r="E117" s="2">
        <v>0</v>
      </c>
      <c r="F117">
        <v>0</v>
      </c>
      <c r="G117" s="28">
        <f t="shared" si="8"/>
        <v>-0.91093792908473148</v>
      </c>
      <c r="H117" s="18">
        <f t="shared" si="9"/>
        <v>0.28680794629606854</v>
      </c>
      <c r="I117" s="18">
        <f t="shared" si="10"/>
        <v>0.18485574897359591</v>
      </c>
      <c r="J117" s="18">
        <f t="shared" si="11"/>
        <v>6.8347188181374025E-3</v>
      </c>
      <c r="K117" s="18">
        <f t="shared" si="12"/>
        <v>-5.5554794764185178E-3</v>
      </c>
      <c r="L117" s="18">
        <f t="shared" si="13"/>
        <v>-7.2690502717734492E-4</v>
      </c>
      <c r="M117" s="18">
        <f t="shared" si="14"/>
        <v>0.92080445916106213</v>
      </c>
      <c r="N117" s="18">
        <f>SUM(H$2:H117)</f>
        <v>47.102887409978692</v>
      </c>
      <c r="O117">
        <f>SUM(F$2:F117)</f>
        <v>48</v>
      </c>
    </row>
    <row r="118" spans="1:15" x14ac:dyDescent="0.35">
      <c r="A118" s="2">
        <v>152</v>
      </c>
      <c r="B118" s="2">
        <v>0</v>
      </c>
      <c r="C118" s="2">
        <v>18</v>
      </c>
      <c r="D118" s="2">
        <v>0</v>
      </c>
      <c r="E118" s="2">
        <v>0</v>
      </c>
      <c r="F118">
        <v>1</v>
      </c>
      <c r="G118" s="28">
        <f t="shared" si="8"/>
        <v>-0.91093792908473148</v>
      </c>
      <c r="H118" s="18">
        <f t="shared" si="9"/>
        <v>0.28680794629606854</v>
      </c>
      <c r="I118" s="18">
        <f t="shared" si="10"/>
        <v>0.18485574897359591</v>
      </c>
      <c r="J118" s="18">
        <f t="shared" si="11"/>
        <v>6.8347188181374025E-3</v>
      </c>
      <c r="K118" s="18">
        <f t="shared" si="12"/>
        <v>-5.5554794764185178E-3</v>
      </c>
      <c r="L118" s="18">
        <f t="shared" si="13"/>
        <v>-7.2690502717734492E-4</v>
      </c>
      <c r="M118" s="18">
        <f t="shared" si="14"/>
        <v>0.92080445916106213</v>
      </c>
      <c r="N118" s="18">
        <f>SUM(H$2:H118)</f>
        <v>47.389695356274757</v>
      </c>
      <c r="O118">
        <f>SUM(F$2:F118)</f>
        <v>49</v>
      </c>
    </row>
    <row r="119" spans="1:15" x14ac:dyDescent="0.35">
      <c r="A119" s="2">
        <v>180</v>
      </c>
      <c r="B119" s="2">
        <v>0</v>
      </c>
      <c r="C119" s="2">
        <v>18</v>
      </c>
      <c r="D119" s="2">
        <v>0</v>
      </c>
      <c r="E119" s="2">
        <v>0</v>
      </c>
      <c r="F119">
        <v>0</v>
      </c>
      <c r="G119" s="28">
        <f t="shared" si="8"/>
        <v>-0.91093792908473148</v>
      </c>
      <c r="H119" s="18">
        <f t="shared" si="9"/>
        <v>0.28680794629606854</v>
      </c>
      <c r="I119" s="18">
        <f t="shared" si="10"/>
        <v>0.18485574897359591</v>
      </c>
      <c r="J119" s="18">
        <f t="shared" si="11"/>
        <v>6.8347188181374025E-3</v>
      </c>
      <c r="K119" s="18">
        <f t="shared" si="12"/>
        <v>-5.5554794764185178E-3</v>
      </c>
      <c r="L119" s="18">
        <f t="shared" si="13"/>
        <v>-7.2690502717734492E-4</v>
      </c>
      <c r="M119" s="18">
        <f t="shared" si="14"/>
        <v>0.92080445916106213</v>
      </c>
      <c r="N119" s="18">
        <f>SUM(H$2:H119)</f>
        <v>47.676503302570822</v>
      </c>
      <c r="O119">
        <f>SUM(F$2:F119)</f>
        <v>49</v>
      </c>
    </row>
    <row r="120" spans="1:15" x14ac:dyDescent="0.35">
      <c r="A120">
        <v>329</v>
      </c>
      <c r="B120">
        <v>0</v>
      </c>
      <c r="C120">
        <v>18</v>
      </c>
      <c r="D120">
        <v>0</v>
      </c>
      <c r="E120">
        <v>0</v>
      </c>
      <c r="F120">
        <v>0</v>
      </c>
      <c r="G120" s="28">
        <f t="shared" si="8"/>
        <v>-0.91093792908473148</v>
      </c>
      <c r="H120" s="18">
        <f t="shared" si="9"/>
        <v>0.28680794629606854</v>
      </c>
      <c r="I120" s="18">
        <f t="shared" si="10"/>
        <v>0.18485574897359591</v>
      </c>
      <c r="J120" s="18">
        <f t="shared" si="11"/>
        <v>6.8347188181374025E-3</v>
      </c>
      <c r="K120" s="18">
        <f t="shared" si="12"/>
        <v>-5.5554794764185178E-3</v>
      </c>
      <c r="L120" s="18">
        <f t="shared" si="13"/>
        <v>-7.2690502717734492E-4</v>
      </c>
      <c r="M120" s="18">
        <f t="shared" si="14"/>
        <v>0.92080445916106213</v>
      </c>
      <c r="N120" s="18">
        <f>SUM(H$2:H120)</f>
        <v>47.963311248866887</v>
      </c>
      <c r="O120">
        <f>SUM(F$2:F120)</f>
        <v>49</v>
      </c>
    </row>
    <row r="121" spans="1:15" x14ac:dyDescent="0.35">
      <c r="A121" s="2">
        <v>141</v>
      </c>
      <c r="B121" s="2">
        <v>0</v>
      </c>
      <c r="C121" s="2">
        <v>26</v>
      </c>
      <c r="D121" s="2">
        <v>10</v>
      </c>
      <c r="E121" s="2">
        <v>0</v>
      </c>
      <c r="F121">
        <v>1</v>
      </c>
      <c r="G121" s="28">
        <f t="shared" si="8"/>
        <v>-0.91522562339508684</v>
      </c>
      <c r="H121" s="18">
        <f t="shared" si="9"/>
        <v>0.28593170439419496</v>
      </c>
      <c r="I121" s="18">
        <f t="shared" si="10"/>
        <v>0.18451741010344019</v>
      </c>
      <c r="J121" s="18">
        <f t="shared" si="11"/>
        <v>6.8222093286808907E-3</v>
      </c>
      <c r="K121" s="18">
        <f t="shared" si="12"/>
        <v>-5.5453113606868665E-3</v>
      </c>
      <c r="L121" s="18">
        <f t="shared" si="13"/>
        <v>-7.2557458315831243E-4</v>
      </c>
      <c r="M121" s="18">
        <f t="shared" si="14"/>
        <v>0.91799126147609955</v>
      </c>
      <c r="N121" s="18">
        <f>SUM(H$2:H121)</f>
        <v>48.249242953261081</v>
      </c>
      <c r="O121">
        <f>SUM(F$2:F121)</f>
        <v>50</v>
      </c>
    </row>
    <row r="122" spans="1:15" x14ac:dyDescent="0.35">
      <c r="A122" s="2">
        <v>32</v>
      </c>
      <c r="B122" s="2">
        <v>0</v>
      </c>
      <c r="C122" s="2">
        <v>30</v>
      </c>
      <c r="D122" s="2">
        <v>15</v>
      </c>
      <c r="E122" s="2">
        <v>0</v>
      </c>
      <c r="F122">
        <v>1</v>
      </c>
      <c r="G122" s="28">
        <f t="shared" si="8"/>
        <v>-0.91736947055026452</v>
      </c>
      <c r="H122" s="18">
        <f t="shared" si="9"/>
        <v>0.28549418586330771</v>
      </c>
      <c r="I122" s="18">
        <f t="shared" si="10"/>
        <v>0.18434795382279812</v>
      </c>
      <c r="J122" s="18">
        <f t="shared" si="11"/>
        <v>6.8159439783383301E-3</v>
      </c>
      <c r="K122" s="18">
        <f t="shared" si="12"/>
        <v>-5.5402186822363208E-3</v>
      </c>
      <c r="L122" s="18">
        <f t="shared" si="13"/>
        <v>-7.2490823319100309E-4</v>
      </c>
      <c r="M122" s="18">
        <f t="shared" si="14"/>
        <v>0.91658659671904053</v>
      </c>
      <c r="N122" s="18">
        <f>SUM(H$2:H122)</f>
        <v>48.534737139124388</v>
      </c>
      <c r="O122">
        <f>SUM(F$2:F122)</f>
        <v>51</v>
      </c>
    </row>
    <row r="123" spans="1:15" x14ac:dyDescent="0.35">
      <c r="A123" s="2">
        <v>43</v>
      </c>
      <c r="B123" s="2">
        <v>0</v>
      </c>
      <c r="C123" s="2">
        <v>30</v>
      </c>
      <c r="D123" s="2">
        <v>15</v>
      </c>
      <c r="E123" s="2">
        <v>0</v>
      </c>
      <c r="F123">
        <v>1</v>
      </c>
      <c r="G123" s="28">
        <f t="shared" si="8"/>
        <v>-0.91736947055026452</v>
      </c>
      <c r="H123" s="18">
        <f t="shared" si="9"/>
        <v>0.28549418586330771</v>
      </c>
      <c r="I123" s="18">
        <f t="shared" si="10"/>
        <v>0.18434795382279812</v>
      </c>
      <c r="J123" s="18">
        <f t="shared" si="11"/>
        <v>6.8159439783383301E-3</v>
      </c>
      <c r="K123" s="18">
        <f t="shared" si="12"/>
        <v>-5.5402186822363208E-3</v>
      </c>
      <c r="L123" s="18">
        <f t="shared" si="13"/>
        <v>-7.2490823319100309E-4</v>
      </c>
      <c r="M123" s="18">
        <f t="shared" si="14"/>
        <v>0.91658659671904053</v>
      </c>
      <c r="N123" s="18">
        <f>SUM(H$2:H123)</f>
        <v>48.820231324987695</v>
      </c>
      <c r="O123">
        <f>SUM(F$2:F123)</f>
        <v>52</v>
      </c>
    </row>
    <row r="124" spans="1:15" x14ac:dyDescent="0.35">
      <c r="A124">
        <v>325</v>
      </c>
      <c r="B124">
        <v>0</v>
      </c>
      <c r="C124">
        <v>19</v>
      </c>
      <c r="D124">
        <v>0</v>
      </c>
      <c r="E124">
        <v>15</v>
      </c>
      <c r="F124">
        <v>0</v>
      </c>
      <c r="G124" s="28">
        <f t="shared" si="8"/>
        <v>-0.93082975764809694</v>
      </c>
      <c r="H124" s="18">
        <f t="shared" si="9"/>
        <v>0.28275640499456478</v>
      </c>
      <c r="I124" s="18">
        <f t="shared" si="10"/>
        <v>0.18327972148116806</v>
      </c>
      <c r="J124" s="18">
        <f t="shared" si="11"/>
        <v>6.7764479511494523E-3</v>
      </c>
      <c r="K124" s="18">
        <f t="shared" si="12"/>
        <v>-5.5081150398939892E-3</v>
      </c>
      <c r="L124" s="18">
        <f t="shared" si="13"/>
        <v>-7.2070764184539542E-4</v>
      </c>
      <c r="M124" s="18">
        <f t="shared" si="14"/>
        <v>0.90779687919307639</v>
      </c>
      <c r="N124" s="18">
        <f>SUM(H$2:H124)</f>
        <v>49.10298772998226</v>
      </c>
      <c r="O124">
        <f>SUM(F$2:F124)</f>
        <v>52</v>
      </c>
    </row>
    <row r="125" spans="1:15" x14ac:dyDescent="0.35">
      <c r="A125">
        <v>233</v>
      </c>
      <c r="B125">
        <v>0</v>
      </c>
      <c r="C125">
        <v>17</v>
      </c>
      <c r="D125">
        <v>0</v>
      </c>
      <c r="E125">
        <v>0</v>
      </c>
      <c r="F125">
        <v>0</v>
      </c>
      <c r="G125" s="28">
        <f t="shared" si="8"/>
        <v>-0.94435150658934996</v>
      </c>
      <c r="H125" s="18">
        <f t="shared" si="9"/>
        <v>0.28002219715155063</v>
      </c>
      <c r="I125" s="18">
        <f t="shared" si="10"/>
        <v>0.18219936216990082</v>
      </c>
      <c r="J125" s="18">
        <f t="shared" si="11"/>
        <v>6.7365035504150014E-3</v>
      </c>
      <c r="K125" s="18">
        <f t="shared" si="12"/>
        <v>-5.4756469450999226E-3</v>
      </c>
      <c r="L125" s="18">
        <f t="shared" si="13"/>
        <v>-7.1645936382927489E-4</v>
      </c>
      <c r="M125" s="18">
        <f t="shared" si="14"/>
        <v>0.89901863296024143</v>
      </c>
      <c r="N125" s="18">
        <f>SUM(H$2:H125)</f>
        <v>49.383009927133813</v>
      </c>
      <c r="O125">
        <f>SUM(F$2:F125)</f>
        <v>52</v>
      </c>
    </row>
    <row r="126" spans="1:15" x14ac:dyDescent="0.35">
      <c r="A126">
        <v>364</v>
      </c>
      <c r="B126">
        <v>0</v>
      </c>
      <c r="C126">
        <v>17</v>
      </c>
      <c r="D126">
        <v>0</v>
      </c>
      <c r="E126">
        <v>0</v>
      </c>
      <c r="F126">
        <v>0</v>
      </c>
      <c r="G126" s="28">
        <f t="shared" si="8"/>
        <v>-0.94435150658934996</v>
      </c>
      <c r="H126" s="18">
        <f t="shared" si="9"/>
        <v>0.28002219715155063</v>
      </c>
      <c r="I126" s="18">
        <f t="shared" si="10"/>
        <v>0.18219936216990082</v>
      </c>
      <c r="J126" s="18">
        <f t="shared" si="11"/>
        <v>6.7365035504150014E-3</v>
      </c>
      <c r="K126" s="18">
        <f t="shared" si="12"/>
        <v>-5.4756469450999226E-3</v>
      </c>
      <c r="L126" s="18">
        <f t="shared" si="13"/>
        <v>-7.1645936382927489E-4</v>
      </c>
      <c r="M126" s="18">
        <f t="shared" si="14"/>
        <v>0.89901863296024143</v>
      </c>
      <c r="N126" s="18">
        <f>SUM(H$2:H126)</f>
        <v>49.663032124285365</v>
      </c>
      <c r="O126">
        <f>SUM(F$2:F126)</f>
        <v>52</v>
      </c>
    </row>
    <row r="127" spans="1:15" x14ac:dyDescent="0.35">
      <c r="A127" s="2">
        <v>50</v>
      </c>
      <c r="B127" s="2">
        <v>0</v>
      </c>
      <c r="C127" s="2">
        <v>25</v>
      </c>
      <c r="D127" s="2">
        <v>10</v>
      </c>
      <c r="E127" s="2">
        <v>0</v>
      </c>
      <c r="F127">
        <v>1</v>
      </c>
      <c r="G127" s="28">
        <f t="shared" si="8"/>
        <v>-0.94863920089970533</v>
      </c>
      <c r="H127" s="18">
        <f t="shared" si="9"/>
        <v>0.27915857199611915</v>
      </c>
      <c r="I127" s="18">
        <f t="shared" si="10"/>
        <v>0.18185531253405576</v>
      </c>
      <c r="J127" s="18">
        <f t="shared" si="11"/>
        <v>6.7237829153601559E-3</v>
      </c>
      <c r="K127" s="18">
        <f t="shared" si="12"/>
        <v>-5.4653072034288137E-3</v>
      </c>
      <c r="L127" s="18">
        <f t="shared" si="13"/>
        <v>-7.1510646346624647E-4</v>
      </c>
      <c r="M127" s="18">
        <f t="shared" si="14"/>
        <v>0.89624594167175098</v>
      </c>
      <c r="N127" s="18">
        <f>SUM(H$2:H127)</f>
        <v>49.942190696281486</v>
      </c>
      <c r="O127">
        <f>SUM(F$2:F127)</f>
        <v>53</v>
      </c>
    </row>
    <row r="128" spans="1:15" x14ac:dyDescent="0.35">
      <c r="A128">
        <v>218</v>
      </c>
      <c r="B128">
        <v>1</v>
      </c>
      <c r="C128">
        <v>21</v>
      </c>
      <c r="D128">
        <v>35</v>
      </c>
      <c r="E128">
        <v>26</v>
      </c>
      <c r="F128">
        <v>0</v>
      </c>
      <c r="G128" s="28">
        <f t="shared" si="8"/>
        <v>-0.94995743623996964</v>
      </c>
      <c r="H128" s="18">
        <f t="shared" si="9"/>
        <v>0.27889338197367219</v>
      </c>
      <c r="I128" s="18">
        <f t="shared" si="10"/>
        <v>0.18174939601862913</v>
      </c>
      <c r="J128" s="18">
        <f t="shared" si="11"/>
        <v>6.7198668369846774E-3</v>
      </c>
      <c r="K128" s="18">
        <f t="shared" si="12"/>
        <v>-5.462124088860109E-3</v>
      </c>
      <c r="L128" s="18">
        <f t="shared" si="13"/>
        <v>-7.1468996980590714E-4</v>
      </c>
      <c r="M128" s="18">
        <f t="shared" si="14"/>
        <v>0.89539454212600011</v>
      </c>
      <c r="N128" s="18">
        <f>SUM(H$2:H128)</f>
        <v>50.22108407825516</v>
      </c>
      <c r="O128">
        <f>SUM(F$2:F128)</f>
        <v>53</v>
      </c>
    </row>
    <row r="129" spans="1:15" x14ac:dyDescent="0.35">
      <c r="A129">
        <v>261</v>
      </c>
      <c r="B129">
        <v>0</v>
      </c>
      <c r="C129">
        <v>16</v>
      </c>
      <c r="D129">
        <v>0</v>
      </c>
      <c r="E129">
        <v>0</v>
      </c>
      <c r="F129">
        <v>0</v>
      </c>
      <c r="G129" s="28">
        <f t="shared" si="8"/>
        <v>-0.97776508409396845</v>
      </c>
      <c r="H129" s="18">
        <f t="shared" si="9"/>
        <v>0.2733354648391646</v>
      </c>
      <c r="I129" s="18">
        <f t="shared" si="10"/>
        <v>0.17950032346807668</v>
      </c>
      <c r="J129" s="18">
        <f t="shared" si="11"/>
        <v>6.63671130316997E-3</v>
      </c>
      <c r="K129" s="18">
        <f t="shared" si="12"/>
        <v>-5.3945325940597229E-3</v>
      </c>
      <c r="L129" s="18">
        <f t="shared" si="13"/>
        <v>-7.0584598116849332E-4</v>
      </c>
      <c r="M129" s="18">
        <f t="shared" si="14"/>
        <v>0.87755070290468629</v>
      </c>
      <c r="N129" s="18">
        <f>SUM(H$2:H129)</f>
        <v>50.494419543094324</v>
      </c>
      <c r="O129">
        <f>SUM(F$2:F129)</f>
        <v>53</v>
      </c>
    </row>
    <row r="130" spans="1:15" x14ac:dyDescent="0.35">
      <c r="A130">
        <v>439</v>
      </c>
      <c r="B130">
        <v>0</v>
      </c>
      <c r="C130">
        <v>28</v>
      </c>
      <c r="D130">
        <v>15</v>
      </c>
      <c r="E130">
        <v>0</v>
      </c>
      <c r="F130">
        <v>1</v>
      </c>
      <c r="G130" s="28">
        <f t="shared" ref="G130:G193" si="15">$Q$2 + SUMPRODUCT($R$2:$U$2, B130:E130)</f>
        <v>-0.98419662555950149</v>
      </c>
      <c r="H130" s="18">
        <f t="shared" ref="H130:H193" si="16" xml:space="preserve"> EXP(G130)/(1+EXP(G130))</f>
        <v>0.27205987552045385</v>
      </c>
      <c r="I130" s="18">
        <f t="shared" ref="I130:I193" si="17" xml:space="preserve"> $R$2*H130*(1-H130)</f>
        <v>0.17897626463793392</v>
      </c>
      <c r="J130" s="18">
        <f t="shared" ref="J130:J193" si="18">$S$2*H130*(1-H130)</f>
        <v>6.6173351422008052E-3</v>
      </c>
      <c r="K130" s="18">
        <f t="shared" ref="K130:K193" si="19">$T$2*H130*(1-H130)</f>
        <v>-5.3787830266729397E-3</v>
      </c>
      <c r="L130" s="18">
        <f t="shared" ref="L130:L193" si="20">$U$2*H130*(1-H130)</f>
        <v>-7.0378523380043676E-4</v>
      </c>
      <c r="M130" s="18">
        <f t="shared" si="14"/>
        <v>0.87345538982882553</v>
      </c>
      <c r="N130" s="18">
        <f>SUM(H$2:H130)</f>
        <v>50.766479418614779</v>
      </c>
      <c r="O130">
        <f>SUM(F$2:F130)</f>
        <v>54</v>
      </c>
    </row>
    <row r="131" spans="1:15" x14ac:dyDescent="0.35">
      <c r="A131">
        <v>344</v>
      </c>
      <c r="B131">
        <v>0</v>
      </c>
      <c r="C131">
        <v>25</v>
      </c>
      <c r="D131">
        <v>10</v>
      </c>
      <c r="E131">
        <v>13</v>
      </c>
      <c r="F131">
        <v>0</v>
      </c>
      <c r="G131" s="28">
        <f t="shared" si="15"/>
        <v>-0.99483721949195802</v>
      </c>
      <c r="H131" s="18">
        <f t="shared" si="16"/>
        <v>0.26995769568767986</v>
      </c>
      <c r="I131" s="18">
        <f t="shared" si="17"/>
        <v>0.17810619509259318</v>
      </c>
      <c r="J131" s="18">
        <f t="shared" si="18"/>
        <v>6.5851658386890284E-3</v>
      </c>
      <c r="K131" s="18">
        <f t="shared" si="19"/>
        <v>-5.3526347811948521E-3</v>
      </c>
      <c r="L131" s="18">
        <f t="shared" si="20"/>
        <v>-7.0036387455132607E-4</v>
      </c>
      <c r="M131" s="18">
        <f t="shared" ref="M131:M194" si="21">H131/$Q$5</f>
        <v>0.86670628615518264</v>
      </c>
      <c r="N131" s="18">
        <f>SUM(H$2:H131)</f>
        <v>51.036437114302458</v>
      </c>
      <c r="O131">
        <f>SUM(F$2:F131)</f>
        <v>54</v>
      </c>
    </row>
    <row r="132" spans="1:15" x14ac:dyDescent="0.35">
      <c r="A132">
        <v>239</v>
      </c>
      <c r="B132">
        <v>0</v>
      </c>
      <c r="C132">
        <v>15</v>
      </c>
      <c r="D132">
        <v>0</v>
      </c>
      <c r="E132">
        <v>0</v>
      </c>
      <c r="F132">
        <v>1</v>
      </c>
      <c r="G132" s="28">
        <f t="shared" si="15"/>
        <v>-1.0111786615985869</v>
      </c>
      <c r="H132" s="18">
        <f t="shared" si="16"/>
        <v>0.2667492481507388</v>
      </c>
      <c r="I132" s="18">
        <f t="shared" si="17"/>
        <v>0.17676285486737606</v>
      </c>
      <c r="J132" s="18">
        <f t="shared" si="18"/>
        <v>6.5354981774589536E-3</v>
      </c>
      <c r="K132" s="18">
        <f t="shared" si="19"/>
        <v>-5.3122633072619149E-3</v>
      </c>
      <c r="L132" s="18">
        <f t="shared" si="20"/>
        <v>-6.9508148128878634E-4</v>
      </c>
      <c r="M132" s="18">
        <f t="shared" si="21"/>
        <v>0.85640548090500346</v>
      </c>
      <c r="N132" s="18">
        <f>SUM(H$2:H132)</f>
        <v>51.303186362453197</v>
      </c>
      <c r="O132">
        <f>SUM(F$2:F132)</f>
        <v>55</v>
      </c>
    </row>
    <row r="133" spans="1:15" x14ac:dyDescent="0.35">
      <c r="A133">
        <v>242</v>
      </c>
      <c r="B133">
        <v>0</v>
      </c>
      <c r="C133">
        <v>15</v>
      </c>
      <c r="D133">
        <v>0</v>
      </c>
      <c r="E133">
        <v>0</v>
      </c>
      <c r="F133">
        <v>0</v>
      </c>
      <c r="G133" s="28">
        <f t="shared" si="15"/>
        <v>-1.0111786615985869</v>
      </c>
      <c r="H133" s="18">
        <f t="shared" si="16"/>
        <v>0.2667492481507388</v>
      </c>
      <c r="I133" s="18">
        <f t="shared" si="17"/>
        <v>0.17676285486737606</v>
      </c>
      <c r="J133" s="18">
        <f t="shared" si="18"/>
        <v>6.5354981774589536E-3</v>
      </c>
      <c r="K133" s="18">
        <f t="shared" si="19"/>
        <v>-5.3122633072619149E-3</v>
      </c>
      <c r="L133" s="18">
        <f t="shared" si="20"/>
        <v>-6.9508148128878634E-4</v>
      </c>
      <c r="M133" s="18">
        <f t="shared" si="21"/>
        <v>0.85640548090500346</v>
      </c>
      <c r="N133" s="18">
        <f>SUM(H$2:H133)</f>
        <v>51.569935610603935</v>
      </c>
      <c r="O133">
        <f>SUM(F$2:F133)</f>
        <v>55</v>
      </c>
    </row>
    <row r="134" spans="1:15" x14ac:dyDescent="0.35">
      <c r="A134">
        <v>288</v>
      </c>
      <c r="B134">
        <v>0</v>
      </c>
      <c r="C134">
        <v>23</v>
      </c>
      <c r="D134">
        <v>10</v>
      </c>
      <c r="E134">
        <v>0</v>
      </c>
      <c r="F134">
        <v>0</v>
      </c>
      <c r="G134" s="28">
        <f t="shared" si="15"/>
        <v>-1.0154663559089423</v>
      </c>
      <c r="H134" s="18">
        <f t="shared" si="16"/>
        <v>0.26591143968022413</v>
      </c>
      <c r="I134" s="18">
        <f t="shared" si="17"/>
        <v>0.17640901044998655</v>
      </c>
      <c r="J134" s="18">
        <f t="shared" si="18"/>
        <v>6.5224153974445193E-3</v>
      </c>
      <c r="K134" s="18">
        <f t="shared" si="19"/>
        <v>-5.3016292025096006E-3</v>
      </c>
      <c r="L134" s="18">
        <f t="shared" si="20"/>
        <v>-6.9369006507767454E-4</v>
      </c>
      <c r="M134" s="18">
        <f t="shared" si="21"/>
        <v>0.85371567476282484</v>
      </c>
      <c r="N134" s="18">
        <f>SUM(H$2:H134)</f>
        <v>51.835847050284158</v>
      </c>
      <c r="O134">
        <f>SUM(F$2:F134)</f>
        <v>55</v>
      </c>
    </row>
    <row r="135" spans="1:15" x14ac:dyDescent="0.35">
      <c r="A135">
        <v>350</v>
      </c>
      <c r="B135">
        <v>0</v>
      </c>
      <c r="C135">
        <v>27</v>
      </c>
      <c r="D135">
        <v>15</v>
      </c>
      <c r="E135">
        <v>0</v>
      </c>
      <c r="F135">
        <v>0</v>
      </c>
      <c r="G135" s="28">
        <f t="shared" si="15"/>
        <v>-1.0176102030641201</v>
      </c>
      <c r="H135" s="18">
        <f t="shared" si="16"/>
        <v>0.26549316532867873</v>
      </c>
      <c r="I135" s="18">
        <f t="shared" si="17"/>
        <v>0.17623187946520968</v>
      </c>
      <c r="J135" s="18">
        <f t="shared" si="18"/>
        <v>6.5158662883058969E-3</v>
      </c>
      <c r="K135" s="18">
        <f t="shared" si="19"/>
        <v>-5.296305875774945E-3</v>
      </c>
      <c r="L135" s="18">
        <f t="shared" si="20"/>
        <v>-6.9299353600558392E-4</v>
      </c>
      <c r="M135" s="18">
        <f t="shared" si="21"/>
        <v>0.85237279394996845</v>
      </c>
      <c r="N135" s="18">
        <f>SUM(H$2:H135)</f>
        <v>52.101340215612836</v>
      </c>
      <c r="O135">
        <f>SUM(F$2:F135)</f>
        <v>55</v>
      </c>
    </row>
    <row r="136" spans="1:15" x14ac:dyDescent="0.35">
      <c r="A136">
        <v>370</v>
      </c>
      <c r="B136">
        <v>0</v>
      </c>
      <c r="C136">
        <v>27</v>
      </c>
      <c r="D136">
        <v>15</v>
      </c>
      <c r="E136">
        <v>0</v>
      </c>
      <c r="F136">
        <v>1</v>
      </c>
      <c r="G136" s="28">
        <f t="shared" si="15"/>
        <v>-1.0176102030641201</v>
      </c>
      <c r="H136" s="18">
        <f t="shared" si="16"/>
        <v>0.26549316532867873</v>
      </c>
      <c r="I136" s="18">
        <f t="shared" si="17"/>
        <v>0.17623187946520968</v>
      </c>
      <c r="J136" s="18">
        <f t="shared" si="18"/>
        <v>6.5158662883058969E-3</v>
      </c>
      <c r="K136" s="18">
        <f t="shared" si="19"/>
        <v>-5.296305875774945E-3</v>
      </c>
      <c r="L136" s="18">
        <f t="shared" si="20"/>
        <v>-6.9299353600558392E-4</v>
      </c>
      <c r="M136" s="18">
        <f t="shared" si="21"/>
        <v>0.85237279394996845</v>
      </c>
      <c r="N136" s="18">
        <f>SUM(H$2:H136)</f>
        <v>52.366833380941515</v>
      </c>
      <c r="O136">
        <f>SUM(F$2:F136)</f>
        <v>56</v>
      </c>
    </row>
    <row r="137" spans="1:15" x14ac:dyDescent="0.35">
      <c r="A137">
        <v>201</v>
      </c>
      <c r="B137">
        <v>0</v>
      </c>
      <c r="C137">
        <v>16</v>
      </c>
      <c r="D137">
        <v>0</v>
      </c>
      <c r="E137">
        <v>13</v>
      </c>
      <c r="F137">
        <v>0</v>
      </c>
      <c r="G137" s="28">
        <f t="shared" si="15"/>
        <v>-1.023963102686221</v>
      </c>
      <c r="H137" s="18">
        <f t="shared" si="16"/>
        <v>0.26425615538168756</v>
      </c>
      <c r="I137" s="18">
        <f t="shared" si="17"/>
        <v>0.17570617954677473</v>
      </c>
      <c r="J137" s="18">
        <f t="shared" si="18"/>
        <v>6.4964294509601795E-3</v>
      </c>
      <c r="K137" s="18">
        <f t="shared" si="19"/>
        <v>-5.2805069886760255E-3</v>
      </c>
      <c r="L137" s="18">
        <f t="shared" si="20"/>
        <v>-6.9092633541475101E-4</v>
      </c>
      <c r="M137" s="18">
        <f t="shared" si="21"/>
        <v>0.84840134096226005</v>
      </c>
      <c r="N137" s="18">
        <f>SUM(H$2:H137)</f>
        <v>52.631089536323202</v>
      </c>
      <c r="O137">
        <f>SUM(F$2:F137)</f>
        <v>56</v>
      </c>
    </row>
    <row r="138" spans="1:15" x14ac:dyDescent="0.35">
      <c r="A138">
        <v>289</v>
      </c>
      <c r="B138">
        <v>0</v>
      </c>
      <c r="C138">
        <v>16</v>
      </c>
      <c r="D138">
        <v>0</v>
      </c>
      <c r="E138">
        <v>13</v>
      </c>
      <c r="F138">
        <v>0</v>
      </c>
      <c r="G138" s="28">
        <f t="shared" si="15"/>
        <v>-1.023963102686221</v>
      </c>
      <c r="H138" s="18">
        <f t="shared" si="16"/>
        <v>0.26425615538168756</v>
      </c>
      <c r="I138" s="18">
        <f t="shared" si="17"/>
        <v>0.17570617954677473</v>
      </c>
      <c r="J138" s="18">
        <f t="shared" si="18"/>
        <v>6.4964294509601795E-3</v>
      </c>
      <c r="K138" s="18">
        <f t="shared" si="19"/>
        <v>-5.2805069886760255E-3</v>
      </c>
      <c r="L138" s="18">
        <f t="shared" si="20"/>
        <v>-6.9092633541475101E-4</v>
      </c>
      <c r="M138" s="18">
        <f t="shared" si="21"/>
        <v>0.84840134096226005</v>
      </c>
      <c r="N138" s="18">
        <f>SUM(H$2:H138)</f>
        <v>52.89534569170489</v>
      </c>
      <c r="O138">
        <f>SUM(F$2:F138)</f>
        <v>56</v>
      </c>
    </row>
    <row r="139" spans="1:15" x14ac:dyDescent="0.35">
      <c r="A139">
        <v>323</v>
      </c>
      <c r="B139">
        <v>0</v>
      </c>
      <c r="C139">
        <v>43</v>
      </c>
      <c r="D139">
        <v>35</v>
      </c>
      <c r="E139">
        <v>0</v>
      </c>
      <c r="F139">
        <v>1</v>
      </c>
      <c r="G139" s="28">
        <f t="shared" si="15"/>
        <v>-1.0261855916848308</v>
      </c>
      <c r="H139" s="18">
        <f t="shared" si="16"/>
        <v>0.26382427477082165</v>
      </c>
      <c r="I139" s="18">
        <f t="shared" si="17"/>
        <v>0.17552198915125192</v>
      </c>
      <c r="J139" s="18">
        <f t="shared" si="18"/>
        <v>6.489619332425106E-3</v>
      </c>
      <c r="K139" s="18">
        <f t="shared" si="19"/>
        <v>-5.2749715051016062E-3</v>
      </c>
      <c r="L139" s="18">
        <f t="shared" si="20"/>
        <v>-6.9020204674530609E-4</v>
      </c>
      <c r="M139" s="18">
        <f t="shared" si="21"/>
        <v>0.84701477689579585</v>
      </c>
      <c r="N139" s="18">
        <f>SUM(H$2:H139)</f>
        <v>53.159169966475709</v>
      </c>
      <c r="O139">
        <f>SUM(F$2:F139)</f>
        <v>57</v>
      </c>
    </row>
    <row r="140" spans="1:15" x14ac:dyDescent="0.35">
      <c r="A140" s="2">
        <v>20</v>
      </c>
      <c r="B140" s="2">
        <v>0</v>
      </c>
      <c r="C140" s="2">
        <v>14</v>
      </c>
      <c r="D140" s="2">
        <v>0</v>
      </c>
      <c r="E140" s="2">
        <v>0</v>
      </c>
      <c r="F140">
        <v>0</v>
      </c>
      <c r="G140" s="28">
        <f t="shared" si="15"/>
        <v>-1.0445922391032054</v>
      </c>
      <c r="H140" s="18">
        <f t="shared" si="16"/>
        <v>0.26026489066946745</v>
      </c>
      <c r="I140" s="18">
        <f t="shared" si="17"/>
        <v>0.173991128238283</v>
      </c>
      <c r="J140" s="18">
        <f t="shared" si="18"/>
        <v>6.4330184209148338E-3</v>
      </c>
      <c r="K140" s="18">
        <f t="shared" si="19"/>
        <v>-5.2289644621479944E-3</v>
      </c>
      <c r="L140" s="18">
        <f t="shared" si="20"/>
        <v>-6.8418226916346124E-4</v>
      </c>
      <c r="M140" s="18">
        <f t="shared" si="21"/>
        <v>0.83558728057039544</v>
      </c>
      <c r="N140" s="18">
        <f>SUM(H$2:H140)</f>
        <v>53.419434857145177</v>
      </c>
      <c r="O140">
        <f>SUM(F$2:F140)</f>
        <v>57</v>
      </c>
    </row>
    <row r="141" spans="1:15" x14ac:dyDescent="0.35">
      <c r="A141" s="2">
        <v>47</v>
      </c>
      <c r="B141" s="2">
        <v>0</v>
      </c>
      <c r="C141" s="2">
        <v>14</v>
      </c>
      <c r="D141" s="2">
        <v>0</v>
      </c>
      <c r="E141" s="2">
        <v>0</v>
      </c>
      <c r="F141">
        <v>0</v>
      </c>
      <c r="G141" s="28">
        <f t="shared" si="15"/>
        <v>-1.0445922391032054</v>
      </c>
      <c r="H141" s="18">
        <f t="shared" si="16"/>
        <v>0.26026489066946745</v>
      </c>
      <c r="I141" s="18">
        <f t="shared" si="17"/>
        <v>0.173991128238283</v>
      </c>
      <c r="J141" s="18">
        <f t="shared" si="18"/>
        <v>6.4330184209148338E-3</v>
      </c>
      <c r="K141" s="18">
        <f t="shared" si="19"/>
        <v>-5.2289644621479944E-3</v>
      </c>
      <c r="L141" s="18">
        <f t="shared" si="20"/>
        <v>-6.8418226916346124E-4</v>
      </c>
      <c r="M141" s="18">
        <f t="shared" si="21"/>
        <v>0.83558728057039544</v>
      </c>
      <c r="N141" s="18">
        <f>SUM(H$2:H141)</f>
        <v>53.679699747814645</v>
      </c>
      <c r="O141">
        <f>SUM(F$2:F141)</f>
        <v>57</v>
      </c>
    </row>
    <row r="142" spans="1:15" x14ac:dyDescent="0.35">
      <c r="A142">
        <v>277</v>
      </c>
      <c r="B142">
        <v>0</v>
      </c>
      <c r="C142">
        <v>14</v>
      </c>
      <c r="D142">
        <v>0</v>
      </c>
      <c r="E142">
        <v>0</v>
      </c>
      <c r="F142">
        <v>0</v>
      </c>
      <c r="G142" s="28">
        <f t="shared" si="15"/>
        <v>-1.0445922391032054</v>
      </c>
      <c r="H142" s="18">
        <f t="shared" si="16"/>
        <v>0.26026489066946745</v>
      </c>
      <c r="I142" s="18">
        <f t="shared" si="17"/>
        <v>0.173991128238283</v>
      </c>
      <c r="J142" s="18">
        <f t="shared" si="18"/>
        <v>6.4330184209148338E-3</v>
      </c>
      <c r="K142" s="18">
        <f t="shared" si="19"/>
        <v>-5.2289644621479944E-3</v>
      </c>
      <c r="L142" s="18">
        <f t="shared" si="20"/>
        <v>-6.8418226916346124E-4</v>
      </c>
      <c r="M142" s="18">
        <f t="shared" si="21"/>
        <v>0.83558728057039544</v>
      </c>
      <c r="N142" s="18">
        <f>SUM(H$2:H142)</f>
        <v>53.939964638484113</v>
      </c>
      <c r="O142">
        <f>SUM(F$2:F142)</f>
        <v>57</v>
      </c>
    </row>
    <row r="143" spans="1:15" x14ac:dyDescent="0.35">
      <c r="A143">
        <v>424</v>
      </c>
      <c r="B143">
        <v>0</v>
      </c>
      <c r="C143">
        <v>26</v>
      </c>
      <c r="D143">
        <v>15</v>
      </c>
      <c r="E143">
        <v>0</v>
      </c>
      <c r="F143">
        <v>0</v>
      </c>
      <c r="G143" s="28">
        <f t="shared" si="15"/>
        <v>-1.0510237805687384</v>
      </c>
      <c r="H143" s="18">
        <f t="shared" si="16"/>
        <v>0.25902855531376129</v>
      </c>
      <c r="I143" s="18">
        <f t="shared" si="17"/>
        <v>0.17345403260854245</v>
      </c>
      <c r="J143" s="18">
        <f t="shared" si="18"/>
        <v>6.4131602470246006E-3</v>
      </c>
      <c r="K143" s="18">
        <f t="shared" si="19"/>
        <v>-5.2128230991421642E-3</v>
      </c>
      <c r="L143" s="18">
        <f t="shared" si="20"/>
        <v>-6.8207025741645762E-4</v>
      </c>
      <c r="M143" s="18">
        <f t="shared" si="21"/>
        <v>0.83161799337575992</v>
      </c>
      <c r="N143" s="18">
        <f>SUM(H$2:H143)</f>
        <v>54.198993193797875</v>
      </c>
      <c r="O143">
        <f>SUM(F$2:F143)</f>
        <v>57</v>
      </c>
    </row>
    <row r="144" spans="1:15" x14ac:dyDescent="0.35">
      <c r="A144">
        <v>407</v>
      </c>
      <c r="B144">
        <v>1</v>
      </c>
      <c r="C144">
        <v>7</v>
      </c>
      <c r="D144">
        <v>25</v>
      </c>
      <c r="E144">
        <v>0</v>
      </c>
      <c r="F144">
        <v>0</v>
      </c>
      <c r="G144" s="28">
        <f t="shared" si="15"/>
        <v>-1.0537551697728196</v>
      </c>
      <c r="H144" s="18">
        <f t="shared" si="16"/>
        <v>0.2585046573858279</v>
      </c>
      <c r="I144" s="18">
        <f t="shared" si="17"/>
        <v>0.17322560458129263</v>
      </c>
      <c r="J144" s="18">
        <f t="shared" si="18"/>
        <v>6.4047145192335899E-3</v>
      </c>
      <c r="K144" s="18">
        <f t="shared" si="19"/>
        <v>-5.2059581397115194E-3</v>
      </c>
      <c r="L144" s="18">
        <f t="shared" si="20"/>
        <v>-6.8117201388182013E-4</v>
      </c>
      <c r="M144" s="18">
        <f t="shared" si="21"/>
        <v>0.82993600529134215</v>
      </c>
      <c r="N144" s="18">
        <f>SUM(H$2:H144)</f>
        <v>54.457497851183703</v>
      </c>
      <c r="O144">
        <f>SUM(F$2:F144)</f>
        <v>57</v>
      </c>
    </row>
    <row r="145" spans="1:15" x14ac:dyDescent="0.35">
      <c r="A145">
        <v>394</v>
      </c>
      <c r="B145">
        <v>0</v>
      </c>
      <c r="C145">
        <v>15</v>
      </c>
      <c r="D145">
        <v>0</v>
      </c>
      <c r="E145">
        <v>13</v>
      </c>
      <c r="F145">
        <v>0</v>
      </c>
      <c r="G145" s="28">
        <f t="shared" si="15"/>
        <v>-1.0573766801908397</v>
      </c>
      <c r="H145" s="18">
        <f t="shared" si="16"/>
        <v>0.25781109360431004</v>
      </c>
      <c r="I145" s="18">
        <f t="shared" si="17"/>
        <v>0.17292243638701751</v>
      </c>
      <c r="J145" s="18">
        <f t="shared" si="18"/>
        <v>6.393505404158846E-3</v>
      </c>
      <c r="K145" s="18">
        <f t="shared" si="19"/>
        <v>-5.1968470101385958E-3</v>
      </c>
      <c r="L145" s="18">
        <f t="shared" si="20"/>
        <v>-6.7997987089615439E-4</v>
      </c>
      <c r="M145" s="18">
        <f t="shared" si="21"/>
        <v>0.82770930051910063</v>
      </c>
      <c r="N145" s="18">
        <f>SUM(H$2:H145)</f>
        <v>54.715308944788013</v>
      </c>
      <c r="O145">
        <f>SUM(F$2:F145)</f>
        <v>57</v>
      </c>
    </row>
    <row r="146" spans="1:15" x14ac:dyDescent="0.35">
      <c r="A146">
        <v>422</v>
      </c>
      <c r="B146">
        <v>0</v>
      </c>
      <c r="C146">
        <v>23</v>
      </c>
      <c r="D146">
        <v>10</v>
      </c>
      <c r="E146">
        <v>13</v>
      </c>
      <c r="F146">
        <v>0</v>
      </c>
      <c r="G146" s="28">
        <f t="shared" si="15"/>
        <v>-1.0616643745011949</v>
      </c>
      <c r="H146" s="18">
        <f t="shared" si="16"/>
        <v>0.25699151906423023</v>
      </c>
      <c r="I146" s="18">
        <f t="shared" si="17"/>
        <v>0.1725630660735229</v>
      </c>
      <c r="J146" s="18">
        <f t="shared" si="18"/>
        <v>6.3802183137764285E-3</v>
      </c>
      <c r="K146" s="18">
        <f t="shared" si="19"/>
        <v>-5.1860468353420912E-3</v>
      </c>
      <c r="L146" s="18">
        <f t="shared" si="20"/>
        <v>-6.7856672530047769E-4</v>
      </c>
      <c r="M146" s="18">
        <f t="shared" si="21"/>
        <v>0.82507803489042331</v>
      </c>
      <c r="N146" s="18">
        <f>SUM(H$2:H146)</f>
        <v>54.972300463852243</v>
      </c>
      <c r="O146">
        <f>SUM(F$2:F146)</f>
        <v>57</v>
      </c>
    </row>
    <row r="147" spans="1:15" x14ac:dyDescent="0.35">
      <c r="A147">
        <v>447</v>
      </c>
      <c r="B147">
        <v>0</v>
      </c>
      <c r="C147">
        <v>27</v>
      </c>
      <c r="D147">
        <v>15</v>
      </c>
      <c r="E147">
        <v>13</v>
      </c>
      <c r="F147">
        <v>0</v>
      </c>
      <c r="G147" s="28">
        <f t="shared" si="15"/>
        <v>-1.0638082216563727</v>
      </c>
      <c r="H147" s="18">
        <f t="shared" si="16"/>
        <v>0.25658237145420615</v>
      </c>
      <c r="I147" s="18">
        <f t="shared" si="17"/>
        <v>0.17238320706998517</v>
      </c>
      <c r="J147" s="18">
        <f t="shared" si="18"/>
        <v>6.3735683409034379E-3</v>
      </c>
      <c r="K147" s="18">
        <f t="shared" si="19"/>
        <v>-5.1806415233171688E-3</v>
      </c>
      <c r="L147" s="18">
        <f t="shared" si="20"/>
        <v>-6.7785946888794741E-4</v>
      </c>
      <c r="M147" s="18">
        <f t="shared" si="21"/>
        <v>0.82376445572139867</v>
      </c>
      <c r="N147" s="18">
        <f>SUM(H$2:H147)</f>
        <v>55.22888283530645</v>
      </c>
      <c r="O147">
        <f>SUM(F$2:F147)</f>
        <v>57</v>
      </c>
    </row>
    <row r="148" spans="1:15" x14ac:dyDescent="0.35">
      <c r="A148" s="2">
        <v>156</v>
      </c>
      <c r="B148" s="2">
        <v>0</v>
      </c>
      <c r="C148" s="2">
        <v>13</v>
      </c>
      <c r="D148" s="2">
        <v>0</v>
      </c>
      <c r="E148" s="2">
        <v>0</v>
      </c>
      <c r="F148">
        <v>0</v>
      </c>
      <c r="G148" s="28">
        <f t="shared" si="15"/>
        <v>-1.0780058166078239</v>
      </c>
      <c r="H148" s="18">
        <f t="shared" si="16"/>
        <v>0.25388358282477569</v>
      </c>
      <c r="I148" s="18">
        <f t="shared" si="17"/>
        <v>0.17118925454300249</v>
      </c>
      <c r="J148" s="18">
        <f t="shared" si="18"/>
        <v>6.3294240291931385E-3</v>
      </c>
      <c r="K148" s="18">
        <f t="shared" si="19"/>
        <v>-5.1447596056797698E-3</v>
      </c>
      <c r="L148" s="18">
        <f t="shared" si="20"/>
        <v>-6.7316451025726523E-4</v>
      </c>
      <c r="M148" s="18">
        <f t="shared" si="21"/>
        <v>0.81509992380585872</v>
      </c>
      <c r="N148" s="18">
        <f>SUM(H$2:H148)</f>
        <v>55.482766418131227</v>
      </c>
      <c r="O148">
        <f>SUM(F$2:F148)</f>
        <v>57</v>
      </c>
    </row>
    <row r="149" spans="1:15" x14ac:dyDescent="0.35">
      <c r="A149">
        <v>458</v>
      </c>
      <c r="B149">
        <v>0</v>
      </c>
      <c r="C149">
        <v>13</v>
      </c>
      <c r="D149">
        <v>0</v>
      </c>
      <c r="E149">
        <v>0</v>
      </c>
      <c r="F149">
        <v>0</v>
      </c>
      <c r="G149" s="28">
        <f t="shared" si="15"/>
        <v>-1.0780058166078239</v>
      </c>
      <c r="H149" s="18">
        <f t="shared" si="16"/>
        <v>0.25388358282477569</v>
      </c>
      <c r="I149" s="18">
        <f t="shared" si="17"/>
        <v>0.17118925454300249</v>
      </c>
      <c r="J149" s="18">
        <f t="shared" si="18"/>
        <v>6.3294240291931385E-3</v>
      </c>
      <c r="K149" s="18">
        <f t="shared" si="19"/>
        <v>-5.1447596056797698E-3</v>
      </c>
      <c r="L149" s="18">
        <f t="shared" si="20"/>
        <v>-6.7316451025726523E-4</v>
      </c>
      <c r="M149" s="18">
        <f t="shared" si="21"/>
        <v>0.81509992380585872</v>
      </c>
      <c r="N149" s="18">
        <f>SUM(H$2:H149)</f>
        <v>55.736650000956004</v>
      </c>
      <c r="O149">
        <f>SUM(F$2:F149)</f>
        <v>57</v>
      </c>
    </row>
    <row r="150" spans="1:15" x14ac:dyDescent="0.35">
      <c r="A150" s="2">
        <v>157</v>
      </c>
      <c r="B150" s="2">
        <v>0</v>
      </c>
      <c r="C150" s="2">
        <v>32</v>
      </c>
      <c r="D150" s="2">
        <v>20</v>
      </c>
      <c r="E150" s="2">
        <v>26</v>
      </c>
      <c r="F150">
        <v>0</v>
      </c>
      <c r="G150" s="28">
        <f t="shared" si="15"/>
        <v>-1.0787365098991846</v>
      </c>
      <c r="H150" s="18">
        <f t="shared" si="16"/>
        <v>0.25374519489239722</v>
      </c>
      <c r="I150" s="18">
        <f t="shared" si="17"/>
        <v>0.17112767645944751</v>
      </c>
      <c r="J150" s="18">
        <f t="shared" si="18"/>
        <v>6.3271472869830918E-3</v>
      </c>
      <c r="K150" s="18">
        <f t="shared" si="19"/>
        <v>-5.142908996319303E-3</v>
      </c>
      <c r="L150" s="18">
        <f t="shared" si="20"/>
        <v>-6.7292236783676382E-4</v>
      </c>
      <c r="M150" s="18">
        <f t="shared" si="21"/>
        <v>0.81465562570716998</v>
      </c>
      <c r="N150" s="18">
        <f>SUM(H$2:H150)</f>
        <v>55.9903951958484</v>
      </c>
      <c r="O150">
        <f>SUM(F$2:F150)</f>
        <v>57</v>
      </c>
    </row>
    <row r="151" spans="1:15" x14ac:dyDescent="0.35">
      <c r="A151">
        <v>384</v>
      </c>
      <c r="B151">
        <v>0</v>
      </c>
      <c r="C151">
        <v>21</v>
      </c>
      <c r="D151">
        <v>10</v>
      </c>
      <c r="E151">
        <v>0</v>
      </c>
      <c r="F151">
        <v>0</v>
      </c>
      <c r="G151" s="28">
        <f t="shared" si="15"/>
        <v>-1.0822935109181793</v>
      </c>
      <c r="H151" s="18">
        <f t="shared" si="16"/>
        <v>0.25307223643562277</v>
      </c>
      <c r="I151" s="18">
        <f t="shared" si="17"/>
        <v>0.17082773861949135</v>
      </c>
      <c r="J151" s="18">
        <f t="shared" si="18"/>
        <v>6.316057608623602E-3</v>
      </c>
      <c r="K151" s="18">
        <f t="shared" si="19"/>
        <v>-5.1338949487534048E-3</v>
      </c>
      <c r="L151" s="18">
        <f t="shared" si="20"/>
        <v>-6.7174292751686346E-4</v>
      </c>
      <c r="M151" s="18">
        <f t="shared" si="21"/>
        <v>0.81249507487226258</v>
      </c>
      <c r="N151" s="18">
        <f>SUM(H$2:H151)</f>
        <v>56.243467432284021</v>
      </c>
      <c r="O151">
        <f>SUM(F$2:F151)</f>
        <v>57</v>
      </c>
    </row>
    <row r="152" spans="1:15" x14ac:dyDescent="0.35">
      <c r="A152">
        <v>435</v>
      </c>
      <c r="B152">
        <v>0</v>
      </c>
      <c r="C152">
        <v>25</v>
      </c>
      <c r="D152">
        <v>15</v>
      </c>
      <c r="E152">
        <v>0</v>
      </c>
      <c r="F152">
        <v>1</v>
      </c>
      <c r="G152" s="28">
        <f t="shared" si="15"/>
        <v>-1.0844373580733571</v>
      </c>
      <c r="H152" s="18">
        <f t="shared" si="16"/>
        <v>0.25266720669425385</v>
      </c>
      <c r="I152" s="18">
        <f t="shared" si="17"/>
        <v>0.17064682212878887</v>
      </c>
      <c r="J152" s="18">
        <f t="shared" si="18"/>
        <v>6.3093685370075904E-3</v>
      </c>
      <c r="K152" s="18">
        <f t="shared" si="19"/>
        <v>-5.1284578560115007E-3</v>
      </c>
      <c r="L152" s="18">
        <f t="shared" si="20"/>
        <v>-6.7103151276605845E-4</v>
      </c>
      <c r="M152" s="18">
        <f t="shared" si="21"/>
        <v>0.81119471622892025</v>
      </c>
      <c r="N152" s="18">
        <f>SUM(H$2:H152)</f>
        <v>56.496134638978276</v>
      </c>
      <c r="O152">
        <f>SUM(F$2:F152)</f>
        <v>58</v>
      </c>
    </row>
    <row r="153" spans="1:15" x14ac:dyDescent="0.35">
      <c r="A153">
        <v>454</v>
      </c>
      <c r="B153">
        <v>0</v>
      </c>
      <c r="C153">
        <v>25</v>
      </c>
      <c r="D153">
        <v>15</v>
      </c>
      <c r="E153">
        <v>0</v>
      </c>
      <c r="F153">
        <v>0</v>
      </c>
      <c r="G153" s="28">
        <f t="shared" si="15"/>
        <v>-1.0844373580733571</v>
      </c>
      <c r="H153" s="18">
        <f t="shared" si="16"/>
        <v>0.25266720669425385</v>
      </c>
      <c r="I153" s="18">
        <f t="shared" si="17"/>
        <v>0.17064682212878887</v>
      </c>
      <c r="J153" s="18">
        <f t="shared" si="18"/>
        <v>6.3093685370075904E-3</v>
      </c>
      <c r="K153" s="18">
        <f t="shared" si="19"/>
        <v>-5.1284578560115007E-3</v>
      </c>
      <c r="L153" s="18">
        <f t="shared" si="20"/>
        <v>-6.7103151276605845E-4</v>
      </c>
      <c r="M153" s="18">
        <f t="shared" si="21"/>
        <v>0.81119471622892025</v>
      </c>
      <c r="N153" s="18">
        <f>SUM(H$2:H153)</f>
        <v>56.748801845672531</v>
      </c>
      <c r="O153">
        <f>SUM(F$2:F153)</f>
        <v>58</v>
      </c>
    </row>
    <row r="154" spans="1:15" x14ac:dyDescent="0.35">
      <c r="A154" s="2">
        <v>13</v>
      </c>
      <c r="B154" s="2">
        <v>0</v>
      </c>
      <c r="C154" s="2">
        <v>22</v>
      </c>
      <c r="D154" s="2">
        <v>10</v>
      </c>
      <c r="E154" s="2">
        <v>13</v>
      </c>
      <c r="F154">
        <v>1</v>
      </c>
      <c r="G154" s="28">
        <f t="shared" si="15"/>
        <v>-1.0950779520058136</v>
      </c>
      <c r="H154" s="18">
        <f t="shared" si="16"/>
        <v>0.25066327349169332</v>
      </c>
      <c r="I154" s="18">
        <f t="shared" si="17"/>
        <v>0.16974735346913497</v>
      </c>
      <c r="J154" s="18">
        <f t="shared" si="18"/>
        <v>6.2761122525339099E-3</v>
      </c>
      <c r="K154" s="18">
        <f t="shared" si="19"/>
        <v>-5.1014260774158429E-3</v>
      </c>
      <c r="L154" s="18">
        <f t="shared" si="20"/>
        <v>-6.674945478941448E-4</v>
      </c>
      <c r="M154" s="18">
        <f t="shared" si="21"/>
        <v>0.80476103594701531</v>
      </c>
      <c r="N154" s="18">
        <f>SUM(H$2:H154)</f>
        <v>56.999465119164228</v>
      </c>
      <c r="O154">
        <f>SUM(F$2:F154)</f>
        <v>59</v>
      </c>
    </row>
    <row r="155" spans="1:15" x14ac:dyDescent="0.35">
      <c r="A155" s="2">
        <v>85</v>
      </c>
      <c r="B155" s="2">
        <v>0</v>
      </c>
      <c r="C155" s="2">
        <v>22</v>
      </c>
      <c r="D155" s="2">
        <v>10</v>
      </c>
      <c r="E155" s="2">
        <v>13</v>
      </c>
      <c r="F155">
        <v>0</v>
      </c>
      <c r="G155" s="28">
        <f t="shared" si="15"/>
        <v>-1.0950779520058136</v>
      </c>
      <c r="H155" s="18">
        <f t="shared" si="16"/>
        <v>0.25066327349169332</v>
      </c>
      <c r="I155" s="18">
        <f t="shared" si="17"/>
        <v>0.16974735346913497</v>
      </c>
      <c r="J155" s="18">
        <f t="shared" si="18"/>
        <v>6.2761122525339099E-3</v>
      </c>
      <c r="K155" s="18">
        <f t="shared" si="19"/>
        <v>-5.1014260774158429E-3</v>
      </c>
      <c r="L155" s="18">
        <f t="shared" si="20"/>
        <v>-6.674945478941448E-4</v>
      </c>
      <c r="M155" s="18">
        <f t="shared" si="21"/>
        <v>0.80476103594701531</v>
      </c>
      <c r="N155" s="18">
        <f>SUM(H$2:H155)</f>
        <v>57.250128392655924</v>
      </c>
      <c r="O155">
        <f>SUM(F$2:F155)</f>
        <v>59</v>
      </c>
    </row>
    <row r="156" spans="1:15" x14ac:dyDescent="0.35">
      <c r="A156" s="2">
        <v>23</v>
      </c>
      <c r="B156" s="2">
        <v>0</v>
      </c>
      <c r="C156" s="2">
        <v>12</v>
      </c>
      <c r="D156" s="2">
        <v>0</v>
      </c>
      <c r="E156" s="2">
        <v>0</v>
      </c>
      <c r="F156">
        <v>0</v>
      </c>
      <c r="G156" s="28">
        <f t="shared" si="15"/>
        <v>-1.1114193941124424</v>
      </c>
      <c r="H156" s="18">
        <f t="shared" si="16"/>
        <v>0.24760636433259423</v>
      </c>
      <c r="I156" s="18">
        <f t="shared" si="17"/>
        <v>0.16836127377097829</v>
      </c>
      <c r="J156" s="18">
        <f t="shared" si="18"/>
        <v>6.2248643738553695E-3</v>
      </c>
      <c r="K156" s="18">
        <f t="shared" si="19"/>
        <v>-5.059770151870948E-3</v>
      </c>
      <c r="L156" s="18">
        <f t="shared" si="20"/>
        <v>-6.6204409094999827E-4</v>
      </c>
      <c r="M156" s="18">
        <f t="shared" si="21"/>
        <v>0.79494674864674986</v>
      </c>
      <c r="N156" s="18">
        <f>SUM(H$2:H156)</f>
        <v>57.497734756988521</v>
      </c>
      <c r="O156">
        <f>SUM(F$2:F156)</f>
        <v>59</v>
      </c>
    </row>
    <row r="157" spans="1:15" x14ac:dyDescent="0.35">
      <c r="A157">
        <v>474</v>
      </c>
      <c r="B157">
        <v>0</v>
      </c>
      <c r="C157">
        <v>12</v>
      </c>
      <c r="D157">
        <v>0</v>
      </c>
      <c r="E157">
        <v>0</v>
      </c>
      <c r="F157">
        <v>0</v>
      </c>
      <c r="G157" s="28">
        <f t="shared" si="15"/>
        <v>-1.1114193941124424</v>
      </c>
      <c r="H157" s="18">
        <f t="shared" si="16"/>
        <v>0.24760636433259423</v>
      </c>
      <c r="I157" s="18">
        <f t="shared" si="17"/>
        <v>0.16836127377097829</v>
      </c>
      <c r="J157" s="18">
        <f t="shared" si="18"/>
        <v>6.2248643738553695E-3</v>
      </c>
      <c r="K157" s="18">
        <f t="shared" si="19"/>
        <v>-5.059770151870948E-3</v>
      </c>
      <c r="L157" s="18">
        <f t="shared" si="20"/>
        <v>-6.6204409094999827E-4</v>
      </c>
      <c r="M157" s="18">
        <f t="shared" si="21"/>
        <v>0.79494674864674986</v>
      </c>
      <c r="N157" s="18">
        <f>SUM(H$2:H157)</f>
        <v>57.745341121321118</v>
      </c>
      <c r="O157">
        <f>SUM(F$2:F157)</f>
        <v>59</v>
      </c>
    </row>
    <row r="158" spans="1:15" x14ac:dyDescent="0.35">
      <c r="A158">
        <v>372</v>
      </c>
      <c r="B158">
        <v>0</v>
      </c>
      <c r="C158">
        <v>20</v>
      </c>
      <c r="D158">
        <v>10</v>
      </c>
      <c r="E158">
        <v>0</v>
      </c>
      <c r="F158">
        <v>0</v>
      </c>
      <c r="G158" s="28">
        <f t="shared" si="15"/>
        <v>-1.1157070884227978</v>
      </c>
      <c r="H158" s="18">
        <f t="shared" si="16"/>
        <v>0.24680844252757439</v>
      </c>
      <c r="I158" s="18">
        <f t="shared" si="17"/>
        <v>0.16799669618415811</v>
      </c>
      <c r="J158" s="18">
        <f t="shared" si="18"/>
        <v>6.2113847536263717E-3</v>
      </c>
      <c r="K158" s="18">
        <f t="shared" si="19"/>
        <v>-5.0488134826172856E-3</v>
      </c>
      <c r="L158" s="18">
        <f t="shared" si="20"/>
        <v>-6.6061046888453781E-4</v>
      </c>
      <c r="M158" s="18">
        <f t="shared" si="21"/>
        <v>0.79238499969379139</v>
      </c>
      <c r="N158" s="18">
        <f>SUM(H$2:H158)</f>
        <v>57.992149563848692</v>
      </c>
      <c r="O158">
        <f>SUM(F$2:F158)</f>
        <v>59</v>
      </c>
    </row>
    <row r="159" spans="1:15" x14ac:dyDescent="0.35">
      <c r="A159" s="2">
        <v>35</v>
      </c>
      <c r="B159" s="2">
        <v>0</v>
      </c>
      <c r="C159" s="2">
        <v>24</v>
      </c>
      <c r="D159" s="2">
        <v>15</v>
      </c>
      <c r="E159" s="2">
        <v>0</v>
      </c>
      <c r="F159">
        <v>0</v>
      </c>
      <c r="G159" s="28">
        <f t="shared" si="15"/>
        <v>-1.1178509355779753</v>
      </c>
      <c r="H159" s="18">
        <f t="shared" si="16"/>
        <v>0.24641013048691865</v>
      </c>
      <c r="I159" s="18">
        <f t="shared" si="17"/>
        <v>0.16781427326073931</v>
      </c>
      <c r="J159" s="18">
        <f t="shared" si="18"/>
        <v>6.2046399842888046E-3</v>
      </c>
      <c r="K159" s="18">
        <f t="shared" si="19"/>
        <v>-5.0433311169742999E-3</v>
      </c>
      <c r="L159" s="18">
        <f t="shared" si="20"/>
        <v>-6.5989313041472128E-4</v>
      </c>
      <c r="M159" s="18">
        <f t="shared" si="21"/>
        <v>0.79110620840537038</v>
      </c>
      <c r="N159" s="18">
        <f>SUM(H$2:H159)</f>
        <v>58.238559694335613</v>
      </c>
      <c r="O159">
        <f>SUM(F$2:F159)</f>
        <v>59</v>
      </c>
    </row>
    <row r="160" spans="1:15" x14ac:dyDescent="0.35">
      <c r="A160" s="2">
        <v>165</v>
      </c>
      <c r="B160" s="2">
        <v>0</v>
      </c>
      <c r="C160" s="2">
        <v>24</v>
      </c>
      <c r="D160" s="2">
        <v>15</v>
      </c>
      <c r="E160" s="2">
        <v>0</v>
      </c>
      <c r="F160">
        <v>0</v>
      </c>
      <c r="G160" s="28">
        <f t="shared" si="15"/>
        <v>-1.1178509355779753</v>
      </c>
      <c r="H160" s="18">
        <f t="shared" si="16"/>
        <v>0.24641013048691865</v>
      </c>
      <c r="I160" s="18">
        <f t="shared" si="17"/>
        <v>0.16781427326073931</v>
      </c>
      <c r="J160" s="18">
        <f t="shared" si="18"/>
        <v>6.2046399842888046E-3</v>
      </c>
      <c r="K160" s="18">
        <f t="shared" si="19"/>
        <v>-5.0433311169742999E-3</v>
      </c>
      <c r="L160" s="18">
        <f t="shared" si="20"/>
        <v>-6.5989313041472128E-4</v>
      </c>
      <c r="M160" s="18">
        <f t="shared" si="21"/>
        <v>0.79110620840537038</v>
      </c>
      <c r="N160" s="18">
        <f>SUM(H$2:H160)</f>
        <v>58.484969824822535</v>
      </c>
      <c r="O160">
        <f>SUM(F$2:F160)</f>
        <v>59</v>
      </c>
    </row>
    <row r="161" spans="1:15" x14ac:dyDescent="0.35">
      <c r="A161" s="2">
        <v>107</v>
      </c>
      <c r="B161" s="2">
        <v>0</v>
      </c>
      <c r="C161" s="2">
        <v>13</v>
      </c>
      <c r="D161" s="2">
        <v>0</v>
      </c>
      <c r="E161" s="2">
        <v>15</v>
      </c>
      <c r="F161">
        <v>1</v>
      </c>
      <c r="G161" s="28">
        <f t="shared" si="15"/>
        <v>-1.1313112226758077</v>
      </c>
      <c r="H161" s="18">
        <f t="shared" si="16"/>
        <v>0.24391920058807953</v>
      </c>
      <c r="I161" s="18">
        <f t="shared" si="17"/>
        <v>0.16666694832436871</v>
      </c>
      <c r="J161" s="18">
        <f t="shared" si="18"/>
        <v>6.1622196463946852E-3</v>
      </c>
      <c r="K161" s="18">
        <f t="shared" si="19"/>
        <v>-5.0088505007522943E-3</v>
      </c>
      <c r="L161" s="18">
        <f t="shared" si="20"/>
        <v>-6.5538152464273726E-4</v>
      </c>
      <c r="M161" s="18">
        <f t="shared" si="21"/>
        <v>0.78310901241436059</v>
      </c>
      <c r="N161" s="18">
        <f>SUM(H$2:H161)</f>
        <v>58.728889025410616</v>
      </c>
      <c r="O161">
        <f>SUM(F$2:F161)</f>
        <v>60</v>
      </c>
    </row>
    <row r="162" spans="1:15" x14ac:dyDescent="0.35">
      <c r="A162">
        <v>429</v>
      </c>
      <c r="B162">
        <v>0</v>
      </c>
      <c r="C162">
        <v>29</v>
      </c>
      <c r="D162">
        <v>20</v>
      </c>
      <c r="E162">
        <v>13</v>
      </c>
      <c r="F162">
        <v>1</v>
      </c>
      <c r="G162" s="28">
        <f t="shared" si="15"/>
        <v>-1.1327792238207874</v>
      </c>
      <c r="H162" s="18">
        <f t="shared" si="16"/>
        <v>0.24364856975064908</v>
      </c>
      <c r="I162" s="18">
        <f t="shared" si="17"/>
        <v>0.16654162006595186</v>
      </c>
      <c r="J162" s="18">
        <f t="shared" si="18"/>
        <v>6.1575858526879586E-3</v>
      </c>
      <c r="K162" s="18">
        <f t="shared" si="19"/>
        <v>-5.005084004057892E-3</v>
      </c>
      <c r="L162" s="18">
        <f t="shared" si="20"/>
        <v>-6.5488869852509438E-4</v>
      </c>
      <c r="M162" s="18">
        <f t="shared" si="21"/>
        <v>0.78224014498892591</v>
      </c>
      <c r="N162" s="18">
        <f>SUM(H$2:H162)</f>
        <v>58.972537595161263</v>
      </c>
      <c r="O162">
        <f>SUM(F$2:F162)</f>
        <v>61</v>
      </c>
    </row>
    <row r="163" spans="1:15" x14ac:dyDescent="0.35">
      <c r="A163">
        <v>403</v>
      </c>
      <c r="B163">
        <v>0</v>
      </c>
      <c r="C163">
        <v>11</v>
      </c>
      <c r="D163">
        <v>0</v>
      </c>
      <c r="E163">
        <v>0</v>
      </c>
      <c r="F163">
        <v>0</v>
      </c>
      <c r="G163" s="28">
        <f t="shared" si="15"/>
        <v>-1.1448329716170609</v>
      </c>
      <c r="H163" s="18">
        <f t="shared" si="16"/>
        <v>0.24143412699419864</v>
      </c>
      <c r="I163" s="18">
        <f t="shared" si="17"/>
        <v>0.16551114561047242</v>
      </c>
      <c r="J163" s="18">
        <f t="shared" si="18"/>
        <v>6.1194858574669213E-3</v>
      </c>
      <c r="K163" s="18">
        <f t="shared" si="19"/>
        <v>-4.9741151014396278E-3</v>
      </c>
      <c r="L163" s="18">
        <f t="shared" si="20"/>
        <v>-6.5083658185452866E-4</v>
      </c>
      <c r="M163" s="18">
        <f t="shared" si="21"/>
        <v>0.77513061824453244</v>
      </c>
      <c r="N163" s="18">
        <f>SUM(H$2:H163)</f>
        <v>59.213971722155463</v>
      </c>
      <c r="O163">
        <f>SUM(F$2:F163)</f>
        <v>61</v>
      </c>
    </row>
    <row r="164" spans="1:15" x14ac:dyDescent="0.35">
      <c r="A164">
        <v>247</v>
      </c>
      <c r="B164">
        <v>0</v>
      </c>
      <c r="C164">
        <v>19</v>
      </c>
      <c r="D164">
        <v>10</v>
      </c>
      <c r="E164">
        <v>0</v>
      </c>
      <c r="F164">
        <v>0</v>
      </c>
      <c r="G164" s="28">
        <f t="shared" si="15"/>
        <v>-1.1491206659274162</v>
      </c>
      <c r="H164" s="18">
        <f t="shared" si="16"/>
        <v>0.24064973366003475</v>
      </c>
      <c r="I164" s="18">
        <f t="shared" si="17"/>
        <v>0.1651440082127679</v>
      </c>
      <c r="J164" s="18">
        <f t="shared" si="18"/>
        <v>6.1059115926963324E-3</v>
      </c>
      <c r="K164" s="18">
        <f t="shared" si="19"/>
        <v>-4.9630815020557939E-3</v>
      </c>
      <c r="L164" s="18">
        <f t="shared" si="20"/>
        <v>-6.493928938895179E-4</v>
      </c>
      <c r="M164" s="18">
        <f t="shared" si="21"/>
        <v>0.77261230280326942</v>
      </c>
      <c r="N164" s="18">
        <f>SUM(H$2:H164)</f>
        <v>59.454621455815499</v>
      </c>
      <c r="O164">
        <f>SUM(F$2:F164)</f>
        <v>61</v>
      </c>
    </row>
    <row r="165" spans="1:15" x14ac:dyDescent="0.35">
      <c r="A165" s="2">
        <v>91</v>
      </c>
      <c r="B165" s="2">
        <v>0</v>
      </c>
      <c r="C165" s="2">
        <v>20</v>
      </c>
      <c r="D165" s="2">
        <v>10</v>
      </c>
      <c r="E165" s="2">
        <v>13</v>
      </c>
      <c r="F165">
        <v>0</v>
      </c>
      <c r="G165" s="28">
        <f t="shared" si="15"/>
        <v>-1.1619051070150506</v>
      </c>
      <c r="H165" s="18">
        <f t="shared" si="16"/>
        <v>0.23832128964706661</v>
      </c>
      <c r="I165" s="18">
        <f t="shared" si="17"/>
        <v>0.16404762352115071</v>
      </c>
      <c r="J165" s="18">
        <f t="shared" si="18"/>
        <v>6.065374681481394E-3</v>
      </c>
      <c r="K165" s="18">
        <f t="shared" si="19"/>
        <v>-4.930131795669283E-3</v>
      </c>
      <c r="L165" s="18">
        <f t="shared" si="20"/>
        <v>-6.4508159955065124E-4</v>
      </c>
      <c r="M165" s="18">
        <f t="shared" si="21"/>
        <v>0.7651367720247928</v>
      </c>
      <c r="N165" s="18">
        <f>SUM(H$2:H165)</f>
        <v>59.692942745462567</v>
      </c>
      <c r="O165">
        <f>SUM(F$2:F165)</f>
        <v>61</v>
      </c>
    </row>
    <row r="166" spans="1:15" x14ac:dyDescent="0.35">
      <c r="A166" s="2">
        <v>151</v>
      </c>
      <c r="B166" s="2">
        <v>0</v>
      </c>
      <c r="C166" s="2">
        <v>10</v>
      </c>
      <c r="D166" s="2">
        <v>0</v>
      </c>
      <c r="E166" s="2">
        <v>0</v>
      </c>
      <c r="F166">
        <v>0</v>
      </c>
      <c r="G166" s="28">
        <f t="shared" si="15"/>
        <v>-1.1782465491216794</v>
      </c>
      <c r="H166" s="18">
        <f t="shared" si="16"/>
        <v>0.23536761782610782</v>
      </c>
      <c r="I166" s="18">
        <f t="shared" si="17"/>
        <v>0.16264274087082906</v>
      </c>
      <c r="J166" s="18">
        <f t="shared" si="18"/>
        <v>6.0134315964502673E-3</v>
      </c>
      <c r="K166" s="18">
        <f t="shared" si="19"/>
        <v>-4.8879107840211506E-3</v>
      </c>
      <c r="L166" s="18">
        <f t="shared" si="20"/>
        <v>-6.3955720408671087E-4</v>
      </c>
      <c r="M166" s="18">
        <f t="shared" si="21"/>
        <v>0.75565393091539879</v>
      </c>
      <c r="N166" s="18">
        <f>SUM(H$2:H166)</f>
        <v>59.928310363288674</v>
      </c>
      <c r="O166">
        <f>SUM(F$2:F166)</f>
        <v>61</v>
      </c>
    </row>
    <row r="167" spans="1:15" x14ac:dyDescent="0.35">
      <c r="A167">
        <v>416</v>
      </c>
      <c r="B167">
        <v>0</v>
      </c>
      <c r="C167">
        <v>23</v>
      </c>
      <c r="D167">
        <v>15</v>
      </c>
      <c r="E167">
        <v>13</v>
      </c>
      <c r="F167">
        <v>1</v>
      </c>
      <c r="G167" s="28">
        <f t="shared" si="15"/>
        <v>-1.1974625316748466</v>
      </c>
      <c r="H167" s="18">
        <f t="shared" si="16"/>
        <v>0.23192692554938393</v>
      </c>
      <c r="I167" s="18">
        <f t="shared" si="17"/>
        <v>0.16098632926726247</v>
      </c>
      <c r="J167" s="18">
        <f t="shared" si="18"/>
        <v>5.9521886671914381E-3</v>
      </c>
      <c r="K167" s="18">
        <f t="shared" si="19"/>
        <v>-4.8381305596071934E-3</v>
      </c>
      <c r="L167" s="18">
        <f t="shared" si="20"/>
        <v>-6.3304372572105065E-4</v>
      </c>
      <c r="M167" s="18">
        <f t="shared" si="21"/>
        <v>0.74460749781644309</v>
      </c>
      <c r="N167" s="18">
        <f>SUM(H$2:H167)</f>
        <v>60.160237288838054</v>
      </c>
      <c r="O167">
        <f>SUM(F$2:F167)</f>
        <v>62</v>
      </c>
    </row>
    <row r="168" spans="1:15" x14ac:dyDescent="0.35">
      <c r="A168" s="2">
        <v>10</v>
      </c>
      <c r="B168" s="2">
        <v>0</v>
      </c>
      <c r="C168" s="2">
        <v>11</v>
      </c>
      <c r="D168" s="2">
        <v>0</v>
      </c>
      <c r="E168" s="2">
        <v>15</v>
      </c>
      <c r="F168">
        <v>0</v>
      </c>
      <c r="G168" s="28">
        <f t="shared" si="15"/>
        <v>-1.1981383776850447</v>
      </c>
      <c r="H168" s="18">
        <f t="shared" si="16"/>
        <v>0.23180655429873018</v>
      </c>
      <c r="I168" s="18">
        <f t="shared" si="17"/>
        <v>0.16092799298568106</v>
      </c>
      <c r="J168" s="18">
        <f t="shared" si="18"/>
        <v>5.9500317849537016E-3</v>
      </c>
      <c r="K168" s="18">
        <f t="shared" si="19"/>
        <v>-4.8363773762907123E-3</v>
      </c>
      <c r="L168" s="18">
        <f t="shared" si="20"/>
        <v>-6.328143309817265E-4</v>
      </c>
      <c r="M168" s="18">
        <f t="shared" si="21"/>
        <v>0.74422104274855472</v>
      </c>
      <c r="N168" s="18">
        <f>SUM(H$2:H168)</f>
        <v>60.392043843136783</v>
      </c>
      <c r="O168">
        <f>SUM(F$2:F168)</f>
        <v>62</v>
      </c>
    </row>
    <row r="169" spans="1:15" x14ac:dyDescent="0.35">
      <c r="A169">
        <v>495</v>
      </c>
      <c r="B169">
        <v>0</v>
      </c>
      <c r="C169">
        <v>11</v>
      </c>
      <c r="D169">
        <v>0</v>
      </c>
      <c r="E169">
        <v>15</v>
      </c>
      <c r="F169">
        <v>0</v>
      </c>
      <c r="G169" s="28">
        <f t="shared" si="15"/>
        <v>-1.1981383776850447</v>
      </c>
      <c r="H169" s="18">
        <f t="shared" si="16"/>
        <v>0.23180655429873018</v>
      </c>
      <c r="I169" s="18">
        <f t="shared" si="17"/>
        <v>0.16092799298568106</v>
      </c>
      <c r="J169" s="18">
        <f t="shared" si="18"/>
        <v>5.9500317849537016E-3</v>
      </c>
      <c r="K169" s="18">
        <f t="shared" si="19"/>
        <v>-4.8363773762907123E-3</v>
      </c>
      <c r="L169" s="18">
        <f t="shared" si="20"/>
        <v>-6.328143309817265E-4</v>
      </c>
      <c r="M169" s="18">
        <f t="shared" si="21"/>
        <v>0.74422104274855472</v>
      </c>
      <c r="N169" s="18">
        <f>SUM(H$2:H169)</f>
        <v>60.623850397435511</v>
      </c>
      <c r="O169">
        <f>SUM(F$2:F169)</f>
        <v>62</v>
      </c>
    </row>
    <row r="170" spans="1:15" x14ac:dyDescent="0.35">
      <c r="A170" s="2">
        <v>12</v>
      </c>
      <c r="B170" s="2">
        <v>0</v>
      </c>
      <c r="C170" s="2">
        <v>9</v>
      </c>
      <c r="D170" s="2">
        <v>0</v>
      </c>
      <c r="E170" s="2">
        <v>0</v>
      </c>
      <c r="F170">
        <v>0</v>
      </c>
      <c r="G170" s="28">
        <f t="shared" si="15"/>
        <v>-1.2116601266262979</v>
      </c>
      <c r="H170" s="18">
        <f t="shared" si="16"/>
        <v>0.22940744249311271</v>
      </c>
      <c r="I170" s="18">
        <f t="shared" si="17"/>
        <v>0.15975983366390997</v>
      </c>
      <c r="J170" s="18">
        <f t="shared" si="18"/>
        <v>5.9068411320071608E-3</v>
      </c>
      <c r="K170" s="18">
        <f t="shared" si="19"/>
        <v>-4.8012706231963676E-3</v>
      </c>
      <c r="L170" s="18">
        <f t="shared" si="20"/>
        <v>-6.2822079852058155E-4</v>
      </c>
      <c r="M170" s="18">
        <f t="shared" si="21"/>
        <v>0.7365186311620987</v>
      </c>
      <c r="N170" s="18">
        <f>SUM(H$2:H170)</f>
        <v>60.853257839928624</v>
      </c>
      <c r="O170">
        <f>SUM(F$2:F170)</f>
        <v>62</v>
      </c>
    </row>
    <row r="171" spans="1:15" x14ac:dyDescent="0.35">
      <c r="A171" s="2">
        <v>173</v>
      </c>
      <c r="B171" s="2">
        <v>0</v>
      </c>
      <c r="C171" s="2">
        <v>9</v>
      </c>
      <c r="D171" s="2">
        <v>0</v>
      </c>
      <c r="E171" s="2">
        <v>0</v>
      </c>
      <c r="F171">
        <v>0</v>
      </c>
      <c r="G171" s="28">
        <f t="shared" si="15"/>
        <v>-1.2116601266262979</v>
      </c>
      <c r="H171" s="18">
        <f t="shared" si="16"/>
        <v>0.22940744249311271</v>
      </c>
      <c r="I171" s="18">
        <f t="shared" si="17"/>
        <v>0.15975983366390997</v>
      </c>
      <c r="J171" s="18">
        <f t="shared" si="18"/>
        <v>5.9068411320071608E-3</v>
      </c>
      <c r="K171" s="18">
        <f t="shared" si="19"/>
        <v>-4.8012706231963676E-3</v>
      </c>
      <c r="L171" s="18">
        <f t="shared" si="20"/>
        <v>-6.2822079852058155E-4</v>
      </c>
      <c r="M171" s="18">
        <f t="shared" si="21"/>
        <v>0.7365186311620987</v>
      </c>
      <c r="N171" s="18">
        <f>SUM(H$2:H171)</f>
        <v>61.082665282421736</v>
      </c>
      <c r="O171">
        <f>SUM(F$2:F171)</f>
        <v>62</v>
      </c>
    </row>
    <row r="172" spans="1:15" x14ac:dyDescent="0.35">
      <c r="A172">
        <v>253</v>
      </c>
      <c r="B172">
        <v>0</v>
      </c>
      <c r="C172">
        <v>9</v>
      </c>
      <c r="D172">
        <v>0</v>
      </c>
      <c r="E172">
        <v>0</v>
      </c>
      <c r="F172">
        <v>0</v>
      </c>
      <c r="G172" s="28">
        <f t="shared" si="15"/>
        <v>-1.2116601266262979</v>
      </c>
      <c r="H172" s="18">
        <f t="shared" si="16"/>
        <v>0.22940744249311271</v>
      </c>
      <c r="I172" s="18">
        <f t="shared" si="17"/>
        <v>0.15975983366390997</v>
      </c>
      <c r="J172" s="18">
        <f t="shared" si="18"/>
        <v>5.9068411320071608E-3</v>
      </c>
      <c r="K172" s="18">
        <f t="shared" si="19"/>
        <v>-4.8012706231963676E-3</v>
      </c>
      <c r="L172" s="18">
        <f t="shared" si="20"/>
        <v>-6.2822079852058155E-4</v>
      </c>
      <c r="M172" s="18">
        <f t="shared" si="21"/>
        <v>0.7365186311620987</v>
      </c>
      <c r="N172" s="18">
        <f>SUM(H$2:H172)</f>
        <v>61.312072724914849</v>
      </c>
      <c r="O172">
        <f>SUM(F$2:F172)</f>
        <v>62</v>
      </c>
    </row>
    <row r="173" spans="1:15" x14ac:dyDescent="0.35">
      <c r="A173" s="2">
        <v>11</v>
      </c>
      <c r="B173" s="2">
        <v>0</v>
      </c>
      <c r="C173" s="2">
        <v>17</v>
      </c>
      <c r="D173" s="2">
        <v>10</v>
      </c>
      <c r="E173" s="2">
        <v>0</v>
      </c>
      <c r="F173">
        <v>0</v>
      </c>
      <c r="G173" s="28">
        <f t="shared" si="15"/>
        <v>-1.2159478209366532</v>
      </c>
      <c r="H173" s="18">
        <f t="shared" si="16"/>
        <v>0.2286503448755117</v>
      </c>
      <c r="I173" s="18">
        <f t="shared" si="17"/>
        <v>0.15938903330495927</v>
      </c>
      <c r="J173" s="18">
        <f t="shared" si="18"/>
        <v>5.8931314356349121E-3</v>
      </c>
      <c r="K173" s="18">
        <f t="shared" si="19"/>
        <v>-4.7901269406469349E-3</v>
      </c>
      <c r="L173" s="18">
        <f t="shared" si="20"/>
        <v>-6.2676270675715497E-4</v>
      </c>
      <c r="M173" s="18">
        <f t="shared" si="21"/>
        <v>0.73408794933716914</v>
      </c>
      <c r="N173" s="18">
        <f>SUM(H$2:H173)</f>
        <v>61.54072306979036</v>
      </c>
      <c r="O173">
        <f>SUM(F$2:F173)</f>
        <v>62</v>
      </c>
    </row>
    <row r="174" spans="1:15" x14ac:dyDescent="0.35">
      <c r="A174">
        <v>423</v>
      </c>
      <c r="B174">
        <v>0</v>
      </c>
      <c r="C174">
        <v>17</v>
      </c>
      <c r="D174">
        <v>10</v>
      </c>
      <c r="E174">
        <v>0</v>
      </c>
      <c r="F174">
        <v>0</v>
      </c>
      <c r="G174" s="28">
        <f t="shared" si="15"/>
        <v>-1.2159478209366532</v>
      </c>
      <c r="H174" s="18">
        <f t="shared" si="16"/>
        <v>0.2286503448755117</v>
      </c>
      <c r="I174" s="18">
        <f t="shared" si="17"/>
        <v>0.15938903330495927</v>
      </c>
      <c r="J174" s="18">
        <f t="shared" si="18"/>
        <v>5.8931314356349121E-3</v>
      </c>
      <c r="K174" s="18">
        <f t="shared" si="19"/>
        <v>-4.7901269406469349E-3</v>
      </c>
      <c r="L174" s="18">
        <f t="shared" si="20"/>
        <v>-6.2676270675715497E-4</v>
      </c>
      <c r="M174" s="18">
        <f t="shared" si="21"/>
        <v>0.73408794933716914</v>
      </c>
      <c r="N174" s="18">
        <f>SUM(H$2:H174)</f>
        <v>61.769373414665871</v>
      </c>
      <c r="O174">
        <f>SUM(F$2:F174)</f>
        <v>62</v>
      </c>
    </row>
    <row r="175" spans="1:15" x14ac:dyDescent="0.35">
      <c r="A175" s="2">
        <v>114</v>
      </c>
      <c r="B175" s="2">
        <v>0</v>
      </c>
      <c r="C175" s="2">
        <v>10</v>
      </c>
      <c r="D175" s="2">
        <v>0</v>
      </c>
      <c r="E175" s="2">
        <v>15</v>
      </c>
      <c r="F175">
        <v>0</v>
      </c>
      <c r="G175" s="28">
        <f t="shared" si="15"/>
        <v>-1.2315519551896632</v>
      </c>
      <c r="H175" s="18">
        <f t="shared" si="16"/>
        <v>0.22590991270971295</v>
      </c>
      <c r="I175" s="18">
        <f t="shared" si="17"/>
        <v>0.15803820198536012</v>
      </c>
      <c r="J175" s="18">
        <f t="shared" si="18"/>
        <v>5.843186804259058E-3</v>
      </c>
      <c r="K175" s="18">
        <f t="shared" si="19"/>
        <v>-4.7495303364633763E-3</v>
      </c>
      <c r="L175" s="18">
        <f t="shared" si="20"/>
        <v>-6.2145085639525208E-4</v>
      </c>
      <c r="M175" s="18">
        <f t="shared" si="21"/>
        <v>0.72528971975223622</v>
      </c>
      <c r="N175" s="18">
        <f>SUM(H$2:H175)</f>
        <v>61.995283327375581</v>
      </c>
      <c r="O175">
        <f>SUM(F$2:F175)</f>
        <v>62</v>
      </c>
    </row>
    <row r="176" spans="1:15" x14ac:dyDescent="0.35">
      <c r="A176" s="2">
        <v>169</v>
      </c>
      <c r="B176" s="2">
        <v>0</v>
      </c>
      <c r="C176" s="2">
        <v>8</v>
      </c>
      <c r="D176" s="2">
        <v>0</v>
      </c>
      <c r="E176" s="2">
        <v>0</v>
      </c>
      <c r="F176">
        <v>0</v>
      </c>
      <c r="G176" s="28">
        <f t="shared" si="15"/>
        <v>-1.2450737041309163</v>
      </c>
      <c r="H176" s="18">
        <f t="shared" si="16"/>
        <v>0.22355406901629776</v>
      </c>
      <c r="I176" s="18">
        <f t="shared" si="17"/>
        <v>0.1568660943473657</v>
      </c>
      <c r="J176" s="18">
        <f t="shared" si="18"/>
        <v>5.7998501692084091E-3</v>
      </c>
      <c r="K176" s="18">
        <f t="shared" si="19"/>
        <v>-4.7143049244154052E-3</v>
      </c>
      <c r="L176" s="18">
        <f t="shared" si="20"/>
        <v>-6.1684179803930773E-4</v>
      </c>
      <c r="M176" s="18">
        <f t="shared" si="21"/>
        <v>0.71772622157864019</v>
      </c>
      <c r="N176" s="18">
        <f>SUM(H$2:H176)</f>
        <v>62.218837396391876</v>
      </c>
      <c r="O176">
        <f>SUM(F$2:F176)</f>
        <v>62</v>
      </c>
    </row>
    <row r="177" spans="1:15" x14ac:dyDescent="0.35">
      <c r="A177">
        <v>206</v>
      </c>
      <c r="B177">
        <v>0</v>
      </c>
      <c r="C177">
        <v>8</v>
      </c>
      <c r="D177">
        <v>0</v>
      </c>
      <c r="E177">
        <v>0</v>
      </c>
      <c r="F177">
        <v>1</v>
      </c>
      <c r="G177" s="28">
        <f t="shared" si="15"/>
        <v>-1.2450737041309163</v>
      </c>
      <c r="H177" s="18">
        <f t="shared" si="16"/>
        <v>0.22355406901629776</v>
      </c>
      <c r="I177" s="18">
        <f t="shared" si="17"/>
        <v>0.1568660943473657</v>
      </c>
      <c r="J177" s="18">
        <f t="shared" si="18"/>
        <v>5.7998501692084091E-3</v>
      </c>
      <c r="K177" s="18">
        <f t="shared" si="19"/>
        <v>-4.7143049244154052E-3</v>
      </c>
      <c r="L177" s="18">
        <f t="shared" si="20"/>
        <v>-6.1684179803930773E-4</v>
      </c>
      <c r="M177" s="18">
        <f t="shared" si="21"/>
        <v>0.71772622157864019</v>
      </c>
      <c r="N177" s="18">
        <f>SUM(H$2:H177)</f>
        <v>62.442391465408171</v>
      </c>
      <c r="O177">
        <f>SUM(F$2:F177)</f>
        <v>63</v>
      </c>
    </row>
    <row r="178" spans="1:15" x14ac:dyDescent="0.35">
      <c r="A178">
        <v>499</v>
      </c>
      <c r="B178">
        <v>0</v>
      </c>
      <c r="C178">
        <v>8</v>
      </c>
      <c r="D178">
        <v>0</v>
      </c>
      <c r="E178">
        <v>0</v>
      </c>
      <c r="F178">
        <v>0</v>
      </c>
      <c r="G178" s="28">
        <f t="shared" si="15"/>
        <v>-1.2450737041309163</v>
      </c>
      <c r="H178" s="18">
        <f t="shared" si="16"/>
        <v>0.22355406901629776</v>
      </c>
      <c r="I178" s="18">
        <f t="shared" si="17"/>
        <v>0.1568660943473657</v>
      </c>
      <c r="J178" s="18">
        <f t="shared" si="18"/>
        <v>5.7998501692084091E-3</v>
      </c>
      <c r="K178" s="18">
        <f t="shared" si="19"/>
        <v>-4.7143049244154052E-3</v>
      </c>
      <c r="L178" s="18">
        <f t="shared" si="20"/>
        <v>-6.1684179803930773E-4</v>
      </c>
      <c r="M178" s="18">
        <f t="shared" si="21"/>
        <v>0.71772622157864019</v>
      </c>
      <c r="N178" s="18">
        <f>SUM(H$2:H178)</f>
        <v>62.665945534424466</v>
      </c>
      <c r="O178">
        <f>SUM(F$2:F178)</f>
        <v>63</v>
      </c>
    </row>
    <row r="179" spans="1:15" x14ac:dyDescent="0.35">
      <c r="A179">
        <v>334</v>
      </c>
      <c r="B179">
        <v>0</v>
      </c>
      <c r="C179">
        <v>32</v>
      </c>
      <c r="D179">
        <v>30</v>
      </c>
      <c r="E179">
        <v>0</v>
      </c>
      <c r="F179">
        <v>0</v>
      </c>
      <c r="G179" s="28">
        <f t="shared" si="15"/>
        <v>-1.2579367870619824</v>
      </c>
      <c r="H179" s="18">
        <f t="shared" si="16"/>
        <v>0.22132926729771193</v>
      </c>
      <c r="I179" s="18">
        <f t="shared" si="17"/>
        <v>0.15574997442078367</v>
      </c>
      <c r="J179" s="18">
        <f t="shared" si="18"/>
        <v>5.7585835821108234E-3</v>
      </c>
      <c r="K179" s="18">
        <f t="shared" si="19"/>
        <v>-4.6807621139819894E-3</v>
      </c>
      <c r="L179" s="18">
        <f t="shared" si="20"/>
        <v>-6.1245289918130589E-4</v>
      </c>
      <c r="M179" s="18">
        <f t="shared" si="21"/>
        <v>0.71058343711370675</v>
      </c>
      <c r="N179" s="18">
        <f>SUM(H$2:H179)</f>
        <v>62.887274801722178</v>
      </c>
      <c r="O179">
        <f>SUM(F$2:F179)</f>
        <v>63</v>
      </c>
    </row>
    <row r="180" spans="1:15" x14ac:dyDescent="0.35">
      <c r="A180" s="2">
        <v>126</v>
      </c>
      <c r="B180" s="2">
        <v>0</v>
      </c>
      <c r="C180" s="2">
        <v>7</v>
      </c>
      <c r="D180" s="2">
        <v>0</v>
      </c>
      <c r="E180" s="2">
        <v>0</v>
      </c>
      <c r="F180">
        <v>0</v>
      </c>
      <c r="G180" s="28">
        <f t="shared" si="15"/>
        <v>-1.2784872816355348</v>
      </c>
      <c r="H180" s="18">
        <f t="shared" si="16"/>
        <v>0.21780783172792428</v>
      </c>
      <c r="I180" s="18">
        <f t="shared" si="17"/>
        <v>0.1539650832269451</v>
      </c>
      <c r="J180" s="18">
        <f t="shared" si="18"/>
        <v>5.6925903441477537E-3</v>
      </c>
      <c r="K180" s="18">
        <f t="shared" si="19"/>
        <v>-4.6271206857328388E-3</v>
      </c>
      <c r="L180" s="18">
        <f t="shared" si="20"/>
        <v>-6.0543420277088945E-4</v>
      </c>
      <c r="M180" s="18">
        <f t="shared" si="21"/>
        <v>0.69927777554754633</v>
      </c>
      <c r="N180" s="18">
        <f>SUM(H$2:H180)</f>
        <v>63.105082633450102</v>
      </c>
      <c r="O180">
        <f>SUM(F$2:F180)</f>
        <v>63</v>
      </c>
    </row>
    <row r="181" spans="1:15" x14ac:dyDescent="0.35">
      <c r="A181" s="2">
        <v>129</v>
      </c>
      <c r="B181" s="2">
        <v>0</v>
      </c>
      <c r="C181" s="2">
        <v>26</v>
      </c>
      <c r="D181" s="2">
        <v>20</v>
      </c>
      <c r="E181" s="2">
        <v>26</v>
      </c>
      <c r="F181">
        <v>0</v>
      </c>
      <c r="G181" s="28">
        <f t="shared" si="15"/>
        <v>-1.2792179749268955</v>
      </c>
      <c r="H181" s="18">
        <f t="shared" si="16"/>
        <v>0.21768337094887466</v>
      </c>
      <c r="I181" s="18">
        <f t="shared" si="17"/>
        <v>0.15390158837488568</v>
      </c>
      <c r="J181" s="18">
        <f t="shared" si="18"/>
        <v>5.6902427327662573E-3</v>
      </c>
      <c r="K181" s="18">
        <f t="shared" si="19"/>
        <v>-4.6252124716284196E-3</v>
      </c>
      <c r="L181" s="18">
        <f t="shared" si="20"/>
        <v>-6.0518452307513663E-4</v>
      </c>
      <c r="M181" s="18">
        <f t="shared" si="21"/>
        <v>0.69887819094112391</v>
      </c>
      <c r="N181" s="18">
        <f>SUM(H$2:H181)</f>
        <v>63.322766004398979</v>
      </c>
      <c r="O181">
        <f>SUM(F$2:F181)</f>
        <v>63</v>
      </c>
    </row>
    <row r="182" spans="1:15" x14ac:dyDescent="0.35">
      <c r="A182" s="2">
        <v>183</v>
      </c>
      <c r="B182" s="2">
        <v>0</v>
      </c>
      <c r="C182" s="2">
        <v>19</v>
      </c>
      <c r="D182" s="2">
        <v>15</v>
      </c>
      <c r="E182" s="2">
        <v>0</v>
      </c>
      <c r="F182">
        <v>1</v>
      </c>
      <c r="G182" s="28">
        <f t="shared" si="15"/>
        <v>-1.284918823101068</v>
      </c>
      <c r="H182" s="18">
        <f t="shared" si="16"/>
        <v>0.21671409439926143</v>
      </c>
      <c r="I182" s="18">
        <f t="shared" si="17"/>
        <v>0.15340614464234401</v>
      </c>
      <c r="J182" s="18">
        <f t="shared" si="18"/>
        <v>5.6719245651088669E-3</v>
      </c>
      <c r="K182" s="18">
        <f t="shared" si="19"/>
        <v>-4.610322875264021E-3</v>
      </c>
      <c r="L182" s="18">
        <f t="shared" si="20"/>
        <v>-6.0323629835468465E-4</v>
      </c>
      <c r="M182" s="18">
        <f t="shared" si="21"/>
        <v>0.69576630307131293</v>
      </c>
      <c r="N182" s="18">
        <f>SUM(H$2:H182)</f>
        <v>63.539480098798244</v>
      </c>
      <c r="O182">
        <f>SUM(F$2:F182)</f>
        <v>64</v>
      </c>
    </row>
    <row r="183" spans="1:15" x14ac:dyDescent="0.35">
      <c r="A183">
        <v>322</v>
      </c>
      <c r="B183">
        <v>0</v>
      </c>
      <c r="C183">
        <v>27</v>
      </c>
      <c r="D183">
        <v>25</v>
      </c>
      <c r="E183">
        <v>0</v>
      </c>
      <c r="F183">
        <v>1</v>
      </c>
      <c r="G183" s="28">
        <f t="shared" si="15"/>
        <v>-1.2892065174114231</v>
      </c>
      <c r="H183" s="18">
        <f t="shared" si="16"/>
        <v>0.21598714626392568</v>
      </c>
      <c r="I183" s="18">
        <f t="shared" si="17"/>
        <v>0.1530334522335747</v>
      </c>
      <c r="J183" s="18">
        <f t="shared" si="18"/>
        <v>5.6581449134954541E-3</v>
      </c>
      <c r="K183" s="18">
        <f t="shared" si="19"/>
        <v>-4.5991223308425935E-3</v>
      </c>
      <c r="L183" s="18">
        <f t="shared" si="20"/>
        <v>-6.0177076651686252E-4</v>
      </c>
      <c r="M183" s="18">
        <f t="shared" si="21"/>
        <v>0.69343241695260349</v>
      </c>
      <c r="N183" s="18">
        <f>SUM(H$2:H183)</f>
        <v>63.755467245062171</v>
      </c>
      <c r="O183">
        <f>SUM(F$2:F183)</f>
        <v>65</v>
      </c>
    </row>
    <row r="184" spans="1:15" x14ac:dyDescent="0.35">
      <c r="A184" s="2">
        <v>41</v>
      </c>
      <c r="B184" s="2">
        <v>0</v>
      </c>
      <c r="C184" s="2">
        <v>8</v>
      </c>
      <c r="D184" s="2">
        <v>0</v>
      </c>
      <c r="E184" s="2">
        <v>15</v>
      </c>
      <c r="F184">
        <v>1</v>
      </c>
      <c r="G184" s="28">
        <f t="shared" si="15"/>
        <v>-1.2983791101989002</v>
      </c>
      <c r="H184" s="18">
        <f t="shared" si="16"/>
        <v>0.21443793644246645</v>
      </c>
      <c r="I184" s="18">
        <f t="shared" si="17"/>
        <v>0.15223601523157948</v>
      </c>
      <c r="J184" s="18">
        <f t="shared" si="18"/>
        <v>5.6286610715588188E-3</v>
      </c>
      <c r="K184" s="18">
        <f t="shared" si="19"/>
        <v>-4.5751569149822847E-3</v>
      </c>
      <c r="L184" s="18">
        <f t="shared" si="20"/>
        <v>-5.9863501894706227E-4</v>
      </c>
      <c r="M184" s="18">
        <f t="shared" si="21"/>
        <v>0.68845863805212915</v>
      </c>
      <c r="N184" s="18">
        <f>SUM(H$2:H184)</f>
        <v>63.969905181504636</v>
      </c>
      <c r="O184">
        <f>SUM(F$2:F184)</f>
        <v>66</v>
      </c>
    </row>
    <row r="185" spans="1:15" x14ac:dyDescent="0.35">
      <c r="A185">
        <v>393</v>
      </c>
      <c r="B185">
        <v>0</v>
      </c>
      <c r="C185">
        <v>28</v>
      </c>
      <c r="D185">
        <v>25</v>
      </c>
      <c r="E185">
        <v>13</v>
      </c>
      <c r="F185">
        <v>1</v>
      </c>
      <c r="G185" s="28">
        <f t="shared" si="15"/>
        <v>-1.3019909584990574</v>
      </c>
      <c r="H185" s="18">
        <f t="shared" si="16"/>
        <v>0.21383013259079425</v>
      </c>
      <c r="I185" s="18">
        <f t="shared" si="17"/>
        <v>0.15192197073859087</v>
      </c>
      <c r="J185" s="18">
        <f t="shared" si="18"/>
        <v>5.6170498243139841E-3</v>
      </c>
      <c r="K185" s="18">
        <f t="shared" si="19"/>
        <v>-4.5657189194362032E-3</v>
      </c>
      <c r="L185" s="18">
        <f t="shared" si="20"/>
        <v>-5.9740010728227344E-4</v>
      </c>
      <c r="M185" s="18">
        <f t="shared" si="21"/>
        <v>0.68650726779149729</v>
      </c>
      <c r="N185" s="18">
        <f>SUM(H$2:H185)</f>
        <v>64.183735314095429</v>
      </c>
      <c r="O185">
        <f>SUM(F$2:F185)</f>
        <v>67</v>
      </c>
    </row>
    <row r="186" spans="1:15" x14ac:dyDescent="0.35">
      <c r="A186" s="2">
        <v>127</v>
      </c>
      <c r="B186" s="2">
        <v>0</v>
      </c>
      <c r="C186" s="2">
        <v>33</v>
      </c>
      <c r="D186" s="2">
        <v>30</v>
      </c>
      <c r="E186" s="2">
        <v>26</v>
      </c>
      <c r="F186">
        <v>0</v>
      </c>
      <c r="G186" s="28">
        <f t="shared" si="15"/>
        <v>-1.3169192467418693</v>
      </c>
      <c r="H186" s="18">
        <f t="shared" si="16"/>
        <v>0.21133130717421728</v>
      </c>
      <c r="I186" s="18">
        <f t="shared" si="17"/>
        <v>0.15062384400507769</v>
      </c>
      <c r="J186" s="18">
        <f t="shared" si="18"/>
        <v>5.5690538530600029E-3</v>
      </c>
      <c r="K186" s="18">
        <f t="shared" si="19"/>
        <v>-4.5267062489303322E-3</v>
      </c>
      <c r="L186" s="18">
        <f t="shared" si="20"/>
        <v>-5.9229550624203837E-4</v>
      </c>
      <c r="M186" s="18">
        <f t="shared" si="21"/>
        <v>0.67848472303301333</v>
      </c>
      <c r="N186" s="18">
        <f>SUM(H$2:H186)</f>
        <v>64.395066621269649</v>
      </c>
      <c r="O186">
        <f>SUM(F$2:F186)</f>
        <v>67</v>
      </c>
    </row>
    <row r="187" spans="1:15" x14ac:dyDescent="0.35">
      <c r="A187">
        <v>308</v>
      </c>
      <c r="B187">
        <v>0</v>
      </c>
      <c r="C187">
        <v>18</v>
      </c>
      <c r="D187">
        <v>15</v>
      </c>
      <c r="E187">
        <v>0</v>
      </c>
      <c r="F187">
        <v>0</v>
      </c>
      <c r="G187" s="28">
        <f t="shared" si="15"/>
        <v>-1.3183324006056862</v>
      </c>
      <c r="H187" s="18">
        <f t="shared" si="16"/>
        <v>0.21109587235544311</v>
      </c>
      <c r="I187" s="18">
        <f t="shared" si="17"/>
        <v>0.15050095508555875</v>
      </c>
      <c r="J187" s="18">
        <f t="shared" si="18"/>
        <v>5.5645102496533457E-3</v>
      </c>
      <c r="K187" s="18">
        <f t="shared" si="19"/>
        <v>-4.5230130618152042E-3</v>
      </c>
      <c r="L187" s="18">
        <f t="shared" si="20"/>
        <v>-5.9181227229406169E-4</v>
      </c>
      <c r="M187" s="18">
        <f t="shared" si="21"/>
        <v>0.67772885335168576</v>
      </c>
      <c r="N187" s="18">
        <f>SUM(H$2:H187)</f>
        <v>64.606162493625092</v>
      </c>
      <c r="O187">
        <f>SUM(F$2:F187)</f>
        <v>67</v>
      </c>
    </row>
    <row r="188" spans="1:15" x14ac:dyDescent="0.35">
      <c r="A188" s="2">
        <v>187</v>
      </c>
      <c r="B188" s="2">
        <v>0</v>
      </c>
      <c r="C188" s="2">
        <v>42</v>
      </c>
      <c r="D188" s="2">
        <v>45</v>
      </c>
      <c r="E188" s="2">
        <v>0</v>
      </c>
      <c r="F188">
        <v>0</v>
      </c>
      <c r="G188" s="28">
        <f t="shared" si="15"/>
        <v>-1.3311954835367525</v>
      </c>
      <c r="H188" s="18">
        <f t="shared" si="16"/>
        <v>0.20896168697416873</v>
      </c>
      <c r="I188" s="18">
        <f t="shared" si="17"/>
        <v>0.14938241302664482</v>
      </c>
      <c r="J188" s="18">
        <f t="shared" si="18"/>
        <v>5.5231541084384507E-3</v>
      </c>
      <c r="K188" s="18">
        <f t="shared" si="19"/>
        <v>-4.4893974589123439E-3</v>
      </c>
      <c r="L188" s="18">
        <f t="shared" si="20"/>
        <v>-5.8741384892747233E-4</v>
      </c>
      <c r="M188" s="18">
        <f t="shared" si="21"/>
        <v>0.67087699502233111</v>
      </c>
      <c r="N188" s="18">
        <f>SUM(H$2:H188)</f>
        <v>64.815124180599256</v>
      </c>
      <c r="O188">
        <f>SUM(F$2:F188)</f>
        <v>67</v>
      </c>
    </row>
    <row r="189" spans="1:15" x14ac:dyDescent="0.35">
      <c r="A189" s="2">
        <v>14</v>
      </c>
      <c r="B189" s="2">
        <v>0</v>
      </c>
      <c r="C189" s="2">
        <v>35</v>
      </c>
      <c r="D189" s="2">
        <v>35</v>
      </c>
      <c r="E189" s="2">
        <v>13</v>
      </c>
      <c r="F189">
        <v>0</v>
      </c>
      <c r="G189" s="28">
        <f t="shared" si="15"/>
        <v>-1.3396922303140313</v>
      </c>
      <c r="H189" s="18">
        <f t="shared" si="16"/>
        <v>0.20756067572803205</v>
      </c>
      <c r="I189" s="18">
        <f t="shared" si="17"/>
        <v>0.14864365685283618</v>
      </c>
      <c r="J189" s="18">
        <f t="shared" si="18"/>
        <v>5.4958398877491812E-3</v>
      </c>
      <c r="K189" s="18">
        <f t="shared" si="19"/>
        <v>-4.4671955810456328E-3</v>
      </c>
      <c r="L189" s="18">
        <f t="shared" si="20"/>
        <v>-5.8450885095158315E-4</v>
      </c>
      <c r="M189" s="18">
        <f t="shared" si="21"/>
        <v>0.66637901154789236</v>
      </c>
      <c r="N189" s="18">
        <f>SUM(H$2:H189)</f>
        <v>65.022684856327288</v>
      </c>
      <c r="O189">
        <f>SUM(F$2:F189)</f>
        <v>67</v>
      </c>
    </row>
    <row r="190" spans="1:15" x14ac:dyDescent="0.35">
      <c r="A190" s="2">
        <v>108</v>
      </c>
      <c r="B190" s="2">
        <v>0</v>
      </c>
      <c r="C190" s="2">
        <v>5</v>
      </c>
      <c r="D190" s="2">
        <v>0</v>
      </c>
      <c r="E190" s="2">
        <v>0</v>
      </c>
      <c r="F190">
        <v>0</v>
      </c>
      <c r="G190" s="28">
        <f t="shared" si="15"/>
        <v>-1.3453144366447718</v>
      </c>
      <c r="H190" s="18">
        <f t="shared" si="16"/>
        <v>0.20663745983567197</v>
      </c>
      <c r="I190" s="18">
        <f t="shared" si="17"/>
        <v>0.14815490399744255</v>
      </c>
      <c r="J190" s="18">
        <f t="shared" si="18"/>
        <v>5.4777691036014056E-3</v>
      </c>
      <c r="K190" s="18">
        <f t="shared" si="19"/>
        <v>-4.4525070659615371E-3</v>
      </c>
      <c r="L190" s="18">
        <f t="shared" si="20"/>
        <v>-5.8258693665026663E-4</v>
      </c>
      <c r="M190" s="18">
        <f t="shared" si="21"/>
        <v>0.66341500263031528</v>
      </c>
      <c r="N190" s="18">
        <f>SUM(H$2:H190)</f>
        <v>65.229322316162964</v>
      </c>
      <c r="O190">
        <f>SUM(F$2:F190)</f>
        <v>67</v>
      </c>
    </row>
    <row r="191" spans="1:15" x14ac:dyDescent="0.35">
      <c r="A191" s="2">
        <v>146</v>
      </c>
      <c r="B191" s="2">
        <v>0</v>
      </c>
      <c r="C191" s="2">
        <v>5</v>
      </c>
      <c r="D191" s="2">
        <v>0</v>
      </c>
      <c r="E191" s="2">
        <v>0</v>
      </c>
      <c r="F191">
        <v>0</v>
      </c>
      <c r="G191" s="28">
        <f t="shared" si="15"/>
        <v>-1.3453144366447718</v>
      </c>
      <c r="H191" s="18">
        <f t="shared" si="16"/>
        <v>0.20663745983567197</v>
      </c>
      <c r="I191" s="18">
        <f t="shared" si="17"/>
        <v>0.14815490399744255</v>
      </c>
      <c r="J191" s="18">
        <f t="shared" si="18"/>
        <v>5.4777691036014056E-3</v>
      </c>
      <c r="K191" s="18">
        <f t="shared" si="19"/>
        <v>-4.4525070659615371E-3</v>
      </c>
      <c r="L191" s="18">
        <f t="shared" si="20"/>
        <v>-5.8258693665026663E-4</v>
      </c>
      <c r="M191" s="18">
        <f t="shared" si="21"/>
        <v>0.66341500263031528</v>
      </c>
      <c r="N191" s="18">
        <f>SUM(H$2:H191)</f>
        <v>65.43595977599864</v>
      </c>
      <c r="O191">
        <f>SUM(F$2:F191)</f>
        <v>67</v>
      </c>
    </row>
    <row r="192" spans="1:15" x14ac:dyDescent="0.35">
      <c r="A192">
        <v>430</v>
      </c>
      <c r="B192">
        <v>0</v>
      </c>
      <c r="C192">
        <v>5</v>
      </c>
      <c r="D192">
        <v>0</v>
      </c>
      <c r="E192">
        <v>0</v>
      </c>
      <c r="F192">
        <v>0</v>
      </c>
      <c r="G192" s="28">
        <f t="shared" si="15"/>
        <v>-1.3453144366447718</v>
      </c>
      <c r="H192" s="18">
        <f t="shared" si="16"/>
        <v>0.20663745983567197</v>
      </c>
      <c r="I192" s="18">
        <f t="shared" si="17"/>
        <v>0.14815490399744255</v>
      </c>
      <c r="J192" s="18">
        <f t="shared" si="18"/>
        <v>5.4777691036014056E-3</v>
      </c>
      <c r="K192" s="18">
        <f t="shared" si="19"/>
        <v>-4.4525070659615371E-3</v>
      </c>
      <c r="L192" s="18">
        <f t="shared" si="20"/>
        <v>-5.8258693665026663E-4</v>
      </c>
      <c r="M192" s="18">
        <f t="shared" si="21"/>
        <v>0.66341500263031528</v>
      </c>
      <c r="N192" s="18">
        <f>SUM(H$2:H192)</f>
        <v>65.642597235834316</v>
      </c>
      <c r="O192">
        <f>SUM(F$2:F192)</f>
        <v>67</v>
      </c>
    </row>
    <row r="193" spans="1:15" x14ac:dyDescent="0.35">
      <c r="A193">
        <v>274</v>
      </c>
      <c r="B193">
        <v>0</v>
      </c>
      <c r="C193">
        <v>13</v>
      </c>
      <c r="D193">
        <v>10</v>
      </c>
      <c r="E193">
        <v>0</v>
      </c>
      <c r="F193">
        <v>0</v>
      </c>
      <c r="G193" s="28">
        <f t="shared" si="15"/>
        <v>-1.3496021309551272</v>
      </c>
      <c r="H193" s="18">
        <f t="shared" si="16"/>
        <v>0.20593542613271909</v>
      </c>
      <c r="I193" s="18">
        <f t="shared" si="17"/>
        <v>0.14778221442925474</v>
      </c>
      <c r="J193" s="18">
        <f t="shared" si="18"/>
        <v>5.4639895570135384E-3</v>
      </c>
      <c r="K193" s="18">
        <f t="shared" si="19"/>
        <v>-4.4413066069082545E-3</v>
      </c>
      <c r="L193" s="18">
        <f t="shared" si="20"/>
        <v>-5.8112141598241343E-4</v>
      </c>
      <c r="M193" s="18">
        <f t="shared" si="21"/>
        <v>0.66116110495241387</v>
      </c>
      <c r="N193" s="18">
        <f>SUM(H$2:H193)</f>
        <v>65.848532661967042</v>
      </c>
      <c r="O193">
        <f>SUM(F$2:F193)</f>
        <v>67</v>
      </c>
    </row>
    <row r="194" spans="1:15" x14ac:dyDescent="0.35">
      <c r="A194">
        <v>248</v>
      </c>
      <c r="B194">
        <v>0</v>
      </c>
      <c r="C194">
        <v>36</v>
      </c>
      <c r="D194">
        <v>35</v>
      </c>
      <c r="E194">
        <v>26</v>
      </c>
      <c r="F194">
        <v>0</v>
      </c>
      <c r="G194" s="28">
        <f t="shared" ref="G194:G257" si="22">$Q$2 + SUMPRODUCT($R$2:$U$2, B194:E194)</f>
        <v>-1.3524766714016656</v>
      </c>
      <c r="H194" s="18">
        <f t="shared" ref="H194:H257" si="23" xml:space="preserve"> EXP(G194)/(1+EXP(G194))</f>
        <v>0.20546576128711821</v>
      </c>
      <c r="I194" s="18">
        <f t="shared" ref="I194:I257" si="24" xml:space="preserve"> $R$2*H194*(1-H194)</f>
        <v>0.14753238550249168</v>
      </c>
      <c r="J194" s="18">
        <f t="shared" ref="J194:J257" si="25">$S$2*H194*(1-H194)</f>
        <v>5.4547525682991302E-3</v>
      </c>
      <c r="K194" s="18">
        <f t="shared" ref="K194:K257" si="26">$T$2*H194*(1-H194)</f>
        <v>-4.4337984851270593E-3</v>
      </c>
      <c r="L194" s="18">
        <f t="shared" ref="L194:L257" si="27">$U$2*H194*(1-H194)</f>
        <v>-5.8013901806508211E-4</v>
      </c>
      <c r="M194" s="18">
        <f t="shared" si="21"/>
        <v>0.65965323360601114</v>
      </c>
      <c r="N194" s="18">
        <f>SUM(H$2:H194)</f>
        <v>66.053998423254157</v>
      </c>
      <c r="O194">
        <f>SUM(F$2:F194)</f>
        <v>67</v>
      </c>
    </row>
    <row r="195" spans="1:15" x14ac:dyDescent="0.35">
      <c r="A195">
        <v>396</v>
      </c>
      <c r="B195">
        <v>1</v>
      </c>
      <c r="C195">
        <v>18</v>
      </c>
      <c r="D195">
        <v>50</v>
      </c>
      <c r="E195">
        <v>0</v>
      </c>
      <c r="F195">
        <v>0</v>
      </c>
      <c r="G195" s="28">
        <f t="shared" si="22"/>
        <v>-1.3651966030902745</v>
      </c>
      <c r="H195" s="18">
        <f t="shared" si="23"/>
        <v>0.20339701610748401</v>
      </c>
      <c r="I195" s="18">
        <f t="shared" si="24"/>
        <v>0.14642721167334963</v>
      </c>
      <c r="J195" s="18">
        <f t="shared" si="25"/>
        <v>5.4138906940577767E-3</v>
      </c>
      <c r="K195" s="18">
        <f t="shared" si="26"/>
        <v>-4.4005846383315741E-3</v>
      </c>
      <c r="L195" s="18">
        <f t="shared" si="27"/>
        <v>-5.7579316235451428E-4</v>
      </c>
      <c r="M195" s="18">
        <f t="shared" ref="M195:M245" si="28">H195/$Q$5</f>
        <v>0.65301147276613281</v>
      </c>
      <c r="N195" s="18">
        <f>SUM(H$2:H195)</f>
        <v>66.257395439361645</v>
      </c>
      <c r="O195">
        <f>SUM(F$2:F195)</f>
        <v>67</v>
      </c>
    </row>
    <row r="196" spans="1:15" x14ac:dyDescent="0.35">
      <c r="A196">
        <v>246</v>
      </c>
      <c r="B196">
        <v>0</v>
      </c>
      <c r="C196">
        <v>6</v>
      </c>
      <c r="D196">
        <v>0</v>
      </c>
      <c r="E196">
        <v>15</v>
      </c>
      <c r="F196">
        <v>0</v>
      </c>
      <c r="G196" s="28">
        <f t="shared" si="22"/>
        <v>-1.3652062652081371</v>
      </c>
      <c r="H196" s="18">
        <f t="shared" si="23"/>
        <v>0.20339545059118855</v>
      </c>
      <c r="I196" s="18">
        <f t="shared" si="24"/>
        <v>0.14642637240752965</v>
      </c>
      <c r="J196" s="18">
        <f t="shared" si="25"/>
        <v>5.4138596636682714E-3</v>
      </c>
      <c r="K196" s="18">
        <f t="shared" si="26"/>
        <v>-4.4005594158320642E-3</v>
      </c>
      <c r="L196" s="18">
        <f t="shared" si="27"/>
        <v>-5.757898621242155E-4</v>
      </c>
      <c r="M196" s="18">
        <f t="shared" si="28"/>
        <v>0.65300644663486851</v>
      </c>
      <c r="N196" s="18">
        <f>SUM(H$2:H196)</f>
        <v>66.460790889952833</v>
      </c>
      <c r="O196">
        <f>SUM(F$2:F196)</f>
        <v>67</v>
      </c>
    </row>
    <row r="197" spans="1:15" x14ac:dyDescent="0.35">
      <c r="A197">
        <v>490</v>
      </c>
      <c r="B197">
        <v>0</v>
      </c>
      <c r="C197">
        <v>15</v>
      </c>
      <c r="D197">
        <v>10</v>
      </c>
      <c r="E197">
        <v>26</v>
      </c>
      <c r="F197">
        <v>0</v>
      </c>
      <c r="G197" s="28">
        <f t="shared" si="22"/>
        <v>-1.3751710131303956</v>
      </c>
      <c r="H197" s="18">
        <f t="shared" si="23"/>
        <v>0.20178567607563261</v>
      </c>
      <c r="I197" s="18">
        <f t="shared" si="24"/>
        <v>0.14556103580532403</v>
      </c>
      <c r="J197" s="18">
        <f t="shared" si="25"/>
        <v>5.3818653524717996E-3</v>
      </c>
      <c r="K197" s="18">
        <f t="shared" si="26"/>
        <v>-4.3745534097411531E-3</v>
      </c>
      <c r="L197" s="18">
        <f t="shared" si="27"/>
        <v>-5.7238711414458045E-4</v>
      </c>
      <c r="M197" s="18">
        <f t="shared" si="28"/>
        <v>0.64783822319018891</v>
      </c>
      <c r="N197" s="18">
        <f>SUM(H$2:H197)</f>
        <v>66.662576566028463</v>
      </c>
      <c r="O197">
        <f>SUM(F$2:F197)</f>
        <v>67</v>
      </c>
    </row>
    <row r="198" spans="1:15" x14ac:dyDescent="0.35">
      <c r="A198">
        <v>249</v>
      </c>
      <c r="B198">
        <v>0</v>
      </c>
      <c r="C198">
        <v>4</v>
      </c>
      <c r="D198">
        <v>0</v>
      </c>
      <c r="E198">
        <v>0</v>
      </c>
      <c r="F198">
        <v>0</v>
      </c>
      <c r="G198" s="28">
        <f t="shared" si="22"/>
        <v>-1.3787280141493903</v>
      </c>
      <c r="H198" s="18">
        <f t="shared" si="23"/>
        <v>0.20121336394635408</v>
      </c>
      <c r="I198" s="18">
        <f t="shared" si="24"/>
        <v>0.14525225999801303</v>
      </c>
      <c r="J198" s="18">
        <f t="shared" si="25"/>
        <v>5.3704489056881207E-3</v>
      </c>
      <c r="K198" s="18">
        <f t="shared" si="26"/>
        <v>-4.3652737542808524E-3</v>
      </c>
      <c r="L198" s="18">
        <f t="shared" si="27"/>
        <v>-5.7117292044029267E-4</v>
      </c>
      <c r="M198" s="18">
        <f t="shared" si="28"/>
        <v>0.64600080003829463</v>
      </c>
      <c r="N198" s="18">
        <f>SUM(H$2:H198)</f>
        <v>66.863789929974814</v>
      </c>
      <c r="O198">
        <f>SUM(F$2:F198)</f>
        <v>67</v>
      </c>
    </row>
    <row r="199" spans="1:15" x14ac:dyDescent="0.35">
      <c r="A199">
        <v>371</v>
      </c>
      <c r="B199">
        <v>0</v>
      </c>
      <c r="C199">
        <v>4</v>
      </c>
      <c r="D199">
        <v>0</v>
      </c>
      <c r="E199">
        <v>0</v>
      </c>
      <c r="F199">
        <v>0</v>
      </c>
      <c r="G199" s="28">
        <f t="shared" si="22"/>
        <v>-1.3787280141493903</v>
      </c>
      <c r="H199" s="18">
        <f t="shared" si="23"/>
        <v>0.20121336394635408</v>
      </c>
      <c r="I199" s="18">
        <f t="shared" si="24"/>
        <v>0.14525225999801303</v>
      </c>
      <c r="J199" s="18">
        <f t="shared" si="25"/>
        <v>5.3704489056881207E-3</v>
      </c>
      <c r="K199" s="18">
        <f t="shared" si="26"/>
        <v>-4.3652737542808524E-3</v>
      </c>
      <c r="L199" s="18">
        <f t="shared" si="27"/>
        <v>-5.7117292044029267E-4</v>
      </c>
      <c r="M199" s="18">
        <f t="shared" si="28"/>
        <v>0.64600080003829463</v>
      </c>
      <c r="N199" s="18">
        <f>SUM(H$2:H199)</f>
        <v>67.065003293921166</v>
      </c>
      <c r="O199">
        <f>SUM(F$2:F199)</f>
        <v>67</v>
      </c>
    </row>
    <row r="200" spans="1:15" x14ac:dyDescent="0.35">
      <c r="A200">
        <v>296</v>
      </c>
      <c r="B200">
        <v>0</v>
      </c>
      <c r="C200">
        <v>16</v>
      </c>
      <c r="D200">
        <v>15</v>
      </c>
      <c r="E200">
        <v>0</v>
      </c>
      <c r="F200">
        <v>0</v>
      </c>
      <c r="G200" s="28">
        <f t="shared" si="22"/>
        <v>-1.3851595556149232</v>
      </c>
      <c r="H200" s="18">
        <f t="shared" si="23"/>
        <v>0.20018163069595712</v>
      </c>
      <c r="I200" s="18">
        <f t="shared" si="24"/>
        <v>0.14469412011472002</v>
      </c>
      <c r="J200" s="18">
        <f t="shared" si="25"/>
        <v>5.3498126572366841E-3</v>
      </c>
      <c r="K200" s="18">
        <f t="shared" si="26"/>
        <v>-4.348499947224152E-3</v>
      </c>
      <c r="L200" s="18">
        <f t="shared" si="27"/>
        <v>-5.6897815674326641E-4</v>
      </c>
      <c r="M200" s="18">
        <f t="shared" si="28"/>
        <v>0.64268839328702021</v>
      </c>
      <c r="N200" s="18">
        <f>SUM(H$2:H200)</f>
        <v>67.265184924617117</v>
      </c>
      <c r="O200">
        <f>SUM(F$2:F200)</f>
        <v>67</v>
      </c>
    </row>
    <row r="201" spans="1:15" x14ac:dyDescent="0.35">
      <c r="A201">
        <v>473</v>
      </c>
      <c r="B201">
        <v>0</v>
      </c>
      <c r="C201">
        <v>16</v>
      </c>
      <c r="D201">
        <v>15</v>
      </c>
      <c r="E201">
        <v>0</v>
      </c>
      <c r="F201">
        <v>1</v>
      </c>
      <c r="G201" s="28">
        <f t="shared" si="22"/>
        <v>-1.3851595556149232</v>
      </c>
      <c r="H201" s="18">
        <f t="shared" si="23"/>
        <v>0.20018163069595712</v>
      </c>
      <c r="I201" s="18">
        <f t="shared" si="24"/>
        <v>0.14469412011472002</v>
      </c>
      <c r="J201" s="18">
        <f t="shared" si="25"/>
        <v>5.3498126572366841E-3</v>
      </c>
      <c r="K201" s="18">
        <f t="shared" si="26"/>
        <v>-4.348499947224152E-3</v>
      </c>
      <c r="L201" s="18">
        <f t="shared" si="27"/>
        <v>-5.6897815674326641E-4</v>
      </c>
      <c r="M201" s="18">
        <f t="shared" si="28"/>
        <v>0.64268839328702021</v>
      </c>
      <c r="N201" s="18">
        <f>SUM(H$2:H201)</f>
        <v>67.465366555313068</v>
      </c>
      <c r="O201">
        <f>SUM(F$2:F201)</f>
        <v>68</v>
      </c>
    </row>
    <row r="202" spans="1:15" x14ac:dyDescent="0.35">
      <c r="A202">
        <v>295</v>
      </c>
      <c r="B202">
        <v>0</v>
      </c>
      <c r="C202">
        <v>5</v>
      </c>
      <c r="D202">
        <v>0</v>
      </c>
      <c r="E202">
        <v>13</v>
      </c>
      <c r="F202">
        <v>0</v>
      </c>
      <c r="G202" s="28">
        <f t="shared" si="22"/>
        <v>-1.3915124552370246</v>
      </c>
      <c r="H202" s="18">
        <f t="shared" si="23"/>
        <v>0.19916641175527938</v>
      </c>
      <c r="I202" s="18">
        <f t="shared" si="24"/>
        <v>0.14414303599718253</v>
      </c>
      <c r="J202" s="18">
        <f t="shared" si="25"/>
        <v>5.3294372834145369E-3</v>
      </c>
      <c r="K202" s="18">
        <f t="shared" si="26"/>
        <v>-4.3319381874641297E-3</v>
      </c>
      <c r="L202" s="18">
        <f t="shared" si="27"/>
        <v>-5.6681113831046244E-4</v>
      </c>
      <c r="M202" s="18">
        <f t="shared" si="28"/>
        <v>0.63942900616168641</v>
      </c>
      <c r="N202" s="18">
        <f>SUM(H$2:H202)</f>
        <v>67.664532967068354</v>
      </c>
      <c r="O202">
        <f>SUM(F$2:F202)</f>
        <v>68</v>
      </c>
    </row>
    <row r="203" spans="1:15" x14ac:dyDescent="0.35">
      <c r="A203" s="2">
        <v>36</v>
      </c>
      <c r="B203" s="2">
        <v>0</v>
      </c>
      <c r="C203" s="2">
        <v>15</v>
      </c>
      <c r="D203" s="2">
        <v>15</v>
      </c>
      <c r="E203" s="2">
        <v>0</v>
      </c>
      <c r="F203">
        <v>0</v>
      </c>
      <c r="G203" s="28">
        <f t="shared" si="22"/>
        <v>-1.4185731331195419</v>
      </c>
      <c r="H203" s="18">
        <f t="shared" si="23"/>
        <v>0.19488536876301973</v>
      </c>
      <c r="I203" s="18">
        <f t="shared" si="24"/>
        <v>0.14179869712318188</v>
      </c>
      <c r="J203" s="18">
        <f t="shared" si="25"/>
        <v>5.2427594434923822E-3</v>
      </c>
      <c r="K203" s="18">
        <f t="shared" si="26"/>
        <v>-4.2614836488706828E-3</v>
      </c>
      <c r="L203" s="18">
        <f t="shared" si="27"/>
        <v>-5.5759253557627439E-4</v>
      </c>
      <c r="M203" s="18">
        <f t="shared" si="28"/>
        <v>0.62568460497601075</v>
      </c>
      <c r="N203" s="18">
        <f>SUM(H$2:H203)</f>
        <v>67.859418335831378</v>
      </c>
      <c r="O203">
        <f>SUM(F$2:F203)</f>
        <v>68</v>
      </c>
    </row>
    <row r="204" spans="1:15" x14ac:dyDescent="0.35">
      <c r="A204">
        <v>385</v>
      </c>
      <c r="B204">
        <v>0</v>
      </c>
      <c r="C204">
        <v>15</v>
      </c>
      <c r="D204">
        <v>15</v>
      </c>
      <c r="E204">
        <v>0</v>
      </c>
      <c r="F204">
        <v>0</v>
      </c>
      <c r="G204" s="28">
        <f t="shared" si="22"/>
        <v>-1.4185731331195419</v>
      </c>
      <c r="H204" s="18">
        <f t="shared" si="23"/>
        <v>0.19488536876301973</v>
      </c>
      <c r="I204" s="18">
        <f t="shared" si="24"/>
        <v>0.14179869712318188</v>
      </c>
      <c r="J204" s="18">
        <f t="shared" si="25"/>
        <v>5.2427594434923822E-3</v>
      </c>
      <c r="K204" s="18">
        <f t="shared" si="26"/>
        <v>-4.2614836488706828E-3</v>
      </c>
      <c r="L204" s="18">
        <f t="shared" si="27"/>
        <v>-5.5759253557627439E-4</v>
      </c>
      <c r="M204" s="18">
        <f t="shared" si="28"/>
        <v>0.62568460497601075</v>
      </c>
      <c r="N204" s="18">
        <f>SUM(H$2:H204)</f>
        <v>68.054303704594403</v>
      </c>
      <c r="O204">
        <f>SUM(F$2:F204)</f>
        <v>68</v>
      </c>
    </row>
    <row r="205" spans="1:15" x14ac:dyDescent="0.35">
      <c r="A205">
        <v>318</v>
      </c>
      <c r="B205">
        <v>0</v>
      </c>
      <c r="C205">
        <v>4</v>
      </c>
      <c r="D205">
        <v>0</v>
      </c>
      <c r="E205">
        <v>13</v>
      </c>
      <c r="F205">
        <v>0</v>
      </c>
      <c r="G205" s="28">
        <f t="shared" si="22"/>
        <v>-1.4249260327416431</v>
      </c>
      <c r="H205" s="18">
        <f t="shared" si="23"/>
        <v>0.19389049842068412</v>
      </c>
      <c r="I205" s="18">
        <f t="shared" si="24"/>
        <v>0.14124915338487579</v>
      </c>
      <c r="J205" s="18">
        <f t="shared" si="25"/>
        <v>5.2224410225049618E-3</v>
      </c>
      <c r="K205" s="18">
        <f t="shared" si="26"/>
        <v>-4.244968182208134E-3</v>
      </c>
      <c r="L205" s="18">
        <f t="shared" si="27"/>
        <v>-5.5543157434976914E-4</v>
      </c>
      <c r="M205" s="18">
        <f t="shared" si="28"/>
        <v>0.62249054756114375</v>
      </c>
      <c r="N205" s="18">
        <f>SUM(H$2:H205)</f>
        <v>68.248194203015089</v>
      </c>
      <c r="O205">
        <f>SUM(F$2:F205)</f>
        <v>68</v>
      </c>
    </row>
    <row r="206" spans="1:15" x14ac:dyDescent="0.35">
      <c r="A206" s="2">
        <v>139</v>
      </c>
      <c r="B206" s="2">
        <v>0</v>
      </c>
      <c r="C206" s="2">
        <v>4</v>
      </c>
      <c r="D206" s="2">
        <v>0</v>
      </c>
      <c r="E206" s="2">
        <v>15</v>
      </c>
      <c r="F206">
        <v>0</v>
      </c>
      <c r="G206" s="28">
        <f t="shared" si="22"/>
        <v>-1.4320334202173741</v>
      </c>
      <c r="H206" s="18">
        <f t="shared" si="23"/>
        <v>0.19278205151820688</v>
      </c>
      <c r="I206" s="18">
        <f t="shared" si="24"/>
        <v>0.14063476558568422</v>
      </c>
      <c r="J206" s="18">
        <f t="shared" si="25"/>
        <v>5.1997251054935389E-3</v>
      </c>
      <c r="K206" s="18">
        <f t="shared" si="26"/>
        <v>-4.2265039535978668E-3</v>
      </c>
      <c r="L206" s="18">
        <f t="shared" si="27"/>
        <v>-5.5301562795725219E-4</v>
      </c>
      <c r="M206" s="18">
        <f t="shared" si="28"/>
        <v>0.61893184961108516</v>
      </c>
      <c r="N206" s="18">
        <f>SUM(H$2:H206)</f>
        <v>68.440976254533297</v>
      </c>
      <c r="O206">
        <f>SUM(F$2:F206)</f>
        <v>68</v>
      </c>
    </row>
    <row r="207" spans="1:15" x14ac:dyDescent="0.35">
      <c r="A207" s="2">
        <v>84</v>
      </c>
      <c r="B207" s="2">
        <v>0</v>
      </c>
      <c r="C207" s="2">
        <v>2</v>
      </c>
      <c r="D207" s="2">
        <v>0</v>
      </c>
      <c r="E207" s="2">
        <v>0</v>
      </c>
      <c r="F207">
        <v>0</v>
      </c>
      <c r="G207" s="28">
        <f t="shared" si="22"/>
        <v>-1.4455551691586273</v>
      </c>
      <c r="H207" s="18">
        <f t="shared" si="23"/>
        <v>0.19068657253367094</v>
      </c>
      <c r="I207" s="18">
        <f t="shared" si="24"/>
        <v>0.13946722018040236</v>
      </c>
      <c r="J207" s="18">
        <f t="shared" si="25"/>
        <v>5.1565571510381472E-3</v>
      </c>
      <c r="K207" s="18">
        <f t="shared" si="26"/>
        <v>-4.1914156505678309E-3</v>
      </c>
      <c r="L207" s="18">
        <f t="shared" si="27"/>
        <v>-5.4842450958917592E-4</v>
      </c>
      <c r="M207" s="18">
        <f t="shared" si="28"/>
        <v>0.61220425918704879</v>
      </c>
      <c r="N207" s="18">
        <f>SUM(H$2:H207)</f>
        <v>68.631662827066961</v>
      </c>
      <c r="O207">
        <f>SUM(F$2:F207)</f>
        <v>68</v>
      </c>
    </row>
    <row r="208" spans="1:15" x14ac:dyDescent="0.35">
      <c r="A208">
        <v>383</v>
      </c>
      <c r="B208">
        <v>0</v>
      </c>
      <c r="C208">
        <v>2</v>
      </c>
      <c r="D208">
        <v>0</v>
      </c>
      <c r="E208">
        <v>0</v>
      </c>
      <c r="F208">
        <v>0</v>
      </c>
      <c r="G208" s="28">
        <f t="shared" si="22"/>
        <v>-1.4455551691586273</v>
      </c>
      <c r="H208" s="18">
        <f t="shared" si="23"/>
        <v>0.19068657253367094</v>
      </c>
      <c r="I208" s="18">
        <f t="shared" si="24"/>
        <v>0.13946722018040236</v>
      </c>
      <c r="J208" s="18">
        <f t="shared" si="25"/>
        <v>5.1565571510381472E-3</v>
      </c>
      <c r="K208" s="18">
        <f t="shared" si="26"/>
        <v>-4.1914156505678309E-3</v>
      </c>
      <c r="L208" s="18">
        <f t="shared" si="27"/>
        <v>-5.4842450958917592E-4</v>
      </c>
      <c r="M208" s="18">
        <f t="shared" si="28"/>
        <v>0.61220425918704879</v>
      </c>
      <c r="N208" s="18">
        <f>SUM(H$2:H208)</f>
        <v>68.822349399600625</v>
      </c>
      <c r="O208">
        <f>SUM(F$2:F208)</f>
        <v>68</v>
      </c>
    </row>
    <row r="209" spans="1:15" x14ac:dyDescent="0.35">
      <c r="A209">
        <v>361</v>
      </c>
      <c r="B209">
        <v>0</v>
      </c>
      <c r="C209">
        <v>44</v>
      </c>
      <c r="D209">
        <v>50</v>
      </c>
      <c r="E209">
        <v>13</v>
      </c>
      <c r="F209">
        <v>0</v>
      </c>
      <c r="G209" s="28">
        <f t="shared" si="22"/>
        <v>-1.4463645042934199</v>
      </c>
      <c r="H209" s="18">
        <f t="shared" si="23"/>
        <v>0.19056170299065803</v>
      </c>
      <c r="I209" s="18">
        <f t="shared" si="24"/>
        <v>0.13939739561667627</v>
      </c>
      <c r="J209" s="18">
        <f t="shared" si="25"/>
        <v>5.1539755096106183E-3</v>
      </c>
      <c r="K209" s="18">
        <f t="shared" si="26"/>
        <v>-4.1893172093081773E-3</v>
      </c>
      <c r="L209" s="18">
        <f t="shared" si="27"/>
        <v>-5.4814993967899016E-4</v>
      </c>
      <c r="M209" s="18">
        <f t="shared" si="28"/>
        <v>0.61180336223316523</v>
      </c>
      <c r="N209" s="18">
        <f>SUM(H$2:H209)</f>
        <v>69.012911102591289</v>
      </c>
      <c r="O209">
        <f>SUM(F$2:F209)</f>
        <v>68</v>
      </c>
    </row>
    <row r="210" spans="1:15" x14ac:dyDescent="0.35">
      <c r="A210" s="2">
        <v>55</v>
      </c>
      <c r="B210" s="2">
        <v>0</v>
      </c>
      <c r="C210" s="2">
        <v>18</v>
      </c>
      <c r="D210" s="2">
        <v>20</v>
      </c>
      <c r="E210" s="2">
        <v>0</v>
      </c>
      <c r="F210">
        <v>0</v>
      </c>
      <c r="G210" s="28">
        <f t="shared" si="22"/>
        <v>-1.454130557779338</v>
      </c>
      <c r="H210" s="18">
        <f t="shared" si="23"/>
        <v>0.18936668301165557</v>
      </c>
      <c r="I210" s="18">
        <f t="shared" si="24"/>
        <v>0.13872773878660016</v>
      </c>
      <c r="J210" s="18">
        <f t="shared" si="25"/>
        <v>5.1292161166048358E-3</v>
      </c>
      <c r="K210" s="18">
        <f t="shared" si="26"/>
        <v>-4.1691919776267825E-3</v>
      </c>
      <c r="L210" s="18">
        <f t="shared" si="27"/>
        <v>-5.4551665984339532E-4</v>
      </c>
      <c r="M210" s="18">
        <f t="shared" si="28"/>
        <v>0.60796671914268363</v>
      </c>
      <c r="N210" s="18">
        <f>SUM(H$2:H210)</f>
        <v>69.202277785602945</v>
      </c>
      <c r="O210">
        <f>SUM(F$2:F210)</f>
        <v>68</v>
      </c>
    </row>
    <row r="211" spans="1:15" x14ac:dyDescent="0.35">
      <c r="A211">
        <v>208</v>
      </c>
      <c r="B211">
        <v>0</v>
      </c>
      <c r="C211">
        <v>3</v>
      </c>
      <c r="D211">
        <v>0</v>
      </c>
      <c r="E211">
        <v>13</v>
      </c>
      <c r="F211">
        <v>0</v>
      </c>
      <c r="G211" s="28">
        <f t="shared" si="22"/>
        <v>-1.4583396102462616</v>
      </c>
      <c r="H211" s="18">
        <f t="shared" si="23"/>
        <v>0.18872140886763053</v>
      </c>
      <c r="I211" s="18">
        <f t="shared" si="24"/>
        <v>0.13836507146730773</v>
      </c>
      <c r="J211" s="18">
        <f t="shared" si="25"/>
        <v>5.115807125185016E-3</v>
      </c>
      <c r="K211" s="18">
        <f t="shared" si="26"/>
        <v>-4.1582927177428791E-3</v>
      </c>
      <c r="L211" s="18">
        <f t="shared" si="27"/>
        <v>-5.4409054948950934E-4</v>
      </c>
      <c r="M211" s="18">
        <f t="shared" si="28"/>
        <v>0.6058950495223927</v>
      </c>
      <c r="N211" s="18">
        <f>SUM(H$2:H211)</f>
        <v>69.390999194470581</v>
      </c>
      <c r="O211">
        <f>SUM(F$2:F211)</f>
        <v>68</v>
      </c>
    </row>
    <row r="212" spans="1:15" x14ac:dyDescent="0.35">
      <c r="A212" s="2">
        <v>88</v>
      </c>
      <c r="B212" s="2">
        <v>0</v>
      </c>
      <c r="C212" s="2">
        <v>11</v>
      </c>
      <c r="D212" s="2">
        <v>10</v>
      </c>
      <c r="E212" s="2">
        <v>13</v>
      </c>
      <c r="F212">
        <v>0</v>
      </c>
      <c r="G212" s="28">
        <f t="shared" si="22"/>
        <v>-1.4626273045566169</v>
      </c>
      <c r="H212" s="18">
        <f t="shared" si="23"/>
        <v>0.18806581469626654</v>
      </c>
      <c r="I212" s="18">
        <f t="shared" si="24"/>
        <v>0.13799583318824316</v>
      </c>
      <c r="J212" s="18">
        <f t="shared" si="25"/>
        <v>5.1021551839913462E-3</v>
      </c>
      <c r="K212" s="18">
        <f t="shared" si="26"/>
        <v>-4.1471959804618309E-3</v>
      </c>
      <c r="L212" s="18">
        <f t="shared" si="27"/>
        <v>-5.4263860026548653E-4</v>
      </c>
      <c r="M212" s="18">
        <f t="shared" si="28"/>
        <v>0.60379024718275043</v>
      </c>
      <c r="N212" s="18">
        <f>SUM(H$2:H212)</f>
        <v>69.579065009166854</v>
      </c>
      <c r="O212">
        <f>SUM(F$2:F212)</f>
        <v>68</v>
      </c>
    </row>
    <row r="213" spans="1:15" x14ac:dyDescent="0.35">
      <c r="A213">
        <v>390</v>
      </c>
      <c r="B213">
        <v>0</v>
      </c>
      <c r="C213">
        <v>19</v>
      </c>
      <c r="D213">
        <v>20</v>
      </c>
      <c r="E213">
        <v>13</v>
      </c>
      <c r="F213">
        <v>0</v>
      </c>
      <c r="G213" s="28">
        <f t="shared" si="22"/>
        <v>-1.4669149988669723</v>
      </c>
      <c r="H213" s="18">
        <f t="shared" si="23"/>
        <v>0.18741197186596661</v>
      </c>
      <c r="I213" s="18">
        <f t="shared" si="24"/>
        <v>0.13762680754806569</v>
      </c>
      <c r="J213" s="18">
        <f t="shared" si="25"/>
        <v>5.0885111047495567E-3</v>
      </c>
      <c r="K213" s="18">
        <f t="shared" si="26"/>
        <v>-4.1361056336283609E-3</v>
      </c>
      <c r="L213" s="18">
        <f t="shared" si="27"/>
        <v>-5.4118748719763905E-4</v>
      </c>
      <c r="M213" s="18">
        <f t="shared" si="28"/>
        <v>0.60169106756968227</v>
      </c>
      <c r="N213" s="18">
        <f>SUM(H$2:H213)</f>
        <v>69.766476981032824</v>
      </c>
      <c r="O213">
        <f>SUM(F$2:F213)</f>
        <v>68</v>
      </c>
    </row>
    <row r="214" spans="1:15" x14ac:dyDescent="0.35">
      <c r="A214">
        <v>223</v>
      </c>
      <c r="B214">
        <v>0</v>
      </c>
      <c r="C214">
        <v>42</v>
      </c>
      <c r="D214">
        <v>50</v>
      </c>
      <c r="E214">
        <v>0</v>
      </c>
      <c r="F214">
        <v>0</v>
      </c>
      <c r="G214" s="28">
        <f t="shared" si="22"/>
        <v>-1.4669936407104041</v>
      </c>
      <c r="H214" s="18">
        <f t="shared" si="23"/>
        <v>0.1873999958943304</v>
      </c>
      <c r="I214" s="18">
        <f t="shared" si="24"/>
        <v>0.13762004116313142</v>
      </c>
      <c r="J214" s="18">
        <f t="shared" si="25"/>
        <v>5.0882609294712776E-3</v>
      </c>
      <c r="K214" s="18">
        <f t="shared" si="26"/>
        <v>-4.135902283108615E-3</v>
      </c>
      <c r="L214" s="18">
        <f t="shared" si="27"/>
        <v>-5.4116087986055687E-4</v>
      </c>
      <c r="M214" s="18">
        <f t="shared" si="28"/>
        <v>0.6016526183975871</v>
      </c>
      <c r="N214" s="18">
        <f>SUM(H$2:H214)</f>
        <v>69.953876976927148</v>
      </c>
      <c r="O214">
        <f>SUM(F$2:F214)</f>
        <v>68</v>
      </c>
    </row>
    <row r="215" spans="1:15" x14ac:dyDescent="0.35">
      <c r="A215">
        <v>402</v>
      </c>
      <c r="B215">
        <v>0</v>
      </c>
      <c r="C215">
        <v>15</v>
      </c>
      <c r="D215">
        <v>10</v>
      </c>
      <c r="E215">
        <v>56</v>
      </c>
      <c r="F215">
        <v>0</v>
      </c>
      <c r="G215" s="28">
        <f t="shared" si="22"/>
        <v>-1.4817818252663635</v>
      </c>
      <c r="H215" s="18">
        <f t="shared" si="23"/>
        <v>0.18515843595439541</v>
      </c>
      <c r="I215" s="18">
        <f t="shared" si="24"/>
        <v>0.13634900200605993</v>
      </c>
      <c r="J215" s="18">
        <f t="shared" si="25"/>
        <v>5.0412664740991219E-3</v>
      </c>
      <c r="K215" s="18">
        <f t="shared" si="26"/>
        <v>-4.0977036769519644E-3</v>
      </c>
      <c r="L215" s="18">
        <f t="shared" si="27"/>
        <v>-5.3616279482319887E-4</v>
      </c>
      <c r="M215" s="18">
        <f t="shared" si="28"/>
        <v>0.5944560312220063</v>
      </c>
      <c r="N215" s="18">
        <f>SUM(H$2:H215)</f>
        <v>70.13903541288154</v>
      </c>
      <c r="O215">
        <f>SUM(F$2:F215)</f>
        <v>68</v>
      </c>
    </row>
    <row r="216" spans="1:15" x14ac:dyDescent="0.35">
      <c r="A216">
        <v>307</v>
      </c>
      <c r="B216">
        <v>0</v>
      </c>
      <c r="C216">
        <v>47</v>
      </c>
      <c r="D216">
        <v>55</v>
      </c>
      <c r="E216">
        <v>13</v>
      </c>
      <c r="F216">
        <v>0</v>
      </c>
      <c r="G216" s="28">
        <f t="shared" si="22"/>
        <v>-1.481921928953216</v>
      </c>
      <c r="H216" s="18">
        <f t="shared" si="23"/>
        <v>0.18513729877253188</v>
      </c>
      <c r="I216" s="18">
        <f t="shared" si="24"/>
        <v>0.13633697329742714</v>
      </c>
      <c r="J216" s="18">
        <f t="shared" si="25"/>
        <v>5.0408217335827631E-3</v>
      </c>
      <c r="K216" s="18">
        <f t="shared" si="26"/>
        <v>-4.0973421775433267E-3</v>
      </c>
      <c r="L216" s="18">
        <f t="shared" si="27"/>
        <v>-5.3611549454271427E-4</v>
      </c>
      <c r="M216" s="18">
        <f t="shared" si="28"/>
        <v>0.59438816974339181</v>
      </c>
      <c r="N216" s="18">
        <f>SUM(H$2:H216)</f>
        <v>70.324172711654072</v>
      </c>
      <c r="O216">
        <f>SUM(F$2:F216)</f>
        <v>68</v>
      </c>
    </row>
    <row r="217" spans="1:15" x14ac:dyDescent="0.35">
      <c r="A217" s="2">
        <v>66</v>
      </c>
      <c r="B217" s="2">
        <v>0</v>
      </c>
      <c r="C217" s="2">
        <v>13</v>
      </c>
      <c r="D217" s="2">
        <v>15</v>
      </c>
      <c r="E217" s="2">
        <v>0</v>
      </c>
      <c r="F217">
        <v>0</v>
      </c>
      <c r="G217" s="28">
        <f t="shared" si="22"/>
        <v>-1.4854002881287789</v>
      </c>
      <c r="H217" s="18">
        <f t="shared" si="23"/>
        <v>0.18461312297026181</v>
      </c>
      <c r="I217" s="18">
        <f t="shared" si="24"/>
        <v>0.13603841797457483</v>
      </c>
      <c r="J217" s="18">
        <f t="shared" si="25"/>
        <v>5.029783171381242E-3</v>
      </c>
      <c r="K217" s="18">
        <f t="shared" si="26"/>
        <v>-4.0883696788361406E-3</v>
      </c>
      <c r="L217" s="18">
        <f t="shared" si="27"/>
        <v>-5.349414906706309E-4</v>
      </c>
      <c r="M217" s="18">
        <f t="shared" si="28"/>
        <v>0.59270528953610369</v>
      </c>
      <c r="N217" s="18">
        <f>SUM(H$2:H217)</f>
        <v>70.508785834624334</v>
      </c>
      <c r="O217">
        <f>SUM(F$2:F217)</f>
        <v>68</v>
      </c>
    </row>
    <row r="218" spans="1:15" x14ac:dyDescent="0.35">
      <c r="A218" s="2">
        <v>81</v>
      </c>
      <c r="B218" s="2">
        <v>0</v>
      </c>
      <c r="C218" s="2">
        <v>10</v>
      </c>
      <c r="D218" s="2">
        <v>10</v>
      </c>
      <c r="E218" s="2">
        <v>13</v>
      </c>
      <c r="F218">
        <v>0</v>
      </c>
      <c r="G218" s="28">
        <f t="shared" si="22"/>
        <v>-1.4960408820612354</v>
      </c>
      <c r="H218" s="18">
        <f t="shared" si="23"/>
        <v>0.18301675479144588</v>
      </c>
      <c r="I218" s="18">
        <f t="shared" si="24"/>
        <v>0.1351261137395805</v>
      </c>
      <c r="J218" s="18">
        <f t="shared" si="25"/>
        <v>4.9960523139023511E-3</v>
      </c>
      <c r="K218" s="18">
        <f t="shared" si="26"/>
        <v>-4.0609521520245479E-3</v>
      </c>
      <c r="L218" s="18">
        <f t="shared" si="27"/>
        <v>-5.3135405269039647E-4</v>
      </c>
      <c r="M218" s="18">
        <f t="shared" si="28"/>
        <v>0.58758010748832623</v>
      </c>
      <c r="N218" s="18">
        <f>SUM(H$2:H218)</f>
        <v>70.691802589415786</v>
      </c>
      <c r="O218">
        <f>SUM(F$2:F218)</f>
        <v>68</v>
      </c>
    </row>
    <row r="219" spans="1:15" x14ac:dyDescent="0.35">
      <c r="A219" s="2">
        <v>39</v>
      </c>
      <c r="B219" s="2">
        <v>0</v>
      </c>
      <c r="C219" s="2">
        <v>30</v>
      </c>
      <c r="D219" s="2">
        <v>35</v>
      </c>
      <c r="E219" s="2">
        <v>13</v>
      </c>
      <c r="F219">
        <v>0</v>
      </c>
      <c r="G219" s="28">
        <f t="shared" si="22"/>
        <v>-1.5067601178371237</v>
      </c>
      <c r="H219" s="18">
        <f t="shared" si="23"/>
        <v>0.18141943994875945</v>
      </c>
      <c r="I219" s="18">
        <f t="shared" si="24"/>
        <v>0.13420865832090434</v>
      </c>
      <c r="J219" s="18">
        <f t="shared" si="25"/>
        <v>4.9621310003936008E-3</v>
      </c>
      <c r="K219" s="18">
        <f t="shared" si="26"/>
        <v>-4.033379816420787E-3</v>
      </c>
      <c r="L219" s="18">
        <f t="shared" si="27"/>
        <v>-5.2774635880070274E-4</v>
      </c>
      <c r="M219" s="18">
        <f t="shared" si="28"/>
        <v>0.5824518861512803</v>
      </c>
      <c r="N219" s="18">
        <f>SUM(H$2:H219)</f>
        <v>70.873222029364541</v>
      </c>
      <c r="O219">
        <f>SUM(F$2:F219)</f>
        <v>68</v>
      </c>
    </row>
    <row r="220" spans="1:15" x14ac:dyDescent="0.35">
      <c r="A220">
        <v>471</v>
      </c>
      <c r="B220">
        <v>0</v>
      </c>
      <c r="C220">
        <v>30</v>
      </c>
      <c r="D220">
        <v>35</v>
      </c>
      <c r="E220">
        <v>13</v>
      </c>
      <c r="F220">
        <v>0</v>
      </c>
      <c r="G220" s="28">
        <f t="shared" si="22"/>
        <v>-1.5067601178371237</v>
      </c>
      <c r="H220" s="18">
        <f t="shared" si="23"/>
        <v>0.18141943994875945</v>
      </c>
      <c r="I220" s="18">
        <f t="shared" si="24"/>
        <v>0.13420865832090434</v>
      </c>
      <c r="J220" s="18">
        <f t="shared" si="25"/>
        <v>4.9621310003936008E-3</v>
      </c>
      <c r="K220" s="18">
        <f t="shared" si="26"/>
        <v>-4.033379816420787E-3</v>
      </c>
      <c r="L220" s="18">
        <f t="shared" si="27"/>
        <v>-5.2774635880070274E-4</v>
      </c>
      <c r="M220" s="18">
        <f t="shared" si="28"/>
        <v>0.5824518861512803</v>
      </c>
      <c r="N220" s="18">
        <f>SUM(H$2:H220)</f>
        <v>71.054641469313296</v>
      </c>
      <c r="O220">
        <f>SUM(F$2:F220)</f>
        <v>68</v>
      </c>
    </row>
    <row r="221" spans="1:15" x14ac:dyDescent="0.35">
      <c r="A221">
        <v>349</v>
      </c>
      <c r="B221">
        <v>0</v>
      </c>
      <c r="C221">
        <v>8</v>
      </c>
      <c r="D221">
        <v>10</v>
      </c>
      <c r="E221">
        <v>0</v>
      </c>
      <c r="F221">
        <v>0</v>
      </c>
      <c r="G221" s="28">
        <f t="shared" si="22"/>
        <v>-1.5166700184782196</v>
      </c>
      <c r="H221" s="18">
        <f t="shared" si="23"/>
        <v>0.17995239961656026</v>
      </c>
      <c r="I221" s="18">
        <f t="shared" si="24"/>
        <v>0.1333619664213081</v>
      </c>
      <c r="J221" s="18">
        <f t="shared" si="25"/>
        <v>4.9308260445484805E-3</v>
      </c>
      <c r="K221" s="18">
        <f t="shared" si="26"/>
        <v>-4.0079341405509583E-3</v>
      </c>
      <c r="L221" s="18">
        <f t="shared" si="27"/>
        <v>-5.2441692705890294E-4</v>
      </c>
      <c r="M221" s="18">
        <f t="shared" si="28"/>
        <v>0.57774191455843027</v>
      </c>
      <c r="N221" s="18">
        <f>SUM(H$2:H221)</f>
        <v>71.234593868929849</v>
      </c>
      <c r="O221">
        <f>SUM(F$2:F221)</f>
        <v>68</v>
      </c>
    </row>
    <row r="222" spans="1:15" x14ac:dyDescent="0.35">
      <c r="A222" s="2">
        <v>83</v>
      </c>
      <c r="B222" s="2">
        <v>0</v>
      </c>
      <c r="C222" s="2">
        <v>12</v>
      </c>
      <c r="D222" s="2">
        <v>15</v>
      </c>
      <c r="E222" s="2">
        <v>0</v>
      </c>
      <c r="F222">
        <v>1</v>
      </c>
      <c r="G222" s="28">
        <f t="shared" si="22"/>
        <v>-1.5188138656333972</v>
      </c>
      <c r="H222" s="18">
        <f t="shared" si="23"/>
        <v>0.17963625013372339</v>
      </c>
      <c r="I222" s="18">
        <f t="shared" si="24"/>
        <v>0.13317899351668311</v>
      </c>
      <c r="J222" s="18">
        <f t="shared" si="25"/>
        <v>4.924060940615314E-3</v>
      </c>
      <c r="K222" s="18">
        <f t="shared" si="26"/>
        <v>-4.0024352462940636E-3</v>
      </c>
      <c r="L222" s="18">
        <f t="shared" si="27"/>
        <v>-5.2369742590761261E-4</v>
      </c>
      <c r="M222" s="18">
        <f t="shared" si="28"/>
        <v>0.57672690832405926</v>
      </c>
      <c r="N222" s="18">
        <f>SUM(H$2:H222)</f>
        <v>71.414230119063575</v>
      </c>
      <c r="O222">
        <f>SUM(F$2:F222)</f>
        <v>69</v>
      </c>
    </row>
    <row r="223" spans="1:15" x14ac:dyDescent="0.35">
      <c r="A223" s="2">
        <v>144</v>
      </c>
      <c r="B223" s="2">
        <v>0</v>
      </c>
      <c r="C223" s="2">
        <v>13</v>
      </c>
      <c r="D223" s="2">
        <v>15</v>
      </c>
      <c r="E223" s="2">
        <v>13</v>
      </c>
      <c r="F223">
        <v>0</v>
      </c>
      <c r="G223" s="28">
        <f t="shared" si="22"/>
        <v>-1.5315983067210315</v>
      </c>
      <c r="H223" s="18">
        <f t="shared" si="23"/>
        <v>0.17775995478228682</v>
      </c>
      <c r="I223" s="18">
        <f t="shared" si="24"/>
        <v>0.13208936170267807</v>
      </c>
      <c r="J223" s="18">
        <f t="shared" si="25"/>
        <v>4.8837737052689839E-3</v>
      </c>
      <c r="K223" s="18">
        <f t="shared" si="26"/>
        <v>-3.9696884844910409E-3</v>
      </c>
      <c r="L223" s="18">
        <f t="shared" si="27"/>
        <v>-5.1941268579122179E-4</v>
      </c>
      <c r="M223" s="18">
        <f t="shared" si="28"/>
        <v>0.57070301272207868</v>
      </c>
      <c r="N223" s="18">
        <f>SUM(H$2:H223)</f>
        <v>71.591990073845864</v>
      </c>
      <c r="O223">
        <f>SUM(F$2:F223)</f>
        <v>69</v>
      </c>
    </row>
    <row r="224" spans="1:15" x14ac:dyDescent="0.35">
      <c r="A224">
        <v>373</v>
      </c>
      <c r="B224">
        <v>0</v>
      </c>
      <c r="C224">
        <v>29</v>
      </c>
      <c r="D224">
        <v>35</v>
      </c>
      <c r="E224">
        <v>13</v>
      </c>
      <c r="F224">
        <v>1</v>
      </c>
      <c r="G224" s="28">
        <f t="shared" si="22"/>
        <v>-1.5401736953417422</v>
      </c>
      <c r="H224" s="18">
        <f t="shared" si="23"/>
        <v>0.17651002600666268</v>
      </c>
      <c r="I224" s="18">
        <f t="shared" si="24"/>
        <v>0.13135995201130476</v>
      </c>
      <c r="J224" s="18">
        <f t="shared" si="25"/>
        <v>4.8568050544618453E-3</v>
      </c>
      <c r="K224" s="18">
        <f t="shared" si="26"/>
        <v>-3.947767496948998E-3</v>
      </c>
      <c r="L224" s="18">
        <f t="shared" si="27"/>
        <v>-5.1654444082467295E-4</v>
      </c>
      <c r="M224" s="18">
        <f t="shared" si="28"/>
        <v>0.56669008349507488</v>
      </c>
      <c r="N224" s="18">
        <f>SUM(H$2:H224)</f>
        <v>71.768500099852531</v>
      </c>
      <c r="O224">
        <f>SUM(F$2:F224)</f>
        <v>70</v>
      </c>
    </row>
    <row r="225" spans="1:15" x14ac:dyDescent="0.35">
      <c r="A225">
        <v>281</v>
      </c>
      <c r="B225">
        <v>0</v>
      </c>
      <c r="C225">
        <v>7</v>
      </c>
      <c r="D225">
        <v>10</v>
      </c>
      <c r="E225">
        <v>0</v>
      </c>
      <c r="F225">
        <v>1</v>
      </c>
      <c r="G225" s="28">
        <f t="shared" si="22"/>
        <v>-1.5500835959828381</v>
      </c>
      <c r="H225" s="18">
        <f t="shared" si="23"/>
        <v>0.17507419463499493</v>
      </c>
      <c r="I225" s="18">
        <f t="shared" si="24"/>
        <v>0.13051857178890272</v>
      </c>
      <c r="J225" s="18">
        <f t="shared" si="25"/>
        <v>4.8256964886142064E-3</v>
      </c>
      <c r="K225" s="18">
        <f t="shared" si="26"/>
        <v>-3.9224814531912434E-3</v>
      </c>
      <c r="L225" s="18">
        <f t="shared" si="27"/>
        <v>-5.1323589609816303E-4</v>
      </c>
      <c r="M225" s="18">
        <f t="shared" si="28"/>
        <v>0.56208030909129947</v>
      </c>
      <c r="N225" s="18">
        <f>SUM(H$2:H225)</f>
        <v>71.943574294487533</v>
      </c>
      <c r="O225">
        <f>SUM(F$2:F225)</f>
        <v>71</v>
      </c>
    </row>
    <row r="226" spans="1:15" x14ac:dyDescent="0.35">
      <c r="A226">
        <v>271</v>
      </c>
      <c r="B226">
        <v>0</v>
      </c>
      <c r="C226">
        <v>6</v>
      </c>
      <c r="D226">
        <v>10</v>
      </c>
      <c r="E226">
        <v>0</v>
      </c>
      <c r="F226">
        <v>0</v>
      </c>
      <c r="G226" s="28">
        <f t="shared" si="22"/>
        <v>-1.5834971734874566</v>
      </c>
      <c r="H226" s="18">
        <f t="shared" si="23"/>
        <v>0.17030076703907529</v>
      </c>
      <c r="I226" s="18">
        <f t="shared" si="24"/>
        <v>0.12769461375799612</v>
      </c>
      <c r="J226" s="18">
        <f t="shared" si="25"/>
        <v>4.7212855671111675E-3</v>
      </c>
      <c r="K226" s="18">
        <f t="shared" si="26"/>
        <v>-3.8376128950312811E-3</v>
      </c>
      <c r="L226" s="18">
        <f t="shared" si="27"/>
        <v>-5.0213129534540499E-4</v>
      </c>
      <c r="M226" s="18">
        <f t="shared" si="28"/>
        <v>0.54675509417808377</v>
      </c>
      <c r="N226" s="18">
        <f>SUM(H$2:H226)</f>
        <v>72.113875061526613</v>
      </c>
      <c r="O226">
        <f>SUM(F$2:F226)</f>
        <v>71</v>
      </c>
    </row>
    <row r="227" spans="1:15" x14ac:dyDescent="0.35">
      <c r="A227" s="2">
        <v>149</v>
      </c>
      <c r="B227" s="2">
        <v>0</v>
      </c>
      <c r="C227" s="2">
        <v>10</v>
      </c>
      <c r="D227" s="2">
        <v>15</v>
      </c>
      <c r="E227" s="2">
        <v>0</v>
      </c>
      <c r="F227">
        <v>0</v>
      </c>
      <c r="G227" s="28">
        <f t="shared" si="22"/>
        <v>-1.5856410206426341</v>
      </c>
      <c r="H227" s="18">
        <f t="shared" si="23"/>
        <v>0.16999805890990435</v>
      </c>
      <c r="I227" s="18">
        <f t="shared" si="24"/>
        <v>0.12751414308944167</v>
      </c>
      <c r="J227" s="18">
        <f t="shared" si="25"/>
        <v>4.7146129789912969E-3</v>
      </c>
      <c r="K227" s="18">
        <f t="shared" si="26"/>
        <v>-3.8321892006056733E-3</v>
      </c>
      <c r="L227" s="18">
        <f t="shared" si="27"/>
        <v>-5.0142163369323205E-4</v>
      </c>
      <c r="M227" s="18">
        <f t="shared" si="28"/>
        <v>0.54578324176337711</v>
      </c>
      <c r="N227" s="18">
        <f>SUM(H$2:H227)</f>
        <v>72.283873120436525</v>
      </c>
      <c r="O227">
        <f>SUM(F$2:F227)</f>
        <v>71</v>
      </c>
    </row>
    <row r="228" spans="1:15" x14ac:dyDescent="0.35">
      <c r="A228">
        <v>236</v>
      </c>
      <c r="B228">
        <v>0</v>
      </c>
      <c r="C228">
        <v>10</v>
      </c>
      <c r="D228">
        <v>15</v>
      </c>
      <c r="E228">
        <v>0</v>
      </c>
      <c r="F228">
        <v>0</v>
      </c>
      <c r="G228" s="28">
        <f t="shared" si="22"/>
        <v>-1.5856410206426341</v>
      </c>
      <c r="H228" s="18">
        <f t="shared" si="23"/>
        <v>0.16999805890990435</v>
      </c>
      <c r="I228" s="18">
        <f t="shared" si="24"/>
        <v>0.12751414308944167</v>
      </c>
      <c r="J228" s="18">
        <f t="shared" si="25"/>
        <v>4.7146129789912969E-3</v>
      </c>
      <c r="K228" s="18">
        <f t="shared" si="26"/>
        <v>-3.8321892006056733E-3</v>
      </c>
      <c r="L228" s="18">
        <f t="shared" si="27"/>
        <v>-5.0142163369323205E-4</v>
      </c>
      <c r="M228" s="18">
        <f t="shared" si="28"/>
        <v>0.54578324176337711</v>
      </c>
      <c r="N228" s="18">
        <f>SUM(H$2:H228)</f>
        <v>72.453871179346436</v>
      </c>
      <c r="O228">
        <f>SUM(F$2:F228)</f>
        <v>71</v>
      </c>
    </row>
    <row r="229" spans="1:15" x14ac:dyDescent="0.35">
      <c r="A229">
        <v>326</v>
      </c>
      <c r="B229">
        <v>0</v>
      </c>
      <c r="C229">
        <v>10</v>
      </c>
      <c r="D229">
        <v>15</v>
      </c>
      <c r="E229">
        <v>0</v>
      </c>
      <c r="F229">
        <v>0</v>
      </c>
      <c r="G229" s="28">
        <f t="shared" si="22"/>
        <v>-1.5856410206426341</v>
      </c>
      <c r="H229" s="18">
        <f t="shared" si="23"/>
        <v>0.16999805890990435</v>
      </c>
      <c r="I229" s="18">
        <f t="shared" si="24"/>
        <v>0.12751414308944167</v>
      </c>
      <c r="J229" s="18">
        <f t="shared" si="25"/>
        <v>4.7146129789912969E-3</v>
      </c>
      <c r="K229" s="18">
        <f t="shared" si="26"/>
        <v>-3.8321892006056733E-3</v>
      </c>
      <c r="L229" s="18">
        <f t="shared" si="27"/>
        <v>-5.0142163369323205E-4</v>
      </c>
      <c r="M229" s="18">
        <f t="shared" si="28"/>
        <v>0.54578324176337711</v>
      </c>
      <c r="N229" s="18">
        <f>SUM(H$2:H229)</f>
        <v>72.623869238256347</v>
      </c>
      <c r="O229">
        <f>SUM(F$2:F229)</f>
        <v>71</v>
      </c>
    </row>
    <row r="230" spans="1:15" x14ac:dyDescent="0.35">
      <c r="A230" s="2">
        <v>161</v>
      </c>
      <c r="B230" s="2">
        <v>0</v>
      </c>
      <c r="C230" s="2">
        <v>17</v>
      </c>
      <c r="D230" s="2">
        <v>25</v>
      </c>
      <c r="E230" s="2">
        <v>0</v>
      </c>
      <c r="F230">
        <v>0</v>
      </c>
      <c r="G230" s="28">
        <f t="shared" si="22"/>
        <v>-1.623342292457608</v>
      </c>
      <c r="H230" s="18">
        <f t="shared" si="23"/>
        <v>0.16474444285345599</v>
      </c>
      <c r="I230" s="18">
        <f t="shared" si="24"/>
        <v>0.12435562480707767</v>
      </c>
      <c r="J230" s="18">
        <f t="shared" si="25"/>
        <v>4.5978322758659226E-3</v>
      </c>
      <c r="K230" s="18">
        <f t="shared" si="26"/>
        <v>-3.7372660857391059E-3</v>
      </c>
      <c r="L230" s="18">
        <f t="shared" si="27"/>
        <v>-4.8900144751763252E-4</v>
      </c>
      <c r="M230" s="18">
        <f t="shared" si="28"/>
        <v>0.52891636916109552</v>
      </c>
      <c r="N230" s="18">
        <f>SUM(H$2:H230)</f>
        <v>72.788613681109808</v>
      </c>
      <c r="O230">
        <f>SUM(F$2:F230)</f>
        <v>71</v>
      </c>
    </row>
    <row r="231" spans="1:15" x14ac:dyDescent="0.35">
      <c r="A231">
        <v>221</v>
      </c>
      <c r="B231">
        <v>0</v>
      </c>
      <c r="C231">
        <v>25</v>
      </c>
      <c r="D231">
        <v>35</v>
      </c>
      <c r="E231">
        <v>0</v>
      </c>
      <c r="F231">
        <v>0</v>
      </c>
      <c r="G231" s="28">
        <f t="shared" si="22"/>
        <v>-1.6276299867679636</v>
      </c>
      <c r="H231" s="18">
        <f t="shared" si="23"/>
        <v>0.16415528799999093</v>
      </c>
      <c r="I231" s="18">
        <f t="shared" si="24"/>
        <v>0.1239983090577423</v>
      </c>
      <c r="J231" s="18">
        <f t="shared" si="25"/>
        <v>4.5846211494088912E-3</v>
      </c>
      <c r="K231" s="18">
        <f t="shared" si="26"/>
        <v>-3.7265276568665619E-3</v>
      </c>
      <c r="L231" s="18">
        <f t="shared" si="27"/>
        <v>-4.8759638104864958E-4</v>
      </c>
      <c r="M231" s="18">
        <f t="shared" si="28"/>
        <v>0.52702487199997083</v>
      </c>
      <c r="N231" s="18">
        <f>SUM(H$2:H231)</f>
        <v>72.952768969109798</v>
      </c>
      <c r="O231">
        <f>SUM(F$2:F231)</f>
        <v>71</v>
      </c>
    </row>
    <row r="232" spans="1:15" x14ac:dyDescent="0.35">
      <c r="A232">
        <v>404</v>
      </c>
      <c r="B232">
        <v>0</v>
      </c>
      <c r="C232">
        <v>10</v>
      </c>
      <c r="D232">
        <v>15</v>
      </c>
      <c r="E232">
        <v>13</v>
      </c>
      <c r="F232">
        <v>0</v>
      </c>
      <c r="G232" s="28">
        <f t="shared" si="22"/>
        <v>-1.6318390392348869</v>
      </c>
      <c r="H232" s="18">
        <f t="shared" si="23"/>
        <v>0.16357858701156955</v>
      </c>
      <c r="I232" s="18">
        <f t="shared" si="24"/>
        <v>0.12364793881829107</v>
      </c>
      <c r="J232" s="18">
        <f t="shared" si="25"/>
        <v>4.5716668210626591E-3</v>
      </c>
      <c r="K232" s="18">
        <f t="shared" si="26"/>
        <v>-3.7159979617652369E-3</v>
      </c>
      <c r="L232" s="18">
        <f t="shared" si="27"/>
        <v>-4.8621862628665509E-4</v>
      </c>
      <c r="M232" s="18">
        <f t="shared" si="28"/>
        <v>0.52517335830030221</v>
      </c>
      <c r="N232" s="18">
        <f>SUM(H$2:H232)</f>
        <v>73.116347556121369</v>
      </c>
      <c r="O232">
        <f>SUM(F$2:F232)</f>
        <v>71</v>
      </c>
    </row>
    <row r="233" spans="1:15" x14ac:dyDescent="0.35">
      <c r="A233" s="2">
        <v>48</v>
      </c>
      <c r="B233" s="2">
        <v>0</v>
      </c>
      <c r="C233" s="2">
        <v>33</v>
      </c>
      <c r="D233" s="2">
        <v>45</v>
      </c>
      <c r="E233" s="2">
        <v>0</v>
      </c>
      <c r="F233">
        <v>0</v>
      </c>
      <c r="G233" s="28">
        <f t="shared" si="22"/>
        <v>-1.6319176810783189</v>
      </c>
      <c r="H233" s="18">
        <f t="shared" si="23"/>
        <v>0.16356782746944873</v>
      </c>
      <c r="I233" s="18">
        <f t="shared" si="24"/>
        <v>0.12364139622916863</v>
      </c>
      <c r="J233" s="18">
        <f t="shared" si="25"/>
        <v>4.5714249202440868E-3</v>
      </c>
      <c r="K233" s="18">
        <f t="shared" si="26"/>
        <v>-3.7158013369927088E-3</v>
      </c>
      <c r="L233" s="18">
        <f t="shared" si="27"/>
        <v>-4.8619289897792783E-4</v>
      </c>
      <c r="M233" s="18">
        <f t="shared" si="28"/>
        <v>0.52513881450717748</v>
      </c>
      <c r="N233" s="18">
        <f>SUM(H$2:H233)</f>
        <v>73.279915383590819</v>
      </c>
      <c r="O233">
        <f>SUM(F$2:F233)</f>
        <v>71</v>
      </c>
    </row>
    <row r="234" spans="1:15" x14ac:dyDescent="0.35">
      <c r="A234">
        <v>216</v>
      </c>
      <c r="B234">
        <v>0</v>
      </c>
      <c r="C234">
        <v>18</v>
      </c>
      <c r="D234">
        <v>25</v>
      </c>
      <c r="E234">
        <v>13</v>
      </c>
      <c r="F234">
        <v>1</v>
      </c>
      <c r="G234" s="28">
        <f t="shared" si="22"/>
        <v>-1.6361267335452423</v>
      </c>
      <c r="H234" s="18">
        <f t="shared" si="23"/>
        <v>0.16299278785885812</v>
      </c>
      <c r="I234" s="18">
        <f t="shared" si="24"/>
        <v>0.12329142563156754</v>
      </c>
      <c r="J234" s="18">
        <f t="shared" si="25"/>
        <v>4.5584853679580479E-3</v>
      </c>
      <c r="K234" s="18">
        <f t="shared" si="26"/>
        <v>-3.7052836523487741E-3</v>
      </c>
      <c r="L234" s="18">
        <f t="shared" si="27"/>
        <v>-4.8481671572058789E-4</v>
      </c>
      <c r="M234" s="18">
        <f t="shared" si="28"/>
        <v>0.52329263470475496</v>
      </c>
      <c r="N234" s="18">
        <f>SUM(H$2:H234)</f>
        <v>73.442908171449673</v>
      </c>
      <c r="O234">
        <f>SUM(F$2:F234)</f>
        <v>72</v>
      </c>
    </row>
    <row r="235" spans="1:15" x14ac:dyDescent="0.35">
      <c r="A235">
        <v>231</v>
      </c>
      <c r="B235">
        <v>0</v>
      </c>
      <c r="C235">
        <v>12</v>
      </c>
      <c r="D235">
        <v>20</v>
      </c>
      <c r="E235">
        <v>0</v>
      </c>
      <c r="F235">
        <v>0</v>
      </c>
      <c r="G235" s="28">
        <f t="shared" si="22"/>
        <v>-1.6546120228070489</v>
      </c>
      <c r="H235" s="18">
        <f t="shared" si="23"/>
        <v>0.16048659534871279</v>
      </c>
      <c r="I235" s="18">
        <f t="shared" si="24"/>
        <v>0.1217591716798451</v>
      </c>
      <c r="J235" s="18">
        <f t="shared" si="25"/>
        <v>4.501832951270165E-3</v>
      </c>
      <c r="K235" s="18">
        <f t="shared" si="26"/>
        <v>-3.6592347443287635E-3</v>
      </c>
      <c r="L235" s="18">
        <f t="shared" si="27"/>
        <v>-4.7879146031682709E-4</v>
      </c>
      <c r="M235" s="18">
        <f t="shared" si="28"/>
        <v>0.51524643769849898</v>
      </c>
      <c r="N235" s="18">
        <f>SUM(H$2:H235)</f>
        <v>73.603394766798388</v>
      </c>
      <c r="O235">
        <f>SUM(F$2:F235)</f>
        <v>72</v>
      </c>
    </row>
    <row r="236" spans="1:15" x14ac:dyDescent="0.35">
      <c r="A236">
        <v>260</v>
      </c>
      <c r="B236">
        <v>0</v>
      </c>
      <c r="C236">
        <v>36</v>
      </c>
      <c r="D236">
        <v>50</v>
      </c>
      <c r="E236">
        <v>0</v>
      </c>
      <c r="F236">
        <v>0</v>
      </c>
      <c r="G236" s="28">
        <f t="shared" si="22"/>
        <v>-1.667475105738115</v>
      </c>
      <c r="H236" s="18">
        <f t="shared" si="23"/>
        <v>0.1587611031912794</v>
      </c>
      <c r="I236" s="18">
        <f t="shared" si="24"/>
        <v>0.12069762916062653</v>
      </c>
      <c r="J236" s="18">
        <f t="shared" si="25"/>
        <v>4.4625842685938558E-3</v>
      </c>
      <c r="K236" s="18">
        <f t="shared" si="26"/>
        <v>-3.6273321515686826E-3</v>
      </c>
      <c r="L236" s="18">
        <f t="shared" si="27"/>
        <v>-4.7461717524283309E-4</v>
      </c>
      <c r="M236" s="18">
        <f t="shared" si="28"/>
        <v>0.50970669971937066</v>
      </c>
      <c r="N236" s="18">
        <f>SUM(H$2:H236)</f>
        <v>73.76215586998967</v>
      </c>
      <c r="O236">
        <f>SUM(F$2:F236)</f>
        <v>72</v>
      </c>
    </row>
    <row r="237" spans="1:15" x14ac:dyDescent="0.35">
      <c r="A237">
        <v>345</v>
      </c>
      <c r="B237">
        <v>0</v>
      </c>
      <c r="C237">
        <v>16</v>
      </c>
      <c r="D237">
        <v>25</v>
      </c>
      <c r="E237">
        <v>13</v>
      </c>
      <c r="F237">
        <v>0</v>
      </c>
      <c r="G237" s="28">
        <f t="shared" si="22"/>
        <v>-1.7029538885544793</v>
      </c>
      <c r="H237" s="18">
        <f t="shared" si="23"/>
        <v>0.15407986391049414</v>
      </c>
      <c r="I237" s="18">
        <f t="shared" si="24"/>
        <v>0.11779057323629098</v>
      </c>
      <c r="J237" s="18">
        <f t="shared" si="25"/>
        <v>4.3551009474542355E-3</v>
      </c>
      <c r="K237" s="18">
        <f t="shared" si="26"/>
        <v>-3.5399662480784222E-3</v>
      </c>
      <c r="L237" s="18">
        <f t="shared" si="27"/>
        <v>-4.6318581009774894E-4</v>
      </c>
      <c r="M237" s="18">
        <f t="shared" si="28"/>
        <v>0.49467745781790223</v>
      </c>
      <c r="N237" s="18">
        <f>SUM(H$2:H237)</f>
        <v>73.916235733900166</v>
      </c>
      <c r="O237">
        <f>SUM(F$2:F237)</f>
        <v>72</v>
      </c>
    </row>
    <row r="238" spans="1:15" x14ac:dyDescent="0.35">
      <c r="A238">
        <v>234</v>
      </c>
      <c r="B238">
        <v>0</v>
      </c>
      <c r="C238">
        <v>24</v>
      </c>
      <c r="D238">
        <v>35</v>
      </c>
      <c r="E238">
        <v>13</v>
      </c>
      <c r="F238">
        <v>0</v>
      </c>
      <c r="G238" s="28">
        <f t="shared" si="22"/>
        <v>-1.7072415828648346</v>
      </c>
      <c r="H238" s="18">
        <f t="shared" si="23"/>
        <v>0.15352183752887219</v>
      </c>
      <c r="I238" s="18">
        <f t="shared" si="24"/>
        <v>0.11744139593056356</v>
      </c>
      <c r="J238" s="18">
        <f t="shared" si="25"/>
        <v>4.3421907257512439E-3</v>
      </c>
      <c r="K238" s="18">
        <f t="shared" si="26"/>
        <v>-3.5294724042765888E-3</v>
      </c>
      <c r="L238" s="18">
        <f t="shared" si="27"/>
        <v>-4.6181274628816324E-4</v>
      </c>
      <c r="M238" s="18">
        <f t="shared" si="28"/>
        <v>0.49288589943480016</v>
      </c>
      <c r="N238" s="18">
        <f>SUM(H$2:H238)</f>
        <v>74.069757571429037</v>
      </c>
      <c r="O238">
        <f>SUM(F$2:F238)</f>
        <v>72</v>
      </c>
    </row>
    <row r="239" spans="1:15" x14ac:dyDescent="0.35">
      <c r="A239">
        <v>263</v>
      </c>
      <c r="B239">
        <v>0</v>
      </c>
      <c r="C239">
        <v>30</v>
      </c>
      <c r="D239">
        <v>45</v>
      </c>
      <c r="E239">
        <v>0</v>
      </c>
      <c r="F239">
        <v>0</v>
      </c>
      <c r="G239" s="28">
        <f t="shared" si="22"/>
        <v>-1.7321584135921744</v>
      </c>
      <c r="H239" s="18">
        <f t="shared" si="23"/>
        <v>0.15031170315670545</v>
      </c>
      <c r="I239" s="18">
        <f t="shared" si="24"/>
        <v>0.1154217669520213</v>
      </c>
      <c r="J239" s="18">
        <f t="shared" si="25"/>
        <v>4.2675184677233371E-3</v>
      </c>
      <c r="K239" s="18">
        <f t="shared" si="26"/>
        <v>-3.4687763891265589E-3</v>
      </c>
      <c r="L239" s="18">
        <f t="shared" si="27"/>
        <v>-4.5387099459427829E-4</v>
      </c>
      <c r="M239" s="18">
        <f t="shared" si="28"/>
        <v>0.48257967855573852</v>
      </c>
      <c r="N239" s="18">
        <f>SUM(H$2:H239)</f>
        <v>74.22006927458574</v>
      </c>
      <c r="O239">
        <f>SUM(F$2:F239)</f>
        <v>72</v>
      </c>
    </row>
    <row r="240" spans="1:15" x14ac:dyDescent="0.35">
      <c r="A240">
        <v>314</v>
      </c>
      <c r="B240">
        <v>0</v>
      </c>
      <c r="C240">
        <v>5</v>
      </c>
      <c r="D240">
        <v>15</v>
      </c>
      <c r="E240">
        <v>0</v>
      </c>
      <c r="F240">
        <v>0</v>
      </c>
      <c r="G240" s="28">
        <f t="shared" si="22"/>
        <v>-1.7527089081657268</v>
      </c>
      <c r="H240" s="18">
        <f t="shared" si="23"/>
        <v>0.14770585119512639</v>
      </c>
      <c r="I240" s="18">
        <f t="shared" si="24"/>
        <v>0.11376862069574478</v>
      </c>
      <c r="J240" s="18">
        <f t="shared" si="25"/>
        <v>4.2063962689838181E-3</v>
      </c>
      <c r="K240" s="18">
        <f t="shared" si="26"/>
        <v>-3.4190942983652146E-3</v>
      </c>
      <c r="L240" s="18">
        <f t="shared" si="27"/>
        <v>-4.4737035649663136E-4</v>
      </c>
      <c r="M240" s="18">
        <f t="shared" si="28"/>
        <v>0.47421352225803731</v>
      </c>
      <c r="N240" s="18">
        <f>SUM(H$2:H240)</f>
        <v>74.367775125780867</v>
      </c>
      <c r="O240">
        <f>SUM(F$2:F240)</f>
        <v>72</v>
      </c>
    </row>
    <row r="241" spans="1:15" x14ac:dyDescent="0.35">
      <c r="A241">
        <v>421</v>
      </c>
      <c r="B241">
        <v>0</v>
      </c>
      <c r="C241">
        <v>5</v>
      </c>
      <c r="D241">
        <v>15</v>
      </c>
      <c r="E241">
        <v>0</v>
      </c>
      <c r="F241">
        <v>0</v>
      </c>
      <c r="G241" s="28">
        <f t="shared" si="22"/>
        <v>-1.7527089081657268</v>
      </c>
      <c r="H241" s="18">
        <f t="shared" si="23"/>
        <v>0.14770585119512639</v>
      </c>
      <c r="I241" s="18">
        <f t="shared" si="24"/>
        <v>0.11376862069574478</v>
      </c>
      <c r="J241" s="18">
        <f t="shared" si="25"/>
        <v>4.2063962689838181E-3</v>
      </c>
      <c r="K241" s="18">
        <f t="shared" si="26"/>
        <v>-3.4190942983652146E-3</v>
      </c>
      <c r="L241" s="18">
        <f t="shared" si="27"/>
        <v>-4.4737035649663136E-4</v>
      </c>
      <c r="M241" s="18">
        <f t="shared" si="28"/>
        <v>0.47421352225803731</v>
      </c>
      <c r="N241" s="18">
        <f>SUM(H$2:H241)</f>
        <v>74.515480976975994</v>
      </c>
      <c r="O241">
        <f>SUM(F$2:F241)</f>
        <v>72</v>
      </c>
    </row>
    <row r="242" spans="1:15" x14ac:dyDescent="0.35">
      <c r="A242">
        <v>245</v>
      </c>
      <c r="B242">
        <v>0</v>
      </c>
      <c r="C242">
        <v>22</v>
      </c>
      <c r="D242">
        <v>35</v>
      </c>
      <c r="E242">
        <v>13</v>
      </c>
      <c r="F242">
        <v>0</v>
      </c>
      <c r="G242" s="28">
        <f t="shared" si="22"/>
        <v>-1.7740687378740716</v>
      </c>
      <c r="H242" s="18">
        <f t="shared" si="23"/>
        <v>0.14503707105138725</v>
      </c>
      <c r="I242" s="18">
        <f t="shared" si="24"/>
        <v>0.11206283139441155</v>
      </c>
      <c r="J242" s="18">
        <f t="shared" si="25"/>
        <v>4.143327685494619E-3</v>
      </c>
      <c r="K242" s="18">
        <f t="shared" si="26"/>
        <v>-3.3678301234219481E-3</v>
      </c>
      <c r="L242" s="18">
        <f t="shared" si="27"/>
        <v>-4.4066271107402917E-4</v>
      </c>
      <c r="M242" s="18">
        <f t="shared" si="28"/>
        <v>0.4656453333755064</v>
      </c>
      <c r="N242" s="18">
        <f>SUM(H$2:H242)</f>
        <v>74.660518048027384</v>
      </c>
      <c r="O242">
        <f>SUM(F$2:F242)</f>
        <v>72</v>
      </c>
    </row>
    <row r="243" spans="1:15" x14ac:dyDescent="0.35">
      <c r="A243">
        <v>315</v>
      </c>
      <c r="B243">
        <v>0</v>
      </c>
      <c r="C243">
        <v>4</v>
      </c>
      <c r="D243">
        <v>15</v>
      </c>
      <c r="E243">
        <v>0</v>
      </c>
      <c r="F243">
        <v>0</v>
      </c>
      <c r="G243" s="28">
        <f t="shared" si="22"/>
        <v>-1.786122485670345</v>
      </c>
      <c r="H243" s="18">
        <f t="shared" si="23"/>
        <v>0.1435487763126316</v>
      </c>
      <c r="I243" s="18">
        <f t="shared" si="24"/>
        <v>0.1111059750664531</v>
      </c>
      <c r="J243" s="18">
        <f t="shared" si="25"/>
        <v>4.1079495921041587E-3</v>
      </c>
      <c r="K243" s="18">
        <f t="shared" si="26"/>
        <v>-3.3390736702341513E-3</v>
      </c>
      <c r="L243" s="18">
        <f t="shared" si="27"/>
        <v>-4.3690008167818168E-4</v>
      </c>
      <c r="M243" s="18">
        <f t="shared" si="28"/>
        <v>0.46086712395108037</v>
      </c>
      <c r="N243" s="18">
        <f>SUM(H$2:H243)</f>
        <v>74.804066824340012</v>
      </c>
      <c r="O243">
        <f>SUM(F$2:F243)</f>
        <v>72</v>
      </c>
    </row>
    <row r="244" spans="1:15" x14ac:dyDescent="0.35">
      <c r="A244" s="2">
        <v>69</v>
      </c>
      <c r="B244" s="2">
        <v>0</v>
      </c>
      <c r="C244" s="2">
        <v>5</v>
      </c>
      <c r="D244" s="2">
        <v>15</v>
      </c>
      <c r="E244" s="2">
        <v>13</v>
      </c>
      <c r="F244">
        <v>0</v>
      </c>
      <c r="G244" s="28">
        <f t="shared" si="22"/>
        <v>-1.7989069267579794</v>
      </c>
      <c r="H244" s="18">
        <f t="shared" si="23"/>
        <v>0.14198417608263816</v>
      </c>
      <c r="I244" s="18">
        <f t="shared" si="24"/>
        <v>0.11009574362916252</v>
      </c>
      <c r="J244" s="18">
        <f t="shared" si="25"/>
        <v>4.0705980471645951E-3</v>
      </c>
      <c r="K244" s="18">
        <f t="shared" si="26"/>
        <v>-3.3087131320985357E-3</v>
      </c>
      <c r="L244" s="18">
        <f t="shared" si="27"/>
        <v>-4.3292756627383788E-4</v>
      </c>
      <c r="M244" s="18">
        <f t="shared" si="28"/>
        <v>0.45584393373899618</v>
      </c>
      <c r="N244" s="18">
        <f>SUM(H$2:H244)</f>
        <v>74.946051000422656</v>
      </c>
      <c r="O244">
        <f>SUM(F$2:F244)</f>
        <v>72</v>
      </c>
    </row>
    <row r="245" spans="1:15" x14ac:dyDescent="0.35">
      <c r="A245" s="2">
        <v>136</v>
      </c>
      <c r="B245" s="2">
        <v>0</v>
      </c>
      <c r="C245" s="2">
        <v>3</v>
      </c>
      <c r="D245" s="2">
        <v>15</v>
      </c>
      <c r="E245" s="2">
        <v>0</v>
      </c>
      <c r="F245">
        <v>1</v>
      </c>
      <c r="G245" s="28">
        <f t="shared" si="22"/>
        <v>-1.8195360631749637</v>
      </c>
      <c r="H245" s="18">
        <f t="shared" si="23"/>
        <v>0.13948955101354316</v>
      </c>
      <c r="I245" s="18">
        <f t="shared" si="24"/>
        <v>0.10847586221965386</v>
      </c>
      <c r="J245" s="18">
        <f t="shared" si="25"/>
        <v>4.0107057581003193E-3</v>
      </c>
      <c r="K245" s="18">
        <f t="shared" si="26"/>
        <v>-3.2600307515140794E-3</v>
      </c>
      <c r="L245" s="18">
        <f t="shared" si="27"/>
        <v>-4.2655773495108484E-4</v>
      </c>
      <c r="M245" s="18">
        <f t="shared" si="28"/>
        <v>0.44783487430663854</v>
      </c>
      <c r="N245" s="18">
        <f>SUM(H$2:H245)</f>
        <v>75.085540551436196</v>
      </c>
      <c r="O245">
        <f>SUM(F$2:F245)</f>
        <v>73</v>
      </c>
    </row>
    <row r="246" spans="1:15" x14ac:dyDescent="0.35">
      <c r="A246">
        <v>437</v>
      </c>
      <c r="B246">
        <v>0</v>
      </c>
      <c r="C246">
        <v>3</v>
      </c>
      <c r="D246">
        <v>15</v>
      </c>
      <c r="E246">
        <v>0</v>
      </c>
      <c r="F246">
        <v>0</v>
      </c>
      <c r="G246" s="28">
        <f t="shared" si="22"/>
        <v>-1.8195360631749637</v>
      </c>
      <c r="H246" s="18">
        <f t="shared" si="23"/>
        <v>0.13948955101354316</v>
      </c>
      <c r="I246" s="18">
        <f t="shared" si="24"/>
        <v>0.10847586221965386</v>
      </c>
      <c r="J246" s="18">
        <f t="shared" si="25"/>
        <v>4.0107057581003193E-3</v>
      </c>
      <c r="K246" s="18">
        <f t="shared" si="26"/>
        <v>-3.2600307515140794E-3</v>
      </c>
      <c r="L246" s="18">
        <f t="shared" si="27"/>
        <v>-4.2655773495108484E-4</v>
      </c>
      <c r="M246" s="18">
        <f t="shared" ref="M246:M257" si="29">H246/$Q$5</f>
        <v>0.44783487430663854</v>
      </c>
      <c r="N246" s="18">
        <f>SUM(H$2:H246)</f>
        <v>75.225030102449736</v>
      </c>
      <c r="O246">
        <f>SUM(F$2:F246)</f>
        <v>73</v>
      </c>
    </row>
    <row r="247" spans="1:15" x14ac:dyDescent="0.35">
      <c r="A247" s="2">
        <v>182</v>
      </c>
      <c r="B247" s="2">
        <v>0</v>
      </c>
      <c r="C247" s="2">
        <v>19</v>
      </c>
      <c r="D247" s="2">
        <v>35</v>
      </c>
      <c r="E247" s="2">
        <v>13</v>
      </c>
      <c r="F247">
        <v>0</v>
      </c>
      <c r="G247" s="28">
        <f t="shared" si="22"/>
        <v>-1.8743094703879271</v>
      </c>
      <c r="H247" s="18">
        <f t="shared" si="23"/>
        <v>0.13304386791063844</v>
      </c>
      <c r="I247" s="18">
        <f t="shared" si="24"/>
        <v>0.10423828833666227</v>
      </c>
      <c r="J247" s="18">
        <f t="shared" si="25"/>
        <v>3.8540288566669373E-3</v>
      </c>
      <c r="K247" s="18">
        <f t="shared" si="26"/>
        <v>-3.1326787223373755E-3</v>
      </c>
      <c r="L247" s="18">
        <f t="shared" si="27"/>
        <v>-4.0989439731790162E-4</v>
      </c>
      <c r="M247" s="18">
        <f t="shared" si="29"/>
        <v>0.42714083908152339</v>
      </c>
      <c r="N247" s="18">
        <f>SUM(H$2:H247)</f>
        <v>75.35807397036038</v>
      </c>
      <c r="O247">
        <f>SUM(F$2:F247)</f>
        <v>73</v>
      </c>
    </row>
    <row r="248" spans="1:15" x14ac:dyDescent="0.35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  <c r="G248" s="28">
        <f t="shared" si="22"/>
        <v>-1.8978131472514497</v>
      </c>
      <c r="H248" s="18">
        <f t="shared" si="23"/>
        <v>0.13035618319658204</v>
      </c>
      <c r="I248" s="18">
        <f t="shared" si="24"/>
        <v>0.10244914435503788</v>
      </c>
      <c r="J248" s="18">
        <f t="shared" si="25"/>
        <v>3.7878783792949173E-3</v>
      </c>
      <c r="K248" s="18">
        <f t="shared" si="26"/>
        <v>-3.078909484834831E-3</v>
      </c>
      <c r="L248" s="18">
        <f t="shared" si="27"/>
        <v>-4.0285897774448805E-4</v>
      </c>
      <c r="M248" s="18">
        <f t="shared" si="29"/>
        <v>0.41851195657850021</v>
      </c>
      <c r="N248" s="18">
        <f>SUM(H$2:H248)</f>
        <v>75.488430153556962</v>
      </c>
      <c r="O248">
        <f>SUM(F$2:F248)</f>
        <v>73</v>
      </c>
    </row>
    <row r="249" spans="1:15" x14ac:dyDescent="0.35">
      <c r="A249">
        <v>235</v>
      </c>
      <c r="B249">
        <v>0</v>
      </c>
      <c r="C249">
        <v>38</v>
      </c>
      <c r="D249">
        <v>60</v>
      </c>
      <c r="E249">
        <v>13</v>
      </c>
      <c r="F249">
        <v>0</v>
      </c>
      <c r="G249" s="28">
        <f t="shared" si="22"/>
        <v>-1.9184422836684338</v>
      </c>
      <c r="H249" s="18">
        <f t="shared" si="23"/>
        <v>0.12803537263679615</v>
      </c>
      <c r="I249" s="18">
        <f t="shared" si="24"/>
        <v>0.10089371731637943</v>
      </c>
      <c r="J249" s="18">
        <f t="shared" si="25"/>
        <v>3.7303691781454471E-3</v>
      </c>
      <c r="K249" s="18">
        <f t="shared" si="26"/>
        <v>-3.0321641548231165E-3</v>
      </c>
      <c r="L249" s="18">
        <f t="shared" si="27"/>
        <v>-3.9674259921643971E-4</v>
      </c>
      <c r="M249" s="18">
        <f t="shared" si="29"/>
        <v>0.41106093320234555</v>
      </c>
      <c r="N249" s="18">
        <f>SUM(H$2:H249)</f>
        <v>75.616465526193764</v>
      </c>
      <c r="O249">
        <f>SUM(F$2:F249)</f>
        <v>73</v>
      </c>
    </row>
    <row r="250" spans="1:15" x14ac:dyDescent="0.35">
      <c r="A250">
        <v>378</v>
      </c>
      <c r="B250">
        <v>0</v>
      </c>
      <c r="C250">
        <v>24</v>
      </c>
      <c r="D250">
        <v>45</v>
      </c>
      <c r="E250">
        <v>0</v>
      </c>
      <c r="F250">
        <v>0</v>
      </c>
      <c r="G250" s="28">
        <f t="shared" si="22"/>
        <v>-1.9326398786198853</v>
      </c>
      <c r="H250" s="18">
        <f t="shared" si="23"/>
        <v>0.12645867329380492</v>
      </c>
      <c r="I250" s="18">
        <f t="shared" si="24"/>
        <v>9.9831446404952159E-2</v>
      </c>
      <c r="J250" s="18">
        <f t="shared" si="25"/>
        <v>3.6910935644379772E-3</v>
      </c>
      <c r="K250" s="18">
        <f t="shared" si="26"/>
        <v>-3.000239671653953E-3</v>
      </c>
      <c r="L250" s="18">
        <f t="shared" si="27"/>
        <v>-3.9256544989850831E-4</v>
      </c>
      <c r="M250" s="18">
        <f t="shared" si="29"/>
        <v>0.4059988984695842</v>
      </c>
      <c r="N250" s="18">
        <f>SUM(H$2:H250)</f>
        <v>75.742924199487575</v>
      </c>
      <c r="O250">
        <f>SUM(F$2:F250)</f>
        <v>73</v>
      </c>
    </row>
    <row r="251" spans="1:15" x14ac:dyDescent="0.35">
      <c r="A251" s="2">
        <v>194</v>
      </c>
      <c r="B251" s="2">
        <v>0</v>
      </c>
      <c r="C251" s="2">
        <v>9</v>
      </c>
      <c r="D251" s="2">
        <v>25</v>
      </c>
      <c r="E251" s="2">
        <v>13</v>
      </c>
      <c r="F251">
        <v>0</v>
      </c>
      <c r="G251" s="28">
        <f t="shared" si="22"/>
        <v>-1.9368489310868087</v>
      </c>
      <c r="H251" s="18">
        <f t="shared" si="23"/>
        <v>0.12599444298544024</v>
      </c>
      <c r="I251" s="18">
        <f t="shared" si="24"/>
        <v>9.9517823904845454E-2</v>
      </c>
      <c r="J251" s="18">
        <f t="shared" si="25"/>
        <v>3.6794979196437391E-3</v>
      </c>
      <c r="K251" s="18">
        <f t="shared" si="26"/>
        <v>-2.9908143582819857E-3</v>
      </c>
      <c r="L251" s="18">
        <f t="shared" si="27"/>
        <v>-3.9133219762894515E-4</v>
      </c>
      <c r="M251" s="18">
        <f t="shared" si="29"/>
        <v>0.40450847484799235</v>
      </c>
      <c r="N251" s="18">
        <f>SUM(H$2:H251)</f>
        <v>75.86891864247302</v>
      </c>
      <c r="O251">
        <f>SUM(F$2:F251)</f>
        <v>73</v>
      </c>
    </row>
    <row r="252" spans="1:15" x14ac:dyDescent="0.35">
      <c r="A252">
        <v>489</v>
      </c>
      <c r="B252">
        <v>0</v>
      </c>
      <c r="C252">
        <v>15</v>
      </c>
      <c r="D252">
        <v>35</v>
      </c>
      <c r="E252">
        <v>0</v>
      </c>
      <c r="F252">
        <v>0</v>
      </c>
      <c r="G252" s="28">
        <f t="shared" si="22"/>
        <v>-1.9617657618141484</v>
      </c>
      <c r="H252" s="18">
        <f t="shared" si="23"/>
        <v>0.12327607865653695</v>
      </c>
      <c r="I252" s="18">
        <f t="shared" si="24"/>
        <v>9.7673545766927938E-2</v>
      </c>
      <c r="J252" s="18">
        <f t="shared" si="25"/>
        <v>3.6113089530300756E-3</v>
      </c>
      <c r="K252" s="18">
        <f t="shared" si="26"/>
        <v>-2.9353881711014526E-3</v>
      </c>
      <c r="L252" s="18">
        <f t="shared" si="27"/>
        <v>-3.8407997497744942E-4</v>
      </c>
      <c r="M252" s="18">
        <f t="shared" si="29"/>
        <v>0.3957810946341449</v>
      </c>
      <c r="N252" s="18">
        <f>SUM(H$2:H252)</f>
        <v>75.99219472112955</v>
      </c>
      <c r="O252">
        <f>SUM(F$2:F252)</f>
        <v>73</v>
      </c>
    </row>
    <row r="253" spans="1:15" x14ac:dyDescent="0.35">
      <c r="A253" s="2">
        <v>160</v>
      </c>
      <c r="B253" s="2">
        <v>0</v>
      </c>
      <c r="C253" s="2">
        <v>18</v>
      </c>
      <c r="D253" s="2">
        <v>30</v>
      </c>
      <c r="E253" s="2">
        <v>69</v>
      </c>
      <c r="F253">
        <v>0</v>
      </c>
      <c r="G253" s="28">
        <f t="shared" si="22"/>
        <v>-1.9709317400393673</v>
      </c>
      <c r="H253" s="18">
        <f t="shared" si="23"/>
        <v>0.12228884397363826</v>
      </c>
      <c r="I253" s="18">
        <f t="shared" si="24"/>
        <v>9.7000448909102907E-2</v>
      </c>
      <c r="J253" s="18">
        <f t="shared" si="25"/>
        <v>3.5864223709997653E-3</v>
      </c>
      <c r="K253" s="18">
        <f t="shared" si="26"/>
        <v>-2.9151595560864942E-3</v>
      </c>
      <c r="L253" s="18">
        <f t="shared" si="27"/>
        <v>-3.8143316798092933E-4</v>
      </c>
      <c r="M253" s="18">
        <f t="shared" si="29"/>
        <v>0.39261155170483863</v>
      </c>
      <c r="N253" s="18">
        <f>SUM(H$2:H253)</f>
        <v>76.114483565103185</v>
      </c>
      <c r="O253">
        <f>SUM(F$2:F253)</f>
        <v>73</v>
      </c>
    </row>
    <row r="254" spans="1:15" x14ac:dyDescent="0.35">
      <c r="A254">
        <v>303</v>
      </c>
      <c r="B254">
        <v>0</v>
      </c>
      <c r="C254">
        <v>43</v>
      </c>
      <c r="D254">
        <v>70</v>
      </c>
      <c r="E254">
        <v>13</v>
      </c>
      <c r="F254">
        <v>1</v>
      </c>
      <c r="G254" s="28">
        <f t="shared" si="22"/>
        <v>-2.0229707104926447</v>
      </c>
      <c r="H254" s="18">
        <f t="shared" si="23"/>
        <v>0.11681216229601661</v>
      </c>
      <c r="I254" s="18">
        <f t="shared" si="24"/>
        <v>9.3234453424070218E-2</v>
      </c>
      <c r="J254" s="18">
        <f t="shared" si="25"/>
        <v>3.4471812581131443E-3</v>
      </c>
      <c r="K254" s="18">
        <f t="shared" si="26"/>
        <v>-2.8019798971278091E-3</v>
      </c>
      <c r="L254" s="18">
        <f t="shared" si="27"/>
        <v>-3.6662420983060175E-4</v>
      </c>
      <c r="M254" s="18">
        <f t="shared" si="29"/>
        <v>0.37502852105563228</v>
      </c>
      <c r="N254" s="18">
        <f>SUM(H$2:H254)</f>
        <v>76.2312957273992</v>
      </c>
      <c r="O254">
        <f>SUM(F$2:F254)</f>
        <v>74</v>
      </c>
    </row>
    <row r="255" spans="1:15" x14ac:dyDescent="0.35">
      <c r="A255">
        <v>287</v>
      </c>
      <c r="B255">
        <v>0</v>
      </c>
      <c r="C255">
        <v>5</v>
      </c>
      <c r="D255">
        <v>25</v>
      </c>
      <c r="E255">
        <v>0</v>
      </c>
      <c r="F255">
        <v>0</v>
      </c>
      <c r="G255" s="28">
        <f t="shared" si="22"/>
        <v>-2.0243052225130298</v>
      </c>
      <c r="H255" s="18">
        <f t="shared" si="23"/>
        <v>0.11667455497477605</v>
      </c>
      <c r="I255" s="18">
        <f t="shared" si="24"/>
        <v>9.3139130685282262E-2</v>
      </c>
      <c r="J255" s="18">
        <f t="shared" si="25"/>
        <v>3.4436568661469331E-3</v>
      </c>
      <c r="K255" s="18">
        <f t="shared" si="26"/>
        <v>-2.7991151578815976E-3</v>
      </c>
      <c r="L255" s="18">
        <f t="shared" si="27"/>
        <v>-3.6624937389277446E-4</v>
      </c>
      <c r="M255" s="18">
        <f t="shared" si="29"/>
        <v>0.37458672912954416</v>
      </c>
      <c r="N255" s="18">
        <f>SUM(H$2:H255)</f>
        <v>76.347970282373979</v>
      </c>
      <c r="O255">
        <f>SUM(F$2:F255)</f>
        <v>74</v>
      </c>
    </row>
    <row r="256" spans="1:15" x14ac:dyDescent="0.35">
      <c r="A256">
        <v>353</v>
      </c>
      <c r="B256">
        <v>0</v>
      </c>
      <c r="C256">
        <v>29</v>
      </c>
      <c r="D256">
        <v>60</v>
      </c>
      <c r="E256">
        <v>0</v>
      </c>
      <c r="F256">
        <v>0</v>
      </c>
      <c r="G256" s="28">
        <f t="shared" si="22"/>
        <v>-2.1729664626177474</v>
      </c>
      <c r="H256" s="18">
        <f t="shared" si="23"/>
        <v>0.10220451315397788</v>
      </c>
      <c r="I256" s="18">
        <f t="shared" si="24"/>
        <v>8.292448402501558E-2</v>
      </c>
      <c r="J256" s="18">
        <f t="shared" si="25"/>
        <v>3.0659881264015385E-3</v>
      </c>
      <c r="K256" s="18">
        <f t="shared" si="26"/>
        <v>-2.4921338484277917E-3</v>
      </c>
      <c r="L256" s="18">
        <f t="shared" si="27"/>
        <v>-3.2608249756128048E-4</v>
      </c>
      <c r="M256" s="18">
        <f t="shared" si="29"/>
        <v>0.32813027907329739</v>
      </c>
      <c r="N256" s="18">
        <f>SUM(H$2:H256)</f>
        <v>76.450174795527957</v>
      </c>
      <c r="O256">
        <f>SUM(F$2:F256)</f>
        <v>74</v>
      </c>
    </row>
    <row r="257" spans="1:15" x14ac:dyDescent="0.35">
      <c r="A257">
        <v>375</v>
      </c>
      <c r="B257">
        <v>0</v>
      </c>
      <c r="C257">
        <v>41</v>
      </c>
      <c r="D257">
        <v>70</v>
      </c>
      <c r="E257">
        <v>39</v>
      </c>
      <c r="F257">
        <v>0</v>
      </c>
      <c r="G257" s="28">
        <f t="shared" si="22"/>
        <v>-2.1821939026863872</v>
      </c>
      <c r="H257" s="18">
        <f t="shared" si="23"/>
        <v>0.10136091729896959</v>
      </c>
      <c r="I257" s="18">
        <f t="shared" si="24"/>
        <v>8.2317300714316435E-2</v>
      </c>
      <c r="J257" s="18">
        <f t="shared" si="25"/>
        <v>3.0435385827831396E-3</v>
      </c>
      <c r="K257" s="18">
        <f t="shared" si="26"/>
        <v>-2.4738861366863795E-3</v>
      </c>
      <c r="L257" s="18">
        <f t="shared" si="27"/>
        <v>-3.2369488125280177E-4</v>
      </c>
      <c r="M257" s="18">
        <f t="shared" si="29"/>
        <v>0.32542189238090236</v>
      </c>
      <c r="N257" s="18">
        <f>SUM(H$2:H257)</f>
        <v>76.551535712826933</v>
      </c>
      <c r="O257">
        <f>SUM(F$2:F257)</f>
        <v>74</v>
      </c>
    </row>
    <row r="259" spans="1:15" x14ac:dyDescent="0.35">
      <c r="B259" s="3"/>
      <c r="C259" s="3"/>
      <c r="D259" s="3"/>
      <c r="E259" s="3"/>
      <c r="F259" s="3"/>
    </row>
  </sheetData>
  <autoFilter ref="A1:L1" xr:uid="{2EDAD407-203C-4698-9CE2-7EF3925DE763}">
    <sortState xmlns:xlrd2="http://schemas.microsoft.com/office/spreadsheetml/2017/richdata2" ref="A2:L257">
      <sortCondition descending="1" ref="H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86C8-14A3-4388-ACEC-AD2E00976064}">
  <dimension ref="J3"/>
  <sheetViews>
    <sheetView workbookViewId="0">
      <selection activeCell="J4" sqref="J4"/>
    </sheetView>
  </sheetViews>
  <sheetFormatPr defaultRowHeight="14.5" x14ac:dyDescent="0.35"/>
  <sheetData>
    <row r="3" spans="10:10" x14ac:dyDescent="0.35">
      <c r="J3" t="s">
        <v>333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1480-2DDD-4854-BFB6-1597AA211472}">
  <dimension ref="A1:AD264"/>
  <sheetViews>
    <sheetView topLeftCell="N1" workbookViewId="0">
      <selection activeCell="R9" sqref="R9"/>
    </sheetView>
  </sheetViews>
  <sheetFormatPr defaultRowHeight="14.5" x14ac:dyDescent="0.35"/>
  <cols>
    <col min="1" max="1" width="21.08984375" customWidth="1"/>
    <col min="18" max="18" width="13.453125" customWidth="1"/>
    <col min="19" max="19" width="17.453125" customWidth="1"/>
  </cols>
  <sheetData>
    <row r="1" spans="1:30" x14ac:dyDescent="0.35">
      <c r="A1" t="s">
        <v>311</v>
      </c>
      <c r="B1">
        <v>13.5</v>
      </c>
    </row>
    <row r="2" spans="1:30" x14ac:dyDescent="0.35">
      <c r="A2" t="s">
        <v>314</v>
      </c>
      <c r="B2">
        <v>3</v>
      </c>
    </row>
    <row r="3" spans="1:30" x14ac:dyDescent="0.35">
      <c r="A3" t="s">
        <v>312</v>
      </c>
      <c r="B3">
        <v>1</v>
      </c>
    </row>
    <row r="4" spans="1:30" x14ac:dyDescent="0.35">
      <c r="A4" t="s">
        <v>313</v>
      </c>
      <c r="B4">
        <f>B2/B1</f>
        <v>0.22222222222222221</v>
      </c>
    </row>
    <row r="8" spans="1:30" x14ac:dyDescent="0.35">
      <c r="A8" t="s">
        <v>0</v>
      </c>
      <c r="B8" t="s">
        <v>5</v>
      </c>
      <c r="C8" t="s">
        <v>1</v>
      </c>
      <c r="D8" t="s">
        <v>2</v>
      </c>
      <c r="E8" t="s">
        <v>3</v>
      </c>
      <c r="F8" t="s">
        <v>4</v>
      </c>
      <c r="G8" t="s">
        <v>291</v>
      </c>
      <c r="H8" t="s">
        <v>292</v>
      </c>
      <c r="I8" t="s">
        <v>298</v>
      </c>
      <c r="J8" t="s">
        <v>299</v>
      </c>
      <c r="K8" t="s">
        <v>300</v>
      </c>
      <c r="L8" t="s">
        <v>301</v>
      </c>
      <c r="M8" t="s">
        <v>302</v>
      </c>
      <c r="N8" t="s">
        <v>305</v>
      </c>
      <c r="O8" t="s">
        <v>306</v>
      </c>
      <c r="P8" t="s">
        <v>315</v>
      </c>
      <c r="R8" t="s">
        <v>326</v>
      </c>
      <c r="S8" t="s">
        <v>327</v>
      </c>
      <c r="U8" t="s">
        <v>293</v>
      </c>
      <c r="V8" t="s">
        <v>294</v>
      </c>
      <c r="W8" t="s">
        <v>295</v>
      </c>
      <c r="X8" t="s">
        <v>296</v>
      </c>
      <c r="Y8" t="s">
        <v>297</v>
      </c>
      <c r="AA8" t="s">
        <v>307</v>
      </c>
      <c r="AB8" t="s">
        <v>308</v>
      </c>
      <c r="AC8" t="s">
        <v>309</v>
      </c>
      <c r="AD8" t="s">
        <v>310</v>
      </c>
    </row>
    <row r="9" spans="1:30" x14ac:dyDescent="0.35">
      <c r="A9">
        <v>207</v>
      </c>
      <c r="B9">
        <v>1</v>
      </c>
      <c r="C9">
        <v>43</v>
      </c>
      <c r="D9">
        <v>10</v>
      </c>
      <c r="E9">
        <v>26</v>
      </c>
      <c r="F9">
        <v>0</v>
      </c>
      <c r="G9">
        <v>0.46413205472989483</v>
      </c>
      <c r="H9">
        <v>0.6139939554436874</v>
      </c>
      <c r="I9">
        <v>0.21418718709451232</v>
      </c>
      <c r="J9">
        <v>7.9191975709009682E-3</v>
      </c>
      <c r="K9">
        <v>-6.4369787178506369E-3</v>
      </c>
      <c r="L9">
        <v>-8.4224452807369406E-4</v>
      </c>
      <c r="M9">
        <v>1.971243751687628</v>
      </c>
      <c r="N9">
        <v>0.6139939554436874</v>
      </c>
      <c r="O9">
        <v>0</v>
      </c>
      <c r="P9">
        <f>_xlfn.IFS(H9&lt;$B$4,-$B$3, AND(H9&gt;$B$4, F9= 0), -$B$3-$B$2, AND(H9&gt; $B$4, F9= 1), $B$1-$B$2-$B$3)</f>
        <v>-4</v>
      </c>
      <c r="R9">
        <f>SUM(P9:P264)</f>
        <v>63.5</v>
      </c>
      <c r="S9">
        <f>SUM(F9:F264)*B1-256*4</f>
        <v>-25</v>
      </c>
      <c r="U9">
        <v>-1.5123823241678642</v>
      </c>
      <c r="V9">
        <v>0.90372289773097325</v>
      </c>
      <c r="W9">
        <v>3.3413577504618486E-2</v>
      </c>
      <c r="X9">
        <v>-2.7159631434730325E-2</v>
      </c>
      <c r="Y9">
        <v>-3.5536937378655943E-3</v>
      </c>
      <c r="AA9">
        <v>0.17645440942674115</v>
      </c>
      <c r="AB9">
        <v>6.5240939454067649E-3</v>
      </c>
      <c r="AC9">
        <v>-5.302993580328581E-3</v>
      </c>
      <c r="AD9">
        <v>-6.9386858667959818E-4</v>
      </c>
    </row>
    <row r="10" spans="1:30" x14ac:dyDescent="0.35">
      <c r="A10">
        <v>500</v>
      </c>
      <c r="B10">
        <v>1</v>
      </c>
      <c r="C10">
        <v>39</v>
      </c>
      <c r="D10">
        <v>10</v>
      </c>
      <c r="E10">
        <v>0</v>
      </c>
      <c r="F10">
        <v>1</v>
      </c>
      <c r="G10">
        <v>0.4228737818959265</v>
      </c>
      <c r="H10">
        <v>0.6041707157145676</v>
      </c>
      <c r="I10">
        <v>0.21612394105526234</v>
      </c>
      <c r="J10">
        <v>7.9908056697301309E-3</v>
      </c>
      <c r="K10">
        <v>-6.4951840857635154E-3</v>
      </c>
      <c r="L10">
        <v>-8.498603917852192E-4</v>
      </c>
      <c r="M10">
        <v>1.9397059820309801</v>
      </c>
      <c r="N10">
        <v>1.218164671158255</v>
      </c>
      <c r="O10">
        <v>1</v>
      </c>
      <c r="P10">
        <f t="shared" ref="P10:P73" si="0">_xlfn.IFS(H10&lt;$B$4,-$B$3, AND(H10&gt;$B$4, F10= 0), -$B$3-$B$2, AND(H10&gt; $B$4, F10= 1), $B$1-$B$2-$B$3)</f>
        <v>9.5</v>
      </c>
    </row>
    <row r="11" spans="1:30" x14ac:dyDescent="0.35">
      <c r="A11">
        <v>331</v>
      </c>
      <c r="B11">
        <v>1</v>
      </c>
      <c r="C11">
        <v>32</v>
      </c>
      <c r="D11">
        <v>0</v>
      </c>
      <c r="E11">
        <v>13</v>
      </c>
      <c r="F11">
        <v>1</v>
      </c>
      <c r="G11">
        <v>0.41437703511864776</v>
      </c>
      <c r="H11">
        <v>0.60213694391027717</v>
      </c>
      <c r="I11">
        <v>0.21650312754978715</v>
      </c>
      <c r="J11">
        <v>8.0048254288347422E-3</v>
      </c>
      <c r="K11">
        <v>-6.5065797972832518E-3</v>
      </c>
      <c r="L11">
        <v>-8.5135146020282753E-4</v>
      </c>
      <c r="M11">
        <v>1.9331765041329951</v>
      </c>
      <c r="N11">
        <v>1.8203016150685323</v>
      </c>
      <c r="O11">
        <v>2</v>
      </c>
      <c r="P11">
        <f t="shared" si="0"/>
        <v>9.5</v>
      </c>
      <c r="U11" t="s">
        <v>303</v>
      </c>
    </row>
    <row r="12" spans="1:30" x14ac:dyDescent="0.35">
      <c r="A12">
        <v>342</v>
      </c>
      <c r="B12">
        <v>1</v>
      </c>
      <c r="C12">
        <v>30</v>
      </c>
      <c r="D12">
        <v>0</v>
      </c>
      <c r="E12">
        <v>0</v>
      </c>
      <c r="F12">
        <v>1</v>
      </c>
      <c r="G12">
        <v>0.3937478987016636</v>
      </c>
      <c r="H12">
        <v>0.59718460309404486</v>
      </c>
      <c r="I12">
        <v>0.21739519986229286</v>
      </c>
      <c r="J12">
        <v>8.0378082462763192E-3</v>
      </c>
      <c r="K12">
        <v>-6.5333892930718547E-3</v>
      </c>
      <c r="L12">
        <v>-8.5485934054826788E-4</v>
      </c>
      <c r="M12">
        <v>1.917276883617723</v>
      </c>
      <c r="N12">
        <v>2.4174862181625771</v>
      </c>
      <c r="O12">
        <v>3</v>
      </c>
      <c r="P12">
        <f t="shared" si="0"/>
        <v>9.5</v>
      </c>
      <c r="U12">
        <v>0.31147540983623861</v>
      </c>
    </row>
    <row r="13" spans="1:30" x14ac:dyDescent="0.35">
      <c r="A13" s="2">
        <v>190</v>
      </c>
      <c r="B13" s="2">
        <v>1</v>
      </c>
      <c r="C13" s="2">
        <v>31</v>
      </c>
      <c r="D13" s="2">
        <v>0</v>
      </c>
      <c r="E13" s="2">
        <v>13</v>
      </c>
      <c r="F13">
        <v>0</v>
      </c>
      <c r="G13">
        <v>0.38096345761402928</v>
      </c>
      <c r="H13">
        <v>0.59410545616288779</v>
      </c>
      <c r="I13">
        <v>0.21792750186605558</v>
      </c>
      <c r="J13">
        <v>8.0574891842090067E-3</v>
      </c>
      <c r="K13">
        <v>-6.5493865929858687E-3</v>
      </c>
      <c r="L13">
        <v>-8.5695250240371533E-4</v>
      </c>
      <c r="M13">
        <v>1.9073912013650607</v>
      </c>
      <c r="N13">
        <v>3.0115916743254649</v>
      </c>
      <c r="O13">
        <v>3</v>
      </c>
      <c r="P13">
        <f t="shared" si="0"/>
        <v>-4</v>
      </c>
    </row>
    <row r="14" spans="1:30" x14ac:dyDescent="0.35">
      <c r="A14">
        <v>332</v>
      </c>
      <c r="B14">
        <v>1</v>
      </c>
      <c r="C14">
        <v>32</v>
      </c>
      <c r="D14">
        <v>0</v>
      </c>
      <c r="E14">
        <v>26</v>
      </c>
      <c r="F14">
        <v>1</v>
      </c>
      <c r="G14">
        <v>0.36817901652639518</v>
      </c>
      <c r="H14">
        <v>0.59101889145350128</v>
      </c>
      <c r="I14">
        <v>0.21844388757378988</v>
      </c>
      <c r="J14">
        <v>8.0765816448636792E-3</v>
      </c>
      <c r="K14">
        <v>-6.5649055596242456E-3</v>
      </c>
      <c r="L14">
        <v>-8.5898307688678515E-4</v>
      </c>
      <c r="M14">
        <v>1.8974817041401884</v>
      </c>
      <c r="N14">
        <v>3.6026105657789662</v>
      </c>
      <c r="O14">
        <v>4</v>
      </c>
      <c r="P14">
        <f t="shared" si="0"/>
        <v>9.5</v>
      </c>
      <c r="U14" t="s">
        <v>304</v>
      </c>
    </row>
    <row r="15" spans="1:30" x14ac:dyDescent="0.35">
      <c r="A15" s="2">
        <v>134</v>
      </c>
      <c r="B15" s="2">
        <v>1</v>
      </c>
      <c r="C15" s="2">
        <v>28</v>
      </c>
      <c r="D15" s="2">
        <v>0</v>
      </c>
      <c r="E15" s="2">
        <v>0</v>
      </c>
      <c r="F15">
        <v>1</v>
      </c>
      <c r="G15">
        <v>0.32692074369242663</v>
      </c>
      <c r="H15">
        <v>0.58100995826839585</v>
      </c>
      <c r="I15">
        <v>0.21999994048965307</v>
      </c>
      <c r="J15">
        <v>8.1341139867308881E-3</v>
      </c>
      <c r="K15">
        <v>-6.6116696991562777E-3</v>
      </c>
      <c r="L15">
        <v>-8.6510191654081455E-4</v>
      </c>
      <c r="M15">
        <v>1.8653477607564286</v>
      </c>
      <c r="N15">
        <v>4.1836205240473623</v>
      </c>
      <c r="O15">
        <v>5</v>
      </c>
      <c r="P15">
        <f t="shared" si="0"/>
        <v>9.5</v>
      </c>
      <c r="U15">
        <v>0.2990294363782301</v>
      </c>
    </row>
    <row r="16" spans="1:30" x14ac:dyDescent="0.35">
      <c r="A16">
        <v>275</v>
      </c>
      <c r="B16">
        <v>1</v>
      </c>
      <c r="C16">
        <v>36</v>
      </c>
      <c r="D16">
        <v>10</v>
      </c>
      <c r="E16">
        <v>0</v>
      </c>
      <c r="F16">
        <v>1</v>
      </c>
      <c r="G16">
        <v>0.32263304938207127</v>
      </c>
      <c r="H16">
        <v>0.5799658120904071</v>
      </c>
      <c r="I16">
        <v>0.22015184025445783</v>
      </c>
      <c r="J16">
        <v>8.1397302155295382E-3</v>
      </c>
      <c r="K16">
        <v>-6.616234750719624E-3</v>
      </c>
      <c r="L16">
        <v>-8.6569922932809161E-4</v>
      </c>
      <c r="M16">
        <v>1.8619955019744647</v>
      </c>
      <c r="N16">
        <v>4.7635863361377693</v>
      </c>
      <c r="O16">
        <v>6</v>
      </c>
      <c r="P16">
        <f t="shared" si="0"/>
        <v>9.5</v>
      </c>
    </row>
    <row r="17" spans="1:29" x14ac:dyDescent="0.35">
      <c r="A17" s="2">
        <v>185</v>
      </c>
      <c r="B17" s="2">
        <v>1</v>
      </c>
      <c r="C17" s="2">
        <v>27</v>
      </c>
      <c r="D17" s="2">
        <v>0</v>
      </c>
      <c r="E17" s="2">
        <v>0</v>
      </c>
      <c r="F17">
        <v>0</v>
      </c>
      <c r="G17">
        <v>0.29350716618780814</v>
      </c>
      <c r="H17">
        <v>0.57285452765529343</v>
      </c>
      <c r="I17">
        <v>0.22113396012254657</v>
      </c>
      <c r="J17">
        <v>8.1760423842414335E-3</v>
      </c>
      <c r="K17">
        <v>-6.6457504503981291E-3</v>
      </c>
      <c r="L17">
        <v>-8.6956120210074513E-4</v>
      </c>
      <c r="M17">
        <v>1.8391645361564684</v>
      </c>
      <c r="N17">
        <v>5.3364408637930625</v>
      </c>
      <c r="O17">
        <v>6</v>
      </c>
      <c r="P17">
        <f t="shared" si="0"/>
        <v>-4</v>
      </c>
      <c r="U17" s="18" t="s">
        <v>342</v>
      </c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>
        <v>438</v>
      </c>
      <c r="B18">
        <v>1</v>
      </c>
      <c r="C18">
        <v>27</v>
      </c>
      <c r="D18">
        <v>0</v>
      </c>
      <c r="E18">
        <v>0</v>
      </c>
      <c r="F18">
        <v>0</v>
      </c>
      <c r="G18">
        <v>0.29350716618780814</v>
      </c>
      <c r="H18">
        <v>0.57285452765529343</v>
      </c>
      <c r="I18">
        <v>0.22113396012254657</v>
      </c>
      <c r="J18">
        <v>8.1760423842414335E-3</v>
      </c>
      <c r="K18">
        <v>-6.6457504503981291E-3</v>
      </c>
      <c r="L18">
        <v>-8.6956120210074513E-4</v>
      </c>
      <c r="M18">
        <v>1.8391645361564684</v>
      </c>
      <c r="N18">
        <v>5.9092953914483557</v>
      </c>
      <c r="O18">
        <v>6</v>
      </c>
      <c r="P18">
        <f t="shared" si="0"/>
        <v>-4</v>
      </c>
      <c r="U18" s="18" t="s">
        <v>336</v>
      </c>
      <c r="V18" s="18"/>
      <c r="W18" s="18"/>
      <c r="X18" s="18"/>
      <c r="Y18" s="18"/>
      <c r="Z18" s="18"/>
      <c r="AA18" s="18"/>
      <c r="AB18" s="18"/>
      <c r="AC18" s="18"/>
    </row>
    <row r="19" spans="1:29" x14ac:dyDescent="0.35">
      <c r="A19" s="2">
        <v>28</v>
      </c>
      <c r="B19" s="2">
        <v>1</v>
      </c>
      <c r="C19" s="2">
        <v>26</v>
      </c>
      <c r="D19" s="2">
        <v>0</v>
      </c>
      <c r="E19" s="2">
        <v>0</v>
      </c>
      <c r="F19">
        <v>1</v>
      </c>
      <c r="G19">
        <v>0.26009358868318966</v>
      </c>
      <c r="H19">
        <v>0.56465929783514068</v>
      </c>
      <c r="I19">
        <v>0.22215241733271462</v>
      </c>
      <c r="J19">
        <v>8.2136980627824218E-3</v>
      </c>
      <c r="K19">
        <v>-6.6763581981155512E-3</v>
      </c>
      <c r="L19">
        <v>-8.7356606356784456E-4</v>
      </c>
      <c r="M19">
        <v>1.8128535351549253</v>
      </c>
      <c r="N19">
        <v>6.473954689283496</v>
      </c>
      <c r="O19">
        <v>7</v>
      </c>
      <c r="P19">
        <f t="shared" si="0"/>
        <v>9.5</v>
      </c>
      <c r="U19" s="18" t="s">
        <v>334</v>
      </c>
      <c r="V19" s="18"/>
      <c r="W19" s="18"/>
      <c r="X19" s="18"/>
      <c r="Y19" s="18"/>
      <c r="Z19" s="18"/>
      <c r="AA19" s="18"/>
      <c r="AB19" s="18"/>
      <c r="AC19" s="18"/>
    </row>
    <row r="20" spans="1:29" x14ac:dyDescent="0.35">
      <c r="A20">
        <v>356</v>
      </c>
      <c r="B20">
        <v>1</v>
      </c>
      <c r="C20">
        <v>25</v>
      </c>
      <c r="D20">
        <v>0</v>
      </c>
      <c r="E20">
        <v>0</v>
      </c>
      <c r="F20">
        <v>1</v>
      </c>
      <c r="G20">
        <v>0.22668001117857117</v>
      </c>
      <c r="H20">
        <v>0.55642858308847176</v>
      </c>
      <c r="I20">
        <v>0.22305310354723609</v>
      </c>
      <c r="J20">
        <v>8.246999364223179E-3</v>
      </c>
      <c r="K20">
        <v>-6.7034265679512218E-3</v>
      </c>
      <c r="L20">
        <v>-8.7710781620945974E-4</v>
      </c>
      <c r="M20">
        <v>1.7864286088629882</v>
      </c>
      <c r="N20">
        <v>7.0303832723719681</v>
      </c>
      <c r="O20">
        <v>8</v>
      </c>
      <c r="P20">
        <f t="shared" si="0"/>
        <v>9.5</v>
      </c>
      <c r="U20" s="18" t="s">
        <v>335</v>
      </c>
      <c r="V20" s="18"/>
      <c r="W20" s="18"/>
      <c r="X20" s="18"/>
      <c r="Y20" s="18"/>
      <c r="Z20" s="18"/>
      <c r="AA20" s="18"/>
      <c r="AB20" s="18"/>
      <c r="AC20" s="18"/>
    </row>
    <row r="21" spans="1:29" x14ac:dyDescent="0.35">
      <c r="A21">
        <v>227</v>
      </c>
      <c r="B21">
        <v>1</v>
      </c>
      <c r="C21">
        <v>26</v>
      </c>
      <c r="D21">
        <v>0</v>
      </c>
      <c r="E21">
        <v>13</v>
      </c>
      <c r="F21">
        <v>0</v>
      </c>
      <c r="G21">
        <v>0.21389557009093685</v>
      </c>
      <c r="H21">
        <v>0.55327094590498482</v>
      </c>
      <c r="I21">
        <v>0.22336614530724933</v>
      </c>
      <c r="J21">
        <v>8.2585735371656227E-3</v>
      </c>
      <c r="K21">
        <v>-6.7128344283108364E-3</v>
      </c>
      <c r="L21">
        <v>-8.7833878484491485E-4</v>
      </c>
      <c r="M21">
        <v>1.776290931589688</v>
      </c>
      <c r="N21">
        <v>7.5836542182769531</v>
      </c>
      <c r="O21">
        <v>8</v>
      </c>
      <c r="P21">
        <f t="shared" si="0"/>
        <v>-4</v>
      </c>
    </row>
    <row r="22" spans="1:29" x14ac:dyDescent="0.35">
      <c r="A22" s="2">
        <v>196</v>
      </c>
      <c r="B22" s="2">
        <v>1</v>
      </c>
      <c r="C22" s="2">
        <v>25</v>
      </c>
      <c r="D22" s="2">
        <v>0</v>
      </c>
      <c r="E22" s="2">
        <v>13</v>
      </c>
      <c r="F22">
        <v>1</v>
      </c>
      <c r="G22">
        <v>0.18048199258631836</v>
      </c>
      <c r="H22">
        <v>0.54499841714388164</v>
      </c>
      <c r="I22">
        <v>0.22410081430427248</v>
      </c>
      <c r="J22">
        <v>8.2857366416237577E-3</v>
      </c>
      <c r="K22">
        <v>-6.7349134740401963E-3</v>
      </c>
      <c r="L22">
        <v>-8.8122771088704611E-4</v>
      </c>
      <c r="M22">
        <v>1.749731760304041</v>
      </c>
      <c r="N22">
        <v>8.1286526354208348</v>
      </c>
      <c r="O22">
        <v>9</v>
      </c>
      <c r="P22">
        <f t="shared" si="0"/>
        <v>9.5</v>
      </c>
    </row>
    <row r="23" spans="1:29" x14ac:dyDescent="0.35">
      <c r="A23" s="2">
        <v>195</v>
      </c>
      <c r="B23" s="2">
        <v>1</v>
      </c>
      <c r="C23" s="2">
        <v>22</v>
      </c>
      <c r="D23" s="2">
        <v>0</v>
      </c>
      <c r="E23" s="2">
        <v>0</v>
      </c>
      <c r="F23">
        <v>1</v>
      </c>
      <c r="G23">
        <v>0.12643927866471572</v>
      </c>
      <c r="H23">
        <v>0.53156777498564689</v>
      </c>
      <c r="I23">
        <v>0.22503014249846037</v>
      </c>
      <c r="J23">
        <v>8.3200969302937543E-3</v>
      </c>
      <c r="K23">
        <v>-6.7628426227863648E-3</v>
      </c>
      <c r="L23">
        <v>-8.8488209188414073E-4</v>
      </c>
      <c r="M23">
        <v>1.7066123302170768</v>
      </c>
      <c r="N23">
        <v>8.6602204104064811</v>
      </c>
      <c r="O23">
        <v>10</v>
      </c>
      <c r="P23">
        <f t="shared" si="0"/>
        <v>9.5</v>
      </c>
    </row>
    <row r="24" spans="1:29" x14ac:dyDescent="0.35">
      <c r="A24">
        <v>376</v>
      </c>
      <c r="B24">
        <v>1</v>
      </c>
      <c r="C24">
        <v>20</v>
      </c>
      <c r="D24">
        <v>0</v>
      </c>
      <c r="E24">
        <v>0</v>
      </c>
      <c r="F24">
        <v>0</v>
      </c>
      <c r="G24">
        <v>5.9612123655478744E-2</v>
      </c>
      <c r="H24">
        <v>0.51489861919082835</v>
      </c>
      <c r="I24">
        <v>0.22573012609698717</v>
      </c>
      <c r="J24">
        <v>8.3459776026547864E-3</v>
      </c>
      <c r="K24">
        <v>-6.7838792664235651E-3</v>
      </c>
      <c r="L24">
        <v>-8.8763462514067208E-4</v>
      </c>
      <c r="M24">
        <v>1.6530955668758174</v>
      </c>
      <c r="N24">
        <v>9.17511902959731</v>
      </c>
      <c r="O24">
        <v>10</v>
      </c>
      <c r="P24">
        <f t="shared" si="0"/>
        <v>-4</v>
      </c>
    </row>
    <row r="25" spans="1:29" x14ac:dyDescent="0.35">
      <c r="A25">
        <v>415</v>
      </c>
      <c r="B25">
        <v>1</v>
      </c>
      <c r="C25">
        <v>20</v>
      </c>
      <c r="D25">
        <v>0</v>
      </c>
      <c r="E25">
        <v>0</v>
      </c>
      <c r="F25">
        <v>0</v>
      </c>
      <c r="G25">
        <v>5.9612123655478744E-2</v>
      </c>
      <c r="H25">
        <v>0.51489861919082835</v>
      </c>
      <c r="I25">
        <v>0.22573012609698717</v>
      </c>
      <c r="J25">
        <v>8.3459776026547864E-3</v>
      </c>
      <c r="K25">
        <v>-6.7838792664235651E-3</v>
      </c>
      <c r="L25">
        <v>-8.8763462514067208E-4</v>
      </c>
      <c r="M25">
        <v>1.6530955668758174</v>
      </c>
      <c r="N25">
        <v>9.6900176487881389</v>
      </c>
      <c r="O25">
        <v>10</v>
      </c>
      <c r="P25">
        <f t="shared" si="0"/>
        <v>-4</v>
      </c>
    </row>
    <row r="26" spans="1:29" x14ac:dyDescent="0.35">
      <c r="A26" s="2">
        <v>116</v>
      </c>
      <c r="B26" s="2">
        <v>1</v>
      </c>
      <c r="C26" s="2">
        <v>36</v>
      </c>
      <c r="D26" s="2">
        <v>20</v>
      </c>
      <c r="E26" s="2">
        <v>0</v>
      </c>
      <c r="F26">
        <v>0</v>
      </c>
      <c r="G26">
        <v>5.1036735034768022E-2</v>
      </c>
      <c r="H26">
        <v>0.51275641494135549</v>
      </c>
      <c r="I26">
        <v>0.22578366511009193</v>
      </c>
      <c r="J26">
        <v>8.3479571142599344E-3</v>
      </c>
      <c r="K26">
        <v>-6.7854882771800204E-3</v>
      </c>
      <c r="L26">
        <v>-8.8784515566510554E-4</v>
      </c>
      <c r="M26">
        <v>1.6462179637590886</v>
      </c>
      <c r="N26">
        <v>10.202774063729494</v>
      </c>
      <c r="O26">
        <v>10</v>
      </c>
      <c r="P26">
        <f t="shared" si="0"/>
        <v>-4</v>
      </c>
    </row>
    <row r="27" spans="1:29" x14ac:dyDescent="0.35">
      <c r="A27" s="2">
        <v>38</v>
      </c>
      <c r="B27" s="2">
        <v>1</v>
      </c>
      <c r="C27" s="2">
        <v>31</v>
      </c>
      <c r="D27" s="2">
        <v>15</v>
      </c>
      <c r="E27" s="2">
        <v>0</v>
      </c>
      <c r="F27">
        <v>1</v>
      </c>
      <c r="G27">
        <v>1.9767004685327105E-2</v>
      </c>
      <c r="H27">
        <v>0.50494159026823993</v>
      </c>
      <c r="I27">
        <v>0.22590865613919198</v>
      </c>
      <c r="J27">
        <v>8.3525784395010027E-3</v>
      </c>
      <c r="K27">
        <v>-6.789244639104154E-3</v>
      </c>
      <c r="L27">
        <v>-8.8833665570180642E-4</v>
      </c>
      <c r="M27">
        <v>1.6211282634927702</v>
      </c>
      <c r="N27">
        <v>10.707715653997735</v>
      </c>
      <c r="O27">
        <v>11</v>
      </c>
      <c r="P27">
        <f t="shared" si="0"/>
        <v>9.5</v>
      </c>
    </row>
    <row r="28" spans="1:29" x14ac:dyDescent="0.35">
      <c r="A28">
        <v>368</v>
      </c>
      <c r="B28">
        <v>1</v>
      </c>
      <c r="C28">
        <v>31</v>
      </c>
      <c r="D28">
        <v>15</v>
      </c>
      <c r="E28">
        <v>0</v>
      </c>
      <c r="F28">
        <v>0</v>
      </c>
      <c r="G28">
        <v>1.9767004685327105E-2</v>
      </c>
      <c r="H28">
        <v>0.50494159026823993</v>
      </c>
      <c r="I28">
        <v>0.22590865613919198</v>
      </c>
      <c r="J28">
        <v>8.3525784395010027E-3</v>
      </c>
      <c r="K28">
        <v>-6.789244639104154E-3</v>
      </c>
      <c r="L28">
        <v>-8.8833665570180642E-4</v>
      </c>
      <c r="M28">
        <v>1.6211282634927702</v>
      </c>
      <c r="N28">
        <v>11.212657244265975</v>
      </c>
      <c r="O28">
        <v>11</v>
      </c>
      <c r="P28">
        <f t="shared" si="0"/>
        <v>-4</v>
      </c>
    </row>
    <row r="29" spans="1:29" x14ac:dyDescent="0.35">
      <c r="A29">
        <v>470</v>
      </c>
      <c r="B29">
        <v>1</v>
      </c>
      <c r="C29">
        <v>32</v>
      </c>
      <c r="D29">
        <v>15</v>
      </c>
      <c r="E29">
        <v>13</v>
      </c>
      <c r="F29">
        <v>0</v>
      </c>
      <c r="G29">
        <v>6.9825635976930034E-3</v>
      </c>
      <c r="H29">
        <v>0.50174563380689052</v>
      </c>
      <c r="I29">
        <v>0.22592797057454117</v>
      </c>
      <c r="J29">
        <v>8.3532925570519913E-3</v>
      </c>
      <c r="K29">
        <v>-6.7898250968382355E-3</v>
      </c>
      <c r="L29">
        <v>-8.8841260551797592E-4</v>
      </c>
      <c r="M29">
        <v>1.6108675611694905</v>
      </c>
      <c r="N29">
        <v>11.714402878072866</v>
      </c>
      <c r="O29">
        <v>11</v>
      </c>
      <c r="P29">
        <f t="shared" si="0"/>
        <v>-4</v>
      </c>
    </row>
    <row r="30" spans="1:29" x14ac:dyDescent="0.35">
      <c r="A30" s="2">
        <v>142</v>
      </c>
      <c r="B30" s="2">
        <v>1</v>
      </c>
      <c r="C30" s="2">
        <v>29</v>
      </c>
      <c r="D30" s="2">
        <v>15</v>
      </c>
      <c r="E30" s="2">
        <v>0</v>
      </c>
      <c r="F30">
        <v>0</v>
      </c>
      <c r="G30">
        <v>-4.7060150323909866E-2</v>
      </c>
      <c r="H30">
        <v>0.48823713323256623</v>
      </c>
      <c r="I30">
        <v>0.22580568078274044</v>
      </c>
      <c r="J30">
        <v>8.3487711053474734E-3</v>
      </c>
      <c r="K30">
        <v>-6.7861499153397068E-3</v>
      </c>
      <c r="L30">
        <v>-8.8793172750944224E-4</v>
      </c>
      <c r="M30">
        <v>1.5674981645887651</v>
      </c>
      <c r="N30">
        <v>12.202640011305432</v>
      </c>
      <c r="O30">
        <v>11</v>
      </c>
      <c r="P30">
        <f t="shared" si="0"/>
        <v>-4</v>
      </c>
    </row>
    <row r="31" spans="1:29" x14ac:dyDescent="0.35">
      <c r="A31" s="2">
        <v>64</v>
      </c>
      <c r="B31" s="2">
        <v>1</v>
      </c>
      <c r="C31" s="2">
        <v>27</v>
      </c>
      <c r="D31" s="2">
        <v>10</v>
      </c>
      <c r="E31" s="2">
        <v>26</v>
      </c>
      <c r="F31">
        <v>1</v>
      </c>
      <c r="G31">
        <v>-7.0485185344000501E-2</v>
      </c>
      <c r="H31">
        <v>0.48238599549494254</v>
      </c>
      <c r="I31">
        <v>0.22565034155274388</v>
      </c>
      <c r="J31">
        <v>8.3430277083238608E-3</v>
      </c>
      <c r="K31">
        <v>-6.7814814973493533E-3</v>
      </c>
      <c r="L31">
        <v>-8.8732088977337318E-4</v>
      </c>
      <c r="M31">
        <v>1.5487129329048155</v>
      </c>
      <c r="N31">
        <v>12.685026006800374</v>
      </c>
      <c r="O31">
        <v>12</v>
      </c>
      <c r="P31">
        <f t="shared" si="0"/>
        <v>9.5</v>
      </c>
    </row>
    <row r="32" spans="1:29" x14ac:dyDescent="0.35">
      <c r="A32">
        <v>240</v>
      </c>
      <c r="B32">
        <v>1</v>
      </c>
      <c r="C32">
        <v>16</v>
      </c>
      <c r="D32">
        <v>0</v>
      </c>
      <c r="E32">
        <v>0</v>
      </c>
      <c r="F32">
        <v>1</v>
      </c>
      <c r="G32">
        <v>-7.4042186362995199E-2</v>
      </c>
      <c r="H32">
        <v>0.48149790538888088</v>
      </c>
      <c r="I32">
        <v>0.22562135522795279</v>
      </c>
      <c r="J32">
        <v>8.3419559895343814E-3</v>
      </c>
      <c r="K32">
        <v>-6.7806103698168441E-3</v>
      </c>
      <c r="L32">
        <v>-8.8720690735558528E-4</v>
      </c>
      <c r="M32">
        <v>1.5458616962485123</v>
      </c>
      <c r="N32">
        <v>13.166523912189255</v>
      </c>
      <c r="O32">
        <v>13</v>
      </c>
      <c r="P32">
        <f t="shared" si="0"/>
        <v>9.5</v>
      </c>
    </row>
    <row r="33" spans="1:16" x14ac:dyDescent="0.35">
      <c r="A33">
        <v>351</v>
      </c>
      <c r="B33">
        <v>1</v>
      </c>
      <c r="C33">
        <v>16</v>
      </c>
      <c r="D33">
        <v>0</v>
      </c>
      <c r="E33">
        <v>0</v>
      </c>
      <c r="F33">
        <v>0</v>
      </c>
      <c r="G33">
        <v>-7.4042186362995199E-2</v>
      </c>
      <c r="H33">
        <v>0.48149790538888088</v>
      </c>
      <c r="I33">
        <v>0.22562135522795279</v>
      </c>
      <c r="J33">
        <v>8.3419559895343814E-3</v>
      </c>
      <c r="K33">
        <v>-6.7806103698168441E-3</v>
      </c>
      <c r="L33">
        <v>-8.8720690735558528E-4</v>
      </c>
      <c r="M33">
        <v>1.5458616962485123</v>
      </c>
      <c r="N33">
        <v>13.648021817578137</v>
      </c>
      <c r="O33">
        <v>13</v>
      </c>
      <c r="P33">
        <f t="shared" si="0"/>
        <v>-4</v>
      </c>
    </row>
    <row r="34" spans="1:16" x14ac:dyDescent="0.35">
      <c r="A34">
        <v>461</v>
      </c>
      <c r="B34">
        <v>1</v>
      </c>
      <c r="C34">
        <v>35</v>
      </c>
      <c r="D34">
        <v>20</v>
      </c>
      <c r="E34">
        <v>26</v>
      </c>
      <c r="F34">
        <v>0</v>
      </c>
      <c r="G34">
        <v>-7.4772879654356084E-2</v>
      </c>
      <c r="H34">
        <v>0.48131548467677904</v>
      </c>
      <c r="I34">
        <v>0.22561522472619602</v>
      </c>
      <c r="J34">
        <v>8.3417293249272266E-3</v>
      </c>
      <c r="K34">
        <v>-6.7804261295274348E-3</v>
      </c>
      <c r="L34">
        <v>-8.8718280049079553E-4</v>
      </c>
      <c r="M34">
        <v>1.5452760297517643</v>
      </c>
      <c r="N34">
        <v>14.129337302254916</v>
      </c>
      <c r="O34">
        <v>13</v>
      </c>
      <c r="P34">
        <f t="shared" si="0"/>
        <v>-4</v>
      </c>
    </row>
    <row r="35" spans="1:16" x14ac:dyDescent="0.35">
      <c r="A35" s="2">
        <v>21</v>
      </c>
      <c r="B35" s="2">
        <v>1</v>
      </c>
      <c r="C35" s="2">
        <v>17</v>
      </c>
      <c r="D35" s="2">
        <v>0</v>
      </c>
      <c r="E35" s="2">
        <v>13</v>
      </c>
      <c r="F35">
        <v>1</v>
      </c>
      <c r="G35">
        <v>-8.6826627450629523E-2</v>
      </c>
      <c r="H35">
        <v>0.47830696982424226</v>
      </c>
      <c r="I35">
        <v>0.22550544368100495</v>
      </c>
      <c r="J35">
        <v>8.3376703623057845E-3</v>
      </c>
      <c r="K35">
        <v>-6.7771268740439271E-3</v>
      </c>
      <c r="L35">
        <v>-8.8675111040768318E-4</v>
      </c>
      <c r="M35">
        <v>1.5356171136462513</v>
      </c>
      <c r="N35">
        <v>14.607644272079158</v>
      </c>
      <c r="O35">
        <v>14</v>
      </c>
      <c r="P35">
        <f t="shared" si="0"/>
        <v>9.5</v>
      </c>
    </row>
    <row r="36" spans="1:16" x14ac:dyDescent="0.35">
      <c r="A36" s="2">
        <v>143</v>
      </c>
      <c r="B36" s="2">
        <v>1</v>
      </c>
      <c r="C36" s="2">
        <v>15</v>
      </c>
      <c r="D36" s="2">
        <v>0</v>
      </c>
      <c r="E36" s="2">
        <v>0</v>
      </c>
      <c r="F36">
        <v>0</v>
      </c>
      <c r="G36">
        <v>-0.10745576386761369</v>
      </c>
      <c r="H36">
        <v>0.47316187846827645</v>
      </c>
      <c r="I36">
        <v>0.22527978659560086</v>
      </c>
      <c r="J36">
        <v>8.3293270852553229E-3</v>
      </c>
      <c r="K36">
        <v>-6.7703451898732609E-3</v>
      </c>
      <c r="L36">
        <v>-8.8586376299918117E-4</v>
      </c>
      <c r="M36">
        <v>1.5190986624507823</v>
      </c>
      <c r="N36">
        <v>15.080806150547435</v>
      </c>
      <c r="O36">
        <v>14</v>
      </c>
      <c r="P36">
        <f t="shared" si="0"/>
        <v>-4</v>
      </c>
    </row>
    <row r="37" spans="1:16" x14ac:dyDescent="0.35">
      <c r="A37">
        <v>460</v>
      </c>
      <c r="B37">
        <v>1</v>
      </c>
      <c r="C37">
        <v>15</v>
      </c>
      <c r="D37">
        <v>0</v>
      </c>
      <c r="E37">
        <v>0</v>
      </c>
      <c r="F37">
        <v>1</v>
      </c>
      <c r="G37">
        <v>-0.10745576386761369</v>
      </c>
      <c r="H37">
        <v>0.47316187846827645</v>
      </c>
      <c r="I37">
        <v>0.22527978659560086</v>
      </c>
      <c r="J37">
        <v>8.3293270852553229E-3</v>
      </c>
      <c r="K37">
        <v>-6.7703451898732609E-3</v>
      </c>
      <c r="L37">
        <v>-8.8586376299918117E-4</v>
      </c>
      <c r="M37">
        <v>1.5190986624507823</v>
      </c>
      <c r="N37">
        <v>15.553968029015712</v>
      </c>
      <c r="O37">
        <v>15</v>
      </c>
      <c r="P37">
        <f t="shared" si="0"/>
        <v>9.5</v>
      </c>
    </row>
    <row r="38" spans="1:16" x14ac:dyDescent="0.35">
      <c r="A38" s="2">
        <v>8</v>
      </c>
      <c r="B38" s="2">
        <v>1</v>
      </c>
      <c r="C38" s="2">
        <v>47</v>
      </c>
      <c r="D38" s="2">
        <v>40</v>
      </c>
      <c r="E38" s="2">
        <v>0</v>
      </c>
      <c r="F38">
        <v>1</v>
      </c>
      <c r="G38">
        <v>-0.12460654110903535</v>
      </c>
      <c r="H38">
        <v>0.46888860931211868</v>
      </c>
      <c r="I38">
        <v>0.22505599420318931</v>
      </c>
      <c r="J38">
        <v>8.3210527519751096E-3</v>
      </c>
      <c r="K38">
        <v>-6.7636195454184684E-3</v>
      </c>
      <c r="L38">
        <v>-8.8498374809030638E-4</v>
      </c>
      <c r="M38">
        <v>1.5053792193704862</v>
      </c>
      <c r="N38">
        <v>16.022856638327831</v>
      </c>
      <c r="O38">
        <v>16</v>
      </c>
      <c r="P38">
        <f t="shared" si="0"/>
        <v>9.5</v>
      </c>
    </row>
    <row r="39" spans="1:16" x14ac:dyDescent="0.35">
      <c r="A39">
        <v>211</v>
      </c>
      <c r="B39">
        <v>1</v>
      </c>
      <c r="C39">
        <v>26</v>
      </c>
      <c r="D39">
        <v>15</v>
      </c>
      <c r="E39">
        <v>0</v>
      </c>
      <c r="F39">
        <v>1</v>
      </c>
      <c r="G39">
        <v>-0.1473008828377651</v>
      </c>
      <c r="H39">
        <v>0.46324121989035122</v>
      </c>
      <c r="I39">
        <v>0.22470960690022734</v>
      </c>
      <c r="J39">
        <v>8.3082456857569188E-3</v>
      </c>
      <c r="K39">
        <v>-6.753209549715429E-3</v>
      </c>
      <c r="L39">
        <v>-8.836216553597772E-4</v>
      </c>
      <c r="M39">
        <v>1.4872481270163906</v>
      </c>
      <c r="N39">
        <v>16.48609785821818</v>
      </c>
      <c r="O39">
        <v>17</v>
      </c>
      <c r="P39">
        <f t="shared" si="0"/>
        <v>9.5</v>
      </c>
    </row>
    <row r="40" spans="1:16" x14ac:dyDescent="0.35">
      <c r="A40">
        <v>317</v>
      </c>
      <c r="B40">
        <v>1</v>
      </c>
      <c r="C40">
        <v>26</v>
      </c>
      <c r="D40">
        <v>15</v>
      </c>
      <c r="E40">
        <v>0</v>
      </c>
      <c r="F40">
        <v>0</v>
      </c>
      <c r="G40">
        <v>-0.1473008828377651</v>
      </c>
      <c r="H40">
        <v>0.46324121989035122</v>
      </c>
      <c r="I40">
        <v>0.22470960690022734</v>
      </c>
      <c r="J40">
        <v>8.3082456857569188E-3</v>
      </c>
      <c r="K40">
        <v>-6.753209549715429E-3</v>
      </c>
      <c r="L40">
        <v>-8.836216553597772E-4</v>
      </c>
      <c r="M40">
        <v>1.4872481270163906</v>
      </c>
      <c r="N40">
        <v>16.94933907810853</v>
      </c>
      <c r="O40">
        <v>17</v>
      </c>
      <c r="P40">
        <f t="shared" si="0"/>
        <v>-4</v>
      </c>
    </row>
    <row r="41" spans="1:16" x14ac:dyDescent="0.35">
      <c r="A41">
        <v>420</v>
      </c>
      <c r="B41">
        <v>1</v>
      </c>
      <c r="C41">
        <v>14</v>
      </c>
      <c r="D41">
        <v>0</v>
      </c>
      <c r="E41">
        <v>13</v>
      </c>
      <c r="F41">
        <v>1</v>
      </c>
      <c r="G41">
        <v>-0.18706735996448498</v>
      </c>
      <c r="H41">
        <v>0.45336906510798308</v>
      </c>
      <c r="I41">
        <v>0.22396562951976542</v>
      </c>
      <c r="J41">
        <v>8.2807384200605828E-3</v>
      </c>
      <c r="K41">
        <v>-6.7308507586525323E-3</v>
      </c>
      <c r="L41">
        <v>-8.8069612612432326E-4</v>
      </c>
      <c r="M41">
        <v>1.4555533142940509</v>
      </c>
      <c r="N41">
        <v>17.402708143216511</v>
      </c>
      <c r="O41">
        <v>18</v>
      </c>
      <c r="P41">
        <f t="shared" si="0"/>
        <v>9.5</v>
      </c>
    </row>
    <row r="42" spans="1:16" x14ac:dyDescent="0.35">
      <c r="A42">
        <v>237</v>
      </c>
      <c r="B42">
        <v>1</v>
      </c>
      <c r="C42">
        <v>26</v>
      </c>
      <c r="D42">
        <v>15</v>
      </c>
      <c r="E42">
        <v>13</v>
      </c>
      <c r="F42">
        <v>0</v>
      </c>
      <c r="G42">
        <v>-0.19349890143001791</v>
      </c>
      <c r="H42">
        <v>0.45177564814127963</v>
      </c>
      <c r="I42">
        <v>0.22382903720506295</v>
      </c>
      <c r="J42">
        <v>8.2756881575240197E-3</v>
      </c>
      <c r="K42">
        <v>-6.7267457426864116E-3</v>
      </c>
      <c r="L42">
        <v>-8.8015900655524131E-4</v>
      </c>
      <c r="M42">
        <v>1.4504376071904239</v>
      </c>
      <c r="N42">
        <v>17.85448379135779</v>
      </c>
      <c r="O42">
        <v>18</v>
      </c>
      <c r="P42">
        <f t="shared" si="0"/>
        <v>-4</v>
      </c>
    </row>
    <row r="43" spans="1:16" x14ac:dyDescent="0.35">
      <c r="A43" s="2">
        <v>164</v>
      </c>
      <c r="B43" s="2">
        <v>1</v>
      </c>
      <c r="C43" s="2">
        <v>12</v>
      </c>
      <c r="D43" s="2">
        <v>0</v>
      </c>
      <c r="E43" s="2">
        <v>0</v>
      </c>
      <c r="F43">
        <v>0</v>
      </c>
      <c r="G43">
        <v>-0.20769649638146914</v>
      </c>
      <c r="H43">
        <v>0.44826173205903541</v>
      </c>
      <c r="I43">
        <v>0.22351159526744427</v>
      </c>
      <c r="J43">
        <v>8.2639512956911836E-3</v>
      </c>
      <c r="K43">
        <v>-6.7172056435594596E-3</v>
      </c>
      <c r="L43">
        <v>-8.789107351783803E-4</v>
      </c>
      <c r="M43">
        <v>1.4391560871369031</v>
      </c>
      <c r="N43">
        <v>18.302745523416824</v>
      </c>
      <c r="O43">
        <v>18</v>
      </c>
      <c r="P43">
        <f t="shared" si="0"/>
        <v>-4</v>
      </c>
    </row>
    <row r="44" spans="1:16" x14ac:dyDescent="0.35">
      <c r="A44">
        <v>377</v>
      </c>
      <c r="B44">
        <v>1</v>
      </c>
      <c r="C44">
        <v>12</v>
      </c>
      <c r="D44">
        <v>0</v>
      </c>
      <c r="E44">
        <v>0</v>
      </c>
      <c r="F44">
        <v>0</v>
      </c>
      <c r="G44">
        <v>-0.20769649638146914</v>
      </c>
      <c r="H44">
        <v>0.44826173205903541</v>
      </c>
      <c r="I44">
        <v>0.22351159526744427</v>
      </c>
      <c r="J44">
        <v>8.2639512956911836E-3</v>
      </c>
      <c r="K44">
        <v>-6.7172056435594596E-3</v>
      </c>
      <c r="L44">
        <v>-8.789107351783803E-4</v>
      </c>
      <c r="M44">
        <v>1.4391560871369031</v>
      </c>
      <c r="N44">
        <v>18.751007255475859</v>
      </c>
      <c r="O44">
        <v>18</v>
      </c>
      <c r="P44">
        <f t="shared" si="0"/>
        <v>-4</v>
      </c>
    </row>
    <row r="45" spans="1:16" x14ac:dyDescent="0.35">
      <c r="A45" s="2">
        <v>33</v>
      </c>
      <c r="B45" s="2">
        <v>1</v>
      </c>
      <c r="C45" s="2">
        <v>20</v>
      </c>
      <c r="D45" s="2">
        <v>10</v>
      </c>
      <c r="E45" s="2">
        <v>0</v>
      </c>
      <c r="F45">
        <v>0</v>
      </c>
      <c r="G45">
        <v>-0.2119841906918245</v>
      </c>
      <c r="H45">
        <v>0.44720152280780834</v>
      </c>
      <c r="I45">
        <v>0.22341143491376506</v>
      </c>
      <c r="J45">
        <v>8.2602480413540933E-3</v>
      </c>
      <c r="K45">
        <v>-6.7141955192203161E-3</v>
      </c>
      <c r="L45">
        <v>-8.7851687637216221E-4</v>
      </c>
      <c r="M45">
        <v>1.4357522574355952</v>
      </c>
      <c r="N45">
        <v>19.198208778283668</v>
      </c>
      <c r="O45">
        <v>18</v>
      </c>
      <c r="P45">
        <f t="shared" si="0"/>
        <v>-4</v>
      </c>
    </row>
    <row r="46" spans="1:16" x14ac:dyDescent="0.35">
      <c r="A46">
        <v>229</v>
      </c>
      <c r="B46">
        <v>1</v>
      </c>
      <c r="C46">
        <v>43</v>
      </c>
      <c r="D46">
        <v>35</v>
      </c>
      <c r="E46">
        <v>26</v>
      </c>
      <c r="F46">
        <v>1</v>
      </c>
      <c r="G46">
        <v>-0.21485873113836296</v>
      </c>
      <c r="H46">
        <v>0.44649100931761243</v>
      </c>
      <c r="I46">
        <v>0.22334317411151</v>
      </c>
      <c r="J46">
        <v>8.2577242172788123E-3</v>
      </c>
      <c r="K46">
        <v>-6.7121440737658083E-3</v>
      </c>
      <c r="L46">
        <v>-8.7824845561384742E-4</v>
      </c>
      <c r="M46">
        <v>1.4334711351775977</v>
      </c>
      <c r="N46">
        <v>19.644699787601279</v>
      </c>
      <c r="O46">
        <v>19</v>
      </c>
      <c r="P46">
        <f t="shared" si="0"/>
        <v>9.5</v>
      </c>
    </row>
    <row r="47" spans="1:16" x14ac:dyDescent="0.35">
      <c r="A47">
        <v>254</v>
      </c>
      <c r="B47">
        <v>1</v>
      </c>
      <c r="C47">
        <v>11</v>
      </c>
      <c r="D47">
        <v>0</v>
      </c>
      <c r="E47">
        <v>0</v>
      </c>
      <c r="F47">
        <v>0</v>
      </c>
      <c r="G47">
        <v>-0.24111007388608763</v>
      </c>
      <c r="H47">
        <v>0.4400128086340962</v>
      </c>
      <c r="I47">
        <v>0.22267871090735661</v>
      </c>
      <c r="J47">
        <v>8.2331568495306977E-3</v>
      </c>
      <c r="K47">
        <v>-6.6921749263954607E-3</v>
      </c>
      <c r="L47">
        <v>-8.7563559858259282E-4</v>
      </c>
      <c r="M47">
        <v>1.4126727014042035</v>
      </c>
      <c r="N47">
        <v>20.084712596235377</v>
      </c>
      <c r="O47">
        <v>19</v>
      </c>
      <c r="P47">
        <f t="shared" si="0"/>
        <v>-4</v>
      </c>
    </row>
    <row r="48" spans="1:16" x14ac:dyDescent="0.35">
      <c r="A48" s="2">
        <v>199</v>
      </c>
      <c r="B48" s="2">
        <v>1</v>
      </c>
      <c r="C48" s="2">
        <v>23</v>
      </c>
      <c r="D48" s="2">
        <v>15</v>
      </c>
      <c r="E48" s="2">
        <v>0</v>
      </c>
      <c r="F48">
        <v>0</v>
      </c>
      <c r="G48">
        <v>-0.24754161535162078</v>
      </c>
      <c r="H48">
        <v>0.43842868356456899</v>
      </c>
      <c r="I48">
        <v>0.22250468652006591</v>
      </c>
      <c r="J48">
        <v>8.2267226014143442E-3</v>
      </c>
      <c r="K48">
        <v>-6.6869449623972741E-3</v>
      </c>
      <c r="L48">
        <v>-8.7495128552943962E-4</v>
      </c>
      <c r="M48">
        <v>1.4075868261809845</v>
      </c>
      <c r="N48">
        <v>20.523141279799948</v>
      </c>
      <c r="O48">
        <v>19</v>
      </c>
      <c r="P48">
        <f t="shared" si="0"/>
        <v>-4</v>
      </c>
    </row>
    <row r="49" spans="1:16" x14ac:dyDescent="0.35">
      <c r="A49">
        <v>309</v>
      </c>
      <c r="B49">
        <v>0</v>
      </c>
      <c r="C49">
        <v>39</v>
      </c>
      <c r="D49">
        <v>0</v>
      </c>
      <c r="E49">
        <v>26</v>
      </c>
      <c r="F49">
        <v>1</v>
      </c>
      <c r="G49">
        <v>-0.30164883867224868</v>
      </c>
      <c r="H49">
        <v>0.42515446043008459</v>
      </c>
      <c r="I49">
        <v>0.22086819998608273</v>
      </c>
      <c r="J49">
        <v>8.1662163668419982E-3</v>
      </c>
      <c r="K49">
        <v>-6.6377635471399242E-3</v>
      </c>
      <c r="L49">
        <v>-8.6851615816626356E-4</v>
      </c>
      <c r="M49">
        <v>1.3649695834860609</v>
      </c>
      <c r="N49">
        <v>20.948295740230034</v>
      </c>
      <c r="O49">
        <v>20</v>
      </c>
      <c r="P49">
        <f t="shared" si="0"/>
        <v>9.5</v>
      </c>
    </row>
    <row r="50" spans="1:16" x14ac:dyDescent="0.35">
      <c r="A50">
        <v>213</v>
      </c>
      <c r="B50">
        <v>1</v>
      </c>
      <c r="C50">
        <v>9</v>
      </c>
      <c r="D50">
        <v>0</v>
      </c>
      <c r="E50">
        <v>0</v>
      </c>
      <c r="F50">
        <v>1</v>
      </c>
      <c r="G50">
        <v>-0.3079372288953246</v>
      </c>
      <c r="H50">
        <v>0.42361831758316809</v>
      </c>
      <c r="I50">
        <v>0.2206582591785291</v>
      </c>
      <c r="J50">
        <v>8.1584541717463679E-3</v>
      </c>
      <c r="K50">
        <v>-6.6314541850881472E-3</v>
      </c>
      <c r="L50">
        <v>-8.6769061160215744E-4</v>
      </c>
      <c r="M50">
        <v>1.3600377564512238</v>
      </c>
      <c r="N50">
        <v>21.371914057813203</v>
      </c>
      <c r="O50">
        <v>21</v>
      </c>
      <c r="P50">
        <f t="shared" si="0"/>
        <v>9.5</v>
      </c>
    </row>
    <row r="51" spans="1:16" x14ac:dyDescent="0.35">
      <c r="A51">
        <v>451</v>
      </c>
      <c r="B51">
        <v>1</v>
      </c>
      <c r="C51">
        <v>9</v>
      </c>
      <c r="D51">
        <v>0</v>
      </c>
      <c r="E51">
        <v>0</v>
      </c>
      <c r="F51">
        <v>0</v>
      </c>
      <c r="G51">
        <v>-0.3079372288953246</v>
      </c>
      <c r="H51">
        <v>0.42361831758316809</v>
      </c>
      <c r="I51">
        <v>0.2206582591785291</v>
      </c>
      <c r="J51">
        <v>8.1584541717463679E-3</v>
      </c>
      <c r="K51">
        <v>-6.6314541850881472E-3</v>
      </c>
      <c r="L51">
        <v>-8.6769061160215744E-4</v>
      </c>
      <c r="M51">
        <v>1.3600377564512238</v>
      </c>
      <c r="N51">
        <v>21.795532375396373</v>
      </c>
      <c r="O51">
        <v>21</v>
      </c>
      <c r="P51">
        <f t="shared" si="0"/>
        <v>-4</v>
      </c>
    </row>
    <row r="52" spans="1:16" x14ac:dyDescent="0.35">
      <c r="A52" s="2">
        <v>77</v>
      </c>
      <c r="B52" s="2">
        <v>1</v>
      </c>
      <c r="C52" s="2">
        <v>37</v>
      </c>
      <c r="D52" s="2">
        <v>35</v>
      </c>
      <c r="E52" s="2">
        <v>0</v>
      </c>
      <c r="F52">
        <v>0</v>
      </c>
      <c r="G52">
        <v>-0.32294415898156803</v>
      </c>
      <c r="H52">
        <v>0.4199584017957575</v>
      </c>
      <c r="I52">
        <v>0.22014088140350485</v>
      </c>
      <c r="J52">
        <v>8.1393250311344138E-3</v>
      </c>
      <c r="K52">
        <v>-6.6159054037997021E-3</v>
      </c>
      <c r="L52">
        <v>-8.6565613603024178E-4</v>
      </c>
      <c r="M52">
        <v>1.3482875005021688</v>
      </c>
      <c r="N52">
        <v>22.21549077719213</v>
      </c>
      <c r="O52">
        <v>21</v>
      </c>
      <c r="P52">
        <f t="shared" si="0"/>
        <v>-4</v>
      </c>
    </row>
    <row r="53" spans="1:16" x14ac:dyDescent="0.35">
      <c r="A53" s="2">
        <v>100</v>
      </c>
      <c r="B53" s="2">
        <v>1</v>
      </c>
      <c r="C53" s="2">
        <v>8</v>
      </c>
      <c r="D53" s="2">
        <v>0</v>
      </c>
      <c r="E53" s="2">
        <v>0</v>
      </c>
      <c r="F53">
        <v>0</v>
      </c>
      <c r="G53">
        <v>-0.34135080639994309</v>
      </c>
      <c r="H53">
        <v>0.41548138740192764</v>
      </c>
      <c r="I53">
        <v>0.21947507401249425</v>
      </c>
      <c r="J53">
        <v>8.114707964422329E-3</v>
      </c>
      <c r="K53">
        <v>-6.5958958595115453E-3</v>
      </c>
      <c r="L53">
        <v>-8.630379932765285E-4</v>
      </c>
      <c r="M53">
        <v>1.3339139279746097</v>
      </c>
      <c r="N53">
        <v>22.630972164594059</v>
      </c>
      <c r="O53">
        <v>21</v>
      </c>
      <c r="P53">
        <f t="shared" si="0"/>
        <v>-4</v>
      </c>
    </row>
    <row r="54" spans="1:16" x14ac:dyDescent="0.35">
      <c r="A54">
        <v>395</v>
      </c>
      <c r="B54">
        <v>1</v>
      </c>
      <c r="C54">
        <v>8</v>
      </c>
      <c r="D54">
        <v>0</v>
      </c>
      <c r="E54">
        <v>0</v>
      </c>
      <c r="F54">
        <v>1</v>
      </c>
      <c r="G54">
        <v>-0.34135080639994309</v>
      </c>
      <c r="H54">
        <v>0.41548138740192764</v>
      </c>
      <c r="I54">
        <v>0.21947507401249425</v>
      </c>
      <c r="J54">
        <v>8.114707964422329E-3</v>
      </c>
      <c r="K54">
        <v>-6.5958958595115453E-3</v>
      </c>
      <c r="L54">
        <v>-8.630379932765285E-4</v>
      </c>
      <c r="M54">
        <v>1.3339139279746097</v>
      </c>
      <c r="N54">
        <v>23.046453551995988</v>
      </c>
      <c r="O54">
        <v>22</v>
      </c>
      <c r="P54">
        <f t="shared" si="0"/>
        <v>9.5</v>
      </c>
    </row>
    <row r="55" spans="1:16" x14ac:dyDescent="0.35">
      <c r="A55">
        <v>320</v>
      </c>
      <c r="B55">
        <v>0</v>
      </c>
      <c r="C55">
        <v>39</v>
      </c>
      <c r="D55">
        <v>0</v>
      </c>
      <c r="E55">
        <v>41</v>
      </c>
      <c r="F55">
        <v>0</v>
      </c>
      <c r="G55">
        <v>-0.35495424474023274</v>
      </c>
      <c r="H55">
        <v>0.4121815474196317</v>
      </c>
      <c r="I55">
        <v>0.21896114059307645</v>
      </c>
      <c r="J55">
        <v>8.0957061728498848E-3</v>
      </c>
      <c r="K55">
        <v>-6.5804505916219934E-3</v>
      </c>
      <c r="L55">
        <v>-8.6101706188389661E-4</v>
      </c>
      <c r="M55">
        <v>1.3233197048735543</v>
      </c>
      <c r="N55">
        <v>23.45863509941562</v>
      </c>
      <c r="O55">
        <v>22</v>
      </c>
      <c r="P55">
        <f t="shared" si="0"/>
        <v>-4</v>
      </c>
    </row>
    <row r="56" spans="1:16" x14ac:dyDescent="0.35">
      <c r="A56">
        <v>409</v>
      </c>
      <c r="B56">
        <v>1</v>
      </c>
      <c r="C56">
        <v>7</v>
      </c>
      <c r="D56">
        <v>0</v>
      </c>
      <c r="E56">
        <v>0</v>
      </c>
      <c r="F56">
        <v>1</v>
      </c>
      <c r="G56">
        <v>-0.37476438390456157</v>
      </c>
      <c r="H56">
        <v>0.40739028205279587</v>
      </c>
      <c r="I56">
        <v>0.21817989090507278</v>
      </c>
      <c r="J56">
        <v>8.0668208286076275E-3</v>
      </c>
      <c r="K56">
        <v>-6.5569716539543169E-3</v>
      </c>
      <c r="L56">
        <v>-8.5794496740566797E-4</v>
      </c>
      <c r="M56">
        <v>1.3079372213273972</v>
      </c>
      <c r="N56">
        <v>23.866025381468415</v>
      </c>
      <c r="O56">
        <v>23</v>
      </c>
      <c r="P56">
        <f t="shared" si="0"/>
        <v>9.5</v>
      </c>
    </row>
    <row r="57" spans="1:16" x14ac:dyDescent="0.35">
      <c r="A57">
        <v>374</v>
      </c>
      <c r="B57">
        <v>1</v>
      </c>
      <c r="C57">
        <v>27</v>
      </c>
      <c r="D57">
        <v>25</v>
      </c>
      <c r="E57">
        <v>0</v>
      </c>
      <c r="F57">
        <v>1</v>
      </c>
      <c r="G57">
        <v>-0.38548361968044986</v>
      </c>
      <c r="H57">
        <v>0.40480499845555995</v>
      </c>
      <c r="I57">
        <v>0.21774110771756111</v>
      </c>
      <c r="J57">
        <v>8.0505975857524809E-3</v>
      </c>
      <c r="K57">
        <v>-6.5437848799083185E-3</v>
      </c>
      <c r="L57">
        <v>-8.5621954795502009E-4</v>
      </c>
      <c r="M57">
        <v>1.2996371003046925</v>
      </c>
      <c r="N57">
        <v>24.270830379923975</v>
      </c>
      <c r="O57">
        <v>24</v>
      </c>
      <c r="P57">
        <f t="shared" si="0"/>
        <v>9.5</v>
      </c>
    </row>
    <row r="58" spans="1:16" x14ac:dyDescent="0.35">
      <c r="A58">
        <v>363</v>
      </c>
      <c r="B58">
        <v>1</v>
      </c>
      <c r="C58">
        <v>36</v>
      </c>
      <c r="D58">
        <v>35</v>
      </c>
      <c r="E58">
        <v>13</v>
      </c>
      <c r="F58">
        <v>1</v>
      </c>
      <c r="G58">
        <v>-0.40255575507843955</v>
      </c>
      <c r="H58">
        <v>0.40069844743749311</v>
      </c>
      <c r="I58">
        <v>0.21701929518178095</v>
      </c>
      <c r="J58">
        <v>8.0239098265193695E-3</v>
      </c>
      <c r="K58">
        <v>-6.5220922100800134E-3</v>
      </c>
      <c r="L58">
        <v>-8.5338117715047903E-4</v>
      </c>
      <c r="M58">
        <v>1.2864529101940567</v>
      </c>
      <c r="N58">
        <v>24.671528827361467</v>
      </c>
      <c r="O58">
        <v>25</v>
      </c>
      <c r="P58">
        <f t="shared" si="0"/>
        <v>9.5</v>
      </c>
    </row>
    <row r="59" spans="1:16" x14ac:dyDescent="0.35">
      <c r="A59" s="2">
        <v>57</v>
      </c>
      <c r="B59" s="2">
        <v>1</v>
      </c>
      <c r="C59" s="2">
        <v>17</v>
      </c>
      <c r="D59" s="2">
        <v>10</v>
      </c>
      <c r="E59" s="2">
        <v>26</v>
      </c>
      <c r="F59">
        <v>0</v>
      </c>
      <c r="G59">
        <v>-0.40462096039018536</v>
      </c>
      <c r="H59">
        <v>0.40020261254377509</v>
      </c>
      <c r="I59">
        <v>0.21693007947497855</v>
      </c>
      <c r="J59">
        <v>8.0206112314064708E-3</v>
      </c>
      <c r="K59">
        <v>-6.5194110057849525E-3</v>
      </c>
      <c r="L59">
        <v>-8.5303035578767098E-4</v>
      </c>
      <c r="M59">
        <v>1.2848610192194885</v>
      </c>
      <c r="N59">
        <v>25.071731439905243</v>
      </c>
      <c r="O59">
        <v>25</v>
      </c>
      <c r="P59">
        <f t="shared" si="0"/>
        <v>-4</v>
      </c>
    </row>
    <row r="60" spans="1:16" x14ac:dyDescent="0.35">
      <c r="A60">
        <v>417</v>
      </c>
      <c r="B60">
        <v>0</v>
      </c>
      <c r="C60">
        <v>41</v>
      </c>
      <c r="D60">
        <v>10</v>
      </c>
      <c r="E60">
        <v>0</v>
      </c>
      <c r="F60">
        <v>0</v>
      </c>
      <c r="G60">
        <v>-0.41402196082580955</v>
      </c>
      <c r="H60">
        <v>0.39794812362796017</v>
      </c>
      <c r="I60">
        <v>0.2165188250721754</v>
      </c>
      <c r="J60">
        <v>8.005405817339082E-3</v>
      </c>
      <c r="K60">
        <v>-6.507051555743255E-3</v>
      </c>
      <c r="L60">
        <v>-8.5141318729544757E-4</v>
      </c>
      <c r="M60">
        <v>1.277622923226609</v>
      </c>
      <c r="N60">
        <v>25.469679563533202</v>
      </c>
      <c r="O60">
        <v>25</v>
      </c>
      <c r="P60">
        <f t="shared" si="0"/>
        <v>-4</v>
      </c>
    </row>
    <row r="61" spans="1:16" x14ac:dyDescent="0.35">
      <c r="A61" s="2">
        <v>105</v>
      </c>
      <c r="B61" s="2">
        <v>1</v>
      </c>
      <c r="C61" s="2">
        <v>18</v>
      </c>
      <c r="D61" s="2">
        <v>15</v>
      </c>
      <c r="E61" s="2">
        <v>0</v>
      </c>
      <c r="F61">
        <v>1</v>
      </c>
      <c r="G61">
        <v>-0.41460950287471299</v>
      </c>
      <c r="H61">
        <v>0.39780736556649038</v>
      </c>
      <c r="I61">
        <v>0.21649284388709378</v>
      </c>
      <c r="J61">
        <v>8.0044452083475777E-3</v>
      </c>
      <c r="K61">
        <v>-6.5062707418313496E-3</v>
      </c>
      <c r="L61">
        <v>-8.5131102193595663E-4</v>
      </c>
      <c r="M61">
        <v>1.2771710157661007</v>
      </c>
      <c r="N61">
        <v>25.867486929099691</v>
      </c>
      <c r="O61">
        <v>26</v>
      </c>
      <c r="P61">
        <f t="shared" si="0"/>
        <v>9.5</v>
      </c>
    </row>
    <row r="62" spans="1:16" x14ac:dyDescent="0.35">
      <c r="A62" s="2">
        <v>61</v>
      </c>
      <c r="B62" s="2">
        <v>1</v>
      </c>
      <c r="C62" s="2">
        <v>37</v>
      </c>
      <c r="D62" s="2">
        <v>35</v>
      </c>
      <c r="E62" s="2">
        <v>26</v>
      </c>
      <c r="F62">
        <v>0</v>
      </c>
      <c r="G62">
        <v>-0.41534019616607343</v>
      </c>
      <c r="H62">
        <v>0.39763233619562094</v>
      </c>
      <c r="I62">
        <v>0.21646048693796402</v>
      </c>
      <c r="J62">
        <v>8.0032488666035833E-3</v>
      </c>
      <c r="K62">
        <v>-6.505298316749588E-3</v>
      </c>
      <c r="L62">
        <v>-8.5118378527105905E-4</v>
      </c>
      <c r="M62">
        <v>1.2766090793648883</v>
      </c>
      <c r="N62">
        <v>26.265119265295311</v>
      </c>
      <c r="O62">
        <v>26</v>
      </c>
      <c r="P62">
        <f t="shared" si="0"/>
        <v>-4</v>
      </c>
    </row>
    <row r="63" spans="1:16" x14ac:dyDescent="0.35">
      <c r="A63">
        <v>480</v>
      </c>
      <c r="B63">
        <v>1</v>
      </c>
      <c r="C63">
        <v>5</v>
      </c>
      <c r="D63">
        <v>0</v>
      </c>
      <c r="E63">
        <v>0</v>
      </c>
      <c r="F63">
        <v>1</v>
      </c>
      <c r="G63">
        <v>-0.44159153891379854</v>
      </c>
      <c r="H63">
        <v>0.39136180279916849</v>
      </c>
      <c r="I63">
        <v>0.21526475373167828</v>
      </c>
      <c r="J63">
        <v>7.9590387173826341E-3</v>
      </c>
      <c r="K63">
        <v>-6.4693628842641127E-3</v>
      </c>
      <c r="L63">
        <v>-8.4648182450631083E-4</v>
      </c>
      <c r="M63">
        <v>1.256477366881541</v>
      </c>
      <c r="N63">
        <v>26.656481068094479</v>
      </c>
      <c r="O63">
        <v>27</v>
      </c>
      <c r="P63">
        <f t="shared" si="0"/>
        <v>9.5</v>
      </c>
    </row>
    <row r="64" spans="1:16" x14ac:dyDescent="0.35">
      <c r="A64">
        <v>280</v>
      </c>
      <c r="B64">
        <v>1</v>
      </c>
      <c r="C64">
        <v>14</v>
      </c>
      <c r="D64">
        <v>10</v>
      </c>
      <c r="E64">
        <v>13</v>
      </c>
      <c r="F64">
        <v>0</v>
      </c>
      <c r="G64">
        <v>-0.45866367431178823</v>
      </c>
      <c r="H64">
        <v>0.38730288529502854</v>
      </c>
      <c r="I64">
        <v>0.21445286555361773</v>
      </c>
      <c r="J64">
        <v>7.9290205684225713E-3</v>
      </c>
      <c r="K64">
        <v>-6.4449631664549234E-3</v>
      </c>
      <c r="L64">
        <v>-8.4328925082972819E-4</v>
      </c>
      <c r="M64">
        <v>1.243446105420881</v>
      </c>
      <c r="N64">
        <v>27.043783953389507</v>
      </c>
      <c r="O64">
        <v>27</v>
      </c>
      <c r="P64">
        <f t="shared" si="0"/>
        <v>-4</v>
      </c>
    </row>
    <row r="65" spans="1:16" x14ac:dyDescent="0.35">
      <c r="A65">
        <v>442</v>
      </c>
      <c r="B65">
        <v>1</v>
      </c>
      <c r="C65">
        <v>4</v>
      </c>
      <c r="D65">
        <v>0</v>
      </c>
      <c r="E65">
        <v>0</v>
      </c>
      <c r="F65">
        <v>1</v>
      </c>
      <c r="G65">
        <v>-0.47500511641841703</v>
      </c>
      <c r="H65">
        <v>0.38343228589541212</v>
      </c>
      <c r="I65">
        <v>0.21365090880493592</v>
      </c>
      <c r="J65">
        <v>7.8993696167373693E-3</v>
      </c>
      <c r="K65">
        <v>-6.4208619184114371E-3</v>
      </c>
      <c r="L65">
        <v>-8.4013573033911654E-4</v>
      </c>
      <c r="M65">
        <v>1.2310194441905336</v>
      </c>
      <c r="N65">
        <v>27.42721623928492</v>
      </c>
      <c r="O65">
        <v>28</v>
      </c>
      <c r="P65">
        <f t="shared" si="0"/>
        <v>9.5</v>
      </c>
    </row>
    <row r="66" spans="1:16" x14ac:dyDescent="0.35">
      <c r="A66">
        <v>360</v>
      </c>
      <c r="B66">
        <v>0</v>
      </c>
      <c r="C66">
        <v>31</v>
      </c>
      <c r="D66">
        <v>0</v>
      </c>
      <c r="E66">
        <v>0</v>
      </c>
      <c r="F66">
        <v>0</v>
      </c>
      <c r="G66">
        <v>-0.47656142152469116</v>
      </c>
      <c r="H66">
        <v>0.38306442355235532</v>
      </c>
      <c r="I66">
        <v>0.21357328165812137</v>
      </c>
      <c r="J66">
        <v>7.8964994884125651E-3</v>
      </c>
      <c r="K66">
        <v>-6.4185289857148029E-3</v>
      </c>
      <c r="L66">
        <v>-8.3983047846797787E-4</v>
      </c>
      <c r="M66">
        <v>1.2298384124575616</v>
      </c>
      <c r="N66">
        <v>27.810280662837275</v>
      </c>
      <c r="O66">
        <v>28</v>
      </c>
      <c r="P66">
        <f t="shared" si="0"/>
        <v>-4</v>
      </c>
    </row>
    <row r="67" spans="1:16" x14ac:dyDescent="0.35">
      <c r="A67" s="2">
        <v>138</v>
      </c>
      <c r="B67" s="2">
        <v>1</v>
      </c>
      <c r="C67" s="2">
        <v>40</v>
      </c>
      <c r="D67" s="2">
        <v>45</v>
      </c>
      <c r="E67" s="2">
        <v>0</v>
      </c>
      <c r="F67">
        <v>1</v>
      </c>
      <c r="G67">
        <v>-0.49429974081501626</v>
      </c>
      <c r="H67">
        <v>0.37888118298318718</v>
      </c>
      <c r="I67">
        <v>0.21267331933535746</v>
      </c>
      <c r="J67">
        <v>7.8632249516066392E-3</v>
      </c>
      <c r="K67">
        <v>-6.3914823710359229E-3</v>
      </c>
      <c r="L67">
        <v>-8.3629157237325466E-4</v>
      </c>
      <c r="M67">
        <v>1.2164080085249693</v>
      </c>
      <c r="N67">
        <v>28.189161845820461</v>
      </c>
      <c r="O67">
        <v>29</v>
      </c>
      <c r="P67">
        <f t="shared" si="0"/>
        <v>9.5</v>
      </c>
    </row>
    <row r="68" spans="1:16" x14ac:dyDescent="0.35">
      <c r="A68">
        <v>389</v>
      </c>
      <c r="B68">
        <v>1</v>
      </c>
      <c r="C68">
        <v>33</v>
      </c>
      <c r="D68">
        <v>35</v>
      </c>
      <c r="E68">
        <v>13</v>
      </c>
      <c r="F68">
        <v>1</v>
      </c>
      <c r="G68">
        <v>-0.50279648759229478</v>
      </c>
      <c r="H68">
        <v>0.37688370924071019</v>
      </c>
      <c r="I68">
        <v>0.21223243521443469</v>
      </c>
      <c r="J68">
        <v>7.8469240304039171E-3</v>
      </c>
      <c r="K68">
        <v>-6.3782324575284172E-3</v>
      </c>
      <c r="L68">
        <v>-8.3455789145891535E-4</v>
      </c>
      <c r="M68">
        <v>1.2099950665096484</v>
      </c>
      <c r="N68">
        <v>28.566045555061173</v>
      </c>
      <c r="O68">
        <v>30</v>
      </c>
      <c r="P68">
        <f t="shared" si="0"/>
        <v>9.5</v>
      </c>
    </row>
    <row r="69" spans="1:16" x14ac:dyDescent="0.35">
      <c r="A69">
        <v>340</v>
      </c>
      <c r="B69">
        <v>1</v>
      </c>
      <c r="C69">
        <v>3</v>
      </c>
      <c r="D69">
        <v>0</v>
      </c>
      <c r="E69">
        <v>0</v>
      </c>
      <c r="F69">
        <v>0</v>
      </c>
      <c r="G69">
        <v>-0.50841869392303551</v>
      </c>
      <c r="H69">
        <v>0.37556429368642946</v>
      </c>
      <c r="I69">
        <v>0.21193725766696409</v>
      </c>
      <c r="J69">
        <v>7.8360103555542519E-3</v>
      </c>
      <c r="K69">
        <v>-6.3693614712811535E-3</v>
      </c>
      <c r="L69">
        <v>-8.3339716995386266E-4</v>
      </c>
      <c r="M69">
        <v>1.2057590481511682</v>
      </c>
      <c r="N69">
        <v>28.941609848747603</v>
      </c>
      <c r="O69">
        <v>30</v>
      </c>
      <c r="P69">
        <f t="shared" si="0"/>
        <v>-4</v>
      </c>
    </row>
    <row r="70" spans="1:16" x14ac:dyDescent="0.35">
      <c r="A70">
        <v>243</v>
      </c>
      <c r="B70">
        <v>0</v>
      </c>
      <c r="C70">
        <v>30</v>
      </c>
      <c r="D70">
        <v>0</v>
      </c>
      <c r="E70">
        <v>0</v>
      </c>
      <c r="F70">
        <v>0</v>
      </c>
      <c r="G70">
        <v>-0.50997499902930965</v>
      </c>
      <c r="H70">
        <v>0.37519938636100858</v>
      </c>
      <c r="I70">
        <v>0.21185506573324916</v>
      </c>
      <c r="J70">
        <v>7.8329714521975565E-3</v>
      </c>
      <c r="K70">
        <v>-6.366891352805445E-3</v>
      </c>
      <c r="L70">
        <v>-8.3307396805106795E-4</v>
      </c>
      <c r="M70">
        <v>1.2045875035800802</v>
      </c>
      <c r="N70">
        <v>29.316809235108611</v>
      </c>
      <c r="O70">
        <v>30</v>
      </c>
      <c r="P70">
        <f t="shared" si="0"/>
        <v>-4</v>
      </c>
    </row>
    <row r="71" spans="1:16" x14ac:dyDescent="0.35">
      <c r="A71">
        <v>498</v>
      </c>
      <c r="B71">
        <v>0</v>
      </c>
      <c r="C71">
        <v>30</v>
      </c>
      <c r="D71">
        <v>0</v>
      </c>
      <c r="E71">
        <v>0</v>
      </c>
      <c r="F71">
        <v>0</v>
      </c>
      <c r="G71">
        <v>-0.50997499902930965</v>
      </c>
      <c r="H71">
        <v>0.37519938636100858</v>
      </c>
      <c r="I71">
        <v>0.21185506573324916</v>
      </c>
      <c r="J71">
        <v>7.8329714521975565E-3</v>
      </c>
      <c r="K71">
        <v>-6.366891352805445E-3</v>
      </c>
      <c r="L71">
        <v>-8.3307396805106795E-4</v>
      </c>
      <c r="M71">
        <v>1.2045875035800802</v>
      </c>
      <c r="N71">
        <v>29.692008621469618</v>
      </c>
      <c r="O71">
        <v>30</v>
      </c>
      <c r="P71">
        <f t="shared" si="0"/>
        <v>-4</v>
      </c>
    </row>
    <row r="72" spans="1:16" x14ac:dyDescent="0.35">
      <c r="A72" s="2">
        <v>49</v>
      </c>
      <c r="B72" s="2">
        <v>1</v>
      </c>
      <c r="C72" s="2">
        <v>15</v>
      </c>
      <c r="D72" s="2">
        <v>15</v>
      </c>
      <c r="E72" s="2">
        <v>0</v>
      </c>
      <c r="F72">
        <v>1</v>
      </c>
      <c r="G72">
        <v>-0.51485023538856856</v>
      </c>
      <c r="H72">
        <v>0.37405720722037905</v>
      </c>
      <c r="I72">
        <v>0.2115962450184761</v>
      </c>
      <c r="J72">
        <v>7.8234020078085907E-3</v>
      </c>
      <c r="K72">
        <v>-6.3591130003496652E-3</v>
      </c>
      <c r="L72">
        <v>-8.3205621188307854E-4</v>
      </c>
      <c r="M72">
        <v>1.2009205073917433</v>
      </c>
      <c r="N72">
        <v>30.066065828689997</v>
      </c>
      <c r="O72">
        <v>31</v>
      </c>
      <c r="P72">
        <f t="shared" si="0"/>
        <v>9.5</v>
      </c>
    </row>
    <row r="73" spans="1:16" x14ac:dyDescent="0.35">
      <c r="A73" s="2">
        <v>163</v>
      </c>
      <c r="B73" s="2">
        <v>0</v>
      </c>
      <c r="C73" s="2">
        <v>39</v>
      </c>
      <c r="D73" s="2">
        <v>10</v>
      </c>
      <c r="E73" s="2">
        <v>13</v>
      </c>
      <c r="F73">
        <v>0</v>
      </c>
      <c r="G73">
        <v>-0.52704713442729922</v>
      </c>
      <c r="H73">
        <v>0.37120585997210281</v>
      </c>
      <c r="I73">
        <v>0.2109398318089297</v>
      </c>
      <c r="J73">
        <v>7.7991322745670161E-3</v>
      </c>
      <c r="K73">
        <v>-6.3393857798875854E-3</v>
      </c>
      <c r="L73">
        <v>-8.2947500970476248E-4</v>
      </c>
      <c r="M73">
        <v>1.1917661820156984</v>
      </c>
      <c r="N73">
        <v>30.437271688662101</v>
      </c>
      <c r="O73">
        <v>31</v>
      </c>
      <c r="P73">
        <f t="shared" si="0"/>
        <v>-4</v>
      </c>
    </row>
    <row r="74" spans="1:16" x14ac:dyDescent="0.35">
      <c r="A74">
        <v>230</v>
      </c>
      <c r="B74">
        <v>0</v>
      </c>
      <c r="C74">
        <v>29</v>
      </c>
      <c r="D74">
        <v>0</v>
      </c>
      <c r="E74">
        <v>0</v>
      </c>
      <c r="F74">
        <v>0</v>
      </c>
      <c r="G74">
        <v>-0.54338857653392814</v>
      </c>
      <c r="H74">
        <v>0.36739966568101773</v>
      </c>
      <c r="I74">
        <v>0.21004070149000209</v>
      </c>
      <c r="J74">
        <v>7.7658884996514186E-3</v>
      </c>
      <c r="K74">
        <v>-6.3123641694634415E-3</v>
      </c>
      <c r="L74">
        <v>-8.2593937528416684E-4</v>
      </c>
      <c r="M74">
        <v>1.1795462950811622</v>
      </c>
      <c r="N74">
        <v>30.804671354343117</v>
      </c>
      <c r="O74">
        <v>31</v>
      </c>
      <c r="P74">
        <f t="shared" ref="P74:P137" si="1">_xlfn.IFS(H74&lt;$B$4,-$B$3, AND(H74&gt;$B$4, F74= 0), -$B$3-$B$2, AND(H74&gt; $B$4, F74= 1), $B$1-$B$2-$B$3)</f>
        <v>-4</v>
      </c>
    </row>
    <row r="75" spans="1:16" x14ac:dyDescent="0.35">
      <c r="A75" s="2">
        <v>46</v>
      </c>
      <c r="B75" s="2">
        <v>1</v>
      </c>
      <c r="C75" s="2">
        <v>14</v>
      </c>
      <c r="D75" s="2">
        <v>15</v>
      </c>
      <c r="E75" s="2">
        <v>0</v>
      </c>
      <c r="F75">
        <v>0</v>
      </c>
      <c r="G75">
        <v>-0.54826381289318704</v>
      </c>
      <c r="H75">
        <v>0.36626731139655899</v>
      </c>
      <c r="I75">
        <v>0.20976815372043223</v>
      </c>
      <c r="J75">
        <v>7.7558115213596235E-3</v>
      </c>
      <c r="K75">
        <v>-6.3041732771130753E-3</v>
      </c>
      <c r="L75">
        <v>-8.2486764045878905E-4</v>
      </c>
      <c r="M75">
        <v>1.1759108418521105</v>
      </c>
      <c r="N75">
        <v>31.170938665739676</v>
      </c>
      <c r="O75">
        <v>31</v>
      </c>
      <c r="P75">
        <f t="shared" si="1"/>
        <v>-4</v>
      </c>
    </row>
    <row r="76" spans="1:16" x14ac:dyDescent="0.35">
      <c r="A76" s="2">
        <v>51</v>
      </c>
      <c r="B76" s="2">
        <v>1</v>
      </c>
      <c r="C76" s="2">
        <v>11</v>
      </c>
      <c r="D76" s="2">
        <v>10</v>
      </c>
      <c r="E76" s="2">
        <v>15</v>
      </c>
      <c r="F76">
        <v>0</v>
      </c>
      <c r="G76">
        <v>-0.56601179430137483</v>
      </c>
      <c r="H76">
        <v>0.3621575908488141</v>
      </c>
      <c r="I76">
        <v>0.20875951061906761</v>
      </c>
      <c r="J76">
        <v>7.7185187023699042E-3</v>
      </c>
      <c r="K76">
        <v>-6.2738604733199805E-3</v>
      </c>
      <c r="L76">
        <v>-8.2090137084001491E-4</v>
      </c>
      <c r="M76">
        <v>1.1627164758830346</v>
      </c>
      <c r="N76">
        <v>31.53309625658849</v>
      </c>
      <c r="O76">
        <v>31</v>
      </c>
      <c r="P76">
        <f t="shared" si="1"/>
        <v>-4</v>
      </c>
    </row>
    <row r="77" spans="1:16" x14ac:dyDescent="0.35">
      <c r="A77">
        <v>354</v>
      </c>
      <c r="B77">
        <v>0</v>
      </c>
      <c r="C77">
        <v>28</v>
      </c>
      <c r="D77">
        <v>0</v>
      </c>
      <c r="E77">
        <v>0</v>
      </c>
      <c r="F77">
        <v>1</v>
      </c>
      <c r="G77">
        <v>-0.57680215403854662</v>
      </c>
      <c r="H77">
        <v>0.3596687494401678</v>
      </c>
      <c r="I77">
        <v>0.2081338360340482</v>
      </c>
      <c r="J77">
        <v>7.6953854761434735E-3</v>
      </c>
      <c r="K77">
        <v>-6.2550570423458721E-3</v>
      </c>
      <c r="L77">
        <v>-8.1844104161707767E-4</v>
      </c>
      <c r="M77">
        <v>1.1547259850447491</v>
      </c>
      <c r="N77">
        <v>31.892765006028657</v>
      </c>
      <c r="O77">
        <v>32</v>
      </c>
      <c r="P77">
        <f t="shared" si="1"/>
        <v>9.5</v>
      </c>
    </row>
    <row r="78" spans="1:16" x14ac:dyDescent="0.35">
      <c r="A78" s="2">
        <v>89</v>
      </c>
      <c r="B78" s="2">
        <v>1</v>
      </c>
      <c r="C78" s="2">
        <v>9</v>
      </c>
      <c r="D78" s="2">
        <v>10</v>
      </c>
      <c r="E78" s="2">
        <v>0</v>
      </c>
      <c r="F78">
        <v>1</v>
      </c>
      <c r="G78">
        <v>-0.57953354324262785</v>
      </c>
      <c r="H78">
        <v>0.35903993242007154</v>
      </c>
      <c r="I78">
        <v>0.20797398483343027</v>
      </c>
      <c r="J78">
        <v>7.6894752568777399E-3</v>
      </c>
      <c r="K78">
        <v>-6.2502530258668363E-3</v>
      </c>
      <c r="L78">
        <v>-8.1781246153788247E-4</v>
      </c>
      <c r="M78">
        <v>1.1527071514539138</v>
      </c>
      <c r="N78">
        <v>32.251804938448728</v>
      </c>
      <c r="O78">
        <v>33</v>
      </c>
      <c r="P78">
        <f t="shared" si="1"/>
        <v>9.5</v>
      </c>
    </row>
    <row r="79" spans="1:16" x14ac:dyDescent="0.35">
      <c r="A79">
        <v>398</v>
      </c>
      <c r="B79">
        <v>1</v>
      </c>
      <c r="C79">
        <v>13</v>
      </c>
      <c r="D79">
        <v>15</v>
      </c>
      <c r="E79">
        <v>0</v>
      </c>
      <c r="F79">
        <v>0</v>
      </c>
      <c r="G79">
        <v>-0.58167739039780553</v>
      </c>
      <c r="H79">
        <v>0.35854671755512646</v>
      </c>
      <c r="I79">
        <v>0.20784810485322219</v>
      </c>
      <c r="J79">
        <v>7.6848210642203197E-3</v>
      </c>
      <c r="K79">
        <v>-6.2464699482486334E-3</v>
      </c>
      <c r="L79">
        <v>-8.1731746589429376E-4</v>
      </c>
      <c r="M79">
        <v>1.151123672150669</v>
      </c>
      <c r="N79">
        <v>32.610351656003857</v>
      </c>
      <c r="O79">
        <v>33</v>
      </c>
      <c r="P79">
        <f t="shared" si="1"/>
        <v>-4</v>
      </c>
    </row>
    <row r="80" spans="1:16" x14ac:dyDescent="0.35">
      <c r="A80" s="2">
        <v>186</v>
      </c>
      <c r="B80" s="2">
        <v>0</v>
      </c>
      <c r="C80" s="2">
        <v>29</v>
      </c>
      <c r="D80" s="2">
        <v>0</v>
      </c>
      <c r="E80" s="2">
        <v>13</v>
      </c>
      <c r="F80">
        <v>0</v>
      </c>
      <c r="G80">
        <v>-0.58958659512618083</v>
      </c>
      <c r="H80">
        <v>0.35672971420089877</v>
      </c>
      <c r="I80">
        <v>0.20738056952494099</v>
      </c>
      <c r="J80">
        <v>7.6675347611213345E-3</v>
      </c>
      <c r="K80">
        <v>-6.2324190846147539E-3</v>
      </c>
      <c r="L80">
        <v>-8.1547898490358817E-4</v>
      </c>
      <c r="M80">
        <v>1.1452901350660434</v>
      </c>
      <c r="N80">
        <v>32.967081370204752</v>
      </c>
      <c r="O80">
        <v>33</v>
      </c>
      <c r="P80">
        <f t="shared" si="1"/>
        <v>-4</v>
      </c>
    </row>
    <row r="81" spans="1:16" x14ac:dyDescent="0.35">
      <c r="A81">
        <v>258</v>
      </c>
      <c r="B81">
        <v>0</v>
      </c>
      <c r="C81">
        <v>27</v>
      </c>
      <c r="D81">
        <v>0</v>
      </c>
      <c r="E81">
        <v>0</v>
      </c>
      <c r="F81">
        <v>0</v>
      </c>
      <c r="G81">
        <v>-0.61021573154316511</v>
      </c>
      <c r="H81">
        <v>0.35200998820860518</v>
      </c>
      <c r="I81">
        <v>0.20613824985624066</v>
      </c>
      <c r="J81">
        <v>7.6216021587275553E-3</v>
      </c>
      <c r="K81">
        <v>-6.1950835867417521E-3</v>
      </c>
      <c r="L81">
        <v>-8.1059383300783304E-4</v>
      </c>
      <c r="M81">
        <v>1.1301373305644693</v>
      </c>
      <c r="N81">
        <v>33.31909135841336</v>
      </c>
      <c r="O81">
        <v>33</v>
      </c>
      <c r="P81">
        <f t="shared" si="1"/>
        <v>-4</v>
      </c>
    </row>
    <row r="82" spans="1:16" x14ac:dyDescent="0.35">
      <c r="A82">
        <v>400</v>
      </c>
      <c r="B82">
        <v>0</v>
      </c>
      <c r="C82">
        <v>27</v>
      </c>
      <c r="D82">
        <v>0</v>
      </c>
      <c r="E82">
        <v>0</v>
      </c>
      <c r="F82">
        <v>0</v>
      </c>
      <c r="G82">
        <v>-0.61021573154316511</v>
      </c>
      <c r="H82">
        <v>0.35200998820860518</v>
      </c>
      <c r="I82">
        <v>0.20613824985624066</v>
      </c>
      <c r="J82">
        <v>7.6216021587275553E-3</v>
      </c>
      <c r="K82">
        <v>-6.1950835867417521E-3</v>
      </c>
      <c r="L82">
        <v>-8.1059383300783304E-4</v>
      </c>
      <c r="M82">
        <v>1.1301373305644693</v>
      </c>
      <c r="N82">
        <v>33.671101346621967</v>
      </c>
      <c r="O82">
        <v>33</v>
      </c>
      <c r="P82">
        <f t="shared" si="1"/>
        <v>-4</v>
      </c>
    </row>
    <row r="83" spans="1:16" x14ac:dyDescent="0.35">
      <c r="A83" s="2">
        <v>188</v>
      </c>
      <c r="B83" s="2">
        <v>1</v>
      </c>
      <c r="C83" s="2">
        <v>12</v>
      </c>
      <c r="D83" s="2">
        <v>15</v>
      </c>
      <c r="E83" s="2">
        <v>0</v>
      </c>
      <c r="F83">
        <v>1</v>
      </c>
      <c r="G83">
        <v>-0.61509096790242401</v>
      </c>
      <c r="H83">
        <v>0.35089875582270702</v>
      </c>
      <c r="I83">
        <v>0.20583989710568984</v>
      </c>
      <c r="J83">
        <v>7.6105710862834734E-3</v>
      </c>
      <c r="K83">
        <v>-6.1861171759505203E-3</v>
      </c>
      <c r="L83">
        <v>-8.0942062570726631E-4</v>
      </c>
      <c r="M83">
        <v>1.1265696897465856</v>
      </c>
      <c r="N83">
        <v>34.022000102444672</v>
      </c>
      <c r="O83">
        <v>34</v>
      </c>
      <c r="P83">
        <f t="shared" si="1"/>
        <v>9.5</v>
      </c>
    </row>
    <row r="84" spans="1:16" x14ac:dyDescent="0.35">
      <c r="A84" s="2">
        <v>131</v>
      </c>
      <c r="B84" s="2">
        <v>0</v>
      </c>
      <c r="C84" s="2">
        <v>36</v>
      </c>
      <c r="D84" s="2">
        <v>10</v>
      </c>
      <c r="E84" s="2">
        <v>13</v>
      </c>
      <c r="F84">
        <v>0</v>
      </c>
      <c r="G84">
        <v>-0.62728786694115468</v>
      </c>
      <c r="H84">
        <v>0.34812575980539706</v>
      </c>
      <c r="I84">
        <v>0.20508564652349998</v>
      </c>
      <c r="J84">
        <v>7.5826839868759228E-3</v>
      </c>
      <c r="K84">
        <v>-6.1634496438196639E-3</v>
      </c>
      <c r="L84">
        <v>-8.0645469934041291E-4</v>
      </c>
      <c r="M84">
        <v>1.1176669130594326</v>
      </c>
      <c r="N84">
        <v>34.37012586225007</v>
      </c>
      <c r="O84">
        <v>34</v>
      </c>
      <c r="P84">
        <f t="shared" si="1"/>
        <v>-4</v>
      </c>
    </row>
    <row r="85" spans="1:16" x14ac:dyDescent="0.35">
      <c r="A85" s="2">
        <v>76</v>
      </c>
      <c r="B85" s="2">
        <v>0</v>
      </c>
      <c r="C85" s="2">
        <v>26</v>
      </c>
      <c r="D85" s="2">
        <v>0</v>
      </c>
      <c r="E85" s="2">
        <v>0</v>
      </c>
      <c r="F85">
        <v>1</v>
      </c>
      <c r="G85">
        <v>-0.64362930904778359</v>
      </c>
      <c r="H85">
        <v>0.34442659054699387</v>
      </c>
      <c r="I85">
        <v>0.20405784166385146</v>
      </c>
      <c r="J85">
        <v>7.5446826953033449E-3</v>
      </c>
      <c r="K85">
        <v>-6.1325609707043038E-3</v>
      </c>
      <c r="L85">
        <v>-8.024130802748216E-4</v>
      </c>
      <c r="M85">
        <v>1.1057906328087697</v>
      </c>
      <c r="N85">
        <v>34.714552452797065</v>
      </c>
      <c r="O85">
        <v>35</v>
      </c>
      <c r="P85">
        <f t="shared" si="1"/>
        <v>9.5</v>
      </c>
    </row>
    <row r="86" spans="1:16" x14ac:dyDescent="0.35">
      <c r="A86">
        <v>313</v>
      </c>
      <c r="B86">
        <v>0</v>
      </c>
      <c r="C86">
        <v>26</v>
      </c>
      <c r="D86">
        <v>0</v>
      </c>
      <c r="E86">
        <v>0</v>
      </c>
      <c r="F86">
        <v>0</v>
      </c>
      <c r="G86">
        <v>-0.64362930904778359</v>
      </c>
      <c r="H86">
        <v>0.34442659054699387</v>
      </c>
      <c r="I86">
        <v>0.20405784166385146</v>
      </c>
      <c r="J86">
        <v>7.5446826953033449E-3</v>
      </c>
      <c r="K86">
        <v>-6.1325609707043038E-3</v>
      </c>
      <c r="L86">
        <v>-8.024130802748216E-4</v>
      </c>
      <c r="M86">
        <v>1.1057906328087697</v>
      </c>
      <c r="N86">
        <v>35.05897904334406</v>
      </c>
      <c r="O86">
        <v>35</v>
      </c>
      <c r="P86">
        <f t="shared" si="1"/>
        <v>-4</v>
      </c>
    </row>
    <row r="87" spans="1:16" x14ac:dyDescent="0.35">
      <c r="A87" s="2">
        <v>9</v>
      </c>
      <c r="B87" s="2">
        <v>0</v>
      </c>
      <c r="C87" s="2">
        <v>45</v>
      </c>
      <c r="D87" s="2">
        <v>20</v>
      </c>
      <c r="E87" s="2">
        <v>26</v>
      </c>
      <c r="F87">
        <v>0</v>
      </c>
      <c r="G87">
        <v>-0.64436000233914426</v>
      </c>
      <c r="H87">
        <v>0.34426162101701596</v>
      </c>
      <c r="I87">
        <v>0.20401142920367041</v>
      </c>
      <c r="J87">
        <v>7.5429666755595336E-3</v>
      </c>
      <c r="K87">
        <v>-6.131166134614988E-3</v>
      </c>
      <c r="L87">
        <v>-8.0223057336975328E-4</v>
      </c>
      <c r="M87">
        <v>1.1052609937914724</v>
      </c>
      <c r="N87">
        <v>35.403240664361078</v>
      </c>
      <c r="O87">
        <v>35</v>
      </c>
      <c r="P87">
        <f t="shared" si="1"/>
        <v>-4</v>
      </c>
    </row>
    <row r="88" spans="1:16" x14ac:dyDescent="0.35">
      <c r="A88" s="2">
        <v>137</v>
      </c>
      <c r="B88" s="2">
        <v>1</v>
      </c>
      <c r="C88" s="2">
        <v>7</v>
      </c>
      <c r="D88" s="2">
        <v>10</v>
      </c>
      <c r="E88" s="2">
        <v>0</v>
      </c>
      <c r="F88">
        <v>1</v>
      </c>
      <c r="G88">
        <v>-0.64636069825186482</v>
      </c>
      <c r="H88">
        <v>0.34381011363678421</v>
      </c>
      <c r="I88">
        <v>0.20388415075600427</v>
      </c>
      <c r="J88">
        <v>7.5382607770076238E-3</v>
      </c>
      <c r="K88">
        <v>-6.1273410287812462E-3</v>
      </c>
      <c r="L88">
        <v>-8.0173007855704906E-4</v>
      </c>
      <c r="M88">
        <v>1.103811417465465</v>
      </c>
      <c r="N88">
        <v>35.747050777997863</v>
      </c>
      <c r="O88">
        <v>36</v>
      </c>
      <c r="P88">
        <f t="shared" si="1"/>
        <v>9.5</v>
      </c>
    </row>
    <row r="89" spans="1:16" x14ac:dyDescent="0.35">
      <c r="A89" s="2">
        <v>53</v>
      </c>
      <c r="B89" s="2">
        <v>0</v>
      </c>
      <c r="C89" s="2">
        <v>25</v>
      </c>
      <c r="D89" s="2">
        <v>0</v>
      </c>
      <c r="E89" s="2">
        <v>0</v>
      </c>
      <c r="F89">
        <v>1</v>
      </c>
      <c r="G89">
        <v>-0.67704288655240208</v>
      </c>
      <c r="H89">
        <v>0.33692161891837608</v>
      </c>
      <c r="I89">
        <v>0.20189661307312529</v>
      </c>
      <c r="J89">
        <v>7.4647750386502496E-3</v>
      </c>
      <c r="K89">
        <v>-6.0676094550154765E-3</v>
      </c>
      <c r="L89">
        <v>-7.9391451890358368E-4</v>
      </c>
      <c r="M89">
        <v>1.0816957238958389</v>
      </c>
      <c r="N89">
        <v>36.083972396916238</v>
      </c>
      <c r="O89">
        <v>37</v>
      </c>
      <c r="P89">
        <f t="shared" si="1"/>
        <v>9.5</v>
      </c>
    </row>
    <row r="90" spans="1:16" x14ac:dyDescent="0.35">
      <c r="A90" s="2">
        <v>90</v>
      </c>
      <c r="B90" s="2">
        <v>0</v>
      </c>
      <c r="C90" s="2">
        <v>25</v>
      </c>
      <c r="D90" s="2">
        <v>0</v>
      </c>
      <c r="E90" s="2">
        <v>0</v>
      </c>
      <c r="F90">
        <v>0</v>
      </c>
      <c r="G90">
        <v>-0.67704288655240208</v>
      </c>
      <c r="H90">
        <v>0.33692161891837608</v>
      </c>
      <c r="I90">
        <v>0.20189661307312529</v>
      </c>
      <c r="J90">
        <v>7.4647750386502496E-3</v>
      </c>
      <c r="K90">
        <v>-6.0676094550154765E-3</v>
      </c>
      <c r="L90">
        <v>-7.9391451890358368E-4</v>
      </c>
      <c r="M90">
        <v>1.0816957238958389</v>
      </c>
      <c r="N90">
        <v>36.420894015834612</v>
      </c>
      <c r="O90">
        <v>37</v>
      </c>
      <c r="P90">
        <f t="shared" si="1"/>
        <v>-4</v>
      </c>
    </row>
    <row r="91" spans="1:16" x14ac:dyDescent="0.35">
      <c r="A91" s="2">
        <v>27</v>
      </c>
      <c r="B91" s="2">
        <v>1</v>
      </c>
      <c r="C91" s="2">
        <v>6</v>
      </c>
      <c r="D91" s="2">
        <v>10</v>
      </c>
      <c r="E91" s="2">
        <v>0</v>
      </c>
      <c r="F91">
        <v>0</v>
      </c>
      <c r="G91">
        <v>-0.6797742757564833</v>
      </c>
      <c r="H91">
        <v>0.33631168376992898</v>
      </c>
      <c r="I91">
        <v>0.20171649523080176</v>
      </c>
      <c r="J91">
        <v>7.4581154956647267E-3</v>
      </c>
      <c r="K91">
        <v>-6.0621963640950108E-3</v>
      </c>
      <c r="L91">
        <v>-7.9320624466382497E-4</v>
      </c>
      <c r="M91">
        <v>1.0797375110508245</v>
      </c>
      <c r="N91">
        <v>36.75720569960454</v>
      </c>
      <c r="O91">
        <v>37</v>
      </c>
      <c r="P91">
        <f t="shared" si="1"/>
        <v>-4</v>
      </c>
    </row>
    <row r="92" spans="1:16" x14ac:dyDescent="0.35">
      <c r="A92">
        <v>337</v>
      </c>
      <c r="B92">
        <v>0</v>
      </c>
      <c r="C92">
        <v>34</v>
      </c>
      <c r="D92">
        <v>10</v>
      </c>
      <c r="E92">
        <v>13</v>
      </c>
      <c r="F92">
        <v>0</v>
      </c>
      <c r="G92">
        <v>-0.69411502195039165</v>
      </c>
      <c r="H92">
        <v>0.33311829217319833</v>
      </c>
      <c r="I92">
        <v>0.20076248960950605</v>
      </c>
      <c r="J92">
        <v>7.4228428021797634E-3</v>
      </c>
      <c r="K92">
        <v>-6.0335255833434027E-3</v>
      </c>
      <c r="L92">
        <v>-7.894548250519072E-4</v>
      </c>
      <c r="M92">
        <v>1.0694850432929</v>
      </c>
      <c r="N92">
        <v>37.090323991777737</v>
      </c>
      <c r="O92">
        <v>37</v>
      </c>
      <c r="P92">
        <f t="shared" si="1"/>
        <v>-4</v>
      </c>
    </row>
    <row r="93" spans="1:16" x14ac:dyDescent="0.35">
      <c r="A93">
        <v>241</v>
      </c>
      <c r="B93">
        <v>0</v>
      </c>
      <c r="C93">
        <v>24</v>
      </c>
      <c r="D93">
        <v>0</v>
      </c>
      <c r="E93">
        <v>0</v>
      </c>
      <c r="F93">
        <v>0</v>
      </c>
      <c r="G93">
        <v>-0.71045646405702056</v>
      </c>
      <c r="H93">
        <v>0.32949798616707338</v>
      </c>
      <c r="I93">
        <v>0.19965865325941198</v>
      </c>
      <c r="J93">
        <v>7.3820303788928385E-3</v>
      </c>
      <c r="K93">
        <v>-6.0003519318755864E-3</v>
      </c>
      <c r="L93">
        <v>-7.8511422868679721E-4</v>
      </c>
      <c r="M93">
        <v>1.057861955589025</v>
      </c>
      <c r="N93">
        <v>37.419821977944814</v>
      </c>
      <c r="O93">
        <v>37</v>
      </c>
      <c r="P93">
        <f t="shared" si="1"/>
        <v>-4</v>
      </c>
    </row>
    <row r="94" spans="1:16" x14ac:dyDescent="0.35">
      <c r="A94">
        <v>357</v>
      </c>
      <c r="B94">
        <v>0</v>
      </c>
      <c r="C94">
        <v>24</v>
      </c>
      <c r="D94">
        <v>0</v>
      </c>
      <c r="E94">
        <v>0</v>
      </c>
      <c r="F94">
        <v>0</v>
      </c>
      <c r="G94">
        <v>-0.71045646405702056</v>
      </c>
      <c r="H94">
        <v>0.32949798616707338</v>
      </c>
      <c r="I94">
        <v>0.19965865325941198</v>
      </c>
      <c r="J94">
        <v>7.3820303788928385E-3</v>
      </c>
      <c r="K94">
        <v>-6.0003519318755864E-3</v>
      </c>
      <c r="L94">
        <v>-7.8511422868679721E-4</v>
      </c>
      <c r="M94">
        <v>1.057861955589025</v>
      </c>
      <c r="N94">
        <v>37.749319964111891</v>
      </c>
      <c r="O94">
        <v>37</v>
      </c>
      <c r="P94">
        <f t="shared" si="1"/>
        <v>-4</v>
      </c>
    </row>
    <row r="95" spans="1:16" x14ac:dyDescent="0.35">
      <c r="A95">
        <v>462</v>
      </c>
      <c r="B95">
        <v>0</v>
      </c>
      <c r="C95">
        <v>24</v>
      </c>
      <c r="D95">
        <v>0</v>
      </c>
      <c r="E95">
        <v>0</v>
      </c>
      <c r="F95">
        <v>0</v>
      </c>
      <c r="G95">
        <v>-0.71045646405702056</v>
      </c>
      <c r="H95">
        <v>0.32949798616707338</v>
      </c>
      <c r="I95">
        <v>0.19965865325941198</v>
      </c>
      <c r="J95">
        <v>7.3820303788928385E-3</v>
      </c>
      <c r="K95">
        <v>-6.0003519318755864E-3</v>
      </c>
      <c r="L95">
        <v>-7.8511422868679721E-4</v>
      </c>
      <c r="M95">
        <v>1.057861955589025</v>
      </c>
      <c r="N95">
        <v>38.078817950278967</v>
      </c>
      <c r="O95">
        <v>37</v>
      </c>
      <c r="P95">
        <f t="shared" si="1"/>
        <v>-4</v>
      </c>
    </row>
    <row r="96" spans="1:16" x14ac:dyDescent="0.35">
      <c r="A96">
        <v>493</v>
      </c>
      <c r="B96">
        <v>0</v>
      </c>
      <c r="C96">
        <v>24</v>
      </c>
      <c r="D96">
        <v>0</v>
      </c>
      <c r="E96">
        <v>0</v>
      </c>
      <c r="F96">
        <v>1</v>
      </c>
      <c r="G96">
        <v>-0.71045646405702056</v>
      </c>
      <c r="H96">
        <v>0.32949798616707338</v>
      </c>
      <c r="I96">
        <v>0.19965865325941198</v>
      </c>
      <c r="J96">
        <v>7.3820303788928385E-3</v>
      </c>
      <c r="K96">
        <v>-6.0003519318755864E-3</v>
      </c>
      <c r="L96">
        <v>-7.8511422868679721E-4</v>
      </c>
      <c r="M96">
        <v>1.057861955589025</v>
      </c>
      <c r="N96">
        <v>38.408315936446044</v>
      </c>
      <c r="O96">
        <v>38</v>
      </c>
      <c r="P96">
        <f t="shared" si="1"/>
        <v>9.5</v>
      </c>
    </row>
    <row r="97" spans="1:16" x14ac:dyDescent="0.35">
      <c r="A97">
        <v>362</v>
      </c>
      <c r="B97">
        <v>1</v>
      </c>
      <c r="C97">
        <v>21</v>
      </c>
      <c r="D97">
        <v>30</v>
      </c>
      <c r="E97">
        <v>0</v>
      </c>
      <c r="F97">
        <v>0</v>
      </c>
      <c r="G97">
        <v>-0.72176324188181251</v>
      </c>
      <c r="H97">
        <v>0.32700482328483094</v>
      </c>
      <c r="I97">
        <v>0.19888470998940735</v>
      </c>
      <c r="J97">
        <v>7.3534151767092864E-3</v>
      </c>
      <c r="K97">
        <v>-5.97709257436955E-3</v>
      </c>
      <c r="L97">
        <v>-7.820708651082222E-4</v>
      </c>
      <c r="M97">
        <v>1.0498575905460361</v>
      </c>
      <c r="N97">
        <v>38.735320759730875</v>
      </c>
      <c r="O97">
        <v>38</v>
      </c>
      <c r="P97">
        <f t="shared" si="1"/>
        <v>-4</v>
      </c>
    </row>
    <row r="98" spans="1:16" x14ac:dyDescent="0.35">
      <c r="A98">
        <v>456</v>
      </c>
      <c r="B98">
        <v>0</v>
      </c>
      <c r="C98">
        <v>26</v>
      </c>
      <c r="D98">
        <v>0</v>
      </c>
      <c r="E98">
        <v>26</v>
      </c>
      <c r="F98">
        <v>0</v>
      </c>
      <c r="G98">
        <v>-0.73602534623228899</v>
      </c>
      <c r="H98">
        <v>0.3238739018332159</v>
      </c>
      <c r="I98">
        <v>0.19789687643691789</v>
      </c>
      <c r="J98">
        <v>7.3168917544847948E-3</v>
      </c>
      <c r="K98">
        <v>-5.9474051610354014E-3</v>
      </c>
      <c r="L98">
        <v>-7.7818642451437509E-4</v>
      </c>
      <c r="M98">
        <v>1.0398056848329562</v>
      </c>
      <c r="N98">
        <v>39.059194661564092</v>
      </c>
      <c r="O98">
        <v>38</v>
      </c>
      <c r="P98">
        <f t="shared" si="1"/>
        <v>-4</v>
      </c>
    </row>
    <row r="99" spans="1:16" x14ac:dyDescent="0.35">
      <c r="A99">
        <v>413</v>
      </c>
      <c r="B99">
        <v>1</v>
      </c>
      <c r="C99">
        <v>26</v>
      </c>
      <c r="D99">
        <v>35</v>
      </c>
      <c r="E99">
        <v>13</v>
      </c>
      <c r="F99">
        <v>0</v>
      </c>
      <c r="G99">
        <v>-0.73669153012462441</v>
      </c>
      <c r="H99">
        <v>0.32372803827249341</v>
      </c>
      <c r="I99">
        <v>0.19785042324016835</v>
      </c>
      <c r="J99">
        <v>7.3151742285774346E-3</v>
      </c>
      <c r="K99">
        <v>-5.9460091006878647E-3</v>
      </c>
      <c r="L99">
        <v>-7.7800375742161131E-4</v>
      </c>
      <c r="M99">
        <v>1.039337386032742</v>
      </c>
      <c r="N99">
        <v>39.382922699836584</v>
      </c>
      <c r="O99">
        <v>38</v>
      </c>
      <c r="P99">
        <f t="shared" si="1"/>
        <v>-4</v>
      </c>
    </row>
    <row r="100" spans="1:16" x14ac:dyDescent="0.35">
      <c r="A100">
        <v>264</v>
      </c>
      <c r="B100">
        <v>0</v>
      </c>
      <c r="C100">
        <v>34</v>
      </c>
      <c r="D100">
        <v>10</v>
      </c>
      <c r="E100">
        <v>26</v>
      </c>
      <c r="F100">
        <v>1</v>
      </c>
      <c r="G100">
        <v>-0.74031304054264435</v>
      </c>
      <c r="H100">
        <v>0.32293569420692042</v>
      </c>
      <c r="I100">
        <v>0.19759741345797047</v>
      </c>
      <c r="J100">
        <v>7.3058196332826579E-3</v>
      </c>
      <c r="K100">
        <v>-5.9384053844921941E-3</v>
      </c>
      <c r="L100">
        <v>-7.7700885148211044E-4</v>
      </c>
      <c r="M100">
        <v>1.0367935445590604</v>
      </c>
      <c r="N100">
        <v>39.705858394043503</v>
      </c>
      <c r="O100">
        <v>39</v>
      </c>
      <c r="P100">
        <f t="shared" si="1"/>
        <v>9.5</v>
      </c>
    </row>
    <row r="101" spans="1:16" x14ac:dyDescent="0.35">
      <c r="A101" s="2">
        <v>181</v>
      </c>
      <c r="B101" s="2">
        <v>0</v>
      </c>
      <c r="C101" s="2">
        <v>23</v>
      </c>
      <c r="D101" s="2">
        <v>0</v>
      </c>
      <c r="E101" s="2">
        <v>0</v>
      </c>
      <c r="F101">
        <v>0</v>
      </c>
      <c r="G101">
        <v>-0.74387004156163905</v>
      </c>
      <c r="H101">
        <v>0.32215845256446773</v>
      </c>
      <c r="I101">
        <v>0.19734812365808399</v>
      </c>
      <c r="J101">
        <v>7.2966025778439482E-3</v>
      </c>
      <c r="K101">
        <v>-5.9309134651191701E-3</v>
      </c>
      <c r="L101">
        <v>-7.760285735639625E-4</v>
      </c>
      <c r="M101">
        <v>1.0342981898122385</v>
      </c>
      <c r="N101">
        <v>40.028016846607969</v>
      </c>
      <c r="O101">
        <v>39</v>
      </c>
      <c r="P101">
        <f t="shared" si="1"/>
        <v>-4</v>
      </c>
    </row>
    <row r="102" spans="1:16" x14ac:dyDescent="0.35">
      <c r="A102">
        <v>459</v>
      </c>
      <c r="B102">
        <v>0</v>
      </c>
      <c r="C102">
        <v>23</v>
      </c>
      <c r="D102">
        <v>0</v>
      </c>
      <c r="E102">
        <v>0</v>
      </c>
      <c r="F102">
        <v>0</v>
      </c>
      <c r="G102">
        <v>-0.74387004156163905</v>
      </c>
      <c r="H102">
        <v>0.32215845256446773</v>
      </c>
      <c r="I102">
        <v>0.19734812365808399</v>
      </c>
      <c r="J102">
        <v>7.2966025778439482E-3</v>
      </c>
      <c r="K102">
        <v>-5.9309134651191701E-3</v>
      </c>
      <c r="L102">
        <v>-7.760285735639625E-4</v>
      </c>
      <c r="M102">
        <v>1.0342981898122385</v>
      </c>
      <c r="N102">
        <v>40.350175299172435</v>
      </c>
      <c r="O102">
        <v>39</v>
      </c>
      <c r="P102">
        <f t="shared" si="1"/>
        <v>-4</v>
      </c>
    </row>
    <row r="103" spans="1:16" x14ac:dyDescent="0.35">
      <c r="A103">
        <v>293</v>
      </c>
      <c r="B103">
        <v>0</v>
      </c>
      <c r="C103">
        <v>31</v>
      </c>
      <c r="D103">
        <v>10</v>
      </c>
      <c r="E103">
        <v>0</v>
      </c>
      <c r="F103">
        <v>0</v>
      </c>
      <c r="G103">
        <v>-0.74815773587199441</v>
      </c>
      <c r="H103">
        <v>0.32122285339200601</v>
      </c>
      <c r="I103">
        <v>0.1970465945657047</v>
      </c>
      <c r="J103">
        <v>7.2854540657022191E-3</v>
      </c>
      <c r="K103">
        <v>-5.9218515955611105E-3</v>
      </c>
      <c r="L103">
        <v>-7.7484287599000165E-4</v>
      </c>
      <c r="M103">
        <v>1.0312944240480193</v>
      </c>
      <c r="N103">
        <v>40.671398152564443</v>
      </c>
      <c r="O103">
        <v>39</v>
      </c>
      <c r="P103">
        <f t="shared" si="1"/>
        <v>-4</v>
      </c>
    </row>
    <row r="104" spans="1:16" x14ac:dyDescent="0.35">
      <c r="A104">
        <v>425</v>
      </c>
      <c r="B104">
        <v>1</v>
      </c>
      <c r="C104">
        <v>27</v>
      </c>
      <c r="D104">
        <v>35</v>
      </c>
      <c r="E104">
        <v>26</v>
      </c>
      <c r="F104">
        <v>0</v>
      </c>
      <c r="G104">
        <v>-0.74947597121225873</v>
      </c>
      <c r="H104">
        <v>0.32093549479364925</v>
      </c>
      <c r="I104">
        <v>0.19695366575636827</v>
      </c>
      <c r="J104">
        <v>7.2820181851010191E-3</v>
      </c>
      <c r="K104">
        <v>-5.9190588012017096E-3</v>
      </c>
      <c r="L104">
        <v>-7.7447745365906895E-4</v>
      </c>
      <c r="M104">
        <v>1.0303718517059264</v>
      </c>
      <c r="N104">
        <v>40.992333647358095</v>
      </c>
      <c r="O104">
        <v>39</v>
      </c>
      <c r="P104">
        <f t="shared" si="1"/>
        <v>-4</v>
      </c>
    </row>
    <row r="105" spans="1:16" x14ac:dyDescent="0.35">
      <c r="A105">
        <v>217</v>
      </c>
      <c r="B105">
        <v>0</v>
      </c>
      <c r="C105">
        <v>24</v>
      </c>
      <c r="D105">
        <v>0</v>
      </c>
      <c r="E105">
        <v>13</v>
      </c>
      <c r="F105">
        <v>1</v>
      </c>
      <c r="G105">
        <v>-0.75665448264927326</v>
      </c>
      <c r="H105">
        <v>0.31937305451777737</v>
      </c>
      <c r="I105">
        <v>0.19644577673271246</v>
      </c>
      <c r="J105">
        <v>7.2632398745167918E-3</v>
      </c>
      <c r="K105">
        <v>-5.9037951858536076E-3</v>
      </c>
      <c r="L105">
        <v>-7.7248029053812988E-4</v>
      </c>
      <c r="M105">
        <v>1.0253555960833904</v>
      </c>
      <c r="N105">
        <v>41.31170670187587</v>
      </c>
      <c r="O105">
        <v>40</v>
      </c>
      <c r="P105">
        <f t="shared" si="1"/>
        <v>9.5</v>
      </c>
    </row>
    <row r="106" spans="1:16" x14ac:dyDescent="0.35">
      <c r="A106">
        <v>466</v>
      </c>
      <c r="B106">
        <v>1</v>
      </c>
      <c r="C106">
        <v>9</v>
      </c>
      <c r="D106">
        <v>15</v>
      </c>
      <c r="E106">
        <v>13</v>
      </c>
      <c r="F106">
        <v>0</v>
      </c>
      <c r="G106">
        <v>-0.76152971900853217</v>
      </c>
      <c r="H106">
        <v>0.31831423983329316</v>
      </c>
      <c r="I106">
        <v>0.19609908873538559</v>
      </c>
      <c r="J106">
        <v>7.2504216906490518E-3</v>
      </c>
      <c r="K106">
        <v>-5.893376153367119E-3</v>
      </c>
      <c r="L106">
        <v>-7.7111701539241107E-4</v>
      </c>
      <c r="M106">
        <v>1.0219562436753096</v>
      </c>
      <c r="N106">
        <v>41.630020941709162</v>
      </c>
      <c r="O106">
        <v>40</v>
      </c>
      <c r="P106">
        <f t="shared" si="1"/>
        <v>-4</v>
      </c>
    </row>
    <row r="107" spans="1:16" x14ac:dyDescent="0.35">
      <c r="A107" s="2">
        <v>197</v>
      </c>
      <c r="B107" s="2">
        <v>0</v>
      </c>
      <c r="C107" s="2">
        <v>33</v>
      </c>
      <c r="D107" s="2">
        <v>10</v>
      </c>
      <c r="E107" s="2">
        <v>26</v>
      </c>
      <c r="F107">
        <v>1</v>
      </c>
      <c r="G107">
        <v>-0.77372661804726284</v>
      </c>
      <c r="H107">
        <v>0.31567351582925079</v>
      </c>
      <c r="I107">
        <v>0.19522560682833653</v>
      </c>
      <c r="J107">
        <v>7.2181262210163312E-3</v>
      </c>
      <c r="K107">
        <v>-5.8671253560044299E-3</v>
      </c>
      <c r="L107">
        <v>-7.6768223777306252E-4</v>
      </c>
      <c r="M107">
        <v>1.0134781297675945</v>
      </c>
      <c r="N107">
        <v>41.945694457538416</v>
      </c>
      <c r="O107">
        <v>41</v>
      </c>
      <c r="P107">
        <f t="shared" si="1"/>
        <v>9.5</v>
      </c>
    </row>
    <row r="108" spans="1:16" x14ac:dyDescent="0.35">
      <c r="A108">
        <v>441</v>
      </c>
      <c r="B108">
        <v>0</v>
      </c>
      <c r="C108">
        <v>30</v>
      </c>
      <c r="D108">
        <v>10</v>
      </c>
      <c r="E108">
        <v>0</v>
      </c>
      <c r="F108">
        <v>1</v>
      </c>
      <c r="G108">
        <v>-0.7815713133766129</v>
      </c>
      <c r="H108">
        <v>0.3139813309004838</v>
      </c>
      <c r="I108">
        <v>0.19465925047817409</v>
      </c>
      <c r="J108">
        <v>7.197186183036882E-3</v>
      </c>
      <c r="K108">
        <v>-5.8501046190398689E-3</v>
      </c>
      <c r="L108">
        <v>-7.6545516460713322E-4</v>
      </c>
      <c r="M108">
        <v>1.0080453255226058</v>
      </c>
      <c r="N108">
        <v>42.259675788438898</v>
      </c>
      <c r="O108">
        <v>42</v>
      </c>
      <c r="P108">
        <f t="shared" si="1"/>
        <v>9.5</v>
      </c>
    </row>
    <row r="109" spans="1:16" x14ac:dyDescent="0.35">
      <c r="A109">
        <v>283</v>
      </c>
      <c r="B109">
        <v>1</v>
      </c>
      <c r="C109">
        <v>11</v>
      </c>
      <c r="D109">
        <v>20</v>
      </c>
      <c r="E109">
        <v>0</v>
      </c>
      <c r="F109">
        <v>1</v>
      </c>
      <c r="G109">
        <v>-0.78430270258069412</v>
      </c>
      <c r="H109">
        <v>0.31339329685000228</v>
      </c>
      <c r="I109">
        <v>0.19446122996393933</v>
      </c>
      <c r="J109">
        <v>7.189864719990521E-3</v>
      </c>
      <c r="K109">
        <v>-5.8441534981856389E-3</v>
      </c>
      <c r="L109">
        <v>-7.6467649200386977E-4</v>
      </c>
      <c r="M109">
        <v>1.0061574267289546</v>
      </c>
      <c r="N109">
        <v>42.5730690852889</v>
      </c>
      <c r="O109">
        <v>43</v>
      </c>
      <c r="P109">
        <f t="shared" si="1"/>
        <v>9.5</v>
      </c>
    </row>
    <row r="110" spans="1:16" x14ac:dyDescent="0.35">
      <c r="A110" s="2">
        <v>153</v>
      </c>
      <c r="B110" s="2">
        <v>0</v>
      </c>
      <c r="C110" s="2">
        <v>23</v>
      </c>
      <c r="D110" s="2">
        <v>0</v>
      </c>
      <c r="E110" s="2">
        <v>13</v>
      </c>
      <c r="F110">
        <v>1</v>
      </c>
      <c r="G110">
        <v>-0.79006806015389175</v>
      </c>
      <c r="H110">
        <v>0.31215405576917149</v>
      </c>
      <c r="I110">
        <v>0.19404186900814563</v>
      </c>
      <c r="J110">
        <v>7.1743595802690359E-3</v>
      </c>
      <c r="K110">
        <v>-5.831550421483621E-3</v>
      </c>
      <c r="L110">
        <v>-7.6302744625516596E-4</v>
      </c>
      <c r="M110">
        <v>1.0021788106273399</v>
      </c>
      <c r="N110">
        <v>42.88522314105807</v>
      </c>
      <c r="O110">
        <v>44</v>
      </c>
      <c r="P110">
        <f t="shared" si="1"/>
        <v>9.5</v>
      </c>
    </row>
    <row r="111" spans="1:16" x14ac:dyDescent="0.35">
      <c r="A111">
        <v>482</v>
      </c>
      <c r="B111">
        <v>0</v>
      </c>
      <c r="C111">
        <v>23</v>
      </c>
      <c r="D111">
        <v>0</v>
      </c>
      <c r="E111">
        <v>13</v>
      </c>
      <c r="F111">
        <v>1</v>
      </c>
      <c r="G111">
        <v>-0.79006806015389175</v>
      </c>
      <c r="H111">
        <v>0.31215405576917149</v>
      </c>
      <c r="I111">
        <v>0.19404186900814563</v>
      </c>
      <c r="J111">
        <v>7.1743595802690359E-3</v>
      </c>
      <c r="K111">
        <v>-5.831550421483621E-3</v>
      </c>
      <c r="L111">
        <v>-7.6302744625516596E-4</v>
      </c>
      <c r="M111">
        <v>1.0021788106273399</v>
      </c>
      <c r="N111">
        <v>43.19737719682724</v>
      </c>
      <c r="O111">
        <v>45</v>
      </c>
      <c r="P111">
        <f t="shared" si="1"/>
        <v>9.5</v>
      </c>
    </row>
    <row r="112" spans="1:16" x14ac:dyDescent="0.35">
      <c r="A112">
        <v>298</v>
      </c>
      <c r="B112">
        <v>1</v>
      </c>
      <c r="C112">
        <v>36</v>
      </c>
      <c r="D112">
        <v>50</v>
      </c>
      <c r="E112">
        <v>13</v>
      </c>
      <c r="F112">
        <v>0</v>
      </c>
      <c r="G112">
        <v>-0.80995022659939442</v>
      </c>
      <c r="H112">
        <v>0.30790110220958894</v>
      </c>
      <c r="I112">
        <v>0.19258155423175211</v>
      </c>
      <c r="J112">
        <v>7.1203669890835351E-3</v>
      </c>
      <c r="K112">
        <v>-5.7876635052561808E-3</v>
      </c>
      <c r="L112">
        <v>-7.5728507601179615E-4</v>
      </c>
      <c r="M112">
        <v>0.98852459130446968</v>
      </c>
      <c r="N112">
        <v>43.505278299036831</v>
      </c>
      <c r="O112">
        <v>45</v>
      </c>
      <c r="P112">
        <f t="shared" si="1"/>
        <v>-4</v>
      </c>
    </row>
    <row r="113" spans="1:16" x14ac:dyDescent="0.35">
      <c r="A113">
        <v>379</v>
      </c>
      <c r="B113">
        <v>0</v>
      </c>
      <c r="C113">
        <v>21</v>
      </c>
      <c r="D113">
        <v>0</v>
      </c>
      <c r="E113">
        <v>0</v>
      </c>
      <c r="F113">
        <v>0</v>
      </c>
      <c r="G113">
        <v>-0.81069719657087602</v>
      </c>
      <c r="H113">
        <v>0.30774194723742893</v>
      </c>
      <c r="I113">
        <v>0.19252627140567338</v>
      </c>
      <c r="J113">
        <v>7.1183230030359371E-3</v>
      </c>
      <c r="K113">
        <v>-5.7860020875973618E-3</v>
      </c>
      <c r="L113">
        <v>-7.5706768832211745E-4</v>
      </c>
      <c r="M113">
        <v>0.98801362007806126</v>
      </c>
      <c r="N113">
        <v>43.813020246274263</v>
      </c>
      <c r="O113">
        <v>45</v>
      </c>
      <c r="P113">
        <f t="shared" si="1"/>
        <v>-4</v>
      </c>
    </row>
    <row r="114" spans="1:16" x14ac:dyDescent="0.35">
      <c r="A114">
        <v>414</v>
      </c>
      <c r="B114">
        <v>0</v>
      </c>
      <c r="C114">
        <v>21</v>
      </c>
      <c r="D114">
        <v>0</v>
      </c>
      <c r="E114">
        <v>0</v>
      </c>
      <c r="F114">
        <v>0</v>
      </c>
      <c r="G114">
        <v>-0.81069719657087602</v>
      </c>
      <c r="H114">
        <v>0.30774194723742893</v>
      </c>
      <c r="I114">
        <v>0.19252627140567338</v>
      </c>
      <c r="J114">
        <v>7.1183230030359371E-3</v>
      </c>
      <c r="K114">
        <v>-5.7860020875973618E-3</v>
      </c>
      <c r="L114">
        <v>-7.5706768832211745E-4</v>
      </c>
      <c r="M114">
        <v>0.98801362007806126</v>
      </c>
      <c r="N114">
        <v>44.120762193511695</v>
      </c>
      <c r="O114">
        <v>45</v>
      </c>
      <c r="P114">
        <f t="shared" si="1"/>
        <v>-4</v>
      </c>
    </row>
    <row r="115" spans="1:16" x14ac:dyDescent="0.35">
      <c r="A115" s="2">
        <v>60</v>
      </c>
      <c r="B115" s="2">
        <v>0</v>
      </c>
      <c r="C115" s="2">
        <v>33</v>
      </c>
      <c r="D115" s="2">
        <v>15</v>
      </c>
      <c r="E115" s="2">
        <v>0</v>
      </c>
      <c r="F115">
        <v>0</v>
      </c>
      <c r="G115">
        <v>-0.81712873803640906</v>
      </c>
      <c r="H115">
        <v>0.30637348879731718</v>
      </c>
      <c r="I115">
        <v>0.19204904517665983</v>
      </c>
      <c r="J115">
        <v>7.1006783957891628E-3</v>
      </c>
      <c r="K115">
        <v>-5.7716599828177484E-3</v>
      </c>
      <c r="L115">
        <v>-7.5519109997202849E-4</v>
      </c>
      <c r="M115">
        <v>0.98362014824401833</v>
      </c>
      <c r="N115">
        <v>44.427135682309014</v>
      </c>
      <c r="O115">
        <v>45</v>
      </c>
      <c r="P115">
        <f t="shared" si="1"/>
        <v>-4</v>
      </c>
    </row>
    <row r="116" spans="1:16" x14ac:dyDescent="0.35">
      <c r="A116">
        <v>214</v>
      </c>
      <c r="B116">
        <v>0</v>
      </c>
      <c r="C116">
        <v>37</v>
      </c>
      <c r="D116">
        <v>20</v>
      </c>
      <c r="E116">
        <v>0</v>
      </c>
      <c r="F116">
        <v>1</v>
      </c>
      <c r="G116">
        <v>-0.81927258519158674</v>
      </c>
      <c r="H116">
        <v>0.30591809167872003</v>
      </c>
      <c r="I116">
        <v>0.19188948268961106</v>
      </c>
      <c r="J116">
        <v>7.0947788512039592E-3</v>
      </c>
      <c r="K116">
        <v>-5.7668646430626812E-3</v>
      </c>
      <c r="L116">
        <v>-7.5456365519614959E-4</v>
      </c>
      <c r="M116">
        <v>0.98215808381062741</v>
      </c>
      <c r="N116">
        <v>44.733053773987734</v>
      </c>
      <c r="O116">
        <v>46</v>
      </c>
      <c r="P116">
        <f t="shared" si="1"/>
        <v>9.5</v>
      </c>
    </row>
    <row r="117" spans="1:16" x14ac:dyDescent="0.35">
      <c r="A117" s="2">
        <v>166</v>
      </c>
      <c r="B117" s="2">
        <v>0</v>
      </c>
      <c r="C117" s="2">
        <v>20</v>
      </c>
      <c r="D117" s="2">
        <v>0</v>
      </c>
      <c r="E117" s="2">
        <v>0</v>
      </c>
      <c r="F117">
        <v>1</v>
      </c>
      <c r="G117">
        <v>-0.84411077407549451</v>
      </c>
      <c r="H117">
        <v>0.30066971444612139</v>
      </c>
      <c r="I117">
        <v>0.19002349769998483</v>
      </c>
      <c r="J117">
        <v>7.0257873116182359E-3</v>
      </c>
      <c r="K117">
        <v>-5.7107860987342923E-3</v>
      </c>
      <c r="L117">
        <v>-7.4722607507149506E-4</v>
      </c>
      <c r="M117">
        <v>0.96530803059017922</v>
      </c>
      <c r="N117">
        <v>45.033723488433857</v>
      </c>
      <c r="O117">
        <v>47</v>
      </c>
      <c r="P117">
        <f t="shared" si="1"/>
        <v>9.5</v>
      </c>
    </row>
    <row r="118" spans="1:16" x14ac:dyDescent="0.35">
      <c r="A118">
        <v>212</v>
      </c>
      <c r="B118">
        <v>0</v>
      </c>
      <c r="C118">
        <v>20</v>
      </c>
      <c r="D118">
        <v>0</v>
      </c>
      <c r="E118">
        <v>0</v>
      </c>
      <c r="F118">
        <v>0</v>
      </c>
      <c r="G118">
        <v>-0.84411077407549451</v>
      </c>
      <c r="H118">
        <v>0.30066971444612139</v>
      </c>
      <c r="I118">
        <v>0.19002349769998483</v>
      </c>
      <c r="J118">
        <v>7.0257873116182359E-3</v>
      </c>
      <c r="K118">
        <v>-5.7107860987342923E-3</v>
      </c>
      <c r="L118">
        <v>-7.4722607507149506E-4</v>
      </c>
      <c r="M118">
        <v>0.96530803059017922</v>
      </c>
      <c r="N118">
        <v>45.33439320287998</v>
      </c>
      <c r="O118">
        <v>47</v>
      </c>
      <c r="P118">
        <f t="shared" si="1"/>
        <v>-4</v>
      </c>
    </row>
    <row r="119" spans="1:16" x14ac:dyDescent="0.35">
      <c r="A119">
        <v>330</v>
      </c>
      <c r="B119">
        <v>0</v>
      </c>
      <c r="C119">
        <v>20</v>
      </c>
      <c r="D119">
        <v>0</v>
      </c>
      <c r="E119">
        <v>0</v>
      </c>
      <c r="F119">
        <v>0</v>
      </c>
      <c r="G119">
        <v>-0.84411077407549451</v>
      </c>
      <c r="H119">
        <v>0.30066971444612139</v>
      </c>
      <c r="I119">
        <v>0.19002349769998483</v>
      </c>
      <c r="J119">
        <v>7.0257873116182359E-3</v>
      </c>
      <c r="K119">
        <v>-5.7107860987342923E-3</v>
      </c>
      <c r="L119">
        <v>-7.4722607507149506E-4</v>
      </c>
      <c r="M119">
        <v>0.96530803059017922</v>
      </c>
      <c r="N119">
        <v>45.635062917326103</v>
      </c>
      <c r="O119">
        <v>47</v>
      </c>
      <c r="P119">
        <f t="shared" si="1"/>
        <v>-4</v>
      </c>
    </row>
    <row r="120" spans="1:16" x14ac:dyDescent="0.35">
      <c r="A120" s="2">
        <v>75</v>
      </c>
      <c r="B120" s="2">
        <v>0</v>
      </c>
      <c r="C120" s="2">
        <v>42</v>
      </c>
      <c r="D120" s="2">
        <v>20</v>
      </c>
      <c r="E120" s="2">
        <v>56</v>
      </c>
      <c r="F120">
        <v>1</v>
      </c>
      <c r="G120">
        <v>-0.85121154698896762</v>
      </c>
      <c r="H120">
        <v>0.29917876966948576</v>
      </c>
      <c r="I120">
        <v>0.18948433317378152</v>
      </c>
      <c r="J120">
        <v>7.0058526438906968E-3</v>
      </c>
      <c r="K120">
        <v>-5.6945825590750338E-3</v>
      </c>
      <c r="L120">
        <v>-7.4510592783913151E-4</v>
      </c>
      <c r="M120">
        <v>0.96052131314940159</v>
      </c>
      <c r="N120">
        <v>45.934241686995591</v>
      </c>
      <c r="O120">
        <v>48</v>
      </c>
      <c r="P120">
        <f t="shared" si="1"/>
        <v>9.5</v>
      </c>
    </row>
    <row r="121" spans="1:16" x14ac:dyDescent="0.35">
      <c r="A121">
        <v>327</v>
      </c>
      <c r="B121">
        <v>0</v>
      </c>
      <c r="C121">
        <v>21</v>
      </c>
      <c r="D121">
        <v>0</v>
      </c>
      <c r="E121">
        <v>15</v>
      </c>
      <c r="F121">
        <v>0</v>
      </c>
      <c r="G121">
        <v>-0.86400260263885997</v>
      </c>
      <c r="H121">
        <v>0.29650376616532814</v>
      </c>
      <c r="I121">
        <v>0.18850691110129181</v>
      </c>
      <c r="J121">
        <v>6.9697141679752805E-3</v>
      </c>
      <c r="K121">
        <v>-5.6652080424929672E-3</v>
      </c>
      <c r="L121">
        <v>-7.4126242812591245E-4</v>
      </c>
      <c r="M121">
        <v>0.95193314400447449</v>
      </c>
      <c r="N121">
        <v>46.230745453160921</v>
      </c>
      <c r="O121">
        <v>48</v>
      </c>
      <c r="P121">
        <f t="shared" si="1"/>
        <v>-4</v>
      </c>
    </row>
    <row r="122" spans="1:16" x14ac:dyDescent="0.35">
      <c r="A122" s="2">
        <v>140</v>
      </c>
      <c r="B122" s="2">
        <v>0</v>
      </c>
      <c r="C122" s="2">
        <v>19</v>
      </c>
      <c r="D122" s="2">
        <v>0</v>
      </c>
      <c r="E122" s="2">
        <v>0</v>
      </c>
      <c r="F122">
        <v>0</v>
      </c>
      <c r="G122">
        <v>-0.87752435158011299</v>
      </c>
      <c r="H122">
        <v>0.29369105662874762</v>
      </c>
      <c r="I122">
        <v>0.18746522321802439</v>
      </c>
      <c r="J122">
        <v>6.9311995758247801E-3</v>
      </c>
      <c r="K122">
        <v>-5.6339021421438658E-3</v>
      </c>
      <c r="L122">
        <v>-7.3716621708946298E-4</v>
      </c>
      <c r="M122">
        <v>0.94290286601861073</v>
      </c>
      <c r="N122">
        <v>46.524436509789666</v>
      </c>
      <c r="O122">
        <v>48</v>
      </c>
      <c r="P122">
        <f t="shared" si="1"/>
        <v>-4</v>
      </c>
    </row>
    <row r="123" spans="1:16" x14ac:dyDescent="0.35">
      <c r="A123">
        <v>347</v>
      </c>
      <c r="B123">
        <v>1</v>
      </c>
      <c r="C123">
        <v>31</v>
      </c>
      <c r="D123">
        <v>45</v>
      </c>
      <c r="E123">
        <v>26</v>
      </c>
      <c r="F123">
        <v>0</v>
      </c>
      <c r="G123">
        <v>-0.88741797554108803</v>
      </c>
      <c r="H123">
        <v>0.29164295389295963</v>
      </c>
      <c r="I123">
        <v>0.18669771074810715</v>
      </c>
      <c r="J123">
        <v>6.9028221412552561E-3</v>
      </c>
      <c r="K123">
        <v>-5.6108360498086495E-3</v>
      </c>
      <c r="L123">
        <v>-7.3414814123354852E-4</v>
      </c>
      <c r="M123">
        <v>0.93632737828792301</v>
      </c>
      <c r="N123">
        <v>46.816079463682627</v>
      </c>
      <c r="O123">
        <v>48</v>
      </c>
      <c r="P123">
        <f t="shared" si="1"/>
        <v>-4</v>
      </c>
    </row>
    <row r="124" spans="1:16" x14ac:dyDescent="0.35">
      <c r="A124" s="2">
        <v>87</v>
      </c>
      <c r="B124" s="2">
        <v>0</v>
      </c>
      <c r="C124" s="2">
        <v>18</v>
      </c>
      <c r="D124" s="2">
        <v>0</v>
      </c>
      <c r="E124" s="2">
        <v>0</v>
      </c>
      <c r="F124">
        <v>0</v>
      </c>
      <c r="G124">
        <v>-0.91093792908473148</v>
      </c>
      <c r="H124">
        <v>0.28680794629606854</v>
      </c>
      <c r="I124">
        <v>0.18485574897359591</v>
      </c>
      <c r="J124">
        <v>6.8347188181374025E-3</v>
      </c>
      <c r="K124">
        <v>-5.5554794764185178E-3</v>
      </c>
      <c r="L124">
        <v>-7.2690502717734492E-4</v>
      </c>
      <c r="M124">
        <v>0.92080445916106213</v>
      </c>
      <c r="N124">
        <v>47.102887409978692</v>
      </c>
      <c r="O124">
        <v>48</v>
      </c>
      <c r="P124">
        <f t="shared" si="1"/>
        <v>-4</v>
      </c>
    </row>
    <row r="125" spans="1:16" x14ac:dyDescent="0.35">
      <c r="A125" s="2">
        <v>152</v>
      </c>
      <c r="B125" s="2">
        <v>0</v>
      </c>
      <c r="C125" s="2">
        <v>18</v>
      </c>
      <c r="D125" s="2">
        <v>0</v>
      </c>
      <c r="E125" s="2">
        <v>0</v>
      </c>
      <c r="F125">
        <v>1</v>
      </c>
      <c r="G125">
        <v>-0.91093792908473148</v>
      </c>
      <c r="H125">
        <v>0.28680794629606854</v>
      </c>
      <c r="I125">
        <v>0.18485574897359591</v>
      </c>
      <c r="J125">
        <v>6.8347188181374025E-3</v>
      </c>
      <c r="K125">
        <v>-5.5554794764185178E-3</v>
      </c>
      <c r="L125">
        <v>-7.2690502717734492E-4</v>
      </c>
      <c r="M125">
        <v>0.92080445916106213</v>
      </c>
      <c r="N125">
        <v>47.389695356274757</v>
      </c>
      <c r="O125">
        <v>49</v>
      </c>
      <c r="P125">
        <f t="shared" si="1"/>
        <v>9.5</v>
      </c>
    </row>
    <row r="126" spans="1:16" x14ac:dyDescent="0.35">
      <c r="A126" s="2">
        <v>180</v>
      </c>
      <c r="B126" s="2">
        <v>0</v>
      </c>
      <c r="C126" s="2">
        <v>18</v>
      </c>
      <c r="D126" s="2">
        <v>0</v>
      </c>
      <c r="E126" s="2">
        <v>0</v>
      </c>
      <c r="F126">
        <v>0</v>
      </c>
      <c r="G126">
        <v>-0.91093792908473148</v>
      </c>
      <c r="H126">
        <v>0.28680794629606854</v>
      </c>
      <c r="I126">
        <v>0.18485574897359591</v>
      </c>
      <c r="J126">
        <v>6.8347188181374025E-3</v>
      </c>
      <c r="K126">
        <v>-5.5554794764185178E-3</v>
      </c>
      <c r="L126">
        <v>-7.2690502717734492E-4</v>
      </c>
      <c r="M126">
        <v>0.92080445916106213</v>
      </c>
      <c r="N126">
        <v>47.676503302570822</v>
      </c>
      <c r="O126">
        <v>49</v>
      </c>
      <c r="P126">
        <f t="shared" si="1"/>
        <v>-4</v>
      </c>
    </row>
    <row r="127" spans="1:16" x14ac:dyDescent="0.35">
      <c r="A127">
        <v>329</v>
      </c>
      <c r="B127">
        <v>0</v>
      </c>
      <c r="C127">
        <v>18</v>
      </c>
      <c r="D127">
        <v>0</v>
      </c>
      <c r="E127">
        <v>0</v>
      </c>
      <c r="F127">
        <v>0</v>
      </c>
      <c r="G127">
        <v>-0.91093792908473148</v>
      </c>
      <c r="H127">
        <v>0.28680794629606854</v>
      </c>
      <c r="I127">
        <v>0.18485574897359591</v>
      </c>
      <c r="J127">
        <v>6.8347188181374025E-3</v>
      </c>
      <c r="K127">
        <v>-5.5554794764185178E-3</v>
      </c>
      <c r="L127">
        <v>-7.2690502717734492E-4</v>
      </c>
      <c r="M127">
        <v>0.92080445916106213</v>
      </c>
      <c r="N127">
        <v>47.963311248866887</v>
      </c>
      <c r="O127">
        <v>49</v>
      </c>
      <c r="P127">
        <f t="shared" si="1"/>
        <v>-4</v>
      </c>
    </row>
    <row r="128" spans="1:16" x14ac:dyDescent="0.35">
      <c r="A128" s="2">
        <v>141</v>
      </c>
      <c r="B128" s="2">
        <v>0</v>
      </c>
      <c r="C128" s="2">
        <v>26</v>
      </c>
      <c r="D128" s="2">
        <v>10</v>
      </c>
      <c r="E128" s="2">
        <v>0</v>
      </c>
      <c r="F128">
        <v>1</v>
      </c>
      <c r="G128">
        <v>-0.91522562339508684</v>
      </c>
      <c r="H128">
        <v>0.28593170439419496</v>
      </c>
      <c r="I128">
        <v>0.18451741010344019</v>
      </c>
      <c r="J128">
        <v>6.8222093286808907E-3</v>
      </c>
      <c r="K128">
        <v>-5.5453113606868665E-3</v>
      </c>
      <c r="L128">
        <v>-7.2557458315831243E-4</v>
      </c>
      <c r="M128">
        <v>0.91799126147609955</v>
      </c>
      <c r="N128">
        <v>48.249242953261081</v>
      </c>
      <c r="O128">
        <v>50</v>
      </c>
      <c r="P128">
        <f t="shared" si="1"/>
        <v>9.5</v>
      </c>
    </row>
    <row r="129" spans="1:16" x14ac:dyDescent="0.35">
      <c r="A129" s="2">
        <v>32</v>
      </c>
      <c r="B129" s="2">
        <v>0</v>
      </c>
      <c r="C129" s="2">
        <v>30</v>
      </c>
      <c r="D129" s="2">
        <v>15</v>
      </c>
      <c r="E129" s="2">
        <v>0</v>
      </c>
      <c r="F129">
        <v>1</v>
      </c>
      <c r="G129">
        <v>-0.91736947055026452</v>
      </c>
      <c r="H129">
        <v>0.28549418586330771</v>
      </c>
      <c r="I129">
        <v>0.18434795382279812</v>
      </c>
      <c r="J129">
        <v>6.8159439783383301E-3</v>
      </c>
      <c r="K129">
        <v>-5.5402186822363208E-3</v>
      </c>
      <c r="L129">
        <v>-7.2490823319100309E-4</v>
      </c>
      <c r="M129">
        <v>0.91658659671904053</v>
      </c>
      <c r="N129">
        <v>48.534737139124388</v>
      </c>
      <c r="O129">
        <v>51</v>
      </c>
      <c r="P129">
        <f t="shared" si="1"/>
        <v>9.5</v>
      </c>
    </row>
    <row r="130" spans="1:16" x14ac:dyDescent="0.35">
      <c r="A130" s="2">
        <v>43</v>
      </c>
      <c r="B130" s="2">
        <v>0</v>
      </c>
      <c r="C130" s="2">
        <v>30</v>
      </c>
      <c r="D130" s="2">
        <v>15</v>
      </c>
      <c r="E130" s="2">
        <v>0</v>
      </c>
      <c r="F130">
        <v>1</v>
      </c>
      <c r="G130">
        <v>-0.91736947055026452</v>
      </c>
      <c r="H130">
        <v>0.28549418586330771</v>
      </c>
      <c r="I130">
        <v>0.18434795382279812</v>
      </c>
      <c r="J130">
        <v>6.8159439783383301E-3</v>
      </c>
      <c r="K130">
        <v>-5.5402186822363208E-3</v>
      </c>
      <c r="L130">
        <v>-7.2490823319100309E-4</v>
      </c>
      <c r="M130">
        <v>0.91658659671904053</v>
      </c>
      <c r="N130">
        <v>48.820231324987695</v>
      </c>
      <c r="O130">
        <v>52</v>
      </c>
      <c r="P130">
        <f t="shared" si="1"/>
        <v>9.5</v>
      </c>
    </row>
    <row r="131" spans="1:16" x14ac:dyDescent="0.35">
      <c r="A131">
        <v>325</v>
      </c>
      <c r="B131">
        <v>0</v>
      </c>
      <c r="C131">
        <v>19</v>
      </c>
      <c r="D131">
        <v>0</v>
      </c>
      <c r="E131">
        <v>15</v>
      </c>
      <c r="F131">
        <v>0</v>
      </c>
      <c r="G131">
        <v>-0.93082975764809694</v>
      </c>
      <c r="H131">
        <v>0.28275640499456478</v>
      </c>
      <c r="I131">
        <v>0.18327972148116806</v>
      </c>
      <c r="J131">
        <v>6.7764479511494523E-3</v>
      </c>
      <c r="K131">
        <v>-5.5081150398939892E-3</v>
      </c>
      <c r="L131">
        <v>-7.2070764184539542E-4</v>
      </c>
      <c r="M131">
        <v>0.90779687919307639</v>
      </c>
      <c r="N131">
        <v>49.10298772998226</v>
      </c>
      <c r="O131">
        <v>52</v>
      </c>
      <c r="P131">
        <f t="shared" si="1"/>
        <v>-4</v>
      </c>
    </row>
    <row r="132" spans="1:16" x14ac:dyDescent="0.35">
      <c r="A132">
        <v>233</v>
      </c>
      <c r="B132">
        <v>0</v>
      </c>
      <c r="C132">
        <v>17</v>
      </c>
      <c r="D132">
        <v>0</v>
      </c>
      <c r="E132">
        <v>0</v>
      </c>
      <c r="F132">
        <v>0</v>
      </c>
      <c r="G132">
        <v>-0.94435150658934996</v>
      </c>
      <c r="H132">
        <v>0.28002219715155063</v>
      </c>
      <c r="I132">
        <v>0.18219936216990082</v>
      </c>
      <c r="J132">
        <v>6.7365035504150014E-3</v>
      </c>
      <c r="K132">
        <v>-5.4756469450999226E-3</v>
      </c>
      <c r="L132">
        <v>-7.1645936382927489E-4</v>
      </c>
      <c r="M132">
        <v>0.89901863296024143</v>
      </c>
      <c r="N132">
        <v>49.383009927133813</v>
      </c>
      <c r="O132">
        <v>52</v>
      </c>
      <c r="P132">
        <f t="shared" si="1"/>
        <v>-4</v>
      </c>
    </row>
    <row r="133" spans="1:16" x14ac:dyDescent="0.35">
      <c r="A133">
        <v>364</v>
      </c>
      <c r="B133">
        <v>0</v>
      </c>
      <c r="C133">
        <v>17</v>
      </c>
      <c r="D133">
        <v>0</v>
      </c>
      <c r="E133">
        <v>0</v>
      </c>
      <c r="F133">
        <v>0</v>
      </c>
      <c r="G133">
        <v>-0.94435150658934996</v>
      </c>
      <c r="H133">
        <v>0.28002219715155063</v>
      </c>
      <c r="I133">
        <v>0.18219936216990082</v>
      </c>
      <c r="J133">
        <v>6.7365035504150014E-3</v>
      </c>
      <c r="K133">
        <v>-5.4756469450999226E-3</v>
      </c>
      <c r="L133">
        <v>-7.1645936382927489E-4</v>
      </c>
      <c r="M133">
        <v>0.89901863296024143</v>
      </c>
      <c r="N133">
        <v>49.663032124285365</v>
      </c>
      <c r="O133">
        <v>52</v>
      </c>
      <c r="P133">
        <f t="shared" si="1"/>
        <v>-4</v>
      </c>
    </row>
    <row r="134" spans="1:16" x14ac:dyDescent="0.35">
      <c r="A134" s="2">
        <v>50</v>
      </c>
      <c r="B134" s="2">
        <v>0</v>
      </c>
      <c r="C134" s="2">
        <v>25</v>
      </c>
      <c r="D134" s="2">
        <v>10</v>
      </c>
      <c r="E134" s="2">
        <v>0</v>
      </c>
      <c r="F134">
        <v>1</v>
      </c>
      <c r="G134">
        <v>-0.94863920089970533</v>
      </c>
      <c r="H134">
        <v>0.27915857199611915</v>
      </c>
      <c r="I134">
        <v>0.18185531253405576</v>
      </c>
      <c r="J134">
        <v>6.7237829153601559E-3</v>
      </c>
      <c r="K134">
        <v>-5.4653072034288137E-3</v>
      </c>
      <c r="L134">
        <v>-7.1510646346624647E-4</v>
      </c>
      <c r="M134">
        <v>0.89624594167175098</v>
      </c>
      <c r="N134">
        <v>49.942190696281486</v>
      </c>
      <c r="O134">
        <v>53</v>
      </c>
      <c r="P134">
        <f t="shared" si="1"/>
        <v>9.5</v>
      </c>
    </row>
    <row r="135" spans="1:16" x14ac:dyDescent="0.35">
      <c r="A135">
        <v>218</v>
      </c>
      <c r="B135">
        <v>1</v>
      </c>
      <c r="C135">
        <v>21</v>
      </c>
      <c r="D135">
        <v>35</v>
      </c>
      <c r="E135">
        <v>26</v>
      </c>
      <c r="F135">
        <v>0</v>
      </c>
      <c r="G135">
        <v>-0.94995743623996964</v>
      </c>
      <c r="H135">
        <v>0.27889338197367219</v>
      </c>
      <c r="I135">
        <v>0.18174939601862913</v>
      </c>
      <c r="J135">
        <v>6.7198668369846774E-3</v>
      </c>
      <c r="K135">
        <v>-5.462124088860109E-3</v>
      </c>
      <c r="L135">
        <v>-7.1468996980590714E-4</v>
      </c>
      <c r="M135">
        <v>0.89539454212600011</v>
      </c>
      <c r="N135">
        <v>50.22108407825516</v>
      </c>
      <c r="O135">
        <v>53</v>
      </c>
      <c r="P135">
        <f t="shared" si="1"/>
        <v>-4</v>
      </c>
    </row>
    <row r="136" spans="1:16" x14ac:dyDescent="0.35">
      <c r="A136">
        <v>261</v>
      </c>
      <c r="B136">
        <v>0</v>
      </c>
      <c r="C136">
        <v>16</v>
      </c>
      <c r="D136">
        <v>0</v>
      </c>
      <c r="E136">
        <v>0</v>
      </c>
      <c r="F136">
        <v>0</v>
      </c>
      <c r="G136">
        <v>-0.97776508409396845</v>
      </c>
      <c r="H136">
        <v>0.2733354648391646</v>
      </c>
      <c r="I136">
        <v>0.17950032346807668</v>
      </c>
      <c r="J136">
        <v>6.63671130316997E-3</v>
      </c>
      <c r="K136">
        <v>-5.3945325940597229E-3</v>
      </c>
      <c r="L136">
        <v>-7.0584598116849332E-4</v>
      </c>
      <c r="M136">
        <v>0.87755070290468629</v>
      </c>
      <c r="N136">
        <v>50.494419543094324</v>
      </c>
      <c r="O136">
        <v>53</v>
      </c>
      <c r="P136">
        <f t="shared" si="1"/>
        <v>-4</v>
      </c>
    </row>
    <row r="137" spans="1:16" x14ac:dyDescent="0.35">
      <c r="A137">
        <v>439</v>
      </c>
      <c r="B137">
        <v>0</v>
      </c>
      <c r="C137">
        <v>28</v>
      </c>
      <c r="D137">
        <v>15</v>
      </c>
      <c r="E137">
        <v>0</v>
      </c>
      <c r="F137">
        <v>1</v>
      </c>
      <c r="G137">
        <v>-0.98419662555950149</v>
      </c>
      <c r="H137">
        <v>0.27205987552045385</v>
      </c>
      <c r="I137">
        <v>0.17897626463793392</v>
      </c>
      <c r="J137">
        <v>6.6173351422008052E-3</v>
      </c>
      <c r="K137">
        <v>-5.3787830266729397E-3</v>
      </c>
      <c r="L137">
        <v>-7.0378523380043676E-4</v>
      </c>
      <c r="M137">
        <v>0.87345538982882553</v>
      </c>
      <c r="N137">
        <v>50.766479418614779</v>
      </c>
      <c r="O137">
        <v>54</v>
      </c>
      <c r="P137">
        <f t="shared" si="1"/>
        <v>9.5</v>
      </c>
    </row>
    <row r="138" spans="1:16" x14ac:dyDescent="0.35">
      <c r="A138">
        <v>344</v>
      </c>
      <c r="B138">
        <v>0</v>
      </c>
      <c r="C138">
        <v>25</v>
      </c>
      <c r="D138">
        <v>10</v>
      </c>
      <c r="E138">
        <v>13</v>
      </c>
      <c r="F138">
        <v>0</v>
      </c>
      <c r="G138">
        <v>-0.99483721949195802</v>
      </c>
      <c r="H138">
        <v>0.26995769568767986</v>
      </c>
      <c r="I138">
        <v>0.17810619509259318</v>
      </c>
      <c r="J138">
        <v>6.5851658386890284E-3</v>
      </c>
      <c r="K138">
        <v>-5.3526347811948521E-3</v>
      </c>
      <c r="L138">
        <v>-7.0036387455132607E-4</v>
      </c>
      <c r="M138">
        <v>0.86670628615518264</v>
      </c>
      <c r="N138">
        <v>51.036437114302458</v>
      </c>
      <c r="O138">
        <v>54</v>
      </c>
      <c r="P138">
        <f t="shared" ref="P138:P201" si="2">_xlfn.IFS(H138&lt;$B$4,-$B$3, AND(H138&gt;$B$4, F138= 0), -$B$3-$B$2, AND(H138&gt; $B$4, F138= 1), $B$1-$B$2-$B$3)</f>
        <v>-4</v>
      </c>
    </row>
    <row r="139" spans="1:16" x14ac:dyDescent="0.35">
      <c r="A139">
        <v>239</v>
      </c>
      <c r="B139">
        <v>0</v>
      </c>
      <c r="C139">
        <v>15</v>
      </c>
      <c r="D139">
        <v>0</v>
      </c>
      <c r="E139">
        <v>0</v>
      </c>
      <c r="F139">
        <v>1</v>
      </c>
      <c r="G139">
        <v>-1.0111786615985869</v>
      </c>
      <c r="H139">
        <v>0.2667492481507388</v>
      </c>
      <c r="I139">
        <v>0.17676285486737606</v>
      </c>
      <c r="J139">
        <v>6.5354981774589536E-3</v>
      </c>
      <c r="K139">
        <v>-5.3122633072619149E-3</v>
      </c>
      <c r="L139">
        <v>-6.9508148128878634E-4</v>
      </c>
      <c r="M139">
        <v>0.85640548090500346</v>
      </c>
      <c r="N139">
        <v>51.303186362453197</v>
      </c>
      <c r="O139">
        <v>55</v>
      </c>
      <c r="P139">
        <f t="shared" si="2"/>
        <v>9.5</v>
      </c>
    </row>
    <row r="140" spans="1:16" x14ac:dyDescent="0.35">
      <c r="A140">
        <v>242</v>
      </c>
      <c r="B140">
        <v>0</v>
      </c>
      <c r="C140">
        <v>15</v>
      </c>
      <c r="D140">
        <v>0</v>
      </c>
      <c r="E140">
        <v>0</v>
      </c>
      <c r="F140">
        <v>0</v>
      </c>
      <c r="G140">
        <v>-1.0111786615985869</v>
      </c>
      <c r="H140">
        <v>0.2667492481507388</v>
      </c>
      <c r="I140">
        <v>0.17676285486737606</v>
      </c>
      <c r="J140">
        <v>6.5354981774589536E-3</v>
      </c>
      <c r="K140">
        <v>-5.3122633072619149E-3</v>
      </c>
      <c r="L140">
        <v>-6.9508148128878634E-4</v>
      </c>
      <c r="M140">
        <v>0.85640548090500346</v>
      </c>
      <c r="N140">
        <v>51.569935610603935</v>
      </c>
      <c r="O140">
        <v>55</v>
      </c>
      <c r="P140">
        <f t="shared" si="2"/>
        <v>-4</v>
      </c>
    </row>
    <row r="141" spans="1:16" x14ac:dyDescent="0.35">
      <c r="A141">
        <v>288</v>
      </c>
      <c r="B141">
        <v>0</v>
      </c>
      <c r="C141">
        <v>23</v>
      </c>
      <c r="D141">
        <v>10</v>
      </c>
      <c r="E141">
        <v>0</v>
      </c>
      <c r="F141">
        <v>0</v>
      </c>
      <c r="G141">
        <v>-1.0154663559089423</v>
      </c>
      <c r="H141">
        <v>0.26591143968022413</v>
      </c>
      <c r="I141">
        <v>0.17640901044998655</v>
      </c>
      <c r="J141">
        <v>6.5224153974445193E-3</v>
      </c>
      <c r="K141">
        <v>-5.3016292025096006E-3</v>
      </c>
      <c r="L141">
        <v>-6.9369006507767454E-4</v>
      </c>
      <c r="M141">
        <v>0.85371567476282484</v>
      </c>
      <c r="N141">
        <v>51.835847050284158</v>
      </c>
      <c r="O141">
        <v>55</v>
      </c>
      <c r="P141">
        <f t="shared" si="2"/>
        <v>-4</v>
      </c>
    </row>
    <row r="142" spans="1:16" x14ac:dyDescent="0.35">
      <c r="A142">
        <v>350</v>
      </c>
      <c r="B142">
        <v>0</v>
      </c>
      <c r="C142">
        <v>27</v>
      </c>
      <c r="D142">
        <v>15</v>
      </c>
      <c r="E142">
        <v>0</v>
      </c>
      <c r="F142">
        <v>0</v>
      </c>
      <c r="G142">
        <v>-1.0176102030641201</v>
      </c>
      <c r="H142">
        <v>0.26549316532867873</v>
      </c>
      <c r="I142">
        <v>0.17623187946520968</v>
      </c>
      <c r="J142">
        <v>6.5158662883058969E-3</v>
      </c>
      <c r="K142">
        <v>-5.296305875774945E-3</v>
      </c>
      <c r="L142">
        <v>-6.9299353600558392E-4</v>
      </c>
      <c r="M142">
        <v>0.85237279394996845</v>
      </c>
      <c r="N142">
        <v>52.101340215612836</v>
      </c>
      <c r="O142">
        <v>55</v>
      </c>
      <c r="P142">
        <f t="shared" si="2"/>
        <v>-4</v>
      </c>
    </row>
    <row r="143" spans="1:16" x14ac:dyDescent="0.35">
      <c r="A143">
        <v>370</v>
      </c>
      <c r="B143">
        <v>0</v>
      </c>
      <c r="C143">
        <v>27</v>
      </c>
      <c r="D143">
        <v>15</v>
      </c>
      <c r="E143">
        <v>0</v>
      </c>
      <c r="F143">
        <v>1</v>
      </c>
      <c r="G143">
        <v>-1.0176102030641201</v>
      </c>
      <c r="H143">
        <v>0.26549316532867873</v>
      </c>
      <c r="I143">
        <v>0.17623187946520968</v>
      </c>
      <c r="J143">
        <v>6.5158662883058969E-3</v>
      </c>
      <c r="K143">
        <v>-5.296305875774945E-3</v>
      </c>
      <c r="L143">
        <v>-6.9299353600558392E-4</v>
      </c>
      <c r="M143">
        <v>0.85237279394996845</v>
      </c>
      <c r="N143">
        <v>52.366833380941515</v>
      </c>
      <c r="O143">
        <v>56</v>
      </c>
      <c r="P143">
        <f t="shared" si="2"/>
        <v>9.5</v>
      </c>
    </row>
    <row r="144" spans="1:16" x14ac:dyDescent="0.35">
      <c r="A144">
        <v>201</v>
      </c>
      <c r="B144">
        <v>0</v>
      </c>
      <c r="C144">
        <v>16</v>
      </c>
      <c r="D144">
        <v>0</v>
      </c>
      <c r="E144">
        <v>13</v>
      </c>
      <c r="F144">
        <v>0</v>
      </c>
      <c r="G144">
        <v>-1.023963102686221</v>
      </c>
      <c r="H144">
        <v>0.26425615538168756</v>
      </c>
      <c r="I144">
        <v>0.17570617954677473</v>
      </c>
      <c r="J144">
        <v>6.4964294509601795E-3</v>
      </c>
      <c r="K144">
        <v>-5.2805069886760255E-3</v>
      </c>
      <c r="L144">
        <v>-6.9092633541475101E-4</v>
      </c>
      <c r="M144">
        <v>0.84840134096226005</v>
      </c>
      <c r="N144">
        <v>52.631089536323202</v>
      </c>
      <c r="O144">
        <v>56</v>
      </c>
      <c r="P144">
        <f t="shared" si="2"/>
        <v>-4</v>
      </c>
    </row>
    <row r="145" spans="1:16" x14ac:dyDescent="0.35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  <c r="G145">
        <v>-1.023963102686221</v>
      </c>
      <c r="H145">
        <v>0.26425615538168756</v>
      </c>
      <c r="I145">
        <v>0.17570617954677473</v>
      </c>
      <c r="J145">
        <v>6.4964294509601795E-3</v>
      </c>
      <c r="K145">
        <v>-5.2805069886760255E-3</v>
      </c>
      <c r="L145">
        <v>-6.9092633541475101E-4</v>
      </c>
      <c r="M145">
        <v>0.84840134096226005</v>
      </c>
      <c r="N145">
        <v>52.89534569170489</v>
      </c>
      <c r="O145">
        <v>56</v>
      </c>
      <c r="P145">
        <f t="shared" si="2"/>
        <v>-4</v>
      </c>
    </row>
    <row r="146" spans="1:16" x14ac:dyDescent="0.35">
      <c r="A146">
        <v>323</v>
      </c>
      <c r="B146">
        <v>0</v>
      </c>
      <c r="C146">
        <v>43</v>
      </c>
      <c r="D146">
        <v>35</v>
      </c>
      <c r="E146">
        <v>0</v>
      </c>
      <c r="F146">
        <v>1</v>
      </c>
      <c r="G146">
        <v>-1.0261855916848308</v>
      </c>
      <c r="H146">
        <v>0.26382427477082165</v>
      </c>
      <c r="I146">
        <v>0.17552198915125192</v>
      </c>
      <c r="J146">
        <v>6.489619332425106E-3</v>
      </c>
      <c r="K146">
        <v>-5.2749715051016062E-3</v>
      </c>
      <c r="L146">
        <v>-6.9020204674530609E-4</v>
      </c>
      <c r="M146">
        <v>0.84701477689579585</v>
      </c>
      <c r="N146">
        <v>53.159169966475709</v>
      </c>
      <c r="O146">
        <v>57</v>
      </c>
      <c r="P146">
        <f t="shared" si="2"/>
        <v>9.5</v>
      </c>
    </row>
    <row r="147" spans="1:16" x14ac:dyDescent="0.35">
      <c r="A147" s="2">
        <v>20</v>
      </c>
      <c r="B147" s="2">
        <v>0</v>
      </c>
      <c r="C147" s="2">
        <v>14</v>
      </c>
      <c r="D147" s="2">
        <v>0</v>
      </c>
      <c r="E147" s="2">
        <v>0</v>
      </c>
      <c r="F147">
        <v>0</v>
      </c>
      <c r="G147">
        <v>-1.0445922391032054</v>
      </c>
      <c r="H147">
        <v>0.26026489066946745</v>
      </c>
      <c r="I147">
        <v>0.173991128238283</v>
      </c>
      <c r="J147">
        <v>6.4330184209148338E-3</v>
      </c>
      <c r="K147">
        <v>-5.2289644621479944E-3</v>
      </c>
      <c r="L147">
        <v>-6.8418226916346124E-4</v>
      </c>
      <c r="M147">
        <v>0.83558728057039544</v>
      </c>
      <c r="N147">
        <v>53.419434857145177</v>
      </c>
      <c r="O147">
        <v>57</v>
      </c>
      <c r="P147">
        <f t="shared" si="2"/>
        <v>-4</v>
      </c>
    </row>
    <row r="148" spans="1:16" x14ac:dyDescent="0.35">
      <c r="A148" s="2">
        <v>47</v>
      </c>
      <c r="B148" s="2">
        <v>0</v>
      </c>
      <c r="C148" s="2">
        <v>14</v>
      </c>
      <c r="D148" s="2">
        <v>0</v>
      </c>
      <c r="E148" s="2">
        <v>0</v>
      </c>
      <c r="F148">
        <v>0</v>
      </c>
      <c r="G148">
        <v>-1.0445922391032054</v>
      </c>
      <c r="H148">
        <v>0.26026489066946745</v>
      </c>
      <c r="I148">
        <v>0.173991128238283</v>
      </c>
      <c r="J148">
        <v>6.4330184209148338E-3</v>
      </c>
      <c r="K148">
        <v>-5.2289644621479944E-3</v>
      </c>
      <c r="L148">
        <v>-6.8418226916346124E-4</v>
      </c>
      <c r="M148">
        <v>0.83558728057039544</v>
      </c>
      <c r="N148">
        <v>53.679699747814645</v>
      </c>
      <c r="O148">
        <v>57</v>
      </c>
      <c r="P148">
        <f t="shared" si="2"/>
        <v>-4</v>
      </c>
    </row>
    <row r="149" spans="1:16" x14ac:dyDescent="0.35">
      <c r="A149">
        <v>277</v>
      </c>
      <c r="B149">
        <v>0</v>
      </c>
      <c r="C149">
        <v>14</v>
      </c>
      <c r="D149">
        <v>0</v>
      </c>
      <c r="E149">
        <v>0</v>
      </c>
      <c r="F149">
        <v>0</v>
      </c>
      <c r="G149">
        <v>-1.0445922391032054</v>
      </c>
      <c r="H149">
        <v>0.26026489066946745</v>
      </c>
      <c r="I149">
        <v>0.173991128238283</v>
      </c>
      <c r="J149">
        <v>6.4330184209148338E-3</v>
      </c>
      <c r="K149">
        <v>-5.2289644621479944E-3</v>
      </c>
      <c r="L149">
        <v>-6.8418226916346124E-4</v>
      </c>
      <c r="M149">
        <v>0.83558728057039544</v>
      </c>
      <c r="N149">
        <v>53.939964638484113</v>
      </c>
      <c r="O149">
        <v>57</v>
      </c>
      <c r="P149">
        <f t="shared" si="2"/>
        <v>-4</v>
      </c>
    </row>
    <row r="150" spans="1:16" x14ac:dyDescent="0.35">
      <c r="A150">
        <v>424</v>
      </c>
      <c r="B150">
        <v>0</v>
      </c>
      <c r="C150">
        <v>26</v>
      </c>
      <c r="D150">
        <v>15</v>
      </c>
      <c r="E150">
        <v>0</v>
      </c>
      <c r="F150">
        <v>0</v>
      </c>
      <c r="G150">
        <v>-1.0510237805687384</v>
      </c>
      <c r="H150">
        <v>0.25902855531376129</v>
      </c>
      <c r="I150">
        <v>0.17345403260854245</v>
      </c>
      <c r="J150">
        <v>6.4131602470246006E-3</v>
      </c>
      <c r="K150">
        <v>-5.2128230991421642E-3</v>
      </c>
      <c r="L150">
        <v>-6.8207025741645762E-4</v>
      </c>
      <c r="M150">
        <v>0.83161799337575992</v>
      </c>
      <c r="N150">
        <v>54.198993193797875</v>
      </c>
      <c r="O150">
        <v>57</v>
      </c>
      <c r="P150">
        <f t="shared" si="2"/>
        <v>-4</v>
      </c>
    </row>
    <row r="151" spans="1:16" x14ac:dyDescent="0.35">
      <c r="A151">
        <v>407</v>
      </c>
      <c r="B151">
        <v>1</v>
      </c>
      <c r="C151">
        <v>7</v>
      </c>
      <c r="D151">
        <v>25</v>
      </c>
      <c r="E151">
        <v>0</v>
      </c>
      <c r="F151">
        <v>0</v>
      </c>
      <c r="G151">
        <v>-1.0537551697728196</v>
      </c>
      <c r="H151">
        <v>0.2585046573858279</v>
      </c>
      <c r="I151">
        <v>0.17322560458129263</v>
      </c>
      <c r="J151">
        <v>6.4047145192335899E-3</v>
      </c>
      <c r="K151">
        <v>-5.2059581397115194E-3</v>
      </c>
      <c r="L151">
        <v>-6.8117201388182013E-4</v>
      </c>
      <c r="M151">
        <v>0.82993600529134215</v>
      </c>
      <c r="N151">
        <v>54.457497851183703</v>
      </c>
      <c r="O151">
        <v>57</v>
      </c>
      <c r="P151">
        <f t="shared" si="2"/>
        <v>-4</v>
      </c>
    </row>
    <row r="152" spans="1:16" x14ac:dyDescent="0.35">
      <c r="A152">
        <v>394</v>
      </c>
      <c r="B152">
        <v>0</v>
      </c>
      <c r="C152">
        <v>15</v>
      </c>
      <c r="D152">
        <v>0</v>
      </c>
      <c r="E152">
        <v>13</v>
      </c>
      <c r="F152">
        <v>0</v>
      </c>
      <c r="G152">
        <v>-1.0573766801908397</v>
      </c>
      <c r="H152">
        <v>0.25781109360431004</v>
      </c>
      <c r="I152">
        <v>0.17292243638701751</v>
      </c>
      <c r="J152">
        <v>6.393505404158846E-3</v>
      </c>
      <c r="K152">
        <v>-5.1968470101385958E-3</v>
      </c>
      <c r="L152">
        <v>-6.7997987089615439E-4</v>
      </c>
      <c r="M152">
        <v>0.82770930051910063</v>
      </c>
      <c r="N152">
        <v>54.715308944788013</v>
      </c>
      <c r="O152">
        <v>57</v>
      </c>
      <c r="P152">
        <f t="shared" si="2"/>
        <v>-4</v>
      </c>
    </row>
    <row r="153" spans="1:16" x14ac:dyDescent="0.35">
      <c r="A153">
        <v>422</v>
      </c>
      <c r="B153">
        <v>0</v>
      </c>
      <c r="C153">
        <v>23</v>
      </c>
      <c r="D153">
        <v>10</v>
      </c>
      <c r="E153">
        <v>13</v>
      </c>
      <c r="F153">
        <v>0</v>
      </c>
      <c r="G153">
        <v>-1.0616643745011949</v>
      </c>
      <c r="H153">
        <v>0.25699151906423023</v>
      </c>
      <c r="I153">
        <v>0.1725630660735229</v>
      </c>
      <c r="J153">
        <v>6.3802183137764285E-3</v>
      </c>
      <c r="K153">
        <v>-5.1860468353420912E-3</v>
      </c>
      <c r="L153">
        <v>-6.7856672530047769E-4</v>
      </c>
      <c r="M153">
        <v>0.82507803489042331</v>
      </c>
      <c r="N153">
        <v>54.972300463852243</v>
      </c>
      <c r="O153">
        <v>57</v>
      </c>
      <c r="P153">
        <f t="shared" si="2"/>
        <v>-4</v>
      </c>
    </row>
    <row r="154" spans="1:16" x14ac:dyDescent="0.35">
      <c r="A154">
        <v>447</v>
      </c>
      <c r="B154">
        <v>0</v>
      </c>
      <c r="C154">
        <v>27</v>
      </c>
      <c r="D154">
        <v>15</v>
      </c>
      <c r="E154">
        <v>13</v>
      </c>
      <c r="F154">
        <v>0</v>
      </c>
      <c r="G154">
        <v>-1.0638082216563727</v>
      </c>
      <c r="H154">
        <v>0.25658237145420615</v>
      </c>
      <c r="I154">
        <v>0.17238320706998517</v>
      </c>
      <c r="J154">
        <v>6.3735683409034379E-3</v>
      </c>
      <c r="K154">
        <v>-5.1806415233171688E-3</v>
      </c>
      <c r="L154">
        <v>-6.7785946888794741E-4</v>
      </c>
      <c r="M154">
        <v>0.82376445572139867</v>
      </c>
      <c r="N154">
        <v>55.22888283530645</v>
      </c>
      <c r="O154">
        <v>57</v>
      </c>
      <c r="P154">
        <f t="shared" si="2"/>
        <v>-4</v>
      </c>
    </row>
    <row r="155" spans="1:16" x14ac:dyDescent="0.35">
      <c r="A155" s="2">
        <v>156</v>
      </c>
      <c r="B155" s="2">
        <v>0</v>
      </c>
      <c r="C155" s="2">
        <v>13</v>
      </c>
      <c r="D155" s="2">
        <v>0</v>
      </c>
      <c r="E155" s="2">
        <v>0</v>
      </c>
      <c r="F155">
        <v>0</v>
      </c>
      <c r="G155">
        <v>-1.0780058166078239</v>
      </c>
      <c r="H155">
        <v>0.25388358282477569</v>
      </c>
      <c r="I155">
        <v>0.17118925454300249</v>
      </c>
      <c r="J155">
        <v>6.3294240291931385E-3</v>
      </c>
      <c r="K155">
        <v>-5.1447596056797698E-3</v>
      </c>
      <c r="L155">
        <v>-6.7316451025726523E-4</v>
      </c>
      <c r="M155">
        <v>0.81509992380585872</v>
      </c>
      <c r="N155">
        <v>55.482766418131227</v>
      </c>
      <c r="O155">
        <v>57</v>
      </c>
      <c r="P155">
        <f t="shared" si="2"/>
        <v>-4</v>
      </c>
    </row>
    <row r="156" spans="1:16" x14ac:dyDescent="0.35">
      <c r="A156">
        <v>458</v>
      </c>
      <c r="B156">
        <v>0</v>
      </c>
      <c r="C156">
        <v>13</v>
      </c>
      <c r="D156">
        <v>0</v>
      </c>
      <c r="E156">
        <v>0</v>
      </c>
      <c r="F156">
        <v>0</v>
      </c>
      <c r="G156">
        <v>-1.0780058166078239</v>
      </c>
      <c r="H156">
        <v>0.25388358282477569</v>
      </c>
      <c r="I156">
        <v>0.17118925454300249</v>
      </c>
      <c r="J156">
        <v>6.3294240291931385E-3</v>
      </c>
      <c r="K156">
        <v>-5.1447596056797698E-3</v>
      </c>
      <c r="L156">
        <v>-6.7316451025726523E-4</v>
      </c>
      <c r="M156">
        <v>0.81509992380585872</v>
      </c>
      <c r="N156">
        <v>55.736650000956004</v>
      </c>
      <c r="O156">
        <v>57</v>
      </c>
      <c r="P156">
        <f t="shared" si="2"/>
        <v>-4</v>
      </c>
    </row>
    <row r="157" spans="1:16" x14ac:dyDescent="0.35">
      <c r="A157" s="2">
        <v>157</v>
      </c>
      <c r="B157" s="2">
        <v>0</v>
      </c>
      <c r="C157" s="2">
        <v>32</v>
      </c>
      <c r="D157" s="2">
        <v>20</v>
      </c>
      <c r="E157" s="2">
        <v>26</v>
      </c>
      <c r="F157">
        <v>0</v>
      </c>
      <c r="G157">
        <v>-1.0787365098991846</v>
      </c>
      <c r="H157">
        <v>0.25374519489239722</v>
      </c>
      <c r="I157">
        <v>0.17112767645944751</v>
      </c>
      <c r="J157">
        <v>6.3271472869830918E-3</v>
      </c>
      <c r="K157">
        <v>-5.142908996319303E-3</v>
      </c>
      <c r="L157">
        <v>-6.7292236783676382E-4</v>
      </c>
      <c r="M157">
        <v>0.81465562570716998</v>
      </c>
      <c r="N157">
        <v>55.9903951958484</v>
      </c>
      <c r="O157">
        <v>57</v>
      </c>
      <c r="P157">
        <f t="shared" si="2"/>
        <v>-4</v>
      </c>
    </row>
    <row r="158" spans="1:16" x14ac:dyDescent="0.35">
      <c r="A158">
        <v>384</v>
      </c>
      <c r="B158">
        <v>0</v>
      </c>
      <c r="C158">
        <v>21</v>
      </c>
      <c r="D158">
        <v>10</v>
      </c>
      <c r="E158">
        <v>0</v>
      </c>
      <c r="F158">
        <v>0</v>
      </c>
      <c r="G158">
        <v>-1.0822935109181793</v>
      </c>
      <c r="H158">
        <v>0.25307223643562277</v>
      </c>
      <c r="I158">
        <v>0.17082773861949135</v>
      </c>
      <c r="J158">
        <v>6.316057608623602E-3</v>
      </c>
      <c r="K158">
        <v>-5.1338949487534048E-3</v>
      </c>
      <c r="L158">
        <v>-6.7174292751686346E-4</v>
      </c>
      <c r="M158">
        <v>0.81249507487226258</v>
      </c>
      <c r="N158">
        <v>56.243467432284021</v>
      </c>
      <c r="O158">
        <v>57</v>
      </c>
      <c r="P158">
        <f t="shared" si="2"/>
        <v>-4</v>
      </c>
    </row>
    <row r="159" spans="1:16" x14ac:dyDescent="0.35">
      <c r="A159">
        <v>435</v>
      </c>
      <c r="B159">
        <v>0</v>
      </c>
      <c r="C159">
        <v>25</v>
      </c>
      <c r="D159">
        <v>15</v>
      </c>
      <c r="E159">
        <v>0</v>
      </c>
      <c r="F159">
        <v>1</v>
      </c>
      <c r="G159">
        <v>-1.0844373580733571</v>
      </c>
      <c r="H159">
        <v>0.25266720669425385</v>
      </c>
      <c r="I159">
        <v>0.17064682212878887</v>
      </c>
      <c r="J159">
        <v>6.3093685370075904E-3</v>
      </c>
      <c r="K159">
        <v>-5.1284578560115007E-3</v>
      </c>
      <c r="L159">
        <v>-6.7103151276605845E-4</v>
      </c>
      <c r="M159">
        <v>0.81119471622892025</v>
      </c>
      <c r="N159">
        <v>56.496134638978276</v>
      </c>
      <c r="O159">
        <v>58</v>
      </c>
      <c r="P159">
        <f t="shared" si="2"/>
        <v>9.5</v>
      </c>
    </row>
    <row r="160" spans="1:16" x14ac:dyDescent="0.35">
      <c r="A160">
        <v>454</v>
      </c>
      <c r="B160">
        <v>0</v>
      </c>
      <c r="C160">
        <v>25</v>
      </c>
      <c r="D160">
        <v>15</v>
      </c>
      <c r="E160">
        <v>0</v>
      </c>
      <c r="F160">
        <v>0</v>
      </c>
      <c r="G160">
        <v>-1.0844373580733571</v>
      </c>
      <c r="H160">
        <v>0.25266720669425385</v>
      </c>
      <c r="I160">
        <v>0.17064682212878887</v>
      </c>
      <c r="J160">
        <v>6.3093685370075904E-3</v>
      </c>
      <c r="K160">
        <v>-5.1284578560115007E-3</v>
      </c>
      <c r="L160">
        <v>-6.7103151276605845E-4</v>
      </c>
      <c r="M160">
        <v>0.81119471622892025</v>
      </c>
      <c r="N160">
        <v>56.748801845672531</v>
      </c>
      <c r="O160">
        <v>58</v>
      </c>
      <c r="P160">
        <f t="shared" si="2"/>
        <v>-4</v>
      </c>
    </row>
    <row r="161" spans="1:16" x14ac:dyDescent="0.35">
      <c r="A161" s="2">
        <v>13</v>
      </c>
      <c r="B161" s="2">
        <v>0</v>
      </c>
      <c r="C161" s="2">
        <v>22</v>
      </c>
      <c r="D161" s="2">
        <v>10</v>
      </c>
      <c r="E161" s="2">
        <v>13</v>
      </c>
      <c r="F161">
        <v>1</v>
      </c>
      <c r="G161">
        <v>-1.0950779520058136</v>
      </c>
      <c r="H161">
        <v>0.25066327349169332</v>
      </c>
      <c r="I161">
        <v>0.16974735346913497</v>
      </c>
      <c r="J161">
        <v>6.2761122525339099E-3</v>
      </c>
      <c r="K161">
        <v>-5.1014260774158429E-3</v>
      </c>
      <c r="L161">
        <v>-6.674945478941448E-4</v>
      </c>
      <c r="M161">
        <v>0.80476103594701531</v>
      </c>
      <c r="N161">
        <v>56.999465119164228</v>
      </c>
      <c r="O161">
        <v>59</v>
      </c>
      <c r="P161">
        <f t="shared" si="2"/>
        <v>9.5</v>
      </c>
    </row>
    <row r="162" spans="1:16" x14ac:dyDescent="0.35">
      <c r="A162" s="2">
        <v>85</v>
      </c>
      <c r="B162" s="2">
        <v>0</v>
      </c>
      <c r="C162" s="2">
        <v>22</v>
      </c>
      <c r="D162" s="2">
        <v>10</v>
      </c>
      <c r="E162" s="2">
        <v>13</v>
      </c>
      <c r="F162">
        <v>0</v>
      </c>
      <c r="G162">
        <v>-1.0950779520058136</v>
      </c>
      <c r="H162">
        <v>0.25066327349169332</v>
      </c>
      <c r="I162">
        <v>0.16974735346913497</v>
      </c>
      <c r="J162">
        <v>6.2761122525339099E-3</v>
      </c>
      <c r="K162">
        <v>-5.1014260774158429E-3</v>
      </c>
      <c r="L162">
        <v>-6.674945478941448E-4</v>
      </c>
      <c r="M162">
        <v>0.80476103594701531</v>
      </c>
      <c r="N162">
        <v>57.250128392655924</v>
      </c>
      <c r="O162">
        <v>59</v>
      </c>
      <c r="P162">
        <f t="shared" si="2"/>
        <v>-4</v>
      </c>
    </row>
    <row r="163" spans="1:16" x14ac:dyDescent="0.35">
      <c r="A163" s="2">
        <v>23</v>
      </c>
      <c r="B163" s="2">
        <v>0</v>
      </c>
      <c r="C163" s="2">
        <v>12</v>
      </c>
      <c r="D163" s="2">
        <v>0</v>
      </c>
      <c r="E163" s="2">
        <v>0</v>
      </c>
      <c r="F163">
        <v>0</v>
      </c>
      <c r="G163">
        <v>-1.1114193941124424</v>
      </c>
      <c r="H163">
        <v>0.24760636433259423</v>
      </c>
      <c r="I163">
        <v>0.16836127377097829</v>
      </c>
      <c r="J163">
        <v>6.2248643738553695E-3</v>
      </c>
      <c r="K163">
        <v>-5.059770151870948E-3</v>
      </c>
      <c r="L163">
        <v>-6.6204409094999827E-4</v>
      </c>
      <c r="M163">
        <v>0.79494674864674986</v>
      </c>
      <c r="N163">
        <v>57.497734756988521</v>
      </c>
      <c r="O163">
        <v>59</v>
      </c>
      <c r="P163">
        <f t="shared" si="2"/>
        <v>-4</v>
      </c>
    </row>
    <row r="164" spans="1:16" x14ac:dyDescent="0.35">
      <c r="A164">
        <v>474</v>
      </c>
      <c r="B164">
        <v>0</v>
      </c>
      <c r="C164">
        <v>12</v>
      </c>
      <c r="D164">
        <v>0</v>
      </c>
      <c r="E164">
        <v>0</v>
      </c>
      <c r="F164">
        <v>0</v>
      </c>
      <c r="G164">
        <v>-1.1114193941124424</v>
      </c>
      <c r="H164">
        <v>0.24760636433259423</v>
      </c>
      <c r="I164">
        <v>0.16836127377097829</v>
      </c>
      <c r="J164">
        <v>6.2248643738553695E-3</v>
      </c>
      <c r="K164">
        <v>-5.059770151870948E-3</v>
      </c>
      <c r="L164">
        <v>-6.6204409094999827E-4</v>
      </c>
      <c r="M164">
        <v>0.79494674864674986</v>
      </c>
      <c r="N164">
        <v>57.745341121321118</v>
      </c>
      <c r="O164">
        <v>59</v>
      </c>
      <c r="P164">
        <f t="shared" si="2"/>
        <v>-4</v>
      </c>
    </row>
    <row r="165" spans="1:16" x14ac:dyDescent="0.35">
      <c r="A165">
        <v>372</v>
      </c>
      <c r="B165">
        <v>0</v>
      </c>
      <c r="C165">
        <v>20</v>
      </c>
      <c r="D165">
        <v>10</v>
      </c>
      <c r="E165">
        <v>0</v>
      </c>
      <c r="F165">
        <v>0</v>
      </c>
      <c r="G165">
        <v>-1.1157070884227978</v>
      </c>
      <c r="H165">
        <v>0.24680844252757439</v>
      </c>
      <c r="I165">
        <v>0.16799669618415811</v>
      </c>
      <c r="J165">
        <v>6.2113847536263717E-3</v>
      </c>
      <c r="K165">
        <v>-5.0488134826172856E-3</v>
      </c>
      <c r="L165">
        <v>-6.6061046888453781E-4</v>
      </c>
      <c r="M165">
        <v>0.79238499969379139</v>
      </c>
      <c r="N165">
        <v>57.992149563848692</v>
      </c>
      <c r="O165">
        <v>59</v>
      </c>
      <c r="P165">
        <f t="shared" si="2"/>
        <v>-4</v>
      </c>
    </row>
    <row r="166" spans="1:16" x14ac:dyDescent="0.35">
      <c r="A166" s="2">
        <v>35</v>
      </c>
      <c r="B166" s="2">
        <v>0</v>
      </c>
      <c r="C166" s="2">
        <v>24</v>
      </c>
      <c r="D166" s="2">
        <v>15</v>
      </c>
      <c r="E166" s="2">
        <v>0</v>
      </c>
      <c r="F166">
        <v>0</v>
      </c>
      <c r="G166">
        <v>-1.1178509355779753</v>
      </c>
      <c r="H166">
        <v>0.24641013048691865</v>
      </c>
      <c r="I166">
        <v>0.16781427326073931</v>
      </c>
      <c r="J166">
        <v>6.2046399842888046E-3</v>
      </c>
      <c r="K166">
        <v>-5.0433311169742999E-3</v>
      </c>
      <c r="L166">
        <v>-6.5989313041472128E-4</v>
      </c>
      <c r="M166">
        <v>0.79110620840537038</v>
      </c>
      <c r="N166">
        <v>58.238559694335613</v>
      </c>
      <c r="O166">
        <v>59</v>
      </c>
      <c r="P166">
        <f t="shared" si="2"/>
        <v>-4</v>
      </c>
    </row>
    <row r="167" spans="1:16" x14ac:dyDescent="0.35">
      <c r="A167" s="2">
        <v>165</v>
      </c>
      <c r="B167" s="2">
        <v>0</v>
      </c>
      <c r="C167" s="2">
        <v>24</v>
      </c>
      <c r="D167" s="2">
        <v>15</v>
      </c>
      <c r="E167" s="2">
        <v>0</v>
      </c>
      <c r="F167">
        <v>0</v>
      </c>
      <c r="G167">
        <v>-1.1178509355779753</v>
      </c>
      <c r="H167">
        <v>0.24641013048691865</v>
      </c>
      <c r="I167">
        <v>0.16781427326073931</v>
      </c>
      <c r="J167">
        <v>6.2046399842888046E-3</v>
      </c>
      <c r="K167">
        <v>-5.0433311169742999E-3</v>
      </c>
      <c r="L167">
        <v>-6.5989313041472128E-4</v>
      </c>
      <c r="M167">
        <v>0.79110620840537038</v>
      </c>
      <c r="N167">
        <v>58.484969824822535</v>
      </c>
      <c r="O167">
        <v>59</v>
      </c>
      <c r="P167">
        <f t="shared" si="2"/>
        <v>-4</v>
      </c>
    </row>
    <row r="168" spans="1:16" x14ac:dyDescent="0.35">
      <c r="A168" s="2">
        <v>107</v>
      </c>
      <c r="B168" s="2">
        <v>0</v>
      </c>
      <c r="C168" s="2">
        <v>13</v>
      </c>
      <c r="D168" s="2">
        <v>0</v>
      </c>
      <c r="E168" s="2">
        <v>15</v>
      </c>
      <c r="F168">
        <v>1</v>
      </c>
      <c r="G168">
        <v>-1.1313112226758077</v>
      </c>
      <c r="H168">
        <v>0.24391920058807953</v>
      </c>
      <c r="I168">
        <v>0.16666694832436871</v>
      </c>
      <c r="J168">
        <v>6.1622196463946852E-3</v>
      </c>
      <c r="K168">
        <v>-5.0088505007522943E-3</v>
      </c>
      <c r="L168">
        <v>-6.5538152464273726E-4</v>
      </c>
      <c r="M168">
        <v>0.78310901241436059</v>
      </c>
      <c r="N168">
        <v>58.728889025410616</v>
      </c>
      <c r="O168">
        <v>60</v>
      </c>
      <c r="P168">
        <f t="shared" si="2"/>
        <v>9.5</v>
      </c>
    </row>
    <row r="169" spans="1:16" x14ac:dyDescent="0.35">
      <c r="A169">
        <v>429</v>
      </c>
      <c r="B169">
        <v>0</v>
      </c>
      <c r="C169">
        <v>29</v>
      </c>
      <c r="D169">
        <v>20</v>
      </c>
      <c r="E169">
        <v>13</v>
      </c>
      <c r="F169">
        <v>1</v>
      </c>
      <c r="G169">
        <v>-1.1327792238207874</v>
      </c>
      <c r="H169">
        <v>0.24364856975064908</v>
      </c>
      <c r="I169">
        <v>0.16654162006595186</v>
      </c>
      <c r="J169">
        <v>6.1575858526879586E-3</v>
      </c>
      <c r="K169">
        <v>-5.005084004057892E-3</v>
      </c>
      <c r="L169">
        <v>-6.5488869852509438E-4</v>
      </c>
      <c r="M169">
        <v>0.78224014498892591</v>
      </c>
      <c r="N169">
        <v>58.972537595161263</v>
      </c>
      <c r="O169">
        <v>61</v>
      </c>
      <c r="P169">
        <f t="shared" si="2"/>
        <v>9.5</v>
      </c>
    </row>
    <row r="170" spans="1:16" x14ac:dyDescent="0.35">
      <c r="A170">
        <v>403</v>
      </c>
      <c r="B170">
        <v>0</v>
      </c>
      <c r="C170">
        <v>11</v>
      </c>
      <c r="D170">
        <v>0</v>
      </c>
      <c r="E170">
        <v>0</v>
      </c>
      <c r="F170">
        <v>0</v>
      </c>
      <c r="G170">
        <v>-1.1448329716170609</v>
      </c>
      <c r="H170">
        <v>0.24143412699419864</v>
      </c>
      <c r="I170">
        <v>0.16551114561047242</v>
      </c>
      <c r="J170">
        <v>6.1194858574669213E-3</v>
      </c>
      <c r="K170">
        <v>-4.9741151014396278E-3</v>
      </c>
      <c r="L170">
        <v>-6.5083658185452866E-4</v>
      </c>
      <c r="M170">
        <v>0.77513061824453244</v>
      </c>
      <c r="N170">
        <v>59.213971722155463</v>
      </c>
      <c r="O170">
        <v>61</v>
      </c>
      <c r="P170">
        <f t="shared" si="2"/>
        <v>-4</v>
      </c>
    </row>
    <row r="171" spans="1:16" x14ac:dyDescent="0.35">
      <c r="A171">
        <v>247</v>
      </c>
      <c r="B171">
        <v>0</v>
      </c>
      <c r="C171">
        <v>19</v>
      </c>
      <c r="D171">
        <v>10</v>
      </c>
      <c r="E171">
        <v>0</v>
      </c>
      <c r="F171">
        <v>0</v>
      </c>
      <c r="G171">
        <v>-1.1491206659274162</v>
      </c>
      <c r="H171">
        <v>0.24064973366003475</v>
      </c>
      <c r="I171">
        <v>0.1651440082127679</v>
      </c>
      <c r="J171">
        <v>6.1059115926963324E-3</v>
      </c>
      <c r="K171">
        <v>-4.9630815020557939E-3</v>
      </c>
      <c r="L171">
        <v>-6.493928938895179E-4</v>
      </c>
      <c r="M171">
        <v>0.77261230280326942</v>
      </c>
      <c r="N171">
        <v>59.454621455815499</v>
      </c>
      <c r="O171">
        <v>61</v>
      </c>
      <c r="P171">
        <f t="shared" si="2"/>
        <v>-4</v>
      </c>
    </row>
    <row r="172" spans="1:16" x14ac:dyDescent="0.35">
      <c r="A172" s="2">
        <v>91</v>
      </c>
      <c r="B172" s="2">
        <v>0</v>
      </c>
      <c r="C172" s="2">
        <v>20</v>
      </c>
      <c r="D172" s="2">
        <v>10</v>
      </c>
      <c r="E172" s="2">
        <v>13</v>
      </c>
      <c r="F172">
        <v>0</v>
      </c>
      <c r="G172">
        <v>-1.1619051070150506</v>
      </c>
      <c r="H172">
        <v>0.23832128964706661</v>
      </c>
      <c r="I172">
        <v>0.16404762352115071</v>
      </c>
      <c r="J172">
        <v>6.065374681481394E-3</v>
      </c>
      <c r="K172">
        <v>-4.930131795669283E-3</v>
      </c>
      <c r="L172">
        <v>-6.4508159955065124E-4</v>
      </c>
      <c r="M172">
        <v>0.7651367720247928</v>
      </c>
      <c r="N172">
        <v>59.692942745462567</v>
      </c>
      <c r="O172">
        <v>61</v>
      </c>
      <c r="P172">
        <f t="shared" si="2"/>
        <v>-4</v>
      </c>
    </row>
    <row r="173" spans="1:16" x14ac:dyDescent="0.35">
      <c r="A173" s="2">
        <v>151</v>
      </c>
      <c r="B173" s="2">
        <v>0</v>
      </c>
      <c r="C173" s="2">
        <v>10</v>
      </c>
      <c r="D173" s="2">
        <v>0</v>
      </c>
      <c r="E173" s="2">
        <v>0</v>
      </c>
      <c r="F173">
        <v>0</v>
      </c>
      <c r="G173">
        <v>-1.1782465491216794</v>
      </c>
      <c r="H173">
        <v>0.23536761782610782</v>
      </c>
      <c r="I173">
        <v>0.16264274087082906</v>
      </c>
      <c r="J173">
        <v>6.0134315964502673E-3</v>
      </c>
      <c r="K173">
        <v>-4.8879107840211506E-3</v>
      </c>
      <c r="L173">
        <v>-6.3955720408671087E-4</v>
      </c>
      <c r="M173">
        <v>0.75565393091539879</v>
      </c>
      <c r="N173">
        <v>59.928310363288674</v>
      </c>
      <c r="O173">
        <v>61</v>
      </c>
      <c r="P173">
        <f t="shared" si="2"/>
        <v>-4</v>
      </c>
    </row>
    <row r="174" spans="1:16" x14ac:dyDescent="0.35">
      <c r="A174">
        <v>416</v>
      </c>
      <c r="B174">
        <v>0</v>
      </c>
      <c r="C174">
        <v>23</v>
      </c>
      <c r="D174">
        <v>15</v>
      </c>
      <c r="E174">
        <v>13</v>
      </c>
      <c r="F174">
        <v>1</v>
      </c>
      <c r="G174">
        <v>-1.1974625316748466</v>
      </c>
      <c r="H174">
        <v>0.23192692554938393</v>
      </c>
      <c r="I174">
        <v>0.16098632926726247</v>
      </c>
      <c r="J174">
        <v>5.9521886671914381E-3</v>
      </c>
      <c r="K174">
        <v>-4.8381305596071934E-3</v>
      </c>
      <c r="L174">
        <v>-6.3304372572105065E-4</v>
      </c>
      <c r="M174">
        <v>0.74460749781644309</v>
      </c>
      <c r="N174">
        <v>60.160237288838054</v>
      </c>
      <c r="O174">
        <v>62</v>
      </c>
      <c r="P174">
        <f t="shared" si="2"/>
        <v>9.5</v>
      </c>
    </row>
    <row r="175" spans="1:16" x14ac:dyDescent="0.35">
      <c r="A175" s="2">
        <v>10</v>
      </c>
      <c r="B175" s="2">
        <v>0</v>
      </c>
      <c r="C175" s="2">
        <v>11</v>
      </c>
      <c r="D175" s="2">
        <v>0</v>
      </c>
      <c r="E175" s="2">
        <v>15</v>
      </c>
      <c r="F175">
        <v>0</v>
      </c>
      <c r="G175">
        <v>-1.1981383776850447</v>
      </c>
      <c r="H175">
        <v>0.23180655429873018</v>
      </c>
      <c r="I175">
        <v>0.16092799298568106</v>
      </c>
      <c r="J175">
        <v>5.9500317849537016E-3</v>
      </c>
      <c r="K175">
        <v>-4.8363773762907123E-3</v>
      </c>
      <c r="L175">
        <v>-6.328143309817265E-4</v>
      </c>
      <c r="M175">
        <v>0.74422104274855472</v>
      </c>
      <c r="N175">
        <v>60.392043843136783</v>
      </c>
      <c r="O175">
        <v>62</v>
      </c>
      <c r="P175">
        <f t="shared" si="2"/>
        <v>-4</v>
      </c>
    </row>
    <row r="176" spans="1:16" x14ac:dyDescent="0.35">
      <c r="A176">
        <v>495</v>
      </c>
      <c r="B176">
        <v>0</v>
      </c>
      <c r="C176">
        <v>11</v>
      </c>
      <c r="D176">
        <v>0</v>
      </c>
      <c r="E176">
        <v>15</v>
      </c>
      <c r="F176">
        <v>0</v>
      </c>
      <c r="G176">
        <v>-1.1981383776850447</v>
      </c>
      <c r="H176">
        <v>0.23180655429873018</v>
      </c>
      <c r="I176">
        <v>0.16092799298568106</v>
      </c>
      <c r="J176">
        <v>5.9500317849537016E-3</v>
      </c>
      <c r="K176">
        <v>-4.8363773762907123E-3</v>
      </c>
      <c r="L176">
        <v>-6.328143309817265E-4</v>
      </c>
      <c r="M176">
        <v>0.74422104274855472</v>
      </c>
      <c r="N176">
        <v>60.623850397435511</v>
      </c>
      <c r="O176">
        <v>62</v>
      </c>
      <c r="P176">
        <f t="shared" si="2"/>
        <v>-4</v>
      </c>
    </row>
    <row r="177" spans="1:19" x14ac:dyDescent="0.35">
      <c r="A177" s="2">
        <v>12</v>
      </c>
      <c r="B177" s="2">
        <v>0</v>
      </c>
      <c r="C177" s="2">
        <v>9</v>
      </c>
      <c r="D177" s="2">
        <v>0</v>
      </c>
      <c r="E177" s="2">
        <v>0</v>
      </c>
      <c r="F177">
        <v>0</v>
      </c>
      <c r="G177">
        <v>-1.2116601266262979</v>
      </c>
      <c r="H177">
        <v>0.22940744249311271</v>
      </c>
      <c r="I177">
        <v>0.15975983366390997</v>
      </c>
      <c r="J177">
        <v>5.9068411320071608E-3</v>
      </c>
      <c r="K177">
        <v>-4.8012706231963676E-3</v>
      </c>
      <c r="L177">
        <v>-6.2822079852058155E-4</v>
      </c>
      <c r="M177">
        <v>0.7365186311620987</v>
      </c>
      <c r="N177">
        <v>60.853257839928624</v>
      </c>
      <c r="O177">
        <v>62</v>
      </c>
      <c r="P177">
        <f t="shared" si="2"/>
        <v>-4</v>
      </c>
    </row>
    <row r="178" spans="1:19" x14ac:dyDescent="0.35">
      <c r="A178" s="2">
        <v>173</v>
      </c>
      <c r="B178" s="2">
        <v>0</v>
      </c>
      <c r="C178" s="2">
        <v>9</v>
      </c>
      <c r="D178" s="2">
        <v>0</v>
      </c>
      <c r="E178" s="2">
        <v>0</v>
      </c>
      <c r="F178">
        <v>0</v>
      </c>
      <c r="G178" s="21">
        <v>-1.2116601266262979</v>
      </c>
      <c r="H178" s="21">
        <v>0.22940744249311271</v>
      </c>
      <c r="I178" s="21">
        <v>0.15975983366390997</v>
      </c>
      <c r="J178" s="21">
        <v>5.9068411320071608E-3</v>
      </c>
      <c r="K178" s="21">
        <v>-4.8012706231963676E-3</v>
      </c>
      <c r="L178" s="21">
        <v>-6.2822079852058155E-4</v>
      </c>
      <c r="M178" s="21">
        <v>0.7365186311620987</v>
      </c>
      <c r="N178" s="21">
        <v>61.082665282421736</v>
      </c>
      <c r="O178" s="21">
        <v>62</v>
      </c>
      <c r="P178" s="21">
        <f t="shared" si="2"/>
        <v>-4</v>
      </c>
      <c r="Q178" s="21"/>
      <c r="R178" s="21"/>
      <c r="S178" s="21"/>
    </row>
    <row r="179" spans="1:19" x14ac:dyDescent="0.35">
      <c r="A179">
        <v>253</v>
      </c>
      <c r="B179">
        <v>0</v>
      </c>
      <c r="C179">
        <v>9</v>
      </c>
      <c r="D179">
        <v>0</v>
      </c>
      <c r="E179">
        <v>0</v>
      </c>
      <c r="F179">
        <v>0</v>
      </c>
      <c r="G179">
        <v>-1.2116601266262979</v>
      </c>
      <c r="H179">
        <v>0.22940744249311271</v>
      </c>
      <c r="I179">
        <v>0.15975983366390997</v>
      </c>
      <c r="J179">
        <v>5.9068411320071608E-3</v>
      </c>
      <c r="K179">
        <v>-4.8012706231963676E-3</v>
      </c>
      <c r="L179">
        <v>-6.2822079852058155E-4</v>
      </c>
      <c r="M179">
        <v>0.7365186311620987</v>
      </c>
      <c r="N179">
        <v>61.312072724914849</v>
      </c>
      <c r="O179">
        <v>62</v>
      </c>
      <c r="P179">
        <f t="shared" si="2"/>
        <v>-4</v>
      </c>
    </row>
    <row r="180" spans="1:19" x14ac:dyDescent="0.35">
      <c r="A180" s="2">
        <v>11</v>
      </c>
      <c r="B180" s="2">
        <v>0</v>
      </c>
      <c r="C180" s="2">
        <v>17</v>
      </c>
      <c r="D180" s="2">
        <v>10</v>
      </c>
      <c r="E180" s="2">
        <v>0</v>
      </c>
      <c r="F180">
        <v>0</v>
      </c>
      <c r="G180">
        <v>-1.2159478209366532</v>
      </c>
      <c r="H180">
        <v>0.2286503448755117</v>
      </c>
      <c r="I180">
        <v>0.15938903330495927</v>
      </c>
      <c r="J180">
        <v>5.8931314356349121E-3</v>
      </c>
      <c r="K180">
        <v>-4.7901269406469349E-3</v>
      </c>
      <c r="L180">
        <v>-6.2676270675715497E-4</v>
      </c>
      <c r="M180">
        <v>0.73408794933716914</v>
      </c>
      <c r="N180">
        <v>61.54072306979036</v>
      </c>
      <c r="O180">
        <v>62</v>
      </c>
      <c r="P180">
        <f t="shared" si="2"/>
        <v>-4</v>
      </c>
    </row>
    <row r="181" spans="1:19" x14ac:dyDescent="0.35">
      <c r="A181">
        <v>423</v>
      </c>
      <c r="B181">
        <v>0</v>
      </c>
      <c r="C181">
        <v>17</v>
      </c>
      <c r="D181">
        <v>10</v>
      </c>
      <c r="E181">
        <v>0</v>
      </c>
      <c r="F181">
        <v>0</v>
      </c>
      <c r="G181">
        <v>-1.2159478209366532</v>
      </c>
      <c r="H181">
        <v>0.2286503448755117</v>
      </c>
      <c r="I181">
        <v>0.15938903330495927</v>
      </c>
      <c r="J181">
        <v>5.8931314356349121E-3</v>
      </c>
      <c r="K181">
        <v>-4.7901269406469349E-3</v>
      </c>
      <c r="L181">
        <v>-6.2676270675715497E-4</v>
      </c>
      <c r="M181">
        <v>0.73408794933716914</v>
      </c>
      <c r="N181">
        <v>61.769373414665871</v>
      </c>
      <c r="O181">
        <v>62</v>
      </c>
      <c r="P181">
        <f t="shared" si="2"/>
        <v>-4</v>
      </c>
    </row>
    <row r="182" spans="1:19" x14ac:dyDescent="0.35">
      <c r="A182" s="2">
        <v>114</v>
      </c>
      <c r="B182" s="2">
        <v>0</v>
      </c>
      <c r="C182" s="2">
        <v>10</v>
      </c>
      <c r="D182" s="2">
        <v>0</v>
      </c>
      <c r="E182" s="2">
        <v>15</v>
      </c>
      <c r="F182">
        <v>0</v>
      </c>
      <c r="G182">
        <v>-1.2315519551896632</v>
      </c>
      <c r="H182">
        <v>0.22590991270971295</v>
      </c>
      <c r="I182">
        <v>0.15803820198536012</v>
      </c>
      <c r="J182">
        <v>5.843186804259058E-3</v>
      </c>
      <c r="K182">
        <v>-4.7495303364633763E-3</v>
      </c>
      <c r="L182">
        <v>-6.2145085639525208E-4</v>
      </c>
      <c r="M182">
        <v>0.72528971975223622</v>
      </c>
      <c r="N182">
        <v>61.995283327375581</v>
      </c>
      <c r="O182">
        <v>62</v>
      </c>
      <c r="P182">
        <f t="shared" si="2"/>
        <v>-4</v>
      </c>
    </row>
    <row r="183" spans="1:19" x14ac:dyDescent="0.35">
      <c r="A183" s="2">
        <v>169</v>
      </c>
      <c r="B183" s="2">
        <v>0</v>
      </c>
      <c r="C183" s="2">
        <v>8</v>
      </c>
      <c r="D183" s="2">
        <v>0</v>
      </c>
      <c r="E183" s="2">
        <v>0</v>
      </c>
      <c r="F183">
        <v>0</v>
      </c>
      <c r="G183">
        <v>-1.2450737041309163</v>
      </c>
      <c r="H183">
        <v>0.22355406901629776</v>
      </c>
      <c r="I183">
        <v>0.1568660943473657</v>
      </c>
      <c r="J183">
        <v>5.7998501692084091E-3</v>
      </c>
      <c r="K183">
        <v>-4.7143049244154052E-3</v>
      </c>
      <c r="L183">
        <v>-6.1684179803930773E-4</v>
      </c>
      <c r="M183">
        <v>0.71772622157864019</v>
      </c>
      <c r="N183">
        <v>62.218837396391876</v>
      </c>
      <c r="O183">
        <v>62</v>
      </c>
      <c r="P183">
        <f t="shared" si="2"/>
        <v>-4</v>
      </c>
    </row>
    <row r="184" spans="1:19" x14ac:dyDescent="0.35">
      <c r="A184">
        <v>206</v>
      </c>
      <c r="B184">
        <v>0</v>
      </c>
      <c r="C184">
        <v>8</v>
      </c>
      <c r="D184">
        <v>0</v>
      </c>
      <c r="E184">
        <v>0</v>
      </c>
      <c r="F184">
        <v>1</v>
      </c>
      <c r="G184">
        <v>-1.2450737041309163</v>
      </c>
      <c r="H184">
        <v>0.22355406901629776</v>
      </c>
      <c r="I184">
        <v>0.1568660943473657</v>
      </c>
      <c r="J184">
        <v>5.7998501692084091E-3</v>
      </c>
      <c r="K184">
        <v>-4.7143049244154052E-3</v>
      </c>
      <c r="L184">
        <v>-6.1684179803930773E-4</v>
      </c>
      <c r="M184">
        <v>0.71772622157864019</v>
      </c>
      <c r="N184">
        <v>62.442391465408171</v>
      </c>
      <c r="O184">
        <v>63</v>
      </c>
      <c r="P184">
        <f t="shared" si="2"/>
        <v>9.5</v>
      </c>
    </row>
    <row r="185" spans="1:19" x14ac:dyDescent="0.35">
      <c r="A185">
        <v>499</v>
      </c>
      <c r="B185">
        <v>0</v>
      </c>
      <c r="C185">
        <v>8</v>
      </c>
      <c r="D185">
        <v>0</v>
      </c>
      <c r="E185">
        <v>0</v>
      </c>
      <c r="F185">
        <v>0</v>
      </c>
      <c r="G185">
        <v>-1.2450737041309163</v>
      </c>
      <c r="H185">
        <v>0.22355406901629776</v>
      </c>
      <c r="I185">
        <v>0.1568660943473657</v>
      </c>
      <c r="J185">
        <v>5.7998501692084091E-3</v>
      </c>
      <c r="K185">
        <v>-4.7143049244154052E-3</v>
      </c>
      <c r="L185">
        <v>-6.1684179803930773E-4</v>
      </c>
      <c r="M185">
        <v>0.71772622157864019</v>
      </c>
      <c r="N185">
        <v>62.665945534424466</v>
      </c>
      <c r="O185">
        <v>63</v>
      </c>
      <c r="P185">
        <f t="shared" si="2"/>
        <v>-4</v>
      </c>
    </row>
    <row r="186" spans="1:19" x14ac:dyDescent="0.35">
      <c r="A186">
        <v>334</v>
      </c>
      <c r="B186">
        <v>0</v>
      </c>
      <c r="C186" s="18">
        <v>32</v>
      </c>
      <c r="D186" s="18">
        <v>30</v>
      </c>
      <c r="E186" s="18">
        <v>0</v>
      </c>
      <c r="F186" s="18">
        <v>0</v>
      </c>
      <c r="G186" s="18">
        <v>-1.2579367870619824</v>
      </c>
      <c r="H186" s="18">
        <v>0.22132926729771193</v>
      </c>
      <c r="I186" s="18">
        <v>0.15574997442078367</v>
      </c>
      <c r="J186" s="18">
        <v>5.7585835821108234E-3</v>
      </c>
      <c r="K186" s="18">
        <v>-4.6807621139819894E-3</v>
      </c>
      <c r="L186" s="18">
        <v>-6.1245289918130589E-4</v>
      </c>
      <c r="M186" s="18">
        <v>0.71058343711370675</v>
      </c>
      <c r="N186" s="18">
        <v>62.887274801722178</v>
      </c>
      <c r="O186" s="18">
        <v>63</v>
      </c>
      <c r="P186" s="18">
        <f t="shared" si="2"/>
        <v>-1</v>
      </c>
    </row>
    <row r="187" spans="1:19" x14ac:dyDescent="0.35">
      <c r="A187" s="2">
        <v>126</v>
      </c>
      <c r="B187" s="2">
        <v>0</v>
      </c>
      <c r="C187" s="2">
        <v>7</v>
      </c>
      <c r="D187" s="2">
        <v>0</v>
      </c>
      <c r="E187" s="2">
        <v>0</v>
      </c>
      <c r="F187">
        <v>0</v>
      </c>
      <c r="G187">
        <v>-1.2784872816355348</v>
      </c>
      <c r="H187">
        <v>0.21780783172792428</v>
      </c>
      <c r="I187">
        <v>0.1539650832269451</v>
      </c>
      <c r="J187">
        <v>5.6925903441477537E-3</v>
      </c>
      <c r="K187">
        <v>-4.6271206857328388E-3</v>
      </c>
      <c r="L187">
        <v>-6.0543420277088945E-4</v>
      </c>
      <c r="M187">
        <v>0.69927777554754633</v>
      </c>
      <c r="N187">
        <v>63.105082633450102</v>
      </c>
      <c r="O187">
        <v>63</v>
      </c>
      <c r="P187">
        <f t="shared" si="2"/>
        <v>-1</v>
      </c>
    </row>
    <row r="188" spans="1:19" x14ac:dyDescent="0.35">
      <c r="A188" s="2">
        <v>129</v>
      </c>
      <c r="B188" s="2">
        <v>0</v>
      </c>
      <c r="C188" s="2">
        <v>26</v>
      </c>
      <c r="D188" s="2">
        <v>20</v>
      </c>
      <c r="E188" s="2">
        <v>26</v>
      </c>
      <c r="F188">
        <v>0</v>
      </c>
      <c r="G188">
        <v>-1.2792179749268955</v>
      </c>
      <c r="H188">
        <v>0.21768337094887466</v>
      </c>
      <c r="I188">
        <v>0.15390158837488568</v>
      </c>
      <c r="J188">
        <v>5.6902427327662573E-3</v>
      </c>
      <c r="K188">
        <v>-4.6252124716284196E-3</v>
      </c>
      <c r="L188">
        <v>-6.0518452307513663E-4</v>
      </c>
      <c r="M188">
        <v>0.69887819094112391</v>
      </c>
      <c r="N188">
        <v>63.322766004398979</v>
      </c>
      <c r="O188">
        <v>63</v>
      </c>
      <c r="P188">
        <f t="shared" si="2"/>
        <v>-1</v>
      </c>
    </row>
    <row r="189" spans="1:19" x14ac:dyDescent="0.35">
      <c r="A189" s="2">
        <v>183</v>
      </c>
      <c r="B189" s="2">
        <v>0</v>
      </c>
      <c r="C189" s="2">
        <v>19</v>
      </c>
      <c r="D189" s="2">
        <v>15</v>
      </c>
      <c r="E189" s="2">
        <v>0</v>
      </c>
      <c r="F189">
        <v>1</v>
      </c>
      <c r="G189">
        <v>-1.284918823101068</v>
      </c>
      <c r="H189">
        <v>0.21671409439926143</v>
      </c>
      <c r="I189">
        <v>0.15340614464234401</v>
      </c>
      <c r="J189">
        <v>5.6719245651088669E-3</v>
      </c>
      <c r="K189">
        <v>-4.610322875264021E-3</v>
      </c>
      <c r="L189">
        <v>-6.0323629835468465E-4</v>
      </c>
      <c r="M189">
        <v>0.69576630307131293</v>
      </c>
      <c r="N189">
        <v>63.539480098798244</v>
      </c>
      <c r="O189">
        <v>64</v>
      </c>
      <c r="P189">
        <f t="shared" si="2"/>
        <v>-1</v>
      </c>
    </row>
    <row r="190" spans="1:19" x14ac:dyDescent="0.35">
      <c r="A190">
        <v>322</v>
      </c>
      <c r="B190">
        <v>0</v>
      </c>
      <c r="C190">
        <v>27</v>
      </c>
      <c r="D190">
        <v>25</v>
      </c>
      <c r="E190">
        <v>0</v>
      </c>
      <c r="F190">
        <v>1</v>
      </c>
      <c r="G190">
        <v>-1.2892065174114231</v>
      </c>
      <c r="H190">
        <v>0.21598714626392568</v>
      </c>
      <c r="I190">
        <v>0.1530334522335747</v>
      </c>
      <c r="J190">
        <v>5.6581449134954541E-3</v>
      </c>
      <c r="K190">
        <v>-4.5991223308425935E-3</v>
      </c>
      <c r="L190">
        <v>-6.0177076651686252E-4</v>
      </c>
      <c r="M190">
        <v>0.69343241695260349</v>
      </c>
      <c r="N190">
        <v>63.755467245062171</v>
      </c>
      <c r="O190">
        <v>65</v>
      </c>
      <c r="P190">
        <f t="shared" si="2"/>
        <v>-1</v>
      </c>
    </row>
    <row r="191" spans="1:19" x14ac:dyDescent="0.35">
      <c r="A191" s="2">
        <v>41</v>
      </c>
      <c r="B191" s="2">
        <v>0</v>
      </c>
      <c r="C191" s="2">
        <v>8</v>
      </c>
      <c r="D191" s="2">
        <v>0</v>
      </c>
      <c r="E191" s="2">
        <v>15</v>
      </c>
      <c r="F191">
        <v>1</v>
      </c>
      <c r="G191">
        <v>-1.2983791101989002</v>
      </c>
      <c r="H191">
        <v>0.21443793644246645</v>
      </c>
      <c r="I191">
        <v>0.15223601523157948</v>
      </c>
      <c r="J191">
        <v>5.6286610715588188E-3</v>
      </c>
      <c r="K191">
        <v>-4.5751569149822847E-3</v>
      </c>
      <c r="L191">
        <v>-5.9863501894706227E-4</v>
      </c>
      <c r="M191">
        <v>0.68845863805212915</v>
      </c>
      <c r="N191">
        <v>63.969905181504636</v>
      </c>
      <c r="O191">
        <v>66</v>
      </c>
      <c r="P191">
        <f t="shared" si="2"/>
        <v>-1</v>
      </c>
    </row>
    <row r="192" spans="1:19" x14ac:dyDescent="0.35">
      <c r="A192">
        <v>393</v>
      </c>
      <c r="B192">
        <v>0</v>
      </c>
      <c r="C192">
        <v>28</v>
      </c>
      <c r="D192">
        <v>25</v>
      </c>
      <c r="E192">
        <v>13</v>
      </c>
      <c r="F192">
        <v>1</v>
      </c>
      <c r="G192">
        <v>-1.3019909584990574</v>
      </c>
      <c r="H192">
        <v>0.21383013259079425</v>
      </c>
      <c r="I192">
        <v>0.15192197073859087</v>
      </c>
      <c r="J192">
        <v>5.6170498243139841E-3</v>
      </c>
      <c r="K192">
        <v>-4.5657189194362032E-3</v>
      </c>
      <c r="L192">
        <v>-5.9740010728227344E-4</v>
      </c>
      <c r="M192">
        <v>0.68650726779149729</v>
      </c>
      <c r="N192">
        <v>64.183735314095429</v>
      </c>
      <c r="O192">
        <v>67</v>
      </c>
      <c r="P192">
        <f t="shared" si="2"/>
        <v>-1</v>
      </c>
    </row>
    <row r="193" spans="1:16" x14ac:dyDescent="0.35">
      <c r="A193" s="2">
        <v>127</v>
      </c>
      <c r="B193" s="2">
        <v>0</v>
      </c>
      <c r="C193" s="2">
        <v>33</v>
      </c>
      <c r="D193" s="2">
        <v>30</v>
      </c>
      <c r="E193" s="2">
        <v>26</v>
      </c>
      <c r="F193">
        <v>0</v>
      </c>
      <c r="G193">
        <v>-1.3169192467418693</v>
      </c>
      <c r="H193">
        <v>0.21133130717421728</v>
      </c>
      <c r="I193">
        <v>0.15062384400507769</v>
      </c>
      <c r="J193">
        <v>5.5690538530600029E-3</v>
      </c>
      <c r="K193">
        <v>-4.5267062489303322E-3</v>
      </c>
      <c r="L193">
        <v>-5.9229550624203837E-4</v>
      </c>
      <c r="M193">
        <v>0.67848472303301333</v>
      </c>
      <c r="N193">
        <v>64.395066621269649</v>
      </c>
      <c r="O193">
        <v>67</v>
      </c>
      <c r="P193">
        <f t="shared" si="2"/>
        <v>-1</v>
      </c>
    </row>
    <row r="194" spans="1:16" x14ac:dyDescent="0.35">
      <c r="A194">
        <v>308</v>
      </c>
      <c r="B194">
        <v>0</v>
      </c>
      <c r="C194">
        <v>18</v>
      </c>
      <c r="D194">
        <v>15</v>
      </c>
      <c r="E194">
        <v>0</v>
      </c>
      <c r="F194">
        <v>0</v>
      </c>
      <c r="G194">
        <v>-1.3183324006056862</v>
      </c>
      <c r="H194">
        <v>0.21109587235544311</v>
      </c>
      <c r="I194">
        <v>0.15050095508555875</v>
      </c>
      <c r="J194">
        <v>5.5645102496533457E-3</v>
      </c>
      <c r="K194">
        <v>-4.5230130618152042E-3</v>
      </c>
      <c r="L194">
        <v>-5.9181227229406169E-4</v>
      </c>
      <c r="M194">
        <v>0.67772885335168576</v>
      </c>
      <c r="N194">
        <v>64.606162493625092</v>
      </c>
      <c r="O194">
        <v>67</v>
      </c>
      <c r="P194">
        <f t="shared" si="2"/>
        <v>-1</v>
      </c>
    </row>
    <row r="195" spans="1:16" x14ac:dyDescent="0.35">
      <c r="A195" s="2">
        <v>187</v>
      </c>
      <c r="B195" s="2">
        <v>0</v>
      </c>
      <c r="C195" s="2">
        <v>42</v>
      </c>
      <c r="D195" s="2">
        <v>45</v>
      </c>
      <c r="E195" s="2">
        <v>0</v>
      </c>
      <c r="F195">
        <v>0</v>
      </c>
      <c r="G195">
        <v>-1.3311954835367525</v>
      </c>
      <c r="H195">
        <v>0.20896168697416873</v>
      </c>
      <c r="I195">
        <v>0.14938241302664482</v>
      </c>
      <c r="J195">
        <v>5.5231541084384507E-3</v>
      </c>
      <c r="K195">
        <v>-4.4893974589123439E-3</v>
      </c>
      <c r="L195">
        <v>-5.8741384892747233E-4</v>
      </c>
      <c r="M195">
        <v>0.67087699502233111</v>
      </c>
      <c r="N195">
        <v>64.815124180599256</v>
      </c>
      <c r="O195">
        <v>67</v>
      </c>
      <c r="P195">
        <f t="shared" si="2"/>
        <v>-1</v>
      </c>
    </row>
    <row r="196" spans="1:16" x14ac:dyDescent="0.35">
      <c r="A196" s="2">
        <v>14</v>
      </c>
      <c r="B196" s="2">
        <v>0</v>
      </c>
      <c r="C196" s="2">
        <v>35</v>
      </c>
      <c r="D196" s="2">
        <v>35</v>
      </c>
      <c r="E196" s="2">
        <v>13</v>
      </c>
      <c r="F196">
        <v>0</v>
      </c>
      <c r="G196">
        <v>-1.3396922303140313</v>
      </c>
      <c r="H196">
        <v>0.20756067572803205</v>
      </c>
      <c r="I196">
        <v>0.14864365685283618</v>
      </c>
      <c r="J196">
        <v>5.4958398877491812E-3</v>
      </c>
      <c r="K196">
        <v>-4.4671955810456328E-3</v>
      </c>
      <c r="L196">
        <v>-5.8450885095158315E-4</v>
      </c>
      <c r="M196">
        <v>0.66637901154789236</v>
      </c>
      <c r="N196">
        <v>65.022684856327288</v>
      </c>
      <c r="O196">
        <v>67</v>
      </c>
      <c r="P196">
        <f t="shared" si="2"/>
        <v>-1</v>
      </c>
    </row>
    <row r="197" spans="1:16" x14ac:dyDescent="0.35">
      <c r="A197" s="2">
        <v>108</v>
      </c>
      <c r="B197" s="2">
        <v>0</v>
      </c>
      <c r="C197" s="2">
        <v>5</v>
      </c>
      <c r="D197" s="2">
        <v>0</v>
      </c>
      <c r="E197" s="2">
        <v>0</v>
      </c>
      <c r="F197">
        <v>0</v>
      </c>
      <c r="G197">
        <v>-1.3453144366447718</v>
      </c>
      <c r="H197">
        <v>0.20663745983567197</v>
      </c>
      <c r="I197">
        <v>0.14815490399744255</v>
      </c>
      <c r="J197">
        <v>5.4777691036014056E-3</v>
      </c>
      <c r="K197">
        <v>-4.4525070659615371E-3</v>
      </c>
      <c r="L197">
        <v>-5.8258693665026663E-4</v>
      </c>
      <c r="M197">
        <v>0.66341500263031528</v>
      </c>
      <c r="N197">
        <v>65.229322316162964</v>
      </c>
      <c r="O197">
        <v>67</v>
      </c>
      <c r="P197">
        <f t="shared" si="2"/>
        <v>-1</v>
      </c>
    </row>
    <row r="198" spans="1:16" x14ac:dyDescent="0.35">
      <c r="A198" s="2">
        <v>146</v>
      </c>
      <c r="B198" s="2">
        <v>0</v>
      </c>
      <c r="C198" s="2">
        <v>5</v>
      </c>
      <c r="D198" s="2">
        <v>0</v>
      </c>
      <c r="E198" s="2">
        <v>0</v>
      </c>
      <c r="F198">
        <v>0</v>
      </c>
      <c r="G198">
        <v>-1.3453144366447718</v>
      </c>
      <c r="H198">
        <v>0.20663745983567197</v>
      </c>
      <c r="I198">
        <v>0.14815490399744255</v>
      </c>
      <c r="J198">
        <v>5.4777691036014056E-3</v>
      </c>
      <c r="K198">
        <v>-4.4525070659615371E-3</v>
      </c>
      <c r="L198">
        <v>-5.8258693665026663E-4</v>
      </c>
      <c r="M198">
        <v>0.66341500263031528</v>
      </c>
      <c r="N198">
        <v>65.43595977599864</v>
      </c>
      <c r="O198">
        <v>67</v>
      </c>
      <c r="P198">
        <f t="shared" si="2"/>
        <v>-1</v>
      </c>
    </row>
    <row r="199" spans="1:16" x14ac:dyDescent="0.35">
      <c r="A199">
        <v>430</v>
      </c>
      <c r="B199">
        <v>0</v>
      </c>
      <c r="C199">
        <v>5</v>
      </c>
      <c r="D199">
        <v>0</v>
      </c>
      <c r="E199">
        <v>0</v>
      </c>
      <c r="F199">
        <v>0</v>
      </c>
      <c r="G199">
        <v>-1.3453144366447718</v>
      </c>
      <c r="H199">
        <v>0.20663745983567197</v>
      </c>
      <c r="I199">
        <v>0.14815490399744255</v>
      </c>
      <c r="J199">
        <v>5.4777691036014056E-3</v>
      </c>
      <c r="K199">
        <v>-4.4525070659615371E-3</v>
      </c>
      <c r="L199">
        <v>-5.8258693665026663E-4</v>
      </c>
      <c r="M199">
        <v>0.66341500263031528</v>
      </c>
      <c r="N199">
        <v>65.642597235834316</v>
      </c>
      <c r="O199">
        <v>67</v>
      </c>
      <c r="P199">
        <f t="shared" si="2"/>
        <v>-1</v>
      </c>
    </row>
    <row r="200" spans="1:16" x14ac:dyDescent="0.35">
      <c r="A200">
        <v>274</v>
      </c>
      <c r="B200">
        <v>0</v>
      </c>
      <c r="C200">
        <v>13</v>
      </c>
      <c r="D200">
        <v>10</v>
      </c>
      <c r="E200">
        <v>0</v>
      </c>
      <c r="F200">
        <v>0</v>
      </c>
      <c r="G200">
        <v>-1.3496021309551272</v>
      </c>
      <c r="H200">
        <v>0.20593542613271909</v>
      </c>
      <c r="I200">
        <v>0.14778221442925474</v>
      </c>
      <c r="J200">
        <v>5.4639895570135384E-3</v>
      </c>
      <c r="K200">
        <v>-4.4413066069082545E-3</v>
      </c>
      <c r="L200">
        <v>-5.8112141598241343E-4</v>
      </c>
      <c r="M200">
        <v>0.66116110495241387</v>
      </c>
      <c r="N200">
        <v>65.848532661967042</v>
      </c>
      <c r="O200">
        <v>67</v>
      </c>
      <c r="P200">
        <f t="shared" si="2"/>
        <v>-1</v>
      </c>
    </row>
    <row r="201" spans="1:16" x14ac:dyDescent="0.35">
      <c r="A201">
        <v>248</v>
      </c>
      <c r="B201">
        <v>0</v>
      </c>
      <c r="C201">
        <v>36</v>
      </c>
      <c r="D201">
        <v>35</v>
      </c>
      <c r="E201">
        <v>26</v>
      </c>
      <c r="F201">
        <v>0</v>
      </c>
      <c r="G201">
        <v>-1.3524766714016656</v>
      </c>
      <c r="H201">
        <v>0.20546576128711821</v>
      </c>
      <c r="I201">
        <v>0.14753238550249168</v>
      </c>
      <c r="J201">
        <v>5.4547525682991302E-3</v>
      </c>
      <c r="K201">
        <v>-4.4337984851270593E-3</v>
      </c>
      <c r="L201">
        <v>-5.8013901806508211E-4</v>
      </c>
      <c r="M201">
        <v>0.65965323360601114</v>
      </c>
      <c r="N201">
        <v>66.053998423254157</v>
      </c>
      <c r="O201">
        <v>67</v>
      </c>
      <c r="P201">
        <f t="shared" si="2"/>
        <v>-1</v>
      </c>
    </row>
    <row r="202" spans="1:16" x14ac:dyDescent="0.35">
      <c r="A202">
        <v>396</v>
      </c>
      <c r="B202">
        <v>1</v>
      </c>
      <c r="C202">
        <v>18</v>
      </c>
      <c r="D202">
        <v>50</v>
      </c>
      <c r="E202">
        <v>0</v>
      </c>
      <c r="F202">
        <v>0</v>
      </c>
      <c r="G202">
        <v>-1.3651966030902745</v>
      </c>
      <c r="H202">
        <v>0.20339701610748401</v>
      </c>
      <c r="I202">
        <v>0.14642721167334963</v>
      </c>
      <c r="J202">
        <v>5.4138906940577767E-3</v>
      </c>
      <c r="K202">
        <v>-4.4005846383315741E-3</v>
      </c>
      <c r="L202">
        <v>-5.7579316235451428E-4</v>
      </c>
      <c r="M202">
        <v>0.65301147276613281</v>
      </c>
      <c r="N202">
        <v>66.257395439361645</v>
      </c>
      <c r="O202">
        <v>67</v>
      </c>
      <c r="P202">
        <f t="shared" ref="P202:P264" si="3">_xlfn.IFS(H202&lt;$B$4,-$B$3, AND(H202&gt;$B$4, F202= 0), -$B$3-$B$2, AND(H202&gt; $B$4, F202= 1), $B$1-$B$2-$B$3)</f>
        <v>-1</v>
      </c>
    </row>
    <row r="203" spans="1:16" x14ac:dyDescent="0.35">
      <c r="A203">
        <v>246</v>
      </c>
      <c r="B203">
        <v>0</v>
      </c>
      <c r="C203">
        <v>6</v>
      </c>
      <c r="D203">
        <v>0</v>
      </c>
      <c r="E203">
        <v>15</v>
      </c>
      <c r="F203">
        <v>0</v>
      </c>
      <c r="G203">
        <v>-1.3652062652081371</v>
      </c>
      <c r="H203">
        <v>0.20339545059118855</v>
      </c>
      <c r="I203">
        <v>0.14642637240752965</v>
      </c>
      <c r="J203">
        <v>5.4138596636682714E-3</v>
      </c>
      <c r="K203">
        <v>-4.4005594158320642E-3</v>
      </c>
      <c r="L203">
        <v>-5.757898621242155E-4</v>
      </c>
      <c r="M203">
        <v>0.65300644663486851</v>
      </c>
      <c r="N203">
        <v>66.460790889952833</v>
      </c>
      <c r="O203">
        <v>67</v>
      </c>
      <c r="P203">
        <f t="shared" si="3"/>
        <v>-1</v>
      </c>
    </row>
    <row r="204" spans="1:16" x14ac:dyDescent="0.35">
      <c r="A204">
        <v>490</v>
      </c>
      <c r="B204">
        <v>0</v>
      </c>
      <c r="C204">
        <v>15</v>
      </c>
      <c r="D204">
        <v>10</v>
      </c>
      <c r="E204">
        <v>26</v>
      </c>
      <c r="F204">
        <v>0</v>
      </c>
      <c r="G204">
        <v>-1.3751710131303956</v>
      </c>
      <c r="H204">
        <v>0.20178567607563261</v>
      </c>
      <c r="I204">
        <v>0.14556103580532403</v>
      </c>
      <c r="J204">
        <v>5.3818653524717996E-3</v>
      </c>
      <c r="K204">
        <v>-4.3745534097411531E-3</v>
      </c>
      <c r="L204">
        <v>-5.7238711414458045E-4</v>
      </c>
      <c r="M204">
        <v>0.64783822319018891</v>
      </c>
      <c r="N204">
        <v>66.662576566028463</v>
      </c>
      <c r="O204">
        <v>67</v>
      </c>
      <c r="P204">
        <f t="shared" si="3"/>
        <v>-1</v>
      </c>
    </row>
    <row r="205" spans="1:16" x14ac:dyDescent="0.35">
      <c r="A205">
        <v>249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-1.3787280141493903</v>
      </c>
      <c r="H205">
        <v>0.20121336394635408</v>
      </c>
      <c r="I205">
        <v>0.14525225999801303</v>
      </c>
      <c r="J205">
        <v>5.3704489056881207E-3</v>
      </c>
      <c r="K205">
        <v>-4.3652737542808524E-3</v>
      </c>
      <c r="L205">
        <v>-5.7117292044029267E-4</v>
      </c>
      <c r="M205">
        <v>0.64600080003829463</v>
      </c>
      <c r="N205">
        <v>66.863789929974814</v>
      </c>
      <c r="O205">
        <v>67</v>
      </c>
      <c r="P205">
        <f t="shared" si="3"/>
        <v>-1</v>
      </c>
    </row>
    <row r="206" spans="1:16" x14ac:dyDescent="0.35">
      <c r="A206">
        <v>371</v>
      </c>
      <c r="B206">
        <v>0</v>
      </c>
      <c r="C206">
        <v>4</v>
      </c>
      <c r="D206">
        <v>0</v>
      </c>
      <c r="E206">
        <v>0</v>
      </c>
      <c r="F206">
        <v>0</v>
      </c>
      <c r="G206">
        <v>-1.3787280141493903</v>
      </c>
      <c r="H206">
        <v>0.20121336394635408</v>
      </c>
      <c r="I206">
        <v>0.14525225999801303</v>
      </c>
      <c r="J206">
        <v>5.3704489056881207E-3</v>
      </c>
      <c r="K206">
        <v>-4.3652737542808524E-3</v>
      </c>
      <c r="L206">
        <v>-5.7117292044029267E-4</v>
      </c>
      <c r="M206">
        <v>0.64600080003829463</v>
      </c>
      <c r="N206">
        <v>67.065003293921166</v>
      </c>
      <c r="O206">
        <v>67</v>
      </c>
      <c r="P206">
        <f t="shared" si="3"/>
        <v>-1</v>
      </c>
    </row>
    <row r="207" spans="1:16" x14ac:dyDescent="0.35">
      <c r="A207">
        <v>296</v>
      </c>
      <c r="B207">
        <v>0</v>
      </c>
      <c r="C207">
        <v>16</v>
      </c>
      <c r="D207">
        <v>15</v>
      </c>
      <c r="E207">
        <v>0</v>
      </c>
      <c r="F207">
        <v>0</v>
      </c>
      <c r="G207">
        <v>-1.3851595556149232</v>
      </c>
      <c r="H207">
        <v>0.20018163069595712</v>
      </c>
      <c r="I207">
        <v>0.14469412011472002</v>
      </c>
      <c r="J207">
        <v>5.3498126572366841E-3</v>
      </c>
      <c r="K207">
        <v>-4.348499947224152E-3</v>
      </c>
      <c r="L207">
        <v>-5.6897815674326641E-4</v>
      </c>
      <c r="M207">
        <v>0.64268839328702021</v>
      </c>
      <c r="N207">
        <v>67.265184924617117</v>
      </c>
      <c r="O207">
        <v>67</v>
      </c>
      <c r="P207">
        <f t="shared" si="3"/>
        <v>-1</v>
      </c>
    </row>
    <row r="208" spans="1:16" x14ac:dyDescent="0.35">
      <c r="A208">
        <v>473</v>
      </c>
      <c r="B208">
        <v>0</v>
      </c>
      <c r="C208">
        <v>16</v>
      </c>
      <c r="D208">
        <v>15</v>
      </c>
      <c r="E208">
        <v>0</v>
      </c>
      <c r="F208">
        <v>1</v>
      </c>
      <c r="G208">
        <v>-1.3851595556149232</v>
      </c>
      <c r="H208">
        <v>0.20018163069595712</v>
      </c>
      <c r="I208">
        <v>0.14469412011472002</v>
      </c>
      <c r="J208">
        <v>5.3498126572366841E-3</v>
      </c>
      <c r="K208">
        <v>-4.348499947224152E-3</v>
      </c>
      <c r="L208">
        <v>-5.6897815674326641E-4</v>
      </c>
      <c r="M208">
        <v>0.64268839328702021</v>
      </c>
      <c r="N208">
        <v>67.465366555313068</v>
      </c>
      <c r="O208">
        <v>68</v>
      </c>
      <c r="P208">
        <f t="shared" si="3"/>
        <v>-1</v>
      </c>
    </row>
    <row r="209" spans="1:16" x14ac:dyDescent="0.35">
      <c r="A209">
        <v>295</v>
      </c>
      <c r="B209">
        <v>0</v>
      </c>
      <c r="C209">
        <v>5</v>
      </c>
      <c r="D209">
        <v>0</v>
      </c>
      <c r="E209">
        <v>13</v>
      </c>
      <c r="F209">
        <v>0</v>
      </c>
      <c r="G209">
        <v>-1.3915124552370246</v>
      </c>
      <c r="H209">
        <v>0.19916641175527938</v>
      </c>
      <c r="I209">
        <v>0.14414303599718253</v>
      </c>
      <c r="J209">
        <v>5.3294372834145369E-3</v>
      </c>
      <c r="K209">
        <v>-4.3319381874641297E-3</v>
      </c>
      <c r="L209">
        <v>-5.6681113831046244E-4</v>
      </c>
      <c r="M209">
        <v>0.63942900616168641</v>
      </c>
      <c r="N209">
        <v>67.664532967068354</v>
      </c>
      <c r="O209">
        <v>68</v>
      </c>
      <c r="P209">
        <f t="shared" si="3"/>
        <v>-1</v>
      </c>
    </row>
    <row r="210" spans="1:16" x14ac:dyDescent="0.35">
      <c r="A210" s="2">
        <v>36</v>
      </c>
      <c r="B210" s="2">
        <v>0</v>
      </c>
      <c r="C210" s="2">
        <v>15</v>
      </c>
      <c r="D210" s="2">
        <v>15</v>
      </c>
      <c r="E210" s="2">
        <v>0</v>
      </c>
      <c r="F210">
        <v>0</v>
      </c>
      <c r="G210">
        <v>-1.4185731331195419</v>
      </c>
      <c r="H210">
        <v>0.19488536876301973</v>
      </c>
      <c r="I210">
        <v>0.14179869712318188</v>
      </c>
      <c r="J210">
        <v>5.2427594434923822E-3</v>
      </c>
      <c r="K210">
        <v>-4.2614836488706828E-3</v>
      </c>
      <c r="L210">
        <v>-5.5759253557627439E-4</v>
      </c>
      <c r="M210">
        <v>0.62568460497601075</v>
      </c>
      <c r="N210">
        <v>67.859418335831378</v>
      </c>
      <c r="O210">
        <v>68</v>
      </c>
      <c r="P210">
        <f t="shared" si="3"/>
        <v>-1</v>
      </c>
    </row>
    <row r="211" spans="1:16" x14ac:dyDescent="0.35">
      <c r="A211">
        <v>385</v>
      </c>
      <c r="B211">
        <v>0</v>
      </c>
      <c r="C211">
        <v>15</v>
      </c>
      <c r="D211">
        <v>15</v>
      </c>
      <c r="E211">
        <v>0</v>
      </c>
      <c r="F211">
        <v>0</v>
      </c>
      <c r="G211">
        <v>-1.4185731331195419</v>
      </c>
      <c r="H211">
        <v>0.19488536876301973</v>
      </c>
      <c r="I211">
        <v>0.14179869712318188</v>
      </c>
      <c r="J211">
        <v>5.2427594434923822E-3</v>
      </c>
      <c r="K211">
        <v>-4.2614836488706828E-3</v>
      </c>
      <c r="L211">
        <v>-5.5759253557627439E-4</v>
      </c>
      <c r="M211">
        <v>0.62568460497601075</v>
      </c>
      <c r="N211">
        <v>68.054303704594403</v>
      </c>
      <c r="O211">
        <v>68</v>
      </c>
      <c r="P211">
        <f t="shared" si="3"/>
        <v>-1</v>
      </c>
    </row>
    <row r="212" spans="1:16" x14ac:dyDescent="0.35">
      <c r="A212">
        <v>318</v>
      </c>
      <c r="B212">
        <v>0</v>
      </c>
      <c r="C212">
        <v>4</v>
      </c>
      <c r="D212">
        <v>0</v>
      </c>
      <c r="E212">
        <v>13</v>
      </c>
      <c r="F212">
        <v>0</v>
      </c>
      <c r="G212">
        <v>-1.4249260327416431</v>
      </c>
      <c r="H212">
        <v>0.19389049842068412</v>
      </c>
      <c r="I212">
        <v>0.14124915338487579</v>
      </c>
      <c r="J212">
        <v>5.2224410225049618E-3</v>
      </c>
      <c r="K212">
        <v>-4.244968182208134E-3</v>
      </c>
      <c r="L212">
        <v>-5.5543157434976914E-4</v>
      </c>
      <c r="M212">
        <v>0.62249054756114375</v>
      </c>
      <c r="N212">
        <v>68.248194203015089</v>
      </c>
      <c r="O212">
        <v>68</v>
      </c>
      <c r="P212">
        <f t="shared" si="3"/>
        <v>-1</v>
      </c>
    </row>
    <row r="213" spans="1:16" x14ac:dyDescent="0.35">
      <c r="A213" s="2">
        <v>139</v>
      </c>
      <c r="B213" s="2">
        <v>0</v>
      </c>
      <c r="C213" s="2">
        <v>4</v>
      </c>
      <c r="D213" s="2">
        <v>0</v>
      </c>
      <c r="E213" s="2">
        <v>15</v>
      </c>
      <c r="F213">
        <v>0</v>
      </c>
      <c r="G213">
        <v>-1.4320334202173741</v>
      </c>
      <c r="H213">
        <v>0.19278205151820688</v>
      </c>
      <c r="I213">
        <v>0.14063476558568422</v>
      </c>
      <c r="J213">
        <v>5.1997251054935389E-3</v>
      </c>
      <c r="K213">
        <v>-4.2265039535978668E-3</v>
      </c>
      <c r="L213">
        <v>-5.5301562795725219E-4</v>
      </c>
      <c r="M213">
        <v>0.61893184961108516</v>
      </c>
      <c r="N213">
        <v>68.440976254533297</v>
      </c>
      <c r="O213">
        <v>68</v>
      </c>
      <c r="P213">
        <f t="shared" si="3"/>
        <v>-1</v>
      </c>
    </row>
    <row r="214" spans="1:16" x14ac:dyDescent="0.35">
      <c r="A214" s="2">
        <v>84</v>
      </c>
      <c r="B214" s="2">
        <v>0</v>
      </c>
      <c r="C214" s="2">
        <v>2</v>
      </c>
      <c r="D214" s="2">
        <v>0</v>
      </c>
      <c r="E214" s="2">
        <v>0</v>
      </c>
      <c r="F214">
        <v>0</v>
      </c>
      <c r="G214">
        <v>-1.4455551691586273</v>
      </c>
      <c r="H214">
        <v>0.19068657253367094</v>
      </c>
      <c r="I214">
        <v>0.13946722018040236</v>
      </c>
      <c r="J214">
        <v>5.1565571510381472E-3</v>
      </c>
      <c r="K214">
        <v>-4.1914156505678309E-3</v>
      </c>
      <c r="L214">
        <v>-5.4842450958917592E-4</v>
      </c>
      <c r="M214">
        <v>0.61220425918704879</v>
      </c>
      <c r="N214">
        <v>68.631662827066961</v>
      </c>
      <c r="O214">
        <v>68</v>
      </c>
      <c r="P214">
        <f t="shared" si="3"/>
        <v>-1</v>
      </c>
    </row>
    <row r="215" spans="1:16" x14ac:dyDescent="0.35">
      <c r="A215">
        <v>383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-1.4455551691586273</v>
      </c>
      <c r="H215">
        <v>0.19068657253367094</v>
      </c>
      <c r="I215">
        <v>0.13946722018040236</v>
      </c>
      <c r="J215">
        <v>5.1565571510381472E-3</v>
      </c>
      <c r="K215">
        <v>-4.1914156505678309E-3</v>
      </c>
      <c r="L215">
        <v>-5.4842450958917592E-4</v>
      </c>
      <c r="M215">
        <v>0.61220425918704879</v>
      </c>
      <c r="N215">
        <v>68.822349399600625</v>
      </c>
      <c r="O215">
        <v>68</v>
      </c>
      <c r="P215">
        <f t="shared" si="3"/>
        <v>-1</v>
      </c>
    </row>
    <row r="216" spans="1:16" x14ac:dyDescent="0.35">
      <c r="A216">
        <v>361</v>
      </c>
      <c r="B216">
        <v>0</v>
      </c>
      <c r="C216">
        <v>44</v>
      </c>
      <c r="D216">
        <v>50</v>
      </c>
      <c r="E216">
        <v>13</v>
      </c>
      <c r="F216">
        <v>0</v>
      </c>
      <c r="G216">
        <v>-1.4463645042934199</v>
      </c>
      <c r="H216">
        <v>0.19056170299065803</v>
      </c>
      <c r="I216">
        <v>0.13939739561667627</v>
      </c>
      <c r="J216">
        <v>5.1539755096106183E-3</v>
      </c>
      <c r="K216">
        <v>-4.1893172093081773E-3</v>
      </c>
      <c r="L216">
        <v>-5.4814993967899016E-4</v>
      </c>
      <c r="M216">
        <v>0.61180336223316523</v>
      </c>
      <c r="N216">
        <v>69.012911102591289</v>
      </c>
      <c r="O216">
        <v>68</v>
      </c>
      <c r="P216">
        <f t="shared" si="3"/>
        <v>-1</v>
      </c>
    </row>
    <row r="217" spans="1:16" x14ac:dyDescent="0.35">
      <c r="A217" s="2">
        <v>55</v>
      </c>
      <c r="B217" s="2">
        <v>0</v>
      </c>
      <c r="C217" s="2">
        <v>18</v>
      </c>
      <c r="D217" s="2">
        <v>20</v>
      </c>
      <c r="E217" s="2">
        <v>0</v>
      </c>
      <c r="F217">
        <v>0</v>
      </c>
      <c r="G217">
        <v>-1.454130557779338</v>
      </c>
      <c r="H217">
        <v>0.18936668301165557</v>
      </c>
      <c r="I217">
        <v>0.13872773878660016</v>
      </c>
      <c r="J217">
        <v>5.1292161166048358E-3</v>
      </c>
      <c r="K217">
        <v>-4.1691919776267825E-3</v>
      </c>
      <c r="L217">
        <v>-5.4551665984339532E-4</v>
      </c>
      <c r="M217">
        <v>0.60796671914268363</v>
      </c>
      <c r="N217">
        <v>69.202277785602945</v>
      </c>
      <c r="O217">
        <v>68</v>
      </c>
      <c r="P217">
        <f t="shared" si="3"/>
        <v>-1</v>
      </c>
    </row>
    <row r="218" spans="1:16" x14ac:dyDescent="0.35">
      <c r="A218">
        <v>208</v>
      </c>
      <c r="B218">
        <v>0</v>
      </c>
      <c r="C218">
        <v>3</v>
      </c>
      <c r="D218">
        <v>0</v>
      </c>
      <c r="E218">
        <v>13</v>
      </c>
      <c r="F218">
        <v>0</v>
      </c>
      <c r="G218">
        <v>-1.4583396102462616</v>
      </c>
      <c r="H218">
        <v>0.18872140886763053</v>
      </c>
      <c r="I218">
        <v>0.13836507146730773</v>
      </c>
      <c r="J218">
        <v>5.115807125185016E-3</v>
      </c>
      <c r="K218">
        <v>-4.1582927177428791E-3</v>
      </c>
      <c r="L218">
        <v>-5.4409054948950934E-4</v>
      </c>
      <c r="M218">
        <v>0.6058950495223927</v>
      </c>
      <c r="N218">
        <v>69.390999194470581</v>
      </c>
      <c r="O218">
        <v>68</v>
      </c>
      <c r="P218">
        <f t="shared" si="3"/>
        <v>-1</v>
      </c>
    </row>
    <row r="219" spans="1:16" x14ac:dyDescent="0.35">
      <c r="A219" s="2">
        <v>88</v>
      </c>
      <c r="B219" s="2">
        <v>0</v>
      </c>
      <c r="C219" s="2">
        <v>11</v>
      </c>
      <c r="D219" s="2">
        <v>10</v>
      </c>
      <c r="E219" s="2">
        <v>13</v>
      </c>
      <c r="F219">
        <v>0</v>
      </c>
      <c r="G219">
        <v>-1.4626273045566169</v>
      </c>
      <c r="H219">
        <v>0.18806581469626654</v>
      </c>
      <c r="I219">
        <v>0.13799583318824316</v>
      </c>
      <c r="J219">
        <v>5.1021551839913462E-3</v>
      </c>
      <c r="K219">
        <v>-4.1471959804618309E-3</v>
      </c>
      <c r="L219">
        <v>-5.4263860026548653E-4</v>
      </c>
      <c r="M219">
        <v>0.60379024718275043</v>
      </c>
      <c r="N219">
        <v>69.579065009166854</v>
      </c>
      <c r="O219">
        <v>68</v>
      </c>
      <c r="P219">
        <f t="shared" si="3"/>
        <v>-1</v>
      </c>
    </row>
    <row r="220" spans="1:16" x14ac:dyDescent="0.35">
      <c r="A220">
        <v>390</v>
      </c>
      <c r="B220">
        <v>0</v>
      </c>
      <c r="C220">
        <v>19</v>
      </c>
      <c r="D220">
        <v>20</v>
      </c>
      <c r="E220">
        <v>13</v>
      </c>
      <c r="F220">
        <v>0</v>
      </c>
      <c r="G220">
        <v>-1.4669149988669723</v>
      </c>
      <c r="H220">
        <v>0.18741197186596661</v>
      </c>
      <c r="I220">
        <v>0.13762680754806569</v>
      </c>
      <c r="J220">
        <v>5.0885111047495567E-3</v>
      </c>
      <c r="K220">
        <v>-4.1361056336283609E-3</v>
      </c>
      <c r="L220">
        <v>-5.4118748719763905E-4</v>
      </c>
      <c r="M220">
        <v>0.60169106756968227</v>
      </c>
      <c r="N220">
        <v>69.766476981032824</v>
      </c>
      <c r="O220">
        <v>68</v>
      </c>
      <c r="P220">
        <f t="shared" si="3"/>
        <v>-1</v>
      </c>
    </row>
    <row r="221" spans="1:16" x14ac:dyDescent="0.35">
      <c r="A221">
        <v>223</v>
      </c>
      <c r="B221">
        <v>0</v>
      </c>
      <c r="C221">
        <v>42</v>
      </c>
      <c r="D221">
        <v>50</v>
      </c>
      <c r="E221">
        <v>0</v>
      </c>
      <c r="F221">
        <v>0</v>
      </c>
      <c r="G221">
        <v>-1.4669936407104041</v>
      </c>
      <c r="H221">
        <v>0.1873999958943304</v>
      </c>
      <c r="I221">
        <v>0.13762004116313142</v>
      </c>
      <c r="J221">
        <v>5.0882609294712776E-3</v>
      </c>
      <c r="K221">
        <v>-4.135902283108615E-3</v>
      </c>
      <c r="L221">
        <v>-5.4116087986055687E-4</v>
      </c>
      <c r="M221">
        <v>0.6016526183975871</v>
      </c>
      <c r="N221">
        <v>69.953876976927148</v>
      </c>
      <c r="O221">
        <v>68</v>
      </c>
      <c r="P221">
        <f t="shared" si="3"/>
        <v>-1</v>
      </c>
    </row>
    <row r="222" spans="1:16" x14ac:dyDescent="0.35">
      <c r="A222">
        <v>402</v>
      </c>
      <c r="B222">
        <v>0</v>
      </c>
      <c r="C222">
        <v>15</v>
      </c>
      <c r="D222">
        <v>10</v>
      </c>
      <c r="E222">
        <v>56</v>
      </c>
      <c r="F222">
        <v>0</v>
      </c>
      <c r="G222">
        <v>-1.4817818252663635</v>
      </c>
      <c r="H222">
        <v>0.18515843595439541</v>
      </c>
      <c r="I222">
        <v>0.13634900200605993</v>
      </c>
      <c r="J222">
        <v>5.0412664740991219E-3</v>
      </c>
      <c r="K222">
        <v>-4.0977036769519644E-3</v>
      </c>
      <c r="L222">
        <v>-5.3616279482319887E-4</v>
      </c>
      <c r="M222">
        <v>0.5944560312220063</v>
      </c>
      <c r="N222">
        <v>70.13903541288154</v>
      </c>
      <c r="O222">
        <v>68</v>
      </c>
      <c r="P222">
        <f t="shared" si="3"/>
        <v>-1</v>
      </c>
    </row>
    <row r="223" spans="1:16" x14ac:dyDescent="0.35">
      <c r="A223">
        <v>307</v>
      </c>
      <c r="B223">
        <v>0</v>
      </c>
      <c r="C223">
        <v>47</v>
      </c>
      <c r="D223">
        <v>55</v>
      </c>
      <c r="E223">
        <v>13</v>
      </c>
      <c r="F223">
        <v>0</v>
      </c>
      <c r="G223">
        <v>-1.481921928953216</v>
      </c>
      <c r="H223">
        <v>0.18513729877253188</v>
      </c>
      <c r="I223">
        <v>0.13633697329742714</v>
      </c>
      <c r="J223">
        <v>5.0408217335827631E-3</v>
      </c>
      <c r="K223">
        <v>-4.0973421775433267E-3</v>
      </c>
      <c r="L223">
        <v>-5.3611549454271427E-4</v>
      </c>
      <c r="M223">
        <v>0.59438816974339181</v>
      </c>
      <c r="N223">
        <v>70.324172711654072</v>
      </c>
      <c r="O223">
        <v>68</v>
      </c>
      <c r="P223">
        <f t="shared" si="3"/>
        <v>-1</v>
      </c>
    </row>
    <row r="224" spans="1:16" x14ac:dyDescent="0.35">
      <c r="A224" s="2">
        <v>66</v>
      </c>
      <c r="B224" s="2">
        <v>0</v>
      </c>
      <c r="C224" s="2">
        <v>13</v>
      </c>
      <c r="D224" s="2">
        <v>15</v>
      </c>
      <c r="E224" s="2">
        <v>0</v>
      </c>
      <c r="F224">
        <v>0</v>
      </c>
      <c r="G224">
        <v>-1.4854002881287789</v>
      </c>
      <c r="H224">
        <v>0.18461312297026181</v>
      </c>
      <c r="I224">
        <v>0.13603841797457483</v>
      </c>
      <c r="J224">
        <v>5.029783171381242E-3</v>
      </c>
      <c r="K224">
        <v>-4.0883696788361406E-3</v>
      </c>
      <c r="L224">
        <v>-5.349414906706309E-4</v>
      </c>
      <c r="M224">
        <v>0.59270528953610369</v>
      </c>
      <c r="N224">
        <v>70.508785834624334</v>
      </c>
      <c r="O224">
        <v>68</v>
      </c>
      <c r="P224">
        <f t="shared" si="3"/>
        <v>-1</v>
      </c>
    </row>
    <row r="225" spans="1:16" x14ac:dyDescent="0.35">
      <c r="A225" s="2">
        <v>81</v>
      </c>
      <c r="B225" s="2">
        <v>0</v>
      </c>
      <c r="C225" s="2">
        <v>10</v>
      </c>
      <c r="D225" s="2">
        <v>10</v>
      </c>
      <c r="E225" s="2">
        <v>13</v>
      </c>
      <c r="F225">
        <v>0</v>
      </c>
      <c r="G225">
        <v>-1.4960408820612354</v>
      </c>
      <c r="H225">
        <v>0.18301675479144588</v>
      </c>
      <c r="I225">
        <v>0.1351261137395805</v>
      </c>
      <c r="J225">
        <v>4.9960523139023511E-3</v>
      </c>
      <c r="K225">
        <v>-4.0609521520245479E-3</v>
      </c>
      <c r="L225">
        <v>-5.3135405269039647E-4</v>
      </c>
      <c r="M225">
        <v>0.58758010748832623</v>
      </c>
      <c r="N225">
        <v>70.691802589415786</v>
      </c>
      <c r="O225">
        <v>68</v>
      </c>
      <c r="P225">
        <f t="shared" si="3"/>
        <v>-1</v>
      </c>
    </row>
    <row r="226" spans="1:16" x14ac:dyDescent="0.35">
      <c r="A226" s="2">
        <v>39</v>
      </c>
      <c r="B226" s="2">
        <v>0</v>
      </c>
      <c r="C226" s="2">
        <v>30</v>
      </c>
      <c r="D226" s="2">
        <v>35</v>
      </c>
      <c r="E226" s="2">
        <v>13</v>
      </c>
      <c r="F226">
        <v>0</v>
      </c>
      <c r="G226">
        <v>-1.5067601178371237</v>
      </c>
      <c r="H226">
        <v>0.18141943994875945</v>
      </c>
      <c r="I226">
        <v>0.13420865832090434</v>
      </c>
      <c r="J226">
        <v>4.9621310003936008E-3</v>
      </c>
      <c r="K226">
        <v>-4.033379816420787E-3</v>
      </c>
      <c r="L226">
        <v>-5.2774635880070274E-4</v>
      </c>
      <c r="M226">
        <v>0.5824518861512803</v>
      </c>
      <c r="N226">
        <v>70.873222029364541</v>
      </c>
      <c r="O226">
        <v>68</v>
      </c>
      <c r="P226">
        <f t="shared" si="3"/>
        <v>-1</v>
      </c>
    </row>
    <row r="227" spans="1:16" x14ac:dyDescent="0.35">
      <c r="A227">
        <v>471</v>
      </c>
      <c r="B227">
        <v>0</v>
      </c>
      <c r="C227">
        <v>30</v>
      </c>
      <c r="D227">
        <v>35</v>
      </c>
      <c r="E227">
        <v>13</v>
      </c>
      <c r="F227">
        <v>0</v>
      </c>
      <c r="G227">
        <v>-1.5067601178371237</v>
      </c>
      <c r="H227">
        <v>0.18141943994875945</v>
      </c>
      <c r="I227">
        <v>0.13420865832090434</v>
      </c>
      <c r="J227">
        <v>4.9621310003936008E-3</v>
      </c>
      <c r="K227">
        <v>-4.033379816420787E-3</v>
      </c>
      <c r="L227">
        <v>-5.2774635880070274E-4</v>
      </c>
      <c r="M227">
        <v>0.5824518861512803</v>
      </c>
      <c r="N227">
        <v>71.054641469313296</v>
      </c>
      <c r="O227">
        <v>68</v>
      </c>
      <c r="P227">
        <f t="shared" si="3"/>
        <v>-1</v>
      </c>
    </row>
    <row r="228" spans="1:16" x14ac:dyDescent="0.35">
      <c r="A228">
        <v>349</v>
      </c>
      <c r="B228">
        <v>0</v>
      </c>
      <c r="C228">
        <v>8</v>
      </c>
      <c r="D228">
        <v>10</v>
      </c>
      <c r="E228">
        <v>0</v>
      </c>
      <c r="F228">
        <v>0</v>
      </c>
      <c r="G228">
        <v>-1.5166700184782196</v>
      </c>
      <c r="H228">
        <v>0.17995239961656026</v>
      </c>
      <c r="I228">
        <v>0.1333619664213081</v>
      </c>
      <c r="J228">
        <v>4.9308260445484805E-3</v>
      </c>
      <c r="K228">
        <v>-4.0079341405509583E-3</v>
      </c>
      <c r="L228">
        <v>-5.2441692705890294E-4</v>
      </c>
      <c r="M228">
        <v>0.57774191455843027</v>
      </c>
      <c r="N228">
        <v>71.234593868929849</v>
      </c>
      <c r="O228">
        <v>68</v>
      </c>
      <c r="P228">
        <f t="shared" si="3"/>
        <v>-1</v>
      </c>
    </row>
    <row r="229" spans="1:16" x14ac:dyDescent="0.35">
      <c r="A229" s="2">
        <v>83</v>
      </c>
      <c r="B229" s="2">
        <v>0</v>
      </c>
      <c r="C229" s="2">
        <v>12</v>
      </c>
      <c r="D229" s="2">
        <v>15</v>
      </c>
      <c r="E229" s="2">
        <v>0</v>
      </c>
      <c r="F229">
        <v>1</v>
      </c>
      <c r="G229">
        <v>-1.5188138656333972</v>
      </c>
      <c r="H229">
        <v>0.17963625013372339</v>
      </c>
      <c r="I229">
        <v>0.13317899351668311</v>
      </c>
      <c r="J229">
        <v>4.924060940615314E-3</v>
      </c>
      <c r="K229">
        <v>-4.0024352462940636E-3</v>
      </c>
      <c r="L229">
        <v>-5.2369742590761261E-4</v>
      </c>
      <c r="M229">
        <v>0.57672690832405926</v>
      </c>
      <c r="N229">
        <v>71.414230119063575</v>
      </c>
      <c r="O229">
        <v>69</v>
      </c>
      <c r="P229">
        <f t="shared" si="3"/>
        <v>-1</v>
      </c>
    </row>
    <row r="230" spans="1:16" x14ac:dyDescent="0.35">
      <c r="A230" s="2">
        <v>144</v>
      </c>
      <c r="B230" s="2">
        <v>0</v>
      </c>
      <c r="C230" s="2">
        <v>13</v>
      </c>
      <c r="D230" s="2">
        <v>15</v>
      </c>
      <c r="E230" s="2">
        <v>13</v>
      </c>
      <c r="F230">
        <v>0</v>
      </c>
      <c r="G230">
        <v>-1.5315983067210315</v>
      </c>
      <c r="H230">
        <v>0.17775995478228682</v>
      </c>
      <c r="I230">
        <v>0.13208936170267807</v>
      </c>
      <c r="J230">
        <v>4.8837737052689839E-3</v>
      </c>
      <c r="K230">
        <v>-3.9696884844910409E-3</v>
      </c>
      <c r="L230">
        <v>-5.1941268579122179E-4</v>
      </c>
      <c r="M230">
        <v>0.57070301272207868</v>
      </c>
      <c r="N230">
        <v>71.591990073845864</v>
      </c>
      <c r="O230">
        <v>69</v>
      </c>
      <c r="P230">
        <f t="shared" si="3"/>
        <v>-1</v>
      </c>
    </row>
    <row r="231" spans="1:16" x14ac:dyDescent="0.35">
      <c r="A231">
        <v>373</v>
      </c>
      <c r="B231">
        <v>0</v>
      </c>
      <c r="C231">
        <v>29</v>
      </c>
      <c r="D231">
        <v>35</v>
      </c>
      <c r="E231">
        <v>13</v>
      </c>
      <c r="F231">
        <v>1</v>
      </c>
      <c r="G231">
        <v>-1.5401736953417422</v>
      </c>
      <c r="H231">
        <v>0.17651002600666268</v>
      </c>
      <c r="I231">
        <v>0.13135995201130476</v>
      </c>
      <c r="J231">
        <v>4.8568050544618453E-3</v>
      </c>
      <c r="K231">
        <v>-3.947767496948998E-3</v>
      </c>
      <c r="L231">
        <v>-5.1654444082467295E-4</v>
      </c>
      <c r="M231">
        <v>0.56669008349507488</v>
      </c>
      <c r="N231">
        <v>71.768500099852531</v>
      </c>
      <c r="O231">
        <v>70</v>
      </c>
      <c r="P231">
        <f t="shared" si="3"/>
        <v>-1</v>
      </c>
    </row>
    <row r="232" spans="1:16" x14ac:dyDescent="0.35">
      <c r="A232">
        <v>281</v>
      </c>
      <c r="B232">
        <v>0</v>
      </c>
      <c r="C232">
        <v>7</v>
      </c>
      <c r="D232">
        <v>10</v>
      </c>
      <c r="E232">
        <v>0</v>
      </c>
      <c r="F232">
        <v>1</v>
      </c>
      <c r="G232">
        <v>-1.5500835959828381</v>
      </c>
      <c r="H232">
        <v>0.17507419463499493</v>
      </c>
      <c r="I232">
        <v>0.13051857178890272</v>
      </c>
      <c r="J232">
        <v>4.8256964886142064E-3</v>
      </c>
      <c r="K232">
        <v>-3.9224814531912434E-3</v>
      </c>
      <c r="L232">
        <v>-5.1323589609816303E-4</v>
      </c>
      <c r="M232">
        <v>0.56208030909129947</v>
      </c>
      <c r="N232">
        <v>71.943574294487533</v>
      </c>
      <c r="O232">
        <v>71</v>
      </c>
      <c r="P232">
        <f t="shared" si="3"/>
        <v>-1</v>
      </c>
    </row>
    <row r="233" spans="1:16" x14ac:dyDescent="0.35">
      <c r="A233">
        <v>271</v>
      </c>
      <c r="B233">
        <v>0</v>
      </c>
      <c r="C233">
        <v>6</v>
      </c>
      <c r="D233">
        <v>10</v>
      </c>
      <c r="E233">
        <v>0</v>
      </c>
      <c r="F233">
        <v>0</v>
      </c>
      <c r="G233">
        <v>-1.5834971734874566</v>
      </c>
      <c r="H233">
        <v>0.17030076703907529</v>
      </c>
      <c r="I233">
        <v>0.12769461375799612</v>
      </c>
      <c r="J233">
        <v>4.7212855671111675E-3</v>
      </c>
      <c r="K233">
        <v>-3.8376128950312811E-3</v>
      </c>
      <c r="L233">
        <v>-5.0213129534540499E-4</v>
      </c>
      <c r="M233">
        <v>0.54675509417808377</v>
      </c>
      <c r="N233">
        <v>72.113875061526613</v>
      </c>
      <c r="O233">
        <v>71</v>
      </c>
      <c r="P233">
        <f t="shared" si="3"/>
        <v>-1</v>
      </c>
    </row>
    <row r="234" spans="1:16" x14ac:dyDescent="0.35">
      <c r="A234" s="2">
        <v>149</v>
      </c>
      <c r="B234" s="2">
        <v>0</v>
      </c>
      <c r="C234" s="2">
        <v>10</v>
      </c>
      <c r="D234" s="2">
        <v>15</v>
      </c>
      <c r="E234" s="2">
        <v>0</v>
      </c>
      <c r="F234">
        <v>0</v>
      </c>
      <c r="G234">
        <v>-1.5856410206426341</v>
      </c>
      <c r="H234">
        <v>0.16999805890990435</v>
      </c>
      <c r="I234">
        <v>0.12751414308944167</v>
      </c>
      <c r="J234">
        <v>4.7146129789912969E-3</v>
      </c>
      <c r="K234">
        <v>-3.8321892006056733E-3</v>
      </c>
      <c r="L234">
        <v>-5.0142163369323205E-4</v>
      </c>
      <c r="M234">
        <v>0.54578324176337711</v>
      </c>
      <c r="N234">
        <v>72.283873120436525</v>
      </c>
      <c r="O234">
        <v>71</v>
      </c>
      <c r="P234">
        <f t="shared" si="3"/>
        <v>-1</v>
      </c>
    </row>
    <row r="235" spans="1:16" x14ac:dyDescent="0.35">
      <c r="A235">
        <v>236</v>
      </c>
      <c r="B235">
        <v>0</v>
      </c>
      <c r="C235">
        <v>10</v>
      </c>
      <c r="D235">
        <v>15</v>
      </c>
      <c r="E235">
        <v>0</v>
      </c>
      <c r="F235">
        <v>0</v>
      </c>
      <c r="G235">
        <v>-1.5856410206426341</v>
      </c>
      <c r="H235">
        <v>0.16999805890990435</v>
      </c>
      <c r="I235">
        <v>0.12751414308944167</v>
      </c>
      <c r="J235">
        <v>4.7146129789912969E-3</v>
      </c>
      <c r="K235">
        <v>-3.8321892006056733E-3</v>
      </c>
      <c r="L235">
        <v>-5.0142163369323205E-4</v>
      </c>
      <c r="M235">
        <v>0.54578324176337711</v>
      </c>
      <c r="N235">
        <v>72.453871179346436</v>
      </c>
      <c r="O235">
        <v>71</v>
      </c>
      <c r="P235">
        <f t="shared" si="3"/>
        <v>-1</v>
      </c>
    </row>
    <row r="236" spans="1:16" x14ac:dyDescent="0.35">
      <c r="A236">
        <v>326</v>
      </c>
      <c r="B236">
        <v>0</v>
      </c>
      <c r="C236">
        <v>10</v>
      </c>
      <c r="D236">
        <v>15</v>
      </c>
      <c r="E236">
        <v>0</v>
      </c>
      <c r="F236">
        <v>0</v>
      </c>
      <c r="G236">
        <v>-1.5856410206426341</v>
      </c>
      <c r="H236">
        <v>0.16999805890990435</v>
      </c>
      <c r="I236">
        <v>0.12751414308944167</v>
      </c>
      <c r="J236">
        <v>4.7146129789912969E-3</v>
      </c>
      <c r="K236">
        <v>-3.8321892006056733E-3</v>
      </c>
      <c r="L236">
        <v>-5.0142163369323205E-4</v>
      </c>
      <c r="M236">
        <v>0.54578324176337711</v>
      </c>
      <c r="N236">
        <v>72.623869238256347</v>
      </c>
      <c r="O236">
        <v>71</v>
      </c>
      <c r="P236">
        <f t="shared" si="3"/>
        <v>-1</v>
      </c>
    </row>
    <row r="237" spans="1:16" x14ac:dyDescent="0.35">
      <c r="A237" s="2">
        <v>161</v>
      </c>
      <c r="B237" s="2">
        <v>0</v>
      </c>
      <c r="C237" s="2">
        <v>17</v>
      </c>
      <c r="D237" s="2">
        <v>25</v>
      </c>
      <c r="E237" s="2">
        <v>0</v>
      </c>
      <c r="F237">
        <v>0</v>
      </c>
      <c r="G237">
        <v>-1.623342292457608</v>
      </c>
      <c r="H237">
        <v>0.16474444285345599</v>
      </c>
      <c r="I237">
        <v>0.12435562480707767</v>
      </c>
      <c r="J237">
        <v>4.5978322758659226E-3</v>
      </c>
      <c r="K237">
        <v>-3.7372660857391059E-3</v>
      </c>
      <c r="L237">
        <v>-4.8900144751763252E-4</v>
      </c>
      <c r="M237">
        <v>0.52891636916109552</v>
      </c>
      <c r="N237">
        <v>72.788613681109808</v>
      </c>
      <c r="O237">
        <v>71</v>
      </c>
      <c r="P237">
        <f t="shared" si="3"/>
        <v>-1</v>
      </c>
    </row>
    <row r="238" spans="1:16" x14ac:dyDescent="0.35">
      <c r="A238">
        <v>221</v>
      </c>
      <c r="B238">
        <v>0</v>
      </c>
      <c r="C238">
        <v>25</v>
      </c>
      <c r="D238">
        <v>35</v>
      </c>
      <c r="E238">
        <v>0</v>
      </c>
      <c r="F238">
        <v>0</v>
      </c>
      <c r="G238">
        <v>-1.6276299867679636</v>
      </c>
      <c r="H238">
        <v>0.16415528799999093</v>
      </c>
      <c r="I238">
        <v>0.1239983090577423</v>
      </c>
      <c r="J238">
        <v>4.5846211494088912E-3</v>
      </c>
      <c r="K238">
        <v>-3.7265276568665619E-3</v>
      </c>
      <c r="L238">
        <v>-4.8759638104864958E-4</v>
      </c>
      <c r="M238">
        <v>0.52702487199997083</v>
      </c>
      <c r="N238">
        <v>72.952768969109798</v>
      </c>
      <c r="O238">
        <v>71</v>
      </c>
      <c r="P238">
        <f t="shared" si="3"/>
        <v>-1</v>
      </c>
    </row>
    <row r="239" spans="1:16" x14ac:dyDescent="0.35">
      <c r="A239">
        <v>404</v>
      </c>
      <c r="B239">
        <v>0</v>
      </c>
      <c r="C239">
        <v>10</v>
      </c>
      <c r="D239">
        <v>15</v>
      </c>
      <c r="E239">
        <v>13</v>
      </c>
      <c r="F239">
        <v>0</v>
      </c>
      <c r="G239">
        <v>-1.6318390392348869</v>
      </c>
      <c r="H239">
        <v>0.16357858701156955</v>
      </c>
      <c r="I239">
        <v>0.12364793881829107</v>
      </c>
      <c r="J239">
        <v>4.5716668210626591E-3</v>
      </c>
      <c r="K239">
        <v>-3.7159979617652369E-3</v>
      </c>
      <c r="L239">
        <v>-4.8621862628665509E-4</v>
      </c>
      <c r="M239">
        <v>0.52517335830030221</v>
      </c>
      <c r="N239">
        <v>73.116347556121369</v>
      </c>
      <c r="O239">
        <v>71</v>
      </c>
      <c r="P239">
        <f t="shared" si="3"/>
        <v>-1</v>
      </c>
    </row>
    <row r="240" spans="1:16" x14ac:dyDescent="0.35">
      <c r="A240" s="2">
        <v>48</v>
      </c>
      <c r="B240" s="2">
        <v>0</v>
      </c>
      <c r="C240" s="2">
        <v>33</v>
      </c>
      <c r="D240" s="2">
        <v>45</v>
      </c>
      <c r="E240" s="2">
        <v>0</v>
      </c>
      <c r="F240">
        <v>0</v>
      </c>
      <c r="G240">
        <v>-1.6319176810783189</v>
      </c>
      <c r="H240">
        <v>0.16356782746944873</v>
      </c>
      <c r="I240">
        <v>0.12364139622916863</v>
      </c>
      <c r="J240">
        <v>4.5714249202440868E-3</v>
      </c>
      <c r="K240">
        <v>-3.7158013369927088E-3</v>
      </c>
      <c r="L240">
        <v>-4.8619289897792783E-4</v>
      </c>
      <c r="M240">
        <v>0.52513881450717748</v>
      </c>
      <c r="N240">
        <v>73.279915383590819</v>
      </c>
      <c r="O240">
        <v>71</v>
      </c>
      <c r="P240">
        <f t="shared" si="3"/>
        <v>-1</v>
      </c>
    </row>
    <row r="241" spans="1:16" x14ac:dyDescent="0.35">
      <c r="A241">
        <v>216</v>
      </c>
      <c r="B241">
        <v>0</v>
      </c>
      <c r="C241">
        <v>18</v>
      </c>
      <c r="D241">
        <v>25</v>
      </c>
      <c r="E241">
        <v>13</v>
      </c>
      <c r="F241">
        <v>1</v>
      </c>
      <c r="G241">
        <v>-1.6361267335452423</v>
      </c>
      <c r="H241">
        <v>0.16299278785885812</v>
      </c>
      <c r="I241">
        <v>0.12329142563156754</v>
      </c>
      <c r="J241">
        <v>4.5584853679580479E-3</v>
      </c>
      <c r="K241">
        <v>-3.7052836523487741E-3</v>
      </c>
      <c r="L241">
        <v>-4.8481671572058789E-4</v>
      </c>
      <c r="M241">
        <v>0.52329263470475496</v>
      </c>
      <c r="N241">
        <v>73.442908171449673</v>
      </c>
      <c r="O241">
        <v>72</v>
      </c>
      <c r="P241">
        <f t="shared" si="3"/>
        <v>-1</v>
      </c>
    </row>
    <row r="242" spans="1:16" x14ac:dyDescent="0.35">
      <c r="A242">
        <v>231</v>
      </c>
      <c r="B242">
        <v>0</v>
      </c>
      <c r="C242">
        <v>12</v>
      </c>
      <c r="D242">
        <v>20</v>
      </c>
      <c r="E242">
        <v>0</v>
      </c>
      <c r="F242">
        <v>0</v>
      </c>
      <c r="G242">
        <v>-1.6546120228070489</v>
      </c>
      <c r="H242">
        <v>0.16048659534871279</v>
      </c>
      <c r="I242">
        <v>0.1217591716798451</v>
      </c>
      <c r="J242">
        <v>4.501832951270165E-3</v>
      </c>
      <c r="K242">
        <v>-3.6592347443287635E-3</v>
      </c>
      <c r="L242">
        <v>-4.7879146031682709E-4</v>
      </c>
      <c r="M242">
        <v>0.51524643769849898</v>
      </c>
      <c r="N242">
        <v>73.603394766798388</v>
      </c>
      <c r="O242">
        <v>72</v>
      </c>
      <c r="P242">
        <f t="shared" si="3"/>
        <v>-1</v>
      </c>
    </row>
    <row r="243" spans="1:16" x14ac:dyDescent="0.35">
      <c r="A243">
        <v>260</v>
      </c>
      <c r="B243">
        <v>0</v>
      </c>
      <c r="C243">
        <v>36</v>
      </c>
      <c r="D243">
        <v>50</v>
      </c>
      <c r="E243">
        <v>0</v>
      </c>
      <c r="F243">
        <v>0</v>
      </c>
      <c r="G243">
        <v>-1.667475105738115</v>
      </c>
      <c r="H243">
        <v>0.1587611031912794</v>
      </c>
      <c r="I243">
        <v>0.12069762916062653</v>
      </c>
      <c r="J243">
        <v>4.4625842685938558E-3</v>
      </c>
      <c r="K243">
        <v>-3.6273321515686826E-3</v>
      </c>
      <c r="L243">
        <v>-4.7461717524283309E-4</v>
      </c>
      <c r="M243">
        <v>0.50970669971937066</v>
      </c>
      <c r="N243">
        <v>73.76215586998967</v>
      </c>
      <c r="O243">
        <v>72</v>
      </c>
      <c r="P243">
        <f t="shared" si="3"/>
        <v>-1</v>
      </c>
    </row>
    <row r="244" spans="1:16" x14ac:dyDescent="0.35">
      <c r="A244">
        <v>345</v>
      </c>
      <c r="B244">
        <v>0</v>
      </c>
      <c r="C244">
        <v>16</v>
      </c>
      <c r="D244">
        <v>25</v>
      </c>
      <c r="E244">
        <v>13</v>
      </c>
      <c r="F244">
        <v>0</v>
      </c>
      <c r="G244">
        <v>-1.7029538885544793</v>
      </c>
      <c r="H244">
        <v>0.15407986391049414</v>
      </c>
      <c r="I244">
        <v>0.11779057323629098</v>
      </c>
      <c r="J244">
        <v>4.3551009474542355E-3</v>
      </c>
      <c r="K244">
        <v>-3.5399662480784222E-3</v>
      </c>
      <c r="L244">
        <v>-4.6318581009774894E-4</v>
      </c>
      <c r="M244">
        <v>0.49467745781790223</v>
      </c>
      <c r="N244">
        <v>73.916235733900166</v>
      </c>
      <c r="O244">
        <v>72</v>
      </c>
      <c r="P244">
        <f t="shared" si="3"/>
        <v>-1</v>
      </c>
    </row>
    <row r="245" spans="1:16" x14ac:dyDescent="0.35">
      <c r="A245">
        <v>234</v>
      </c>
      <c r="B245">
        <v>0</v>
      </c>
      <c r="C245">
        <v>24</v>
      </c>
      <c r="D245">
        <v>35</v>
      </c>
      <c r="E245">
        <v>13</v>
      </c>
      <c r="F245">
        <v>0</v>
      </c>
      <c r="G245">
        <v>-1.7072415828648346</v>
      </c>
      <c r="H245">
        <v>0.15352183752887219</v>
      </c>
      <c r="I245">
        <v>0.11744139593056356</v>
      </c>
      <c r="J245">
        <v>4.3421907257512439E-3</v>
      </c>
      <c r="K245">
        <v>-3.5294724042765888E-3</v>
      </c>
      <c r="L245">
        <v>-4.6181274628816324E-4</v>
      </c>
      <c r="M245">
        <v>0.49288589943480016</v>
      </c>
      <c r="N245">
        <v>74.069757571429037</v>
      </c>
      <c r="O245">
        <v>72</v>
      </c>
      <c r="P245">
        <f t="shared" si="3"/>
        <v>-1</v>
      </c>
    </row>
    <row r="246" spans="1:16" x14ac:dyDescent="0.35">
      <c r="A246">
        <v>263</v>
      </c>
      <c r="B246">
        <v>0</v>
      </c>
      <c r="C246">
        <v>30</v>
      </c>
      <c r="D246">
        <v>45</v>
      </c>
      <c r="E246">
        <v>0</v>
      </c>
      <c r="F246">
        <v>0</v>
      </c>
      <c r="G246">
        <v>-1.7321584135921744</v>
      </c>
      <c r="H246">
        <v>0.15031170315670545</v>
      </c>
      <c r="I246">
        <v>0.1154217669520213</v>
      </c>
      <c r="J246">
        <v>4.2675184677233371E-3</v>
      </c>
      <c r="K246">
        <v>-3.4687763891265589E-3</v>
      </c>
      <c r="L246">
        <v>-4.5387099459427829E-4</v>
      </c>
      <c r="M246">
        <v>0.48257967855573852</v>
      </c>
      <c r="N246">
        <v>74.22006927458574</v>
      </c>
      <c r="O246">
        <v>72</v>
      </c>
      <c r="P246">
        <f t="shared" si="3"/>
        <v>-1</v>
      </c>
    </row>
    <row r="247" spans="1:16" x14ac:dyDescent="0.35">
      <c r="A247">
        <v>314</v>
      </c>
      <c r="B247">
        <v>0</v>
      </c>
      <c r="C247">
        <v>5</v>
      </c>
      <c r="D247">
        <v>15</v>
      </c>
      <c r="E247">
        <v>0</v>
      </c>
      <c r="F247">
        <v>0</v>
      </c>
      <c r="G247">
        <v>-1.7527089081657268</v>
      </c>
      <c r="H247">
        <v>0.14770585119512639</v>
      </c>
      <c r="I247">
        <v>0.11376862069574478</v>
      </c>
      <c r="J247">
        <v>4.2063962689838181E-3</v>
      </c>
      <c r="K247">
        <v>-3.4190942983652146E-3</v>
      </c>
      <c r="L247">
        <v>-4.4737035649663136E-4</v>
      </c>
      <c r="M247">
        <v>0.47421352225803731</v>
      </c>
      <c r="N247">
        <v>74.367775125780867</v>
      </c>
      <c r="O247">
        <v>72</v>
      </c>
      <c r="P247">
        <f t="shared" si="3"/>
        <v>-1</v>
      </c>
    </row>
    <row r="248" spans="1:16" x14ac:dyDescent="0.35">
      <c r="A248">
        <v>421</v>
      </c>
      <c r="B248">
        <v>0</v>
      </c>
      <c r="C248">
        <v>5</v>
      </c>
      <c r="D248">
        <v>15</v>
      </c>
      <c r="E248">
        <v>0</v>
      </c>
      <c r="F248">
        <v>0</v>
      </c>
      <c r="G248">
        <v>-1.7527089081657268</v>
      </c>
      <c r="H248">
        <v>0.14770585119512639</v>
      </c>
      <c r="I248">
        <v>0.11376862069574478</v>
      </c>
      <c r="J248">
        <v>4.2063962689838181E-3</v>
      </c>
      <c r="K248">
        <v>-3.4190942983652146E-3</v>
      </c>
      <c r="L248">
        <v>-4.4737035649663136E-4</v>
      </c>
      <c r="M248">
        <v>0.47421352225803731</v>
      </c>
      <c r="N248">
        <v>74.515480976975994</v>
      </c>
      <c r="O248">
        <v>72</v>
      </c>
      <c r="P248">
        <f t="shared" si="3"/>
        <v>-1</v>
      </c>
    </row>
    <row r="249" spans="1:16" x14ac:dyDescent="0.35">
      <c r="A249">
        <v>245</v>
      </c>
      <c r="B249">
        <v>0</v>
      </c>
      <c r="C249">
        <v>22</v>
      </c>
      <c r="D249">
        <v>35</v>
      </c>
      <c r="E249">
        <v>13</v>
      </c>
      <c r="F249">
        <v>0</v>
      </c>
      <c r="G249">
        <v>-1.7740687378740716</v>
      </c>
      <c r="H249">
        <v>0.14503707105138725</v>
      </c>
      <c r="I249">
        <v>0.11206283139441155</v>
      </c>
      <c r="J249">
        <v>4.143327685494619E-3</v>
      </c>
      <c r="K249">
        <v>-3.3678301234219481E-3</v>
      </c>
      <c r="L249">
        <v>-4.4066271107402917E-4</v>
      </c>
      <c r="M249">
        <v>0.4656453333755064</v>
      </c>
      <c r="N249">
        <v>74.660518048027384</v>
      </c>
      <c r="O249">
        <v>72</v>
      </c>
      <c r="P249">
        <f t="shared" si="3"/>
        <v>-1</v>
      </c>
    </row>
    <row r="250" spans="1:16" x14ac:dyDescent="0.35">
      <c r="A250">
        <v>315</v>
      </c>
      <c r="B250">
        <v>0</v>
      </c>
      <c r="C250">
        <v>4</v>
      </c>
      <c r="D250">
        <v>15</v>
      </c>
      <c r="E250">
        <v>0</v>
      </c>
      <c r="F250">
        <v>0</v>
      </c>
      <c r="G250">
        <v>-1.786122485670345</v>
      </c>
      <c r="H250">
        <v>0.1435487763126316</v>
      </c>
      <c r="I250">
        <v>0.1111059750664531</v>
      </c>
      <c r="J250">
        <v>4.1079495921041587E-3</v>
      </c>
      <c r="K250">
        <v>-3.3390736702341513E-3</v>
      </c>
      <c r="L250">
        <v>-4.3690008167818168E-4</v>
      </c>
      <c r="M250">
        <v>0.46086712395108037</v>
      </c>
      <c r="N250">
        <v>74.804066824340012</v>
      </c>
      <c r="O250">
        <v>72</v>
      </c>
      <c r="P250">
        <f t="shared" si="3"/>
        <v>-1</v>
      </c>
    </row>
    <row r="251" spans="1:16" x14ac:dyDescent="0.35">
      <c r="A251" s="2">
        <v>69</v>
      </c>
      <c r="B251" s="2">
        <v>0</v>
      </c>
      <c r="C251" s="2">
        <v>5</v>
      </c>
      <c r="D251" s="2">
        <v>15</v>
      </c>
      <c r="E251" s="2">
        <v>13</v>
      </c>
      <c r="F251">
        <v>0</v>
      </c>
      <c r="G251">
        <v>-1.7989069267579794</v>
      </c>
      <c r="H251">
        <v>0.14198417608263816</v>
      </c>
      <c r="I251">
        <v>0.11009574362916252</v>
      </c>
      <c r="J251">
        <v>4.0705980471645951E-3</v>
      </c>
      <c r="K251">
        <v>-3.3087131320985357E-3</v>
      </c>
      <c r="L251">
        <v>-4.3292756627383788E-4</v>
      </c>
      <c r="M251">
        <v>0.45584393373899618</v>
      </c>
      <c r="N251">
        <v>74.946051000422656</v>
      </c>
      <c r="O251">
        <v>72</v>
      </c>
      <c r="P251">
        <f t="shared" si="3"/>
        <v>-1</v>
      </c>
    </row>
    <row r="252" spans="1:16" x14ac:dyDescent="0.35">
      <c r="A252" s="2">
        <v>136</v>
      </c>
      <c r="B252" s="2">
        <v>0</v>
      </c>
      <c r="C252" s="2">
        <v>3</v>
      </c>
      <c r="D252" s="2">
        <v>15</v>
      </c>
      <c r="E252" s="2">
        <v>0</v>
      </c>
      <c r="F252">
        <v>1</v>
      </c>
      <c r="G252">
        <v>-1.8195360631749637</v>
      </c>
      <c r="H252">
        <v>0.13948955101354316</v>
      </c>
      <c r="I252">
        <v>0.10847586221965386</v>
      </c>
      <c r="J252">
        <v>4.0107057581003193E-3</v>
      </c>
      <c r="K252">
        <v>-3.2600307515140794E-3</v>
      </c>
      <c r="L252">
        <v>-4.2655773495108484E-4</v>
      </c>
      <c r="M252">
        <v>0.44783487430663854</v>
      </c>
      <c r="N252">
        <v>75.085540551436196</v>
      </c>
      <c r="O252">
        <v>73</v>
      </c>
      <c r="P252">
        <f t="shared" si="3"/>
        <v>-1</v>
      </c>
    </row>
    <row r="253" spans="1:16" x14ac:dyDescent="0.35">
      <c r="A253">
        <v>437</v>
      </c>
      <c r="B253">
        <v>0</v>
      </c>
      <c r="C253">
        <v>3</v>
      </c>
      <c r="D253">
        <v>15</v>
      </c>
      <c r="E253">
        <v>0</v>
      </c>
      <c r="F253">
        <v>0</v>
      </c>
      <c r="G253">
        <v>-1.8195360631749637</v>
      </c>
      <c r="H253">
        <v>0.13948955101354316</v>
      </c>
      <c r="I253">
        <v>0.10847586221965386</v>
      </c>
      <c r="J253">
        <v>4.0107057581003193E-3</v>
      </c>
      <c r="K253">
        <v>-3.2600307515140794E-3</v>
      </c>
      <c r="L253">
        <v>-4.2655773495108484E-4</v>
      </c>
      <c r="M253">
        <v>0.44783487430663854</v>
      </c>
      <c r="N253">
        <v>75.225030102449736</v>
      </c>
      <c r="O253">
        <v>73</v>
      </c>
      <c r="P253">
        <f t="shared" si="3"/>
        <v>-1</v>
      </c>
    </row>
    <row r="254" spans="1:16" x14ac:dyDescent="0.35">
      <c r="A254" s="2">
        <v>182</v>
      </c>
      <c r="B254" s="2">
        <v>0</v>
      </c>
      <c r="C254" s="2">
        <v>19</v>
      </c>
      <c r="D254" s="2">
        <v>35</v>
      </c>
      <c r="E254" s="2">
        <v>13</v>
      </c>
      <c r="F254">
        <v>0</v>
      </c>
      <c r="G254">
        <v>-1.8743094703879271</v>
      </c>
      <c r="H254">
        <v>0.13304386791063844</v>
      </c>
      <c r="I254">
        <v>0.10423828833666227</v>
      </c>
      <c r="J254">
        <v>3.8540288566669373E-3</v>
      </c>
      <c r="K254">
        <v>-3.1326787223373755E-3</v>
      </c>
      <c r="L254">
        <v>-4.0989439731790162E-4</v>
      </c>
      <c r="M254">
        <v>0.42714083908152339</v>
      </c>
      <c r="N254">
        <v>75.35807397036038</v>
      </c>
      <c r="O254">
        <v>73</v>
      </c>
      <c r="P254">
        <f t="shared" si="3"/>
        <v>-1</v>
      </c>
    </row>
    <row r="255" spans="1:16" x14ac:dyDescent="0.35">
      <c r="A255">
        <v>479</v>
      </c>
      <c r="B255">
        <v>0</v>
      </c>
      <c r="C255">
        <v>40</v>
      </c>
      <c r="D255">
        <v>60</v>
      </c>
      <c r="E255">
        <v>26</v>
      </c>
      <c r="F255">
        <v>0</v>
      </c>
      <c r="G255">
        <v>-1.8978131472514497</v>
      </c>
      <c r="H255">
        <v>0.13035618319658204</v>
      </c>
      <c r="I255">
        <v>0.10244914435503788</v>
      </c>
      <c r="J255">
        <v>3.7878783792949173E-3</v>
      </c>
      <c r="K255">
        <v>-3.078909484834831E-3</v>
      </c>
      <c r="L255">
        <v>-4.0285897774448805E-4</v>
      </c>
      <c r="M255">
        <v>0.41851195657850021</v>
      </c>
      <c r="N255">
        <v>75.488430153556962</v>
      </c>
      <c r="O255">
        <v>73</v>
      </c>
      <c r="P255">
        <f t="shared" si="3"/>
        <v>-1</v>
      </c>
    </row>
    <row r="256" spans="1:16" x14ac:dyDescent="0.35">
      <c r="A256">
        <v>235</v>
      </c>
      <c r="B256">
        <v>0</v>
      </c>
      <c r="C256">
        <v>38</v>
      </c>
      <c r="D256">
        <v>60</v>
      </c>
      <c r="E256">
        <v>13</v>
      </c>
      <c r="F256">
        <v>0</v>
      </c>
      <c r="G256">
        <v>-1.9184422836684338</v>
      </c>
      <c r="H256">
        <v>0.12803537263679615</v>
      </c>
      <c r="I256">
        <v>0.10089371731637943</v>
      </c>
      <c r="J256">
        <v>3.7303691781454471E-3</v>
      </c>
      <c r="K256">
        <v>-3.0321641548231165E-3</v>
      </c>
      <c r="L256">
        <v>-3.9674259921643971E-4</v>
      </c>
      <c r="M256">
        <v>0.41106093320234555</v>
      </c>
      <c r="N256">
        <v>75.616465526193764</v>
      </c>
      <c r="O256">
        <v>73</v>
      </c>
      <c r="P256">
        <f t="shared" si="3"/>
        <v>-1</v>
      </c>
    </row>
    <row r="257" spans="1:16" x14ac:dyDescent="0.35">
      <c r="A257">
        <v>378</v>
      </c>
      <c r="B257">
        <v>0</v>
      </c>
      <c r="C257">
        <v>24</v>
      </c>
      <c r="D257">
        <v>45</v>
      </c>
      <c r="E257">
        <v>0</v>
      </c>
      <c r="F257">
        <v>0</v>
      </c>
      <c r="G257">
        <v>-1.9326398786198853</v>
      </c>
      <c r="H257">
        <v>0.12645867329380492</v>
      </c>
      <c r="I257">
        <v>9.9831446404952159E-2</v>
      </c>
      <c r="J257">
        <v>3.6910935644379772E-3</v>
      </c>
      <c r="K257">
        <v>-3.000239671653953E-3</v>
      </c>
      <c r="L257">
        <v>-3.9256544989850831E-4</v>
      </c>
      <c r="M257">
        <v>0.4059988984695842</v>
      </c>
      <c r="N257">
        <v>75.742924199487575</v>
      </c>
      <c r="O257">
        <v>73</v>
      </c>
      <c r="P257">
        <f t="shared" si="3"/>
        <v>-1</v>
      </c>
    </row>
    <row r="258" spans="1:16" x14ac:dyDescent="0.35">
      <c r="A258" s="2">
        <v>194</v>
      </c>
      <c r="B258" s="2">
        <v>0</v>
      </c>
      <c r="C258" s="2">
        <v>9</v>
      </c>
      <c r="D258" s="2">
        <v>25</v>
      </c>
      <c r="E258" s="2">
        <v>13</v>
      </c>
      <c r="F258">
        <v>0</v>
      </c>
      <c r="G258">
        <v>-1.9368489310868087</v>
      </c>
      <c r="H258">
        <v>0.12599444298544024</v>
      </c>
      <c r="I258">
        <v>9.9517823904845454E-2</v>
      </c>
      <c r="J258">
        <v>3.6794979196437391E-3</v>
      </c>
      <c r="K258">
        <v>-2.9908143582819857E-3</v>
      </c>
      <c r="L258">
        <v>-3.9133219762894515E-4</v>
      </c>
      <c r="M258">
        <v>0.40450847484799235</v>
      </c>
      <c r="N258">
        <v>75.86891864247302</v>
      </c>
      <c r="O258">
        <v>73</v>
      </c>
      <c r="P258">
        <f t="shared" si="3"/>
        <v>-1</v>
      </c>
    </row>
    <row r="259" spans="1:16" x14ac:dyDescent="0.35">
      <c r="A259">
        <v>489</v>
      </c>
      <c r="B259">
        <v>0</v>
      </c>
      <c r="C259">
        <v>15</v>
      </c>
      <c r="D259">
        <v>35</v>
      </c>
      <c r="E259">
        <v>0</v>
      </c>
      <c r="F259">
        <v>0</v>
      </c>
      <c r="G259">
        <v>-1.9617657618141484</v>
      </c>
      <c r="H259">
        <v>0.12327607865653695</v>
      </c>
      <c r="I259">
        <v>9.7673545766927938E-2</v>
      </c>
      <c r="J259">
        <v>3.6113089530300756E-3</v>
      </c>
      <c r="K259">
        <v>-2.9353881711014526E-3</v>
      </c>
      <c r="L259">
        <v>-3.8407997497744942E-4</v>
      </c>
      <c r="M259">
        <v>0.3957810946341449</v>
      </c>
      <c r="N259">
        <v>75.99219472112955</v>
      </c>
      <c r="O259">
        <v>73</v>
      </c>
      <c r="P259">
        <f t="shared" si="3"/>
        <v>-1</v>
      </c>
    </row>
    <row r="260" spans="1:16" x14ac:dyDescent="0.35">
      <c r="A260" s="2">
        <v>160</v>
      </c>
      <c r="B260" s="2">
        <v>0</v>
      </c>
      <c r="C260" s="2">
        <v>18</v>
      </c>
      <c r="D260" s="2">
        <v>30</v>
      </c>
      <c r="E260" s="2">
        <v>69</v>
      </c>
      <c r="F260">
        <v>0</v>
      </c>
      <c r="G260">
        <v>-1.9709317400393673</v>
      </c>
      <c r="H260">
        <v>0.12228884397363826</v>
      </c>
      <c r="I260">
        <v>9.7000448909102907E-2</v>
      </c>
      <c r="J260">
        <v>3.5864223709997653E-3</v>
      </c>
      <c r="K260">
        <v>-2.9151595560864942E-3</v>
      </c>
      <c r="L260">
        <v>-3.8143316798092933E-4</v>
      </c>
      <c r="M260">
        <v>0.39261155170483863</v>
      </c>
      <c r="N260">
        <v>76.114483565103185</v>
      </c>
      <c r="O260">
        <v>73</v>
      </c>
      <c r="P260">
        <f t="shared" si="3"/>
        <v>-1</v>
      </c>
    </row>
    <row r="261" spans="1:16" x14ac:dyDescent="0.35">
      <c r="A261">
        <v>303</v>
      </c>
      <c r="B261">
        <v>0</v>
      </c>
      <c r="C261">
        <v>43</v>
      </c>
      <c r="D261">
        <v>70</v>
      </c>
      <c r="E261">
        <v>13</v>
      </c>
      <c r="F261">
        <v>1</v>
      </c>
      <c r="G261">
        <v>-2.0229707104926447</v>
      </c>
      <c r="H261">
        <v>0.11681216229601661</v>
      </c>
      <c r="I261">
        <v>9.3234453424070218E-2</v>
      </c>
      <c r="J261">
        <v>3.4471812581131443E-3</v>
      </c>
      <c r="K261">
        <v>-2.8019798971278091E-3</v>
      </c>
      <c r="L261">
        <v>-3.6662420983060175E-4</v>
      </c>
      <c r="M261">
        <v>0.37502852105563228</v>
      </c>
      <c r="N261">
        <v>76.2312957273992</v>
      </c>
      <c r="O261">
        <v>74</v>
      </c>
      <c r="P261">
        <f t="shared" si="3"/>
        <v>-1</v>
      </c>
    </row>
    <row r="262" spans="1:16" x14ac:dyDescent="0.35">
      <c r="A262">
        <v>287</v>
      </c>
      <c r="B262">
        <v>0</v>
      </c>
      <c r="C262">
        <v>5</v>
      </c>
      <c r="D262">
        <v>25</v>
      </c>
      <c r="E262">
        <v>0</v>
      </c>
      <c r="F262">
        <v>0</v>
      </c>
      <c r="G262">
        <v>-2.0243052225130298</v>
      </c>
      <c r="H262">
        <v>0.11667455497477605</v>
      </c>
      <c r="I262">
        <v>9.3139130685282262E-2</v>
      </c>
      <c r="J262">
        <v>3.4436568661469331E-3</v>
      </c>
      <c r="K262">
        <v>-2.7991151578815976E-3</v>
      </c>
      <c r="L262">
        <v>-3.6624937389277446E-4</v>
      </c>
      <c r="M262">
        <v>0.37458672912954416</v>
      </c>
      <c r="N262">
        <v>76.347970282373979</v>
      </c>
      <c r="O262">
        <v>74</v>
      </c>
      <c r="P262">
        <f t="shared" si="3"/>
        <v>-1</v>
      </c>
    </row>
    <row r="263" spans="1:16" x14ac:dyDescent="0.35">
      <c r="A263">
        <v>353</v>
      </c>
      <c r="B263">
        <v>0</v>
      </c>
      <c r="C263">
        <v>29</v>
      </c>
      <c r="D263">
        <v>60</v>
      </c>
      <c r="E263">
        <v>0</v>
      </c>
      <c r="F263">
        <v>0</v>
      </c>
      <c r="G263">
        <v>-2.1729664626177474</v>
      </c>
      <c r="H263">
        <v>0.10220451315397788</v>
      </c>
      <c r="I263">
        <v>8.292448402501558E-2</v>
      </c>
      <c r="J263">
        <v>3.0659881264015385E-3</v>
      </c>
      <c r="K263">
        <v>-2.4921338484277917E-3</v>
      </c>
      <c r="L263">
        <v>-3.2608249756128048E-4</v>
      </c>
      <c r="M263">
        <v>0.32813027907329739</v>
      </c>
      <c r="N263">
        <v>76.450174795527957</v>
      </c>
      <c r="O263">
        <v>74</v>
      </c>
      <c r="P263">
        <f t="shared" si="3"/>
        <v>-1</v>
      </c>
    </row>
    <row r="264" spans="1:16" x14ac:dyDescent="0.35">
      <c r="A264">
        <v>375</v>
      </c>
      <c r="B264">
        <v>0</v>
      </c>
      <c r="C264">
        <v>41</v>
      </c>
      <c r="D264">
        <v>70</v>
      </c>
      <c r="E264">
        <v>39</v>
      </c>
      <c r="F264">
        <v>0</v>
      </c>
      <c r="G264">
        <v>-2.1821939026863872</v>
      </c>
      <c r="H264">
        <v>0.10136091729896959</v>
      </c>
      <c r="I264">
        <v>8.2317300714316435E-2</v>
      </c>
      <c r="J264">
        <v>3.0435385827831396E-3</v>
      </c>
      <c r="K264">
        <v>-2.4738861366863795E-3</v>
      </c>
      <c r="L264">
        <v>-3.2369488125280177E-4</v>
      </c>
      <c r="M264">
        <v>0.32542189238090236</v>
      </c>
      <c r="N264">
        <v>76.551535712826933</v>
      </c>
      <c r="O264">
        <v>74</v>
      </c>
      <c r="P264">
        <f t="shared" si="3"/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963A-9D81-4917-AE69-506E88F13314}">
  <dimension ref="A1:AL262"/>
  <sheetViews>
    <sheetView tabSelected="1" topLeftCell="E1" workbookViewId="0">
      <selection activeCell="X2" sqref="X2"/>
    </sheetView>
  </sheetViews>
  <sheetFormatPr defaultRowHeight="14.5" x14ac:dyDescent="0.35"/>
  <cols>
    <col min="2" max="2" width="9.453125" customWidth="1"/>
    <col min="4" max="4" width="13.453125" customWidth="1"/>
  </cols>
  <sheetData>
    <row r="1" spans="1:38" ht="43.5" x14ac:dyDescent="0.35">
      <c r="A1" t="s">
        <v>311</v>
      </c>
      <c r="B1">
        <v>13.5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291</v>
      </c>
      <c r="Y1" s="1" t="s">
        <v>292</v>
      </c>
      <c r="Z1" s="1" t="s">
        <v>318</v>
      </c>
      <c r="AA1" s="1" t="s">
        <v>306</v>
      </c>
      <c r="AC1" s="1" t="s">
        <v>319</v>
      </c>
      <c r="AD1" s="1" t="s">
        <v>348</v>
      </c>
      <c r="AF1" s="1" t="s">
        <v>293</v>
      </c>
      <c r="AG1" s="1" t="s">
        <v>295</v>
      </c>
      <c r="AH1" s="1" t="s">
        <v>296</v>
      </c>
      <c r="AI1" s="1" t="s">
        <v>297</v>
      </c>
      <c r="AL1" t="s">
        <v>347</v>
      </c>
    </row>
    <row r="2" spans="1:38" ht="15" thickBot="1" x14ac:dyDescent="0.4">
      <c r="A2" t="s">
        <v>314</v>
      </c>
      <c r="B2">
        <v>3</v>
      </c>
      <c r="S2">
        <v>417</v>
      </c>
      <c r="T2">
        <v>41</v>
      </c>
      <c r="U2">
        <v>10</v>
      </c>
      <c r="V2">
        <v>0</v>
      </c>
      <c r="W2">
        <v>0</v>
      </c>
      <c r="X2" s="30">
        <f>$AF$2 + SUMPRODUCT($AG$2:$AI$2, T2:V2)</f>
        <v>1.1356429705078108E-2</v>
      </c>
      <c r="Y2">
        <f>EXP(X2)/(1+EXP(X2))</f>
        <v>0.50283907691371199</v>
      </c>
      <c r="Z2">
        <f>SUM(Y$2:Y2)</f>
        <v>0.50283907691371199</v>
      </c>
      <c r="AA2">
        <f>_xlfn.IFS(Y2&lt;$B$4, -$B$3, AND(Y2&gt;$B$4, W2=0), -$B$3-$B$2, AND(Y2&gt;$B$4, W2=1), $B$1-$B$3-$B$2)</f>
        <v>-4</v>
      </c>
      <c r="AF2" s="12">
        <v>-1.2751446538678088</v>
      </c>
      <c r="AG2" s="13">
        <v>3.8112238980336034E-2</v>
      </c>
      <c r="AH2" s="13">
        <v>-2.7610071462089044E-2</v>
      </c>
      <c r="AI2" s="14">
        <v>-8.9434970958164623E-3</v>
      </c>
    </row>
    <row r="3" spans="1:38" x14ac:dyDescent="0.35">
      <c r="A3" t="s">
        <v>312</v>
      </c>
      <c r="B3">
        <v>1</v>
      </c>
      <c r="S3">
        <v>309</v>
      </c>
      <c r="T3">
        <v>39</v>
      </c>
      <c r="U3">
        <v>0</v>
      </c>
      <c r="V3">
        <v>26</v>
      </c>
      <c r="W3">
        <v>1</v>
      </c>
      <c r="X3" s="30">
        <f>$AF$2 + SUMPRODUCT($AG$2:$AI$2, T3:V3)</f>
        <v>-2.1298258125931557E-2</v>
      </c>
      <c r="Y3">
        <f>EXP(X3)/(1+EXP(X3))</f>
        <v>0.49467563673493692</v>
      </c>
      <c r="Z3">
        <f>SUM(Y$2:Y3)</f>
        <v>0.99751471364864885</v>
      </c>
      <c r="AA3">
        <f>_xlfn.IFS(Y3&lt;$B$4, -$B$3, AND(Y3&gt;$B$4, W3=0), -$B$3-$B$2, AND(Y3&gt;$B$4, W3=1), $B$1-$B$3-$B$2)</f>
        <v>9.5</v>
      </c>
    </row>
    <row r="4" spans="1:38" x14ac:dyDescent="0.35">
      <c r="A4" t="s">
        <v>313</v>
      </c>
      <c r="B4">
        <f>B2/B1</f>
        <v>0.22222222222222221</v>
      </c>
      <c r="S4">
        <v>500</v>
      </c>
      <c r="T4">
        <v>39</v>
      </c>
      <c r="U4">
        <v>10</v>
      </c>
      <c r="V4">
        <v>0</v>
      </c>
      <c r="W4">
        <v>1</v>
      </c>
      <c r="X4" s="30">
        <f>$AF$2 + SUMPRODUCT($AG$2:$AI$2, T4:V4)</f>
        <v>-6.4868048255593891E-2</v>
      </c>
      <c r="Y4">
        <f>EXP(X4)/(1+EXP(X4))</f>
        <v>0.48378867212562859</v>
      </c>
      <c r="Z4">
        <f>SUM(Y$2:Y4)</f>
        <v>1.4813033857742774</v>
      </c>
      <c r="AA4">
        <f>_xlfn.IFS(Y4&lt;$B$4, -$B$3, AND(Y4&gt;$B$4, W4=0), -$B$3-$B$2, AND(Y4&gt;$B$4, W4=1), $B$1-$B$3-$B$2)</f>
        <v>9.5</v>
      </c>
    </row>
    <row r="5" spans="1:38" x14ac:dyDescent="0.35">
      <c r="L5" t="s">
        <v>346</v>
      </c>
      <c r="S5">
        <v>360</v>
      </c>
      <c r="T5">
        <v>31</v>
      </c>
      <c r="U5">
        <v>0</v>
      </c>
      <c r="V5">
        <v>0</v>
      </c>
      <c r="W5">
        <v>0</v>
      </c>
      <c r="X5" s="30">
        <f>$AF$2 + SUMPRODUCT($AG$2:$AI$2, T5:V5)</f>
        <v>-9.3665245477391856E-2</v>
      </c>
      <c r="Y5">
        <f>EXP(X5)/(1+EXP(X5))</f>
        <v>0.47660079324734639</v>
      </c>
      <c r="Z5">
        <f>SUM(Y$2:Y5)</f>
        <v>1.9579041790216238</v>
      </c>
      <c r="AA5">
        <f>_xlfn.IFS(Y5&lt;$B$4, -$B$3, AND(Y5&gt;$B$4, W5=0), -$B$3-$B$2, AND(Y5&gt;$B$4, W5=1), $B$1-$B$3-$B$2)</f>
        <v>-4</v>
      </c>
    </row>
    <row r="6" spans="1:38" ht="72.5" x14ac:dyDescent="0.35">
      <c r="A6" s="1" t="s">
        <v>0</v>
      </c>
      <c r="B6" s="1" t="s">
        <v>5</v>
      </c>
      <c r="C6" s="1" t="s">
        <v>4</v>
      </c>
      <c r="D6" s="1" t="s">
        <v>291</v>
      </c>
      <c r="E6" s="1" t="s">
        <v>292</v>
      </c>
      <c r="F6" s="1" t="s">
        <v>318</v>
      </c>
      <c r="G6" s="1" t="s">
        <v>306</v>
      </c>
      <c r="H6" s="1"/>
      <c r="I6" s="1" t="s">
        <v>349</v>
      </c>
      <c r="J6" s="1" t="s">
        <v>350</v>
      </c>
      <c r="K6" s="1"/>
      <c r="L6" s="1" t="s">
        <v>293</v>
      </c>
      <c r="M6" s="1" t="s">
        <v>294</v>
      </c>
      <c r="P6" s="33" t="s">
        <v>351</v>
      </c>
      <c r="Q6" s="33" t="s">
        <v>352</v>
      </c>
      <c r="S6">
        <v>243</v>
      </c>
      <c r="T6">
        <v>30</v>
      </c>
      <c r="U6">
        <v>0</v>
      </c>
      <c r="V6">
        <v>0</v>
      </c>
      <c r="W6">
        <v>0</v>
      </c>
      <c r="X6" s="30">
        <f>$AF$2 + SUMPRODUCT($AG$2:$AI$2, T6:V6)</f>
        <v>-0.13177748445772774</v>
      </c>
      <c r="Y6">
        <f>EXP(X6)/(1+EXP(X6))</f>
        <v>0.46710322033210444</v>
      </c>
      <c r="Z6">
        <f>SUM(Y$2:Y6)</f>
        <v>2.4250073993537282</v>
      </c>
      <c r="AA6">
        <f>_xlfn.IFS(Y6&lt;$B$4, -$B$3, AND(Y6&gt;$B$4, W6=0), -$B$3-$B$2, AND(Y6&gt;$B$4, W6=1), $B$1-$B$3-$B$2)</f>
        <v>-4</v>
      </c>
    </row>
    <row r="7" spans="1:38" ht="15" thickBot="1" x14ac:dyDescent="0.4">
      <c r="A7" s="2">
        <v>8</v>
      </c>
      <c r="B7" s="2">
        <v>1</v>
      </c>
      <c r="C7">
        <v>1</v>
      </c>
      <c r="D7" s="22">
        <f>$L$7+SUMPRODUCT($M$7,B7)</f>
        <v>-0.16251892949777491</v>
      </c>
      <c r="E7">
        <f t="shared" ref="E7:E70" si="0">EXP(D7)/(1+EXP(D7))</f>
        <v>0.45945945945945943</v>
      </c>
      <c r="F7">
        <f>SUM(E$7:E7)</f>
        <v>0.45945945945945943</v>
      </c>
      <c r="G7">
        <f>_xlfn.IFS(E7&lt;$B$4, -$B$3, AND(E7&gt;$B$4, C7=0), -$B$3-$B$2, AND(E7&gt;$B$4, C7=1), $B$1-$B$2-$B$3)</f>
        <v>9.5</v>
      </c>
      <c r="I7">
        <f>SUM(G:G)</f>
        <v>-25</v>
      </c>
      <c r="J7">
        <f>SUM(C7:C262)*B1-256*4</f>
        <v>-25</v>
      </c>
      <c r="L7" s="19">
        <v>-1.1143606456362489</v>
      </c>
      <c r="M7" s="20">
        <v>0.95184171613847401</v>
      </c>
      <c r="P7">
        <f>SUM(AA:AA)</f>
        <v>47</v>
      </c>
      <c r="Q7">
        <f>SUM(W:W)*$B$1-256*4</f>
        <v>-25</v>
      </c>
      <c r="S7">
        <v>342</v>
      </c>
      <c r="T7">
        <v>30</v>
      </c>
      <c r="U7">
        <v>0</v>
      </c>
      <c r="V7">
        <v>0</v>
      </c>
      <c r="W7">
        <v>1</v>
      </c>
      <c r="X7" s="30">
        <f>$AF$2 + SUMPRODUCT($AG$2:$AI$2, T7:V7)</f>
        <v>-0.13177748445772774</v>
      </c>
      <c r="Y7">
        <f>EXP(X7)/(1+EXP(X7))</f>
        <v>0.46710322033210444</v>
      </c>
      <c r="Z7">
        <f>SUM(Y$2:Y7)</f>
        <v>2.8921106196858326</v>
      </c>
      <c r="AA7">
        <f>_xlfn.IFS(Y7&lt;$B$4, -$B$3, AND(Y7&gt;$B$4, W7=0), -$B$3-$B$2, AND(Y7&gt;$B$4, W7=1), $B$1-$B$3-$B$2)</f>
        <v>9.5</v>
      </c>
    </row>
    <row r="8" spans="1:38" x14ac:dyDescent="0.35">
      <c r="A8" s="2">
        <v>21</v>
      </c>
      <c r="B8" s="2">
        <v>1</v>
      </c>
      <c r="C8">
        <v>1</v>
      </c>
      <c r="D8" s="22">
        <f t="shared" ref="D7:D70" si="1">$L$7+SUMPRODUCT($M$7,B8)</f>
        <v>-0.16251892949777491</v>
      </c>
      <c r="E8">
        <f t="shared" si="0"/>
        <v>0.45945945945945943</v>
      </c>
      <c r="F8">
        <f>SUM(E$7:E8)</f>
        <v>0.91891891891891886</v>
      </c>
      <c r="G8">
        <f t="shared" ref="G7:G70" si="2">_xlfn.IFS(E8&lt;$B$4, -$B$3, AND(E8&gt;$B$4, C8=0), -$B$3-$B$2, AND(E8&gt;$B$4, C8=1), $B$1-$B$2-$B$3)</f>
        <v>9.5</v>
      </c>
      <c r="S8">
        <v>498</v>
      </c>
      <c r="T8">
        <v>30</v>
      </c>
      <c r="U8">
        <v>0</v>
      </c>
      <c r="V8">
        <v>0</v>
      </c>
      <c r="W8">
        <v>0</v>
      </c>
      <c r="X8" s="30">
        <f>$AF$2 + SUMPRODUCT($AG$2:$AI$2, T8:V8)</f>
        <v>-0.13177748445772774</v>
      </c>
      <c r="Y8">
        <f>EXP(X8)/(1+EXP(X8))</f>
        <v>0.46710322033210444</v>
      </c>
      <c r="Z8">
        <f>SUM(Y$2:Y8)</f>
        <v>3.359213840017937</v>
      </c>
      <c r="AA8">
        <f>_xlfn.IFS(Y8&lt;$B$4, -$B$3, AND(Y8&gt;$B$4, W8=0), -$B$3-$B$2, AND(Y8&gt;$B$4, W8=1), $B$1-$B$3-$B$2)</f>
        <v>-4</v>
      </c>
    </row>
    <row r="9" spans="1:38" x14ac:dyDescent="0.35">
      <c r="A9" s="2">
        <v>27</v>
      </c>
      <c r="B9" s="2">
        <v>1</v>
      </c>
      <c r="C9">
        <v>0</v>
      </c>
      <c r="D9" s="22">
        <f t="shared" si="1"/>
        <v>-0.16251892949777491</v>
      </c>
      <c r="E9">
        <f t="shared" si="0"/>
        <v>0.45945945945945943</v>
      </c>
      <c r="F9">
        <f>SUM(E$7:E9)</f>
        <v>1.3783783783783783</v>
      </c>
      <c r="G9">
        <f t="shared" si="2"/>
        <v>-4</v>
      </c>
      <c r="I9" s="18" t="s">
        <v>353</v>
      </c>
      <c r="J9" s="18"/>
      <c r="K9" s="18"/>
      <c r="L9" s="18"/>
      <c r="M9" s="18"/>
      <c r="N9" s="18"/>
      <c r="O9" s="18"/>
      <c r="P9" s="18"/>
      <c r="Q9" s="18"/>
      <c r="S9">
        <v>207</v>
      </c>
      <c r="T9">
        <v>43</v>
      </c>
      <c r="U9">
        <v>10</v>
      </c>
      <c r="V9">
        <v>26</v>
      </c>
      <c r="W9">
        <v>0</v>
      </c>
      <c r="X9" s="30">
        <f>$AF$2 + SUMPRODUCT($AG$2:$AI$2, T9:V9)</f>
        <v>-0.14495001682547803</v>
      </c>
      <c r="Y9">
        <f>EXP(X9)/(1+EXP(X9))</f>
        <v>0.46382581013277452</v>
      </c>
      <c r="Z9">
        <f>SUM(Y$2:Y9)</f>
        <v>3.8230396501507116</v>
      </c>
      <c r="AA9">
        <f>_xlfn.IFS(Y9&lt;$B$4, -$B$3, AND(Y9&gt;$B$4, W9=0), -$B$3-$B$2, AND(Y9&gt;$B$4, W9=1), $B$1-$B$3-$B$2)</f>
        <v>-4</v>
      </c>
    </row>
    <row r="10" spans="1:38" x14ac:dyDescent="0.35">
      <c r="A10" s="2">
        <v>28</v>
      </c>
      <c r="B10" s="2">
        <v>1</v>
      </c>
      <c r="C10">
        <v>1</v>
      </c>
      <c r="D10" s="22">
        <f t="shared" si="1"/>
        <v>-0.16251892949777491</v>
      </c>
      <c r="E10">
        <f t="shared" si="0"/>
        <v>0.45945945945945943</v>
      </c>
      <c r="F10">
        <f>SUM(E$7:E10)</f>
        <v>1.8378378378378377</v>
      </c>
      <c r="G10">
        <f t="shared" si="2"/>
        <v>9.5</v>
      </c>
      <c r="I10" s="18" t="s">
        <v>337</v>
      </c>
      <c r="J10" s="18"/>
      <c r="K10" s="18"/>
      <c r="L10" s="18"/>
      <c r="M10" s="18"/>
      <c r="N10" s="18"/>
      <c r="O10" s="18"/>
      <c r="P10" s="18"/>
      <c r="Q10" s="18"/>
      <c r="S10">
        <v>320</v>
      </c>
      <c r="T10">
        <v>39</v>
      </c>
      <c r="U10">
        <v>0</v>
      </c>
      <c r="V10">
        <v>41</v>
      </c>
      <c r="W10">
        <v>0</v>
      </c>
      <c r="X10" s="30">
        <f>$AF$2 + SUMPRODUCT($AG$2:$AI$2, T10:V10)</f>
        <v>-0.15545071456317849</v>
      </c>
      <c r="Y10">
        <f>EXP(X10)/(1+EXP(X10))</f>
        <v>0.46121539218218982</v>
      </c>
      <c r="Z10">
        <f>SUM(Y$2:Y10)</f>
        <v>4.2842550423329016</v>
      </c>
      <c r="AA10">
        <f>_xlfn.IFS(Y10&lt;$B$4, -$B$3, AND(Y10&gt;$B$4, W10=0), -$B$3-$B$2, AND(Y10&gt;$B$4, W10=1), $B$1-$B$3-$B$2)</f>
        <v>-4</v>
      </c>
    </row>
    <row r="11" spans="1:38" x14ac:dyDescent="0.35">
      <c r="A11" s="2">
        <v>33</v>
      </c>
      <c r="B11" s="2">
        <v>1</v>
      </c>
      <c r="C11">
        <v>0</v>
      </c>
      <c r="D11" s="22">
        <f t="shared" si="1"/>
        <v>-0.16251892949777491</v>
      </c>
      <c r="E11">
        <f t="shared" si="0"/>
        <v>0.45945945945945943</v>
      </c>
      <c r="F11">
        <f>SUM(E$7:E11)</f>
        <v>2.2972972972972974</v>
      </c>
      <c r="G11">
        <f t="shared" si="2"/>
        <v>-4</v>
      </c>
      <c r="I11" s="18" t="s">
        <v>338</v>
      </c>
      <c r="J11" s="18"/>
      <c r="K11" s="18"/>
      <c r="L11" s="18"/>
      <c r="M11" s="18"/>
      <c r="N11" s="18"/>
      <c r="O11" s="18"/>
      <c r="P11" s="18"/>
      <c r="Q11" s="18"/>
      <c r="S11">
        <v>230</v>
      </c>
      <c r="T11">
        <v>29</v>
      </c>
      <c r="U11">
        <v>0</v>
      </c>
      <c r="V11">
        <v>0</v>
      </c>
      <c r="W11">
        <v>0</v>
      </c>
      <c r="X11" s="30">
        <f>$AF$2 + SUMPRODUCT($AG$2:$AI$2, T11:V11)</f>
        <v>-0.16988972343806386</v>
      </c>
      <c r="Y11">
        <f>EXP(X11)/(1+EXP(X11))</f>
        <v>0.45762943026254288</v>
      </c>
      <c r="Z11">
        <f>SUM(Y$2:Y11)</f>
        <v>4.7418844725954443</v>
      </c>
      <c r="AA11">
        <f>_xlfn.IFS(Y11&lt;$B$4, -$B$3, AND(Y11&gt;$B$4, W11=0), -$B$3-$B$2, AND(Y11&gt;$B$4, W11=1), $B$1-$B$3-$B$2)</f>
        <v>-4</v>
      </c>
    </row>
    <row r="12" spans="1:38" x14ac:dyDescent="0.35">
      <c r="A12" s="2">
        <v>38</v>
      </c>
      <c r="B12" s="2">
        <v>1</v>
      </c>
      <c r="C12">
        <v>1</v>
      </c>
      <c r="D12" s="22">
        <f t="shared" si="1"/>
        <v>-0.16251892949777491</v>
      </c>
      <c r="E12">
        <f t="shared" si="0"/>
        <v>0.45945945945945943</v>
      </c>
      <c r="F12">
        <f>SUM(E$7:E12)</f>
        <v>2.756756756756757</v>
      </c>
      <c r="G12">
        <f t="shared" si="2"/>
        <v>9.5</v>
      </c>
      <c r="S12">
        <v>331</v>
      </c>
      <c r="T12">
        <v>32</v>
      </c>
      <c r="U12">
        <v>0</v>
      </c>
      <c r="V12">
        <v>13</v>
      </c>
      <c r="W12">
        <v>1</v>
      </c>
      <c r="X12" s="30">
        <f>$AF$2 + SUMPRODUCT($AG$2:$AI$2, T12:V12)</f>
        <v>-0.17181846874266982</v>
      </c>
      <c r="Y12">
        <f>EXP(X12)/(1+EXP(X12))</f>
        <v>0.45715074581314058</v>
      </c>
      <c r="Z12">
        <f>SUM(Y$2:Y12)</f>
        <v>5.1990352184085848</v>
      </c>
      <c r="AA12">
        <f>_xlfn.IFS(Y12&lt;$B$4, -$B$3, AND(Y12&gt;$B$4, W12=0), -$B$3-$B$2, AND(Y12&gt;$B$4, W12=1), $B$1-$B$3-$B$2)</f>
        <v>9.5</v>
      </c>
    </row>
    <row r="13" spans="1:38" x14ac:dyDescent="0.35">
      <c r="A13" s="2">
        <v>46</v>
      </c>
      <c r="B13" s="2">
        <v>1</v>
      </c>
      <c r="C13">
        <v>0</v>
      </c>
      <c r="D13" s="22">
        <f t="shared" si="1"/>
        <v>-0.16251892949777491</v>
      </c>
      <c r="E13">
        <f t="shared" si="0"/>
        <v>0.45945945945945943</v>
      </c>
      <c r="F13">
        <f>SUM(E$7:E13)</f>
        <v>3.2162162162162167</v>
      </c>
      <c r="G13">
        <f t="shared" si="2"/>
        <v>-4</v>
      </c>
      <c r="S13">
        <v>275</v>
      </c>
      <c r="T13">
        <v>36</v>
      </c>
      <c r="U13">
        <v>10</v>
      </c>
      <c r="V13">
        <v>0</v>
      </c>
      <c r="W13">
        <v>1</v>
      </c>
      <c r="X13" s="30">
        <f>$AF$2 + SUMPRODUCT($AG$2:$AI$2, T13:V13)</f>
        <v>-0.179204765196602</v>
      </c>
      <c r="Y13">
        <f>EXP(X13)/(1+EXP(X13))</f>
        <v>0.45531832166096803</v>
      </c>
      <c r="Z13">
        <f>SUM(Y$2:Y13)</f>
        <v>5.654353540069553</v>
      </c>
      <c r="AA13">
        <f>_xlfn.IFS(Y13&lt;$B$4, -$B$3, AND(Y13&gt;$B$4, W13=0), -$B$3-$B$2, AND(Y13&gt;$B$4, W13=1), $B$1-$B$3-$B$2)</f>
        <v>9.5</v>
      </c>
    </row>
    <row r="14" spans="1:38" x14ac:dyDescent="0.35">
      <c r="A14" s="2">
        <v>49</v>
      </c>
      <c r="B14" s="2">
        <v>1</v>
      </c>
      <c r="C14">
        <v>1</v>
      </c>
      <c r="D14" s="22">
        <f t="shared" si="1"/>
        <v>-0.16251892949777491</v>
      </c>
      <c r="E14">
        <f t="shared" si="0"/>
        <v>0.45945945945945943</v>
      </c>
      <c r="F14">
        <f>SUM(E$7:E14)</f>
        <v>3.6756756756756763</v>
      </c>
      <c r="G14">
        <f t="shared" si="2"/>
        <v>9.5</v>
      </c>
      <c r="S14" s="2">
        <v>163</v>
      </c>
      <c r="T14" s="2">
        <v>39</v>
      </c>
      <c r="U14" s="2">
        <v>10</v>
      </c>
      <c r="V14" s="2">
        <v>13</v>
      </c>
      <c r="W14">
        <v>0</v>
      </c>
      <c r="X14" s="30">
        <f>$AF$2 + SUMPRODUCT($AG$2:$AI$2, T14:V14)</f>
        <v>-0.18113351050120796</v>
      </c>
      <c r="Y14">
        <f>EXP(X14)/(1+EXP(X14))</f>
        <v>0.45484002735044377</v>
      </c>
      <c r="Z14">
        <f>SUM(Y$2:Y14)</f>
        <v>6.1091935674199966</v>
      </c>
      <c r="AA14">
        <f>_xlfn.IFS(Y14&lt;$B$4, -$B$3, AND(Y14&gt;$B$4, W14=0), -$B$3-$B$2, AND(Y14&gt;$B$4, W14=1), $B$1-$B$3-$B$2)</f>
        <v>-4</v>
      </c>
    </row>
    <row r="15" spans="1:38" x14ac:dyDescent="0.35">
      <c r="A15" s="2">
        <v>51</v>
      </c>
      <c r="B15" s="2">
        <v>1</v>
      </c>
      <c r="C15">
        <v>0</v>
      </c>
      <c r="D15" s="22">
        <f t="shared" si="1"/>
        <v>-0.16251892949777491</v>
      </c>
      <c r="E15">
        <f t="shared" si="0"/>
        <v>0.45945945945945943</v>
      </c>
      <c r="F15">
        <f>SUM(E$7:E15)</f>
        <v>4.135135135135136</v>
      </c>
      <c r="G15">
        <f t="shared" si="2"/>
        <v>-4</v>
      </c>
      <c r="S15" s="2">
        <v>134</v>
      </c>
      <c r="T15" s="2">
        <v>28</v>
      </c>
      <c r="U15" s="2">
        <v>0</v>
      </c>
      <c r="V15" s="2">
        <v>0</v>
      </c>
      <c r="W15">
        <v>1</v>
      </c>
      <c r="X15" s="30">
        <f>$AF$2 + SUMPRODUCT($AG$2:$AI$2, T15:V15)</f>
        <v>-0.20800196241839997</v>
      </c>
      <c r="Y15">
        <f>EXP(X15)/(1+EXP(X15))</f>
        <v>0.44818618443062919</v>
      </c>
      <c r="Z15">
        <f>SUM(Y$2:Y15)</f>
        <v>6.5573797518506254</v>
      </c>
      <c r="AA15">
        <f>_xlfn.IFS(Y15&lt;$B$4, -$B$3, AND(Y15&gt;$B$4, W15=0), -$B$3-$B$2, AND(Y15&gt;$B$4, W15=1), $B$1-$B$3-$B$2)</f>
        <v>9.5</v>
      </c>
    </row>
    <row r="16" spans="1:38" x14ac:dyDescent="0.35">
      <c r="A16" s="2">
        <v>57</v>
      </c>
      <c r="B16" s="2">
        <v>1</v>
      </c>
      <c r="C16">
        <v>0</v>
      </c>
      <c r="D16" s="22">
        <f t="shared" si="1"/>
        <v>-0.16251892949777491</v>
      </c>
      <c r="E16">
        <f t="shared" si="0"/>
        <v>0.45945945945945943</v>
      </c>
      <c r="F16">
        <f>SUM(E$7:E16)</f>
        <v>4.5945945945945956</v>
      </c>
      <c r="G16">
        <f t="shared" si="2"/>
        <v>-4</v>
      </c>
      <c r="S16">
        <v>354</v>
      </c>
      <c r="T16">
        <v>28</v>
      </c>
      <c r="U16">
        <v>0</v>
      </c>
      <c r="V16">
        <v>0</v>
      </c>
      <c r="W16">
        <v>1</v>
      </c>
      <c r="X16" s="30">
        <f>$AF$2 + SUMPRODUCT($AG$2:$AI$2, T16:V16)</f>
        <v>-0.20800196241839997</v>
      </c>
      <c r="Y16">
        <f>EXP(X16)/(1+EXP(X16))</f>
        <v>0.44818618443062919</v>
      </c>
      <c r="Z16">
        <f>SUM(Y$2:Y16)</f>
        <v>7.0055659362812541</v>
      </c>
      <c r="AA16">
        <f>_xlfn.IFS(Y16&lt;$B$4, -$B$3, AND(Y16&gt;$B$4, W16=0), -$B$3-$B$2, AND(Y16&gt;$B$4, W16=1), $B$1-$B$3-$B$2)</f>
        <v>9.5</v>
      </c>
    </row>
    <row r="17" spans="1:27" x14ac:dyDescent="0.35">
      <c r="A17" s="2">
        <v>61</v>
      </c>
      <c r="B17" s="2">
        <v>1</v>
      </c>
      <c r="C17">
        <v>0</v>
      </c>
      <c r="D17" s="22">
        <f t="shared" si="1"/>
        <v>-0.16251892949777491</v>
      </c>
      <c r="E17">
        <f t="shared" si="0"/>
        <v>0.45945945945945943</v>
      </c>
      <c r="F17">
        <f>SUM(E$7:E17)</f>
        <v>5.0540540540540553</v>
      </c>
      <c r="G17">
        <f t="shared" si="2"/>
        <v>-4</v>
      </c>
      <c r="S17" s="2">
        <v>190</v>
      </c>
      <c r="T17" s="2">
        <v>31</v>
      </c>
      <c r="U17" s="2">
        <v>0</v>
      </c>
      <c r="V17" s="2">
        <v>13</v>
      </c>
      <c r="W17">
        <v>0</v>
      </c>
      <c r="X17" s="30">
        <f>$AF$2 + SUMPRODUCT($AG$2:$AI$2, T17:V17)</f>
        <v>-0.20993070772300593</v>
      </c>
      <c r="Y17">
        <f>EXP(X17)/(1+EXP(X17))</f>
        <v>0.4477092239652124</v>
      </c>
      <c r="Z17">
        <f>SUM(Y$2:Y17)</f>
        <v>7.4532751602464664</v>
      </c>
      <c r="AA17">
        <f>_xlfn.IFS(Y17&lt;$B$4, -$B$3, AND(Y17&gt;$B$4, W17=0), -$B$3-$B$2, AND(Y17&gt;$B$4, W17=1), $B$1-$B$3-$B$2)</f>
        <v>-4</v>
      </c>
    </row>
    <row r="18" spans="1:27" x14ac:dyDescent="0.35">
      <c r="A18" s="2">
        <v>64</v>
      </c>
      <c r="B18" s="2">
        <v>1</v>
      </c>
      <c r="C18">
        <v>1</v>
      </c>
      <c r="D18" s="22">
        <f t="shared" si="1"/>
        <v>-0.16251892949777491</v>
      </c>
      <c r="E18">
        <f t="shared" si="0"/>
        <v>0.45945945945945943</v>
      </c>
      <c r="F18">
        <f>SUM(E$7:E18)</f>
        <v>5.5135135135135149</v>
      </c>
      <c r="G18">
        <f t="shared" si="2"/>
        <v>9.5</v>
      </c>
      <c r="S18" s="2">
        <v>185</v>
      </c>
      <c r="T18" s="2">
        <v>27</v>
      </c>
      <c r="U18" s="2">
        <v>0</v>
      </c>
      <c r="V18" s="2">
        <v>0</v>
      </c>
      <c r="W18">
        <v>0</v>
      </c>
      <c r="X18" s="30">
        <f>$AF$2 + SUMPRODUCT($AG$2:$AI$2, T18:V18)</f>
        <v>-0.24611420139873585</v>
      </c>
      <c r="Y18">
        <f>EXP(X18)/(1+EXP(X18))</f>
        <v>0.4387801565184356</v>
      </c>
      <c r="Z18">
        <f>SUM(Y$2:Y18)</f>
        <v>7.8920553167649024</v>
      </c>
      <c r="AA18">
        <f>_xlfn.IFS(Y18&lt;$B$4, -$B$3, AND(Y18&gt;$B$4, W18=0), -$B$3-$B$2, AND(Y18&gt;$B$4, W18=1), $B$1-$B$3-$B$2)</f>
        <v>-4</v>
      </c>
    </row>
    <row r="19" spans="1:27" x14ac:dyDescent="0.35">
      <c r="A19" s="2">
        <v>77</v>
      </c>
      <c r="B19" s="2">
        <v>1</v>
      </c>
      <c r="C19">
        <v>0</v>
      </c>
      <c r="D19" s="22">
        <f t="shared" si="1"/>
        <v>-0.16251892949777491</v>
      </c>
      <c r="E19">
        <f t="shared" si="0"/>
        <v>0.45945945945945943</v>
      </c>
      <c r="F19">
        <f>SUM(E$7:E19)</f>
        <v>5.9729729729729746</v>
      </c>
      <c r="G19">
        <f t="shared" si="2"/>
        <v>-4</v>
      </c>
      <c r="S19">
        <v>258</v>
      </c>
      <c r="T19">
        <v>27</v>
      </c>
      <c r="U19">
        <v>0</v>
      </c>
      <c r="V19">
        <v>0</v>
      </c>
      <c r="W19">
        <v>0</v>
      </c>
      <c r="X19" s="30">
        <f>$AF$2 + SUMPRODUCT($AG$2:$AI$2, T19:V19)</f>
        <v>-0.24611420139873585</v>
      </c>
      <c r="Y19">
        <f>EXP(X19)/(1+EXP(X19))</f>
        <v>0.4387801565184356</v>
      </c>
      <c r="Z19">
        <f>SUM(Y$2:Y19)</f>
        <v>8.3308354732833383</v>
      </c>
      <c r="AA19">
        <f>_xlfn.IFS(Y19&lt;$B$4, -$B$3, AND(Y19&gt;$B$4, W19=0), -$B$3-$B$2, AND(Y19&gt;$B$4, W19=1), $B$1-$B$3-$B$2)</f>
        <v>-4</v>
      </c>
    </row>
    <row r="20" spans="1:27" x14ac:dyDescent="0.35">
      <c r="A20" s="2">
        <v>89</v>
      </c>
      <c r="B20" s="2">
        <v>1</v>
      </c>
      <c r="C20">
        <v>1</v>
      </c>
      <c r="D20" s="22">
        <f t="shared" si="1"/>
        <v>-0.16251892949777491</v>
      </c>
      <c r="E20">
        <f t="shared" si="0"/>
        <v>0.45945945945945943</v>
      </c>
      <c r="F20">
        <f>SUM(E$7:E20)</f>
        <v>6.4324324324324342</v>
      </c>
      <c r="G20">
        <f t="shared" si="2"/>
        <v>9.5</v>
      </c>
      <c r="S20">
        <v>400</v>
      </c>
      <c r="T20">
        <v>27</v>
      </c>
      <c r="U20">
        <v>0</v>
      </c>
      <c r="V20">
        <v>0</v>
      </c>
      <c r="W20">
        <v>0</v>
      </c>
      <c r="X20" s="30">
        <f>$AF$2 + SUMPRODUCT($AG$2:$AI$2, T20:V20)</f>
        <v>-0.24611420139873585</v>
      </c>
      <c r="Y20">
        <f>EXP(X20)/(1+EXP(X20))</f>
        <v>0.4387801565184356</v>
      </c>
      <c r="Z20">
        <f>SUM(Y$2:Y20)</f>
        <v>8.7696156298017733</v>
      </c>
      <c r="AA20">
        <f>_xlfn.IFS(Y20&lt;$B$4, -$B$3, AND(Y20&gt;$B$4, W20=0), -$B$3-$B$2, AND(Y20&gt;$B$4, W20=1), $B$1-$B$3-$B$2)</f>
        <v>-4</v>
      </c>
    </row>
    <row r="21" spans="1:27" x14ac:dyDescent="0.35">
      <c r="A21" s="2">
        <v>100</v>
      </c>
      <c r="B21" s="2">
        <v>1</v>
      </c>
      <c r="C21">
        <v>0</v>
      </c>
      <c r="D21" s="22">
        <f t="shared" si="1"/>
        <v>-0.16251892949777491</v>
      </c>
      <c r="E21">
        <f t="shared" si="0"/>
        <v>0.45945945945945943</v>
      </c>
      <c r="F21">
        <f>SUM(E$7:E21)</f>
        <v>6.8918918918918939</v>
      </c>
      <c r="G21">
        <f t="shared" si="2"/>
        <v>-4</v>
      </c>
      <c r="S21">
        <v>438</v>
      </c>
      <c r="T21">
        <v>27</v>
      </c>
      <c r="U21">
        <v>0</v>
      </c>
      <c r="V21">
        <v>0</v>
      </c>
      <c r="W21">
        <v>0</v>
      </c>
      <c r="X21" s="30">
        <f>$AF$2 + SUMPRODUCT($AG$2:$AI$2, T21:V21)</f>
        <v>-0.24611420139873585</v>
      </c>
      <c r="Y21">
        <f>EXP(X21)/(1+EXP(X21))</f>
        <v>0.4387801565184356</v>
      </c>
      <c r="Z21">
        <f>SUM(Y$2:Y21)</f>
        <v>9.2083957863202084</v>
      </c>
      <c r="AA21">
        <f>_xlfn.IFS(Y21&lt;$B$4, -$B$3, AND(Y21&gt;$B$4, W21=0), -$B$3-$B$2, AND(Y21&gt;$B$4, W21=1), $B$1-$B$3-$B$2)</f>
        <v>-4</v>
      </c>
    </row>
    <row r="22" spans="1:27" x14ac:dyDescent="0.35">
      <c r="A22" s="2">
        <v>105</v>
      </c>
      <c r="B22" s="2">
        <v>1</v>
      </c>
      <c r="C22">
        <v>1</v>
      </c>
      <c r="D22" s="22">
        <f t="shared" si="1"/>
        <v>-0.16251892949777491</v>
      </c>
      <c r="E22">
        <f t="shared" si="0"/>
        <v>0.45945945945945943</v>
      </c>
      <c r="F22">
        <f>SUM(E$7:E22)</f>
        <v>7.3513513513513535</v>
      </c>
      <c r="G22">
        <f t="shared" si="2"/>
        <v>9.5</v>
      </c>
      <c r="S22" s="2">
        <v>28</v>
      </c>
      <c r="T22" s="2">
        <v>26</v>
      </c>
      <c r="U22" s="2">
        <v>0</v>
      </c>
      <c r="V22" s="2">
        <v>0</v>
      </c>
      <c r="W22">
        <v>1</v>
      </c>
      <c r="X22" s="30">
        <f>$AF$2 + SUMPRODUCT($AG$2:$AI$2, T22:V22)</f>
        <v>-0.28422644037907197</v>
      </c>
      <c r="Y22">
        <f>EXP(X22)/(1+EXP(X22))</f>
        <v>0.42941791391007972</v>
      </c>
      <c r="Z22">
        <f>SUM(Y$2:Y22)</f>
        <v>9.6378137002302875</v>
      </c>
      <c r="AA22">
        <f>_xlfn.IFS(Y22&lt;$B$4, -$B$3, AND(Y22&gt;$B$4, W22=0), -$B$3-$B$2, AND(Y22&gt;$B$4, W22=1), $B$1-$B$3-$B$2)</f>
        <v>9.5</v>
      </c>
    </row>
    <row r="23" spans="1:27" x14ac:dyDescent="0.35">
      <c r="A23" s="2">
        <v>116</v>
      </c>
      <c r="B23" s="2">
        <v>1</v>
      </c>
      <c r="C23">
        <v>0</v>
      </c>
      <c r="D23" s="22">
        <f t="shared" si="1"/>
        <v>-0.16251892949777491</v>
      </c>
      <c r="E23">
        <f t="shared" si="0"/>
        <v>0.45945945945945943</v>
      </c>
      <c r="F23">
        <f>SUM(E$7:E23)</f>
        <v>7.8108108108108132</v>
      </c>
      <c r="G23">
        <f t="shared" si="2"/>
        <v>-4</v>
      </c>
      <c r="S23" s="2">
        <v>76</v>
      </c>
      <c r="T23" s="2">
        <v>26</v>
      </c>
      <c r="U23" s="2">
        <v>0</v>
      </c>
      <c r="V23" s="2">
        <v>0</v>
      </c>
      <c r="W23">
        <v>1</v>
      </c>
      <c r="X23" s="30">
        <f>$AF$2 + SUMPRODUCT($AG$2:$AI$2, T23:V23)</f>
        <v>-0.28422644037907197</v>
      </c>
      <c r="Y23">
        <f>EXP(X23)/(1+EXP(X23))</f>
        <v>0.42941791391007972</v>
      </c>
      <c r="Z23">
        <f>SUM(Y$2:Y23)</f>
        <v>10.067231614140367</v>
      </c>
      <c r="AA23">
        <f>_xlfn.IFS(Y23&lt;$B$4, -$B$3, AND(Y23&gt;$B$4, W23=0), -$B$3-$B$2, AND(Y23&gt;$B$4, W23=1), $B$1-$B$3-$B$2)</f>
        <v>9.5</v>
      </c>
    </row>
    <row r="24" spans="1:27" x14ac:dyDescent="0.35">
      <c r="A24" s="2">
        <v>134</v>
      </c>
      <c r="B24" s="2">
        <v>1</v>
      </c>
      <c r="C24">
        <v>1</v>
      </c>
      <c r="D24" s="22">
        <f t="shared" si="1"/>
        <v>-0.16251892949777491</v>
      </c>
      <c r="E24">
        <f t="shared" si="0"/>
        <v>0.45945945945945943</v>
      </c>
      <c r="F24">
        <f>SUM(E$7:E24)</f>
        <v>8.270270270270272</v>
      </c>
      <c r="G24">
        <f t="shared" si="2"/>
        <v>9.5</v>
      </c>
      <c r="S24">
        <v>313</v>
      </c>
      <c r="T24">
        <v>26</v>
      </c>
      <c r="U24">
        <v>0</v>
      </c>
      <c r="V24">
        <v>0</v>
      </c>
      <c r="W24">
        <v>0</v>
      </c>
      <c r="X24" s="30">
        <f>$AF$2 + SUMPRODUCT($AG$2:$AI$2, T24:V24)</f>
        <v>-0.28422644037907197</v>
      </c>
      <c r="Y24">
        <f>EXP(X24)/(1+EXP(X24))</f>
        <v>0.42941791391007972</v>
      </c>
      <c r="Z24">
        <f>SUM(Y$2:Y24)</f>
        <v>10.496649528050446</v>
      </c>
      <c r="AA24">
        <f>_xlfn.IFS(Y24&lt;$B$4, -$B$3, AND(Y24&gt;$B$4, W24=0), -$B$3-$B$2, AND(Y24&gt;$B$4, W24=1), $B$1-$B$3-$B$2)</f>
        <v>-4</v>
      </c>
    </row>
    <row r="25" spans="1:27" x14ac:dyDescent="0.35">
      <c r="A25" s="2">
        <v>137</v>
      </c>
      <c r="B25" s="2">
        <v>1</v>
      </c>
      <c r="C25">
        <v>1</v>
      </c>
      <c r="D25" s="22">
        <f t="shared" si="1"/>
        <v>-0.16251892949777491</v>
      </c>
      <c r="E25">
        <f t="shared" si="0"/>
        <v>0.45945945945945943</v>
      </c>
      <c r="F25">
        <f>SUM(E$7:E25)</f>
        <v>8.7297297297297316</v>
      </c>
      <c r="G25">
        <f t="shared" si="2"/>
        <v>9.5</v>
      </c>
      <c r="S25" s="2">
        <v>186</v>
      </c>
      <c r="T25" s="2">
        <v>29</v>
      </c>
      <c r="U25" s="2">
        <v>0</v>
      </c>
      <c r="V25" s="2">
        <v>13</v>
      </c>
      <c r="W25">
        <v>0</v>
      </c>
      <c r="X25" s="30">
        <f>$AF$2 + SUMPRODUCT($AG$2:$AI$2, T25:V25)</f>
        <v>-0.28615518568367793</v>
      </c>
      <c r="Y25">
        <f>EXP(X25)/(1+EXP(X25))</f>
        <v>0.42894540073883936</v>
      </c>
      <c r="Z25">
        <f>SUM(Y$2:Y25)</f>
        <v>10.925594928789286</v>
      </c>
      <c r="AA25">
        <f>_xlfn.IFS(Y25&lt;$B$4, -$B$3, AND(Y25&gt;$B$4, W25=0), -$B$3-$B$2, AND(Y25&gt;$B$4, W25=1), $B$1-$B$3-$B$2)</f>
        <v>-4</v>
      </c>
    </row>
    <row r="26" spans="1:27" x14ac:dyDescent="0.35">
      <c r="A26" s="2">
        <v>138</v>
      </c>
      <c r="B26" s="2">
        <v>1</v>
      </c>
      <c r="C26">
        <v>1</v>
      </c>
      <c r="D26" s="22">
        <f t="shared" si="1"/>
        <v>-0.16251892949777491</v>
      </c>
      <c r="E26">
        <f t="shared" si="0"/>
        <v>0.45945945945945943</v>
      </c>
      <c r="F26">
        <f>SUM(E$7:E26)</f>
        <v>9.1891891891891913</v>
      </c>
      <c r="G26">
        <f t="shared" si="2"/>
        <v>9.5</v>
      </c>
      <c r="S26">
        <v>332</v>
      </c>
      <c r="T26">
        <v>32</v>
      </c>
      <c r="U26">
        <v>0</v>
      </c>
      <c r="V26">
        <v>26</v>
      </c>
      <c r="W26">
        <v>1</v>
      </c>
      <c r="X26" s="30">
        <f>$AF$2 + SUMPRODUCT($AG$2:$AI$2, T26:V26)</f>
        <v>-0.28808393098828378</v>
      </c>
      <c r="Y26">
        <f>EXP(X26)/(1+EXP(X26))</f>
        <v>0.42847301706210461</v>
      </c>
      <c r="Z26">
        <f>SUM(Y$2:Y26)</f>
        <v>11.354067945851391</v>
      </c>
      <c r="AA26">
        <f>_xlfn.IFS(Y26&lt;$B$4, -$B$3, AND(Y26&gt;$B$4, W26=0), -$B$3-$B$2, AND(Y26&gt;$B$4, W26=1), $B$1-$B$3-$B$2)</f>
        <v>9.5</v>
      </c>
    </row>
    <row r="27" spans="1:27" x14ac:dyDescent="0.35">
      <c r="A27" s="2">
        <v>142</v>
      </c>
      <c r="B27" s="2">
        <v>1</v>
      </c>
      <c r="C27">
        <v>0</v>
      </c>
      <c r="D27" s="22">
        <f t="shared" si="1"/>
        <v>-0.16251892949777491</v>
      </c>
      <c r="E27">
        <f t="shared" si="0"/>
        <v>0.45945945945945943</v>
      </c>
      <c r="F27">
        <f>SUM(E$7:E27)</f>
        <v>9.6486486486486509</v>
      </c>
      <c r="G27">
        <f t="shared" si="2"/>
        <v>-4</v>
      </c>
      <c r="S27" s="2">
        <v>131</v>
      </c>
      <c r="T27" s="2">
        <v>36</v>
      </c>
      <c r="U27" s="2">
        <v>10</v>
      </c>
      <c r="V27" s="2">
        <v>13</v>
      </c>
      <c r="W27">
        <v>0</v>
      </c>
      <c r="X27" s="30">
        <f>$AF$2 + SUMPRODUCT($AG$2:$AI$2, T27:V27)</f>
        <v>-0.29547022744221607</v>
      </c>
      <c r="Y27">
        <f>EXP(X27)/(1+EXP(X27))</f>
        <v>0.42666519537512521</v>
      </c>
      <c r="Z27">
        <f>SUM(Y$2:Y27)</f>
        <v>11.780733141226516</v>
      </c>
      <c r="AA27">
        <f>_xlfn.IFS(Y27&lt;$B$4, -$B$3, AND(Y27&gt;$B$4, W27=0), -$B$3-$B$2, AND(Y27&gt;$B$4, W27=1), $B$1-$B$3-$B$2)</f>
        <v>-4</v>
      </c>
    </row>
    <row r="28" spans="1:27" x14ac:dyDescent="0.35">
      <c r="A28" s="2">
        <v>143</v>
      </c>
      <c r="B28" s="2">
        <v>1</v>
      </c>
      <c r="C28">
        <v>0</v>
      </c>
      <c r="D28" s="22">
        <f t="shared" si="1"/>
        <v>-0.16251892949777491</v>
      </c>
      <c r="E28">
        <f t="shared" si="0"/>
        <v>0.45945945945945943</v>
      </c>
      <c r="F28">
        <f>SUM(E$7:E28)</f>
        <v>10.108108108108111</v>
      </c>
      <c r="G28">
        <f t="shared" si="2"/>
        <v>-4</v>
      </c>
      <c r="S28" s="2">
        <v>53</v>
      </c>
      <c r="T28" s="2">
        <v>25</v>
      </c>
      <c r="U28" s="2">
        <v>0</v>
      </c>
      <c r="V28" s="2">
        <v>0</v>
      </c>
      <c r="W28">
        <v>1</v>
      </c>
      <c r="X28" s="30">
        <f>$AF$2 + SUMPRODUCT($AG$2:$AI$2, T28:V28)</f>
        <v>-0.32233867935940796</v>
      </c>
      <c r="Y28">
        <f>EXP(X28)/(1+EXP(X28))</f>
        <v>0.4201058997445386</v>
      </c>
      <c r="Z28">
        <f>SUM(Y$2:Y28)</f>
        <v>12.200839040971054</v>
      </c>
      <c r="AA28">
        <f>_xlfn.IFS(Y28&lt;$B$4, -$B$3, AND(Y28&gt;$B$4, W28=0), -$B$3-$B$2, AND(Y28&gt;$B$4, W28=1), $B$1-$B$3-$B$2)</f>
        <v>9.5</v>
      </c>
    </row>
    <row r="29" spans="1:27" x14ac:dyDescent="0.35">
      <c r="A29" s="2">
        <v>164</v>
      </c>
      <c r="B29" s="2">
        <v>1</v>
      </c>
      <c r="C29">
        <v>0</v>
      </c>
      <c r="D29" s="22">
        <f t="shared" si="1"/>
        <v>-0.16251892949777491</v>
      </c>
      <c r="E29">
        <f t="shared" si="0"/>
        <v>0.45945945945945943</v>
      </c>
      <c r="F29">
        <f>SUM(E$7:E29)</f>
        <v>10.56756756756757</v>
      </c>
      <c r="G29">
        <f t="shared" si="2"/>
        <v>-4</v>
      </c>
      <c r="S29" s="2">
        <v>90</v>
      </c>
      <c r="T29" s="2">
        <v>25</v>
      </c>
      <c r="U29" s="2">
        <v>0</v>
      </c>
      <c r="V29" s="2">
        <v>0</v>
      </c>
      <c r="W29">
        <v>0</v>
      </c>
      <c r="X29" s="30">
        <f>$AF$2 + SUMPRODUCT($AG$2:$AI$2, T29:V29)</f>
        <v>-0.32233867935940796</v>
      </c>
      <c r="Y29">
        <f>EXP(X29)/(1+EXP(X29))</f>
        <v>0.4201058997445386</v>
      </c>
      <c r="Z29">
        <f>SUM(Y$2:Y29)</f>
        <v>12.620944940715592</v>
      </c>
      <c r="AA29">
        <f>_xlfn.IFS(Y29&lt;$B$4, -$B$3, AND(Y29&gt;$B$4, W29=0), -$B$3-$B$2, AND(Y29&gt;$B$4, W29=1), $B$1-$B$3-$B$2)</f>
        <v>-4</v>
      </c>
    </row>
    <row r="30" spans="1:27" x14ac:dyDescent="0.35">
      <c r="A30" s="2">
        <v>185</v>
      </c>
      <c r="B30" s="2">
        <v>1</v>
      </c>
      <c r="C30">
        <v>0</v>
      </c>
      <c r="D30" s="22">
        <f t="shared" si="1"/>
        <v>-0.16251892949777491</v>
      </c>
      <c r="E30">
        <f t="shared" si="0"/>
        <v>0.45945945945945943</v>
      </c>
      <c r="F30">
        <f>SUM(E$7:E30)</f>
        <v>11.02702702702703</v>
      </c>
      <c r="G30">
        <f t="shared" si="2"/>
        <v>-4</v>
      </c>
      <c r="S30">
        <v>356</v>
      </c>
      <c r="T30">
        <v>25</v>
      </c>
      <c r="U30">
        <v>0</v>
      </c>
      <c r="V30">
        <v>0</v>
      </c>
      <c r="W30">
        <v>1</v>
      </c>
      <c r="X30" s="30">
        <f>$AF$2 + SUMPRODUCT($AG$2:$AI$2, T30:V30)</f>
        <v>-0.32233867935940796</v>
      </c>
      <c r="Y30">
        <f>EXP(X30)/(1+EXP(X30))</f>
        <v>0.4201058997445386</v>
      </c>
      <c r="Z30">
        <f>SUM(Y$2:Y30)</f>
        <v>13.04105084046013</v>
      </c>
      <c r="AA30">
        <f>_xlfn.IFS(Y30&lt;$B$4, -$B$3, AND(Y30&gt;$B$4, W30=0), -$B$3-$B$2, AND(Y30&gt;$B$4, W30=1), $B$1-$B$3-$B$2)</f>
        <v>9.5</v>
      </c>
    </row>
    <row r="31" spans="1:27" x14ac:dyDescent="0.35">
      <c r="A31" s="2">
        <v>188</v>
      </c>
      <c r="B31" s="2">
        <v>1</v>
      </c>
      <c r="C31">
        <v>1</v>
      </c>
      <c r="D31" s="22">
        <f t="shared" si="1"/>
        <v>-0.16251892949777491</v>
      </c>
      <c r="E31">
        <f t="shared" si="0"/>
        <v>0.45945945945945943</v>
      </c>
      <c r="F31">
        <f>SUM(E$7:E31)</f>
        <v>11.48648648648649</v>
      </c>
      <c r="G31">
        <f t="shared" si="2"/>
        <v>9.5</v>
      </c>
      <c r="S31" s="2">
        <v>9</v>
      </c>
      <c r="T31" s="2">
        <v>45</v>
      </c>
      <c r="U31" s="2">
        <v>20</v>
      </c>
      <c r="V31" s="2">
        <v>26</v>
      </c>
      <c r="W31">
        <v>0</v>
      </c>
      <c r="X31" s="30">
        <f>$AF$2 + SUMPRODUCT($AG$2:$AI$2, T31:V31)</f>
        <v>-0.34482625348569618</v>
      </c>
      <c r="Y31">
        <f>EXP(X31)/(1+EXP(X31))</f>
        <v>0.41463760082802908</v>
      </c>
      <c r="Z31">
        <f>SUM(Y$2:Y31)</f>
        <v>13.45568844128816</v>
      </c>
      <c r="AA31">
        <f>_xlfn.IFS(Y31&lt;$B$4, -$B$3, AND(Y31&gt;$B$4, W31=0), -$B$3-$B$2, AND(Y31&gt;$B$4, W31=1), $B$1-$B$3-$B$2)</f>
        <v>-4</v>
      </c>
    </row>
    <row r="32" spans="1:27" x14ac:dyDescent="0.35">
      <c r="A32" s="2">
        <v>190</v>
      </c>
      <c r="B32" s="2">
        <v>1</v>
      </c>
      <c r="C32">
        <v>0</v>
      </c>
      <c r="D32" s="22">
        <f t="shared" si="1"/>
        <v>-0.16251892949777491</v>
      </c>
      <c r="E32">
        <f t="shared" si="0"/>
        <v>0.45945945945945943</v>
      </c>
      <c r="F32">
        <f>SUM(E$7:E32)</f>
        <v>11.945945945945949</v>
      </c>
      <c r="G32">
        <f t="shared" si="2"/>
        <v>-4</v>
      </c>
      <c r="S32">
        <v>241</v>
      </c>
      <c r="T32">
        <v>24</v>
      </c>
      <c r="U32">
        <v>0</v>
      </c>
      <c r="V32">
        <v>0</v>
      </c>
      <c r="W32">
        <v>0</v>
      </c>
      <c r="X32" s="30">
        <f>$AF$2 + SUMPRODUCT($AG$2:$AI$2, T32:V32)</f>
        <v>-0.36045091833974396</v>
      </c>
      <c r="Y32">
        <f>EXP(X32)/(1+EXP(X32))</f>
        <v>0.41085041571091019</v>
      </c>
      <c r="Z32">
        <f>SUM(Y$2:Y32)</f>
        <v>13.866538856999071</v>
      </c>
      <c r="AA32">
        <f>_xlfn.IFS(Y32&lt;$B$4, -$B$3, AND(Y32&gt;$B$4, W32=0), -$B$3-$B$2, AND(Y32&gt;$B$4, W32=1), $B$1-$B$3-$B$2)</f>
        <v>-4</v>
      </c>
    </row>
    <row r="33" spans="1:27" x14ac:dyDescent="0.35">
      <c r="A33" s="2">
        <v>195</v>
      </c>
      <c r="B33" s="2">
        <v>1</v>
      </c>
      <c r="C33">
        <v>1</v>
      </c>
      <c r="D33" s="22">
        <f t="shared" si="1"/>
        <v>-0.16251892949777491</v>
      </c>
      <c r="E33">
        <f t="shared" si="0"/>
        <v>0.45945945945945943</v>
      </c>
      <c r="F33">
        <f>SUM(E$7:E33)</f>
        <v>12.405405405405409</v>
      </c>
      <c r="G33">
        <f t="shared" si="2"/>
        <v>9.5</v>
      </c>
      <c r="S33">
        <v>357</v>
      </c>
      <c r="T33">
        <v>24</v>
      </c>
      <c r="U33">
        <v>0</v>
      </c>
      <c r="V33">
        <v>0</v>
      </c>
      <c r="W33">
        <v>0</v>
      </c>
      <c r="X33" s="30">
        <f>$AF$2 + SUMPRODUCT($AG$2:$AI$2, T33:V33)</f>
        <v>-0.36045091833974396</v>
      </c>
      <c r="Y33">
        <f>EXP(X33)/(1+EXP(X33))</f>
        <v>0.41085041571091019</v>
      </c>
      <c r="Z33">
        <f>SUM(Y$2:Y33)</f>
        <v>14.277389272709982</v>
      </c>
      <c r="AA33">
        <f>_xlfn.IFS(Y33&lt;$B$4, -$B$3, AND(Y33&gt;$B$4, W33=0), -$B$3-$B$2, AND(Y33&gt;$B$4, W33=1), $B$1-$B$3-$B$2)</f>
        <v>-4</v>
      </c>
    </row>
    <row r="34" spans="1:27" x14ac:dyDescent="0.35">
      <c r="A34" s="2">
        <v>196</v>
      </c>
      <c r="B34" s="2">
        <v>1</v>
      </c>
      <c r="C34">
        <v>1</v>
      </c>
      <c r="D34" s="22">
        <f t="shared" si="1"/>
        <v>-0.16251892949777491</v>
      </c>
      <c r="E34">
        <f t="shared" si="0"/>
        <v>0.45945945945945943</v>
      </c>
      <c r="F34">
        <f>SUM(E$7:E34)</f>
        <v>12.864864864864868</v>
      </c>
      <c r="G34">
        <f t="shared" si="2"/>
        <v>9.5</v>
      </c>
      <c r="S34">
        <v>462</v>
      </c>
      <c r="T34">
        <v>24</v>
      </c>
      <c r="U34">
        <v>0</v>
      </c>
      <c r="V34">
        <v>0</v>
      </c>
      <c r="W34">
        <v>0</v>
      </c>
      <c r="X34" s="30">
        <f>$AF$2 + SUMPRODUCT($AG$2:$AI$2, T34:V34)</f>
        <v>-0.36045091833974396</v>
      </c>
      <c r="Y34">
        <f>EXP(X34)/(1+EXP(X34))</f>
        <v>0.41085041571091019</v>
      </c>
      <c r="Z34">
        <f>SUM(Y$2:Y34)</f>
        <v>14.688239688420893</v>
      </c>
      <c r="AA34">
        <f>_xlfn.IFS(Y34&lt;$B$4, -$B$3, AND(Y34&gt;$B$4, W34=0), -$B$3-$B$2, AND(Y34&gt;$B$4, W34=1), $B$1-$B$3-$B$2)</f>
        <v>-4</v>
      </c>
    </row>
    <row r="35" spans="1:27" x14ac:dyDescent="0.35">
      <c r="A35" s="2">
        <v>199</v>
      </c>
      <c r="B35" s="2">
        <v>1</v>
      </c>
      <c r="C35">
        <v>0</v>
      </c>
      <c r="D35" s="22">
        <f t="shared" si="1"/>
        <v>-0.16251892949777491</v>
      </c>
      <c r="E35">
        <f t="shared" si="0"/>
        <v>0.45945945945945943</v>
      </c>
      <c r="F35">
        <f>SUM(E$7:E35)</f>
        <v>13.324324324324328</v>
      </c>
      <c r="G35">
        <f t="shared" si="2"/>
        <v>-4</v>
      </c>
      <c r="S35">
        <v>493</v>
      </c>
      <c r="T35">
        <v>24</v>
      </c>
      <c r="U35">
        <v>0</v>
      </c>
      <c r="V35">
        <v>0</v>
      </c>
      <c r="W35">
        <v>1</v>
      </c>
      <c r="X35" s="30">
        <f>$AF$2 + SUMPRODUCT($AG$2:$AI$2, T35:V35)</f>
        <v>-0.36045091833974396</v>
      </c>
      <c r="Y35">
        <f>EXP(X35)/(1+EXP(X35))</f>
        <v>0.41085041571091019</v>
      </c>
      <c r="Z35">
        <f>SUM(Y$2:Y35)</f>
        <v>15.099090104131804</v>
      </c>
      <c r="AA35">
        <f>_xlfn.IFS(Y35&lt;$B$4, -$B$3, AND(Y35&gt;$B$4, W35=0), -$B$3-$B$2, AND(Y35&gt;$B$4, W35=1), $B$1-$B$3-$B$2)</f>
        <v>9.5</v>
      </c>
    </row>
    <row r="36" spans="1:27" x14ac:dyDescent="0.35">
      <c r="A36">
        <v>207</v>
      </c>
      <c r="B36">
        <v>1</v>
      </c>
      <c r="C36">
        <v>0</v>
      </c>
      <c r="D36" s="22">
        <f t="shared" si="1"/>
        <v>-0.16251892949777491</v>
      </c>
      <c r="E36">
        <f t="shared" si="0"/>
        <v>0.45945945945945943</v>
      </c>
      <c r="F36">
        <f>SUM(E$7:E36)</f>
        <v>13.783783783783788</v>
      </c>
      <c r="G36">
        <f t="shared" si="2"/>
        <v>-4</v>
      </c>
      <c r="S36">
        <v>293</v>
      </c>
      <c r="T36">
        <v>31</v>
      </c>
      <c r="U36">
        <v>10</v>
      </c>
      <c r="V36">
        <v>0</v>
      </c>
      <c r="W36">
        <v>0</v>
      </c>
      <c r="X36" s="30">
        <f>$AF$2 + SUMPRODUCT($AG$2:$AI$2, T36:V36)</f>
        <v>-0.36976596009828233</v>
      </c>
      <c r="Y36">
        <f>EXP(X36)/(1+EXP(X36))</f>
        <v>0.40859757506888589</v>
      </c>
      <c r="Z36">
        <f>SUM(Y$2:Y36)</f>
        <v>15.507687679200689</v>
      </c>
      <c r="AA36">
        <f>_xlfn.IFS(Y36&lt;$B$4, -$B$3, AND(Y36&gt;$B$4, W36=0), -$B$3-$B$2, AND(Y36&gt;$B$4, W36=1), $B$1-$B$3-$B$2)</f>
        <v>-4</v>
      </c>
    </row>
    <row r="37" spans="1:27" x14ac:dyDescent="0.35">
      <c r="A37">
        <v>211</v>
      </c>
      <c r="B37">
        <v>1</v>
      </c>
      <c r="C37">
        <v>1</v>
      </c>
      <c r="D37" s="22">
        <f t="shared" si="1"/>
        <v>-0.16251892949777491</v>
      </c>
      <c r="E37">
        <f t="shared" si="0"/>
        <v>0.45945945945945943</v>
      </c>
      <c r="F37">
        <f>SUM(E$7:E37)</f>
        <v>14.243243243243247</v>
      </c>
      <c r="G37">
        <f t="shared" si="2"/>
        <v>9.5</v>
      </c>
      <c r="S37">
        <v>337</v>
      </c>
      <c r="T37">
        <v>34</v>
      </c>
      <c r="U37">
        <v>10</v>
      </c>
      <c r="V37">
        <v>13</v>
      </c>
      <c r="W37">
        <v>0</v>
      </c>
      <c r="X37" s="30">
        <f>$AF$2 + SUMPRODUCT($AG$2:$AI$2, T37:V37)</f>
        <v>-0.37169470540288829</v>
      </c>
      <c r="Y37">
        <f>EXP(X37)/(1+EXP(X37))</f>
        <v>0.40813158455369802</v>
      </c>
      <c r="Z37">
        <f>SUM(Y$2:Y37)</f>
        <v>15.915819263754388</v>
      </c>
      <c r="AA37">
        <f>_xlfn.IFS(Y37&lt;$B$4, -$B$3, AND(Y37&gt;$B$4, W37=0), -$B$3-$B$2, AND(Y37&gt;$B$4, W37=1), $B$1-$B$3-$B$2)</f>
        <v>-4</v>
      </c>
    </row>
    <row r="38" spans="1:27" x14ac:dyDescent="0.35">
      <c r="A38">
        <v>213</v>
      </c>
      <c r="B38">
        <v>1</v>
      </c>
      <c r="C38">
        <v>1</v>
      </c>
      <c r="D38" s="22">
        <f t="shared" si="1"/>
        <v>-0.16251892949777491</v>
      </c>
      <c r="E38">
        <f t="shared" si="0"/>
        <v>0.45945945945945943</v>
      </c>
      <c r="F38">
        <f>SUM(E$7:E38)</f>
        <v>14.702702702702707</v>
      </c>
      <c r="G38">
        <f t="shared" si="2"/>
        <v>9.5</v>
      </c>
      <c r="S38" s="2">
        <v>181</v>
      </c>
      <c r="T38" s="2">
        <v>23</v>
      </c>
      <c r="U38" s="2">
        <v>0</v>
      </c>
      <c r="V38" s="2">
        <v>0</v>
      </c>
      <c r="W38">
        <v>0</v>
      </c>
      <c r="X38" s="30">
        <f>$AF$2 + SUMPRODUCT($AG$2:$AI$2, T38:V38)</f>
        <v>-0.39856315732008007</v>
      </c>
      <c r="Y38">
        <f>EXP(X38)/(1+EXP(X38))</f>
        <v>0.40165760568015874</v>
      </c>
      <c r="Z38">
        <f>SUM(Y$2:Y38)</f>
        <v>16.317476869434547</v>
      </c>
      <c r="AA38">
        <f>_xlfn.IFS(Y38&lt;$B$4, -$B$3, AND(Y38&gt;$B$4, W38=0), -$B$3-$B$2, AND(Y38&gt;$B$4, W38=1), $B$1-$B$3-$B$2)</f>
        <v>-4</v>
      </c>
    </row>
    <row r="39" spans="1:27" x14ac:dyDescent="0.35">
      <c r="A39">
        <v>218</v>
      </c>
      <c r="B39">
        <v>1</v>
      </c>
      <c r="C39">
        <v>0</v>
      </c>
      <c r="D39" s="22">
        <f t="shared" si="1"/>
        <v>-0.16251892949777491</v>
      </c>
      <c r="E39">
        <f t="shared" si="0"/>
        <v>0.45945945945945943</v>
      </c>
      <c r="F39">
        <f>SUM(E$7:E39)</f>
        <v>15.162162162162167</v>
      </c>
      <c r="G39">
        <f t="shared" si="2"/>
        <v>-4</v>
      </c>
      <c r="S39">
        <v>459</v>
      </c>
      <c r="T39">
        <v>23</v>
      </c>
      <c r="U39">
        <v>0</v>
      </c>
      <c r="V39">
        <v>0</v>
      </c>
      <c r="W39">
        <v>0</v>
      </c>
      <c r="X39" s="30">
        <f>$AF$2 + SUMPRODUCT($AG$2:$AI$2, T39:V39)</f>
        <v>-0.39856315732008007</v>
      </c>
      <c r="Y39">
        <f>EXP(X39)/(1+EXP(X39))</f>
        <v>0.40165760568015874</v>
      </c>
      <c r="Z39">
        <f>SUM(Y$2:Y39)</f>
        <v>16.719134475114707</v>
      </c>
      <c r="AA39">
        <f>_xlfn.IFS(Y39&lt;$B$4, -$B$3, AND(Y39&gt;$B$4, W39=0), -$B$3-$B$2, AND(Y39&gt;$B$4, W39=1), $B$1-$B$3-$B$2)</f>
        <v>-4</v>
      </c>
    </row>
    <row r="40" spans="1:27" x14ac:dyDescent="0.35">
      <c r="A40">
        <v>227</v>
      </c>
      <c r="B40">
        <v>1</v>
      </c>
      <c r="C40">
        <v>0</v>
      </c>
      <c r="D40" s="22">
        <f t="shared" si="1"/>
        <v>-0.16251892949777491</v>
      </c>
      <c r="E40">
        <f t="shared" si="0"/>
        <v>0.45945945945945943</v>
      </c>
      <c r="F40">
        <f>SUM(E$7:E40)</f>
        <v>15.621621621621626</v>
      </c>
      <c r="G40">
        <f t="shared" si="2"/>
        <v>-4</v>
      </c>
      <c r="S40">
        <v>227</v>
      </c>
      <c r="T40">
        <v>26</v>
      </c>
      <c r="U40">
        <v>0</v>
      </c>
      <c r="V40">
        <v>13</v>
      </c>
      <c r="W40">
        <v>0</v>
      </c>
      <c r="X40" s="30">
        <f>$AF$2 + SUMPRODUCT($AG$2:$AI$2, T40:V40)</f>
        <v>-0.40049190262468604</v>
      </c>
      <c r="Y40">
        <f>EXP(X40)/(1+EXP(X40))</f>
        <v>0.40119416073546538</v>
      </c>
      <c r="Z40">
        <f>SUM(Y$2:Y40)</f>
        <v>17.120328635850171</v>
      </c>
      <c r="AA40">
        <f>_xlfn.IFS(Y40&lt;$B$4, -$B$3, AND(Y40&gt;$B$4, W40=0), -$B$3-$B$2, AND(Y40&gt;$B$4, W40=1), $B$1-$B$3-$B$2)</f>
        <v>-4</v>
      </c>
    </row>
    <row r="41" spans="1:27" x14ac:dyDescent="0.35">
      <c r="A41">
        <v>229</v>
      </c>
      <c r="B41">
        <v>1</v>
      </c>
      <c r="C41">
        <v>1</v>
      </c>
      <c r="D41" s="22">
        <f t="shared" si="1"/>
        <v>-0.16251892949777491</v>
      </c>
      <c r="E41">
        <f t="shared" si="0"/>
        <v>0.45945945945945943</v>
      </c>
      <c r="F41">
        <f>SUM(E$7:E41)</f>
        <v>16.081081081081084</v>
      </c>
      <c r="G41">
        <f t="shared" si="2"/>
        <v>9.5</v>
      </c>
      <c r="S41">
        <v>441</v>
      </c>
      <c r="T41">
        <v>30</v>
      </c>
      <c r="U41">
        <v>10</v>
      </c>
      <c r="V41">
        <v>0</v>
      </c>
      <c r="W41">
        <v>1</v>
      </c>
      <c r="X41" s="30">
        <f>$AF$2 + SUMPRODUCT($AG$2:$AI$2, T41:V41)</f>
        <v>-0.40787819907861822</v>
      </c>
      <c r="Y41">
        <f>EXP(X41)/(1+EXP(X41))</f>
        <v>0.3994209981664617</v>
      </c>
      <c r="Z41">
        <f>SUM(Y$2:Y41)</f>
        <v>17.519749634016634</v>
      </c>
      <c r="AA41">
        <f>_xlfn.IFS(Y41&lt;$B$4, -$B$3, AND(Y41&gt;$B$4, W41=0), -$B$3-$B$2, AND(Y41&gt;$B$4, W41=1), $B$1-$B$3-$B$2)</f>
        <v>9.5</v>
      </c>
    </row>
    <row r="42" spans="1:27" x14ac:dyDescent="0.35">
      <c r="A42">
        <v>237</v>
      </c>
      <c r="B42">
        <v>1</v>
      </c>
      <c r="C42">
        <v>0</v>
      </c>
      <c r="D42" s="22">
        <f t="shared" si="1"/>
        <v>-0.16251892949777491</v>
      </c>
      <c r="E42">
        <f t="shared" si="0"/>
        <v>0.45945945945945943</v>
      </c>
      <c r="F42">
        <f>SUM(E$7:E42)</f>
        <v>16.540540540540544</v>
      </c>
      <c r="G42">
        <f t="shared" si="2"/>
        <v>-4</v>
      </c>
      <c r="S42">
        <v>214</v>
      </c>
      <c r="T42">
        <v>37</v>
      </c>
      <c r="U42">
        <v>20</v>
      </c>
      <c r="V42">
        <v>0</v>
      </c>
      <c r="W42">
        <v>1</v>
      </c>
      <c r="X42" s="30">
        <f>$AF$2 + SUMPRODUCT($AG$2:$AI$2, T42:V42)</f>
        <v>-0.41719324083715648</v>
      </c>
      <c r="Y42">
        <f>EXP(X42)/(1+EXP(X42))</f>
        <v>0.39718857764413995</v>
      </c>
      <c r="Z42">
        <f>SUM(Y$2:Y42)</f>
        <v>17.916938211660774</v>
      </c>
      <c r="AA42">
        <f>_xlfn.IFS(Y42&lt;$B$4, -$B$3, AND(Y42&gt;$B$4, W42=0), -$B$3-$B$2, AND(Y42&gt;$B$4, W42=1), $B$1-$B$3-$B$2)</f>
        <v>9.5</v>
      </c>
    </row>
    <row r="43" spans="1:27" x14ac:dyDescent="0.35">
      <c r="A43">
        <v>240</v>
      </c>
      <c r="B43">
        <v>1</v>
      </c>
      <c r="C43">
        <v>1</v>
      </c>
      <c r="D43" s="22">
        <f t="shared" si="1"/>
        <v>-0.16251892949777491</v>
      </c>
      <c r="E43">
        <f t="shared" si="0"/>
        <v>0.45945945945945943</v>
      </c>
      <c r="F43">
        <f>SUM(E$7:E43)</f>
        <v>17.000000000000004</v>
      </c>
      <c r="G43">
        <f t="shared" si="2"/>
        <v>9.5</v>
      </c>
      <c r="S43" s="2">
        <v>60</v>
      </c>
      <c r="T43" s="2">
        <v>33</v>
      </c>
      <c r="U43" s="2">
        <v>15</v>
      </c>
      <c r="V43" s="2">
        <v>0</v>
      </c>
      <c r="W43">
        <v>0</v>
      </c>
      <c r="X43" s="30">
        <f>$AF$2 + SUMPRODUCT($AG$2:$AI$2, T43:V43)</f>
        <v>-0.43159183944805535</v>
      </c>
      <c r="Y43">
        <f>EXP(X43)/(1+EXP(X43))</f>
        <v>0.39374627913852372</v>
      </c>
      <c r="Z43">
        <f>SUM(Y$2:Y43)</f>
        <v>18.310684490799296</v>
      </c>
      <c r="AA43">
        <f>_xlfn.IFS(Y43&lt;$B$4, -$B$3, AND(Y43&gt;$B$4, W43=0), -$B$3-$B$2, AND(Y43&gt;$B$4, W43=1), $B$1-$B$3-$B$2)</f>
        <v>-4</v>
      </c>
    </row>
    <row r="44" spans="1:27" x14ac:dyDescent="0.35">
      <c r="A44">
        <v>254</v>
      </c>
      <c r="B44">
        <v>1</v>
      </c>
      <c r="C44">
        <v>0</v>
      </c>
      <c r="D44" s="22">
        <f t="shared" si="1"/>
        <v>-0.16251892949777491</v>
      </c>
      <c r="E44">
        <f t="shared" si="0"/>
        <v>0.45945945945945943</v>
      </c>
      <c r="F44">
        <f>SUM(E$7:E44)</f>
        <v>17.459459459459463</v>
      </c>
      <c r="G44">
        <f t="shared" si="2"/>
        <v>-4</v>
      </c>
      <c r="S44" s="2">
        <v>195</v>
      </c>
      <c r="T44" s="2">
        <v>22</v>
      </c>
      <c r="U44" s="2">
        <v>0</v>
      </c>
      <c r="V44" s="2">
        <v>0</v>
      </c>
      <c r="W44">
        <v>1</v>
      </c>
      <c r="X44" s="30">
        <f>$AF$2 + SUMPRODUCT($AG$2:$AI$2, T44:V44)</f>
        <v>-0.43667539630041607</v>
      </c>
      <c r="Y44">
        <f>EXP(X44)/(1+EXP(X44))</f>
        <v>0.39253344025899484</v>
      </c>
      <c r="Z44">
        <f>SUM(Y$2:Y44)</f>
        <v>18.70321793105829</v>
      </c>
      <c r="AA44">
        <f>_xlfn.IFS(Y44&lt;$B$4, -$B$3, AND(Y44&gt;$B$4, W44=0), -$B$3-$B$2, AND(Y44&gt;$B$4, W44=1), $B$1-$B$3-$B$2)</f>
        <v>9.5</v>
      </c>
    </row>
    <row r="45" spans="1:27" x14ac:dyDescent="0.35">
      <c r="A45">
        <v>275</v>
      </c>
      <c r="B45">
        <v>1</v>
      </c>
      <c r="C45">
        <v>1</v>
      </c>
      <c r="D45" s="22">
        <f t="shared" si="1"/>
        <v>-0.16251892949777491</v>
      </c>
      <c r="E45">
        <f t="shared" si="0"/>
        <v>0.45945945945945943</v>
      </c>
      <c r="F45">
        <f>SUM(E$7:E45)</f>
        <v>17.918918918918923</v>
      </c>
      <c r="G45">
        <f t="shared" si="2"/>
        <v>9.5</v>
      </c>
      <c r="S45" s="2">
        <v>196</v>
      </c>
      <c r="T45" s="2">
        <v>25</v>
      </c>
      <c r="U45" s="2">
        <v>0</v>
      </c>
      <c r="V45" s="2">
        <v>13</v>
      </c>
      <c r="W45">
        <v>1</v>
      </c>
      <c r="X45" s="30">
        <f>$AF$2 + SUMPRODUCT($AG$2:$AI$2, T45:V45)</f>
        <v>-0.43860414160502192</v>
      </c>
      <c r="Y45">
        <f>EXP(X45)/(1+EXP(X45))</f>
        <v>0.39207362458203776</v>
      </c>
      <c r="Z45">
        <f>SUM(Y$2:Y45)</f>
        <v>19.09529155564033</v>
      </c>
      <c r="AA45">
        <f>_xlfn.IFS(Y45&lt;$B$4, -$B$3, AND(Y45&gt;$B$4, W45=0), -$B$3-$B$2, AND(Y45&gt;$B$4, W45=1), $B$1-$B$3-$B$2)</f>
        <v>9.5</v>
      </c>
    </row>
    <row r="46" spans="1:27" x14ac:dyDescent="0.35">
      <c r="A46">
        <v>280</v>
      </c>
      <c r="B46">
        <v>1</v>
      </c>
      <c r="C46">
        <v>0</v>
      </c>
      <c r="D46" s="22">
        <f t="shared" si="1"/>
        <v>-0.16251892949777491</v>
      </c>
      <c r="E46">
        <f t="shared" si="0"/>
        <v>0.45945945945945943</v>
      </c>
      <c r="F46">
        <f>SUM(E$7:E46)</f>
        <v>18.378378378378383</v>
      </c>
      <c r="G46">
        <f t="shared" si="2"/>
        <v>-4</v>
      </c>
      <c r="S46" s="2">
        <v>116</v>
      </c>
      <c r="T46" s="2">
        <v>36</v>
      </c>
      <c r="U46" s="2">
        <v>20</v>
      </c>
      <c r="V46" s="2">
        <v>0</v>
      </c>
      <c r="W46">
        <v>0</v>
      </c>
      <c r="X46" s="30">
        <f>$AF$2 + SUMPRODUCT($AG$2:$AI$2, T46:V46)</f>
        <v>-0.45530547981749236</v>
      </c>
      <c r="Y46">
        <f>EXP(X46)/(1+EXP(X46))</f>
        <v>0.38810008365797433</v>
      </c>
      <c r="Z46">
        <f>SUM(Y$2:Y46)</f>
        <v>19.483391639298304</v>
      </c>
      <c r="AA46">
        <f>_xlfn.IFS(Y46&lt;$B$4, -$B$3, AND(Y46&gt;$B$4, W46=0), -$B$3-$B$2, AND(Y46&gt;$B$4, W46=1), $B$1-$B$3-$B$2)</f>
        <v>-4</v>
      </c>
    </row>
    <row r="47" spans="1:27" x14ac:dyDescent="0.35">
      <c r="A47">
        <v>283</v>
      </c>
      <c r="B47">
        <v>1</v>
      </c>
      <c r="C47">
        <v>1</v>
      </c>
      <c r="D47" s="22">
        <f t="shared" si="1"/>
        <v>-0.16251892949777491</v>
      </c>
      <c r="E47">
        <f t="shared" si="0"/>
        <v>0.45945945945945943</v>
      </c>
      <c r="F47">
        <f>SUM(E$7:E47)</f>
        <v>18.837837837837842</v>
      </c>
      <c r="G47">
        <f t="shared" si="2"/>
        <v>9.5</v>
      </c>
      <c r="S47">
        <v>379</v>
      </c>
      <c r="T47">
        <v>21</v>
      </c>
      <c r="U47">
        <v>0</v>
      </c>
      <c r="V47">
        <v>0</v>
      </c>
      <c r="W47">
        <v>0</v>
      </c>
      <c r="X47" s="30">
        <f>$AF$2 + SUMPRODUCT($AG$2:$AI$2, T47:V47)</f>
        <v>-0.47478763528075207</v>
      </c>
      <c r="Y47">
        <f>EXP(X47)/(1+EXP(X47))</f>
        <v>0.38348370234244655</v>
      </c>
      <c r="Z47">
        <f>SUM(Y$2:Y47)</f>
        <v>19.86687534164075</v>
      </c>
      <c r="AA47">
        <f>_xlfn.IFS(Y47&lt;$B$4, -$B$3, AND(Y47&gt;$B$4, W47=0), -$B$3-$B$2, AND(Y47&gt;$B$4, W47=1), $B$1-$B$3-$B$2)</f>
        <v>-4</v>
      </c>
    </row>
    <row r="48" spans="1:27" x14ac:dyDescent="0.35">
      <c r="A48">
        <v>298</v>
      </c>
      <c r="B48">
        <v>1</v>
      </c>
      <c r="C48">
        <v>0</v>
      </c>
      <c r="D48" s="22">
        <f t="shared" si="1"/>
        <v>-0.16251892949777491</v>
      </c>
      <c r="E48">
        <f t="shared" si="0"/>
        <v>0.45945945945945943</v>
      </c>
      <c r="F48">
        <f>SUM(E$7:E48)</f>
        <v>19.297297297297302</v>
      </c>
      <c r="G48">
        <f t="shared" si="2"/>
        <v>-4</v>
      </c>
      <c r="S48">
        <v>414</v>
      </c>
      <c r="T48">
        <v>21</v>
      </c>
      <c r="U48">
        <v>0</v>
      </c>
      <c r="V48">
        <v>0</v>
      </c>
      <c r="W48">
        <v>0</v>
      </c>
      <c r="X48" s="30">
        <f>$AF$2 + SUMPRODUCT($AG$2:$AI$2, T48:V48)</f>
        <v>-0.47478763528075207</v>
      </c>
      <c r="Y48">
        <f>EXP(X48)/(1+EXP(X48))</f>
        <v>0.38348370234244655</v>
      </c>
      <c r="Z48">
        <f>SUM(Y$2:Y48)</f>
        <v>20.250359043983195</v>
      </c>
      <c r="AA48">
        <f>_xlfn.IFS(Y48&lt;$B$4, -$B$3, AND(Y48&gt;$B$4, W48=0), -$B$3-$B$2, AND(Y48&gt;$B$4, W48=1), $B$1-$B$3-$B$2)</f>
        <v>-4</v>
      </c>
    </row>
    <row r="49" spans="1:27" x14ac:dyDescent="0.35">
      <c r="A49">
        <v>317</v>
      </c>
      <c r="B49">
        <v>1</v>
      </c>
      <c r="C49">
        <v>0</v>
      </c>
      <c r="D49" s="22">
        <f t="shared" si="1"/>
        <v>-0.16251892949777491</v>
      </c>
      <c r="E49">
        <f t="shared" si="0"/>
        <v>0.45945945945945943</v>
      </c>
      <c r="F49">
        <f>SUM(E$7:E49)</f>
        <v>19.756756756756761</v>
      </c>
      <c r="G49">
        <f t="shared" si="2"/>
        <v>-4</v>
      </c>
      <c r="S49">
        <v>217</v>
      </c>
      <c r="T49">
        <v>24</v>
      </c>
      <c r="U49">
        <v>0</v>
      </c>
      <c r="V49">
        <v>13</v>
      </c>
      <c r="W49">
        <v>1</v>
      </c>
      <c r="X49" s="30">
        <f>$AF$2 + SUMPRODUCT($AG$2:$AI$2, T49:V49)</f>
        <v>-0.47671638058535803</v>
      </c>
      <c r="Y49">
        <f>EXP(X49)/(1+EXP(X49))</f>
        <v>0.38302780335002784</v>
      </c>
      <c r="Z49">
        <f>SUM(Y$2:Y49)</f>
        <v>20.633386847333224</v>
      </c>
      <c r="AA49">
        <f>_xlfn.IFS(Y49&lt;$B$4, -$B$3, AND(Y49&gt;$B$4, W49=0), -$B$3-$B$2, AND(Y49&gt;$B$4, W49=1), $B$1-$B$3-$B$2)</f>
        <v>9.5</v>
      </c>
    </row>
    <row r="50" spans="1:27" x14ac:dyDescent="0.35">
      <c r="A50">
        <v>331</v>
      </c>
      <c r="B50">
        <v>1</v>
      </c>
      <c r="C50">
        <v>1</v>
      </c>
      <c r="D50" s="22">
        <f t="shared" si="1"/>
        <v>-0.16251892949777491</v>
      </c>
      <c r="E50">
        <f t="shared" si="0"/>
        <v>0.45945945945945943</v>
      </c>
      <c r="F50">
        <f>SUM(E$7:E50)</f>
        <v>20.216216216216221</v>
      </c>
      <c r="G50">
        <f t="shared" si="2"/>
        <v>9.5</v>
      </c>
      <c r="S50">
        <v>264</v>
      </c>
      <c r="T50">
        <v>34</v>
      </c>
      <c r="U50">
        <v>10</v>
      </c>
      <c r="V50">
        <v>26</v>
      </c>
      <c r="W50">
        <v>1</v>
      </c>
      <c r="X50" s="30">
        <f>$AF$2 + SUMPRODUCT($AG$2:$AI$2, T50:V50)</f>
        <v>-0.48796016764850225</v>
      </c>
      <c r="Y50">
        <f>EXP(X50)/(1+EXP(X50))</f>
        <v>0.38037421762195395</v>
      </c>
      <c r="Z50">
        <f>SUM(Y$2:Y50)</f>
        <v>21.013761064955176</v>
      </c>
      <c r="AA50">
        <f>_xlfn.IFS(Y50&lt;$B$4, -$B$3, AND(Y50&gt;$B$4, W50=0), -$B$3-$B$2, AND(Y50&gt;$B$4, W50=1), $B$1-$B$3-$B$2)</f>
        <v>9.5</v>
      </c>
    </row>
    <row r="51" spans="1:27" x14ac:dyDescent="0.35">
      <c r="A51">
        <v>332</v>
      </c>
      <c r="B51">
        <v>1</v>
      </c>
      <c r="C51">
        <v>1</v>
      </c>
      <c r="D51" s="22">
        <f t="shared" si="1"/>
        <v>-0.16251892949777491</v>
      </c>
      <c r="E51">
        <f t="shared" si="0"/>
        <v>0.45945945945945943</v>
      </c>
      <c r="F51">
        <f>SUM(E$7:E51)</f>
        <v>20.675675675675681</v>
      </c>
      <c r="G51">
        <f t="shared" si="2"/>
        <v>9.5</v>
      </c>
      <c r="S51" s="2">
        <v>38</v>
      </c>
      <c r="T51" s="2">
        <v>31</v>
      </c>
      <c r="U51" s="2">
        <v>15</v>
      </c>
      <c r="V51" s="2">
        <v>0</v>
      </c>
      <c r="W51">
        <v>1</v>
      </c>
      <c r="X51" s="30">
        <f>$AF$2 + SUMPRODUCT($AG$2:$AI$2, T51:V51)</f>
        <v>-0.50781631740872757</v>
      </c>
      <c r="Y51">
        <f>EXP(X51)/(1+EXP(X51))</f>
        <v>0.37570557105494973</v>
      </c>
      <c r="Z51">
        <f>SUM(Y$2:Y51)</f>
        <v>21.389466636010127</v>
      </c>
      <c r="AA51">
        <f>_xlfn.IFS(Y51&lt;$B$4, -$B$3, AND(Y51&gt;$B$4, W51=0), -$B$3-$B$2, AND(Y51&gt;$B$4, W51=1), $B$1-$B$3-$B$2)</f>
        <v>9.5</v>
      </c>
    </row>
    <row r="52" spans="1:27" x14ac:dyDescent="0.35">
      <c r="A52">
        <v>340</v>
      </c>
      <c r="B52">
        <v>1</v>
      </c>
      <c r="C52">
        <v>0</v>
      </c>
      <c r="D52" s="22">
        <f t="shared" si="1"/>
        <v>-0.16251892949777491</v>
      </c>
      <c r="E52">
        <f t="shared" si="0"/>
        <v>0.45945945945945943</v>
      </c>
      <c r="F52">
        <f>SUM(E$7:E52)</f>
        <v>21.13513513513514</v>
      </c>
      <c r="G52">
        <f t="shared" si="2"/>
        <v>-4</v>
      </c>
      <c r="S52">
        <v>368</v>
      </c>
      <c r="T52">
        <v>31</v>
      </c>
      <c r="U52">
        <v>15</v>
      </c>
      <c r="V52">
        <v>0</v>
      </c>
      <c r="W52">
        <v>0</v>
      </c>
      <c r="X52" s="30">
        <f>$AF$2 + SUMPRODUCT($AG$2:$AI$2, T52:V52)</f>
        <v>-0.50781631740872757</v>
      </c>
      <c r="Y52">
        <f>EXP(X52)/(1+EXP(X52))</f>
        <v>0.37570557105494973</v>
      </c>
      <c r="Z52">
        <f>SUM(Y$2:Y52)</f>
        <v>21.765172207065078</v>
      </c>
      <c r="AA52">
        <f>_xlfn.IFS(Y52&lt;$B$4, -$B$3, AND(Y52&gt;$B$4, W52=0), -$B$3-$B$2, AND(Y52&gt;$B$4, W52=1), $B$1-$B$3-$B$2)</f>
        <v>-4</v>
      </c>
    </row>
    <row r="53" spans="1:27" x14ac:dyDescent="0.35">
      <c r="A53">
        <v>342</v>
      </c>
      <c r="B53">
        <v>1</v>
      </c>
      <c r="C53">
        <v>1</v>
      </c>
      <c r="D53" s="22">
        <f t="shared" si="1"/>
        <v>-0.16251892949777491</v>
      </c>
      <c r="E53">
        <f t="shared" si="0"/>
        <v>0.45945945945945943</v>
      </c>
      <c r="F53">
        <f>SUM(E$7:E53)</f>
        <v>21.5945945945946</v>
      </c>
      <c r="G53">
        <f t="shared" si="2"/>
        <v>9.5</v>
      </c>
      <c r="S53" s="2">
        <v>166</v>
      </c>
      <c r="T53" s="2">
        <v>20</v>
      </c>
      <c r="U53" s="2">
        <v>0</v>
      </c>
      <c r="V53" s="2">
        <v>0</v>
      </c>
      <c r="W53">
        <v>1</v>
      </c>
      <c r="X53" s="30">
        <f>$AF$2 + SUMPRODUCT($AG$2:$AI$2, T53:V53)</f>
        <v>-0.51289987426108818</v>
      </c>
      <c r="Y53">
        <f>EXP(X53)/(1+EXP(X53))</f>
        <v>0.37451397373200118</v>
      </c>
      <c r="Z53">
        <f>SUM(Y$2:Y53)</f>
        <v>22.139686180797078</v>
      </c>
      <c r="AA53">
        <f>_xlfn.IFS(Y53&lt;$B$4, -$B$3, AND(Y53&gt;$B$4, W53=0), -$B$3-$B$2, AND(Y53&gt;$B$4, W53=1), $B$1-$B$3-$B$2)</f>
        <v>9.5</v>
      </c>
    </row>
    <row r="54" spans="1:27" x14ac:dyDescent="0.35">
      <c r="A54">
        <v>347</v>
      </c>
      <c r="B54">
        <v>1</v>
      </c>
      <c r="C54">
        <v>0</v>
      </c>
      <c r="D54" s="22">
        <f t="shared" si="1"/>
        <v>-0.16251892949777491</v>
      </c>
      <c r="E54">
        <f t="shared" si="0"/>
        <v>0.45945945945945943</v>
      </c>
      <c r="F54">
        <f>SUM(E$7:E54)</f>
        <v>22.05405405405406</v>
      </c>
      <c r="G54">
        <f t="shared" si="2"/>
        <v>-4</v>
      </c>
      <c r="S54">
        <v>212</v>
      </c>
      <c r="T54">
        <v>20</v>
      </c>
      <c r="U54">
        <v>0</v>
      </c>
      <c r="V54">
        <v>0</v>
      </c>
      <c r="W54">
        <v>0</v>
      </c>
      <c r="X54" s="30">
        <f>$AF$2 + SUMPRODUCT($AG$2:$AI$2, T54:V54)</f>
        <v>-0.51289987426108818</v>
      </c>
      <c r="Y54">
        <f>EXP(X54)/(1+EXP(X54))</f>
        <v>0.37451397373200118</v>
      </c>
      <c r="Z54">
        <f>SUM(Y$2:Y54)</f>
        <v>22.514200154529078</v>
      </c>
      <c r="AA54">
        <f>_xlfn.IFS(Y54&lt;$B$4, -$B$3, AND(Y54&gt;$B$4, W54=0), -$B$3-$B$2, AND(Y54&gt;$B$4, W54=1), $B$1-$B$3-$B$2)</f>
        <v>-4</v>
      </c>
    </row>
    <row r="55" spans="1:27" x14ac:dyDescent="0.35">
      <c r="A55">
        <v>351</v>
      </c>
      <c r="B55">
        <v>1</v>
      </c>
      <c r="C55">
        <v>0</v>
      </c>
      <c r="D55" s="22">
        <f t="shared" si="1"/>
        <v>-0.16251892949777491</v>
      </c>
      <c r="E55">
        <f t="shared" si="0"/>
        <v>0.45945945945945943</v>
      </c>
      <c r="F55">
        <f>SUM(E$7:E55)</f>
        <v>22.513513513513519</v>
      </c>
      <c r="G55">
        <f t="shared" si="2"/>
        <v>-4</v>
      </c>
      <c r="S55">
        <v>330</v>
      </c>
      <c r="T55">
        <v>20</v>
      </c>
      <c r="U55">
        <v>0</v>
      </c>
      <c r="V55">
        <v>0</v>
      </c>
      <c r="W55">
        <v>0</v>
      </c>
      <c r="X55" s="30">
        <f>$AF$2 + SUMPRODUCT($AG$2:$AI$2, T55:V55)</f>
        <v>-0.51289987426108818</v>
      </c>
      <c r="Y55">
        <f>EXP(X55)/(1+EXP(X55))</f>
        <v>0.37451397373200118</v>
      </c>
      <c r="Z55">
        <f>SUM(Y$2:Y55)</f>
        <v>22.888714128261078</v>
      </c>
      <c r="AA55">
        <f>_xlfn.IFS(Y55&lt;$B$4, -$B$3, AND(Y55&gt;$B$4, W55=0), -$B$3-$B$2, AND(Y55&gt;$B$4, W55=1), $B$1-$B$3-$B$2)</f>
        <v>-4</v>
      </c>
    </row>
    <row r="56" spans="1:27" x14ac:dyDescent="0.35">
      <c r="A56">
        <v>356</v>
      </c>
      <c r="B56">
        <v>1</v>
      </c>
      <c r="C56">
        <v>1</v>
      </c>
      <c r="D56" s="22">
        <f t="shared" si="1"/>
        <v>-0.16251892949777491</v>
      </c>
      <c r="E56">
        <f t="shared" si="0"/>
        <v>0.45945945945945943</v>
      </c>
      <c r="F56">
        <f>SUM(E$7:E56)</f>
        <v>22.972972972972979</v>
      </c>
      <c r="G56">
        <f t="shared" si="2"/>
        <v>9.5</v>
      </c>
      <c r="S56">
        <v>376</v>
      </c>
      <c r="T56">
        <v>20</v>
      </c>
      <c r="U56">
        <v>0</v>
      </c>
      <c r="V56">
        <v>0</v>
      </c>
      <c r="W56">
        <v>0</v>
      </c>
      <c r="X56" s="30">
        <f>$AF$2 + SUMPRODUCT($AG$2:$AI$2, T56:V56)</f>
        <v>-0.51289987426108818</v>
      </c>
      <c r="Y56">
        <f>EXP(X56)/(1+EXP(X56))</f>
        <v>0.37451397373200118</v>
      </c>
      <c r="Z56">
        <f>SUM(Y$2:Y56)</f>
        <v>23.263228101993079</v>
      </c>
      <c r="AA56">
        <f>_xlfn.IFS(Y56&lt;$B$4, -$B$3, AND(Y56&gt;$B$4, W56=0), -$B$3-$B$2, AND(Y56&gt;$B$4, W56=1), $B$1-$B$3-$B$2)</f>
        <v>-4</v>
      </c>
    </row>
    <row r="57" spans="1:27" x14ac:dyDescent="0.35">
      <c r="A57">
        <v>362</v>
      </c>
      <c r="B57">
        <v>1</v>
      </c>
      <c r="C57">
        <v>0</v>
      </c>
      <c r="D57" s="22">
        <f t="shared" si="1"/>
        <v>-0.16251892949777491</v>
      </c>
      <c r="E57">
        <f t="shared" si="0"/>
        <v>0.45945945945945943</v>
      </c>
      <c r="F57">
        <f>SUM(E$7:E57)</f>
        <v>23.432432432432439</v>
      </c>
      <c r="G57">
        <f t="shared" si="2"/>
        <v>-4</v>
      </c>
      <c r="S57">
        <v>415</v>
      </c>
      <c r="T57">
        <v>20</v>
      </c>
      <c r="U57">
        <v>0</v>
      </c>
      <c r="V57">
        <v>0</v>
      </c>
      <c r="W57">
        <v>0</v>
      </c>
      <c r="X57" s="30">
        <f>$AF$2 + SUMPRODUCT($AG$2:$AI$2, T57:V57)</f>
        <v>-0.51289987426108818</v>
      </c>
      <c r="Y57">
        <f>EXP(X57)/(1+EXP(X57))</f>
        <v>0.37451397373200118</v>
      </c>
      <c r="Z57">
        <f>SUM(Y$2:Y57)</f>
        <v>23.637742075725079</v>
      </c>
      <c r="AA57">
        <f>_xlfn.IFS(Y57&lt;$B$4, -$B$3, AND(Y57&gt;$B$4, W57=0), -$B$3-$B$2, AND(Y57&gt;$B$4, W57=1), $B$1-$B$3-$B$2)</f>
        <v>-4</v>
      </c>
    </row>
    <row r="58" spans="1:27" x14ac:dyDescent="0.35">
      <c r="A58">
        <v>363</v>
      </c>
      <c r="B58">
        <v>1</v>
      </c>
      <c r="C58">
        <v>1</v>
      </c>
      <c r="D58" s="22">
        <f t="shared" si="1"/>
        <v>-0.16251892949777491</v>
      </c>
      <c r="E58">
        <f t="shared" si="0"/>
        <v>0.45945945945945943</v>
      </c>
      <c r="F58">
        <f>SUM(E$7:E58)</f>
        <v>23.891891891891898</v>
      </c>
      <c r="G58">
        <f t="shared" si="2"/>
        <v>9.5</v>
      </c>
      <c r="S58" s="2">
        <v>153</v>
      </c>
      <c r="T58" s="2">
        <v>23</v>
      </c>
      <c r="U58" s="2">
        <v>0</v>
      </c>
      <c r="V58" s="2">
        <v>13</v>
      </c>
      <c r="W58">
        <v>1</v>
      </c>
      <c r="X58" s="30">
        <f>$AF$2 + SUMPRODUCT($AG$2:$AI$2, T58:V58)</f>
        <v>-0.51482861956569415</v>
      </c>
      <c r="Y58">
        <f>EXP(X58)/(1+EXP(X58))</f>
        <v>0.37406226832861927</v>
      </c>
      <c r="Z58">
        <f>SUM(Y$2:Y58)</f>
        <v>24.011804344053697</v>
      </c>
      <c r="AA58">
        <f>_xlfn.IFS(Y58&lt;$B$4, -$B$3, AND(Y58&gt;$B$4, W58=0), -$B$3-$B$2, AND(Y58&gt;$B$4, W58=1), $B$1-$B$3-$B$2)</f>
        <v>9.5</v>
      </c>
    </row>
    <row r="59" spans="1:27" x14ac:dyDescent="0.35">
      <c r="A59">
        <v>368</v>
      </c>
      <c r="B59">
        <v>1</v>
      </c>
      <c r="C59">
        <v>0</v>
      </c>
      <c r="D59" s="22">
        <f t="shared" si="1"/>
        <v>-0.16251892949777491</v>
      </c>
      <c r="E59">
        <f t="shared" si="0"/>
        <v>0.45945945945945943</v>
      </c>
      <c r="F59">
        <f>SUM(E$7:E59)</f>
        <v>24.351351351351358</v>
      </c>
      <c r="G59">
        <f t="shared" si="2"/>
        <v>-4</v>
      </c>
      <c r="S59">
        <v>482</v>
      </c>
      <c r="T59">
        <v>23</v>
      </c>
      <c r="U59">
        <v>0</v>
      </c>
      <c r="V59">
        <v>13</v>
      </c>
      <c r="W59">
        <v>1</v>
      </c>
      <c r="X59" s="30">
        <f>$AF$2 + SUMPRODUCT($AG$2:$AI$2, T59:V59)</f>
        <v>-0.51482861956569415</v>
      </c>
      <c r="Y59">
        <f>EXP(X59)/(1+EXP(X59))</f>
        <v>0.37406226832861927</v>
      </c>
      <c r="Z59">
        <f>SUM(Y$2:Y59)</f>
        <v>24.385866612382316</v>
      </c>
      <c r="AA59">
        <f>_xlfn.IFS(Y59&lt;$B$4, -$B$3, AND(Y59&gt;$B$4, W59=0), -$B$3-$B$2, AND(Y59&gt;$B$4, W59=1), $B$1-$B$3-$B$2)</f>
        <v>9.5</v>
      </c>
    </row>
    <row r="60" spans="1:27" x14ac:dyDescent="0.35">
      <c r="A60">
        <v>374</v>
      </c>
      <c r="B60">
        <v>1</v>
      </c>
      <c r="C60">
        <v>1</v>
      </c>
      <c r="D60" s="22">
        <f t="shared" si="1"/>
        <v>-0.16251892949777491</v>
      </c>
      <c r="E60">
        <f t="shared" si="0"/>
        <v>0.45945945945945943</v>
      </c>
      <c r="F60">
        <f>SUM(E$7:E60)</f>
        <v>24.810810810810818</v>
      </c>
      <c r="G60">
        <f t="shared" si="2"/>
        <v>9.5</v>
      </c>
      <c r="S60">
        <v>456</v>
      </c>
      <c r="T60">
        <v>26</v>
      </c>
      <c r="U60">
        <v>0</v>
      </c>
      <c r="V60">
        <v>26</v>
      </c>
      <c r="W60">
        <v>0</v>
      </c>
      <c r="X60" s="30">
        <f>$AF$2 + SUMPRODUCT($AG$2:$AI$2, T60:V60)</f>
        <v>-0.5167573648703</v>
      </c>
      <c r="Y60">
        <f>EXP(X60)/(1+EXP(X60))</f>
        <v>0.37361078231199896</v>
      </c>
      <c r="Z60">
        <f>SUM(Y$2:Y60)</f>
        <v>24.759477394694315</v>
      </c>
      <c r="AA60">
        <f>_xlfn.IFS(Y60&lt;$B$4, -$B$3, AND(Y60&gt;$B$4, W60=0), -$B$3-$B$2, AND(Y60&gt;$B$4, W60=1), $B$1-$B$3-$B$2)</f>
        <v>-4</v>
      </c>
    </row>
    <row r="61" spans="1:27" x14ac:dyDescent="0.35">
      <c r="A61">
        <v>376</v>
      </c>
      <c r="B61">
        <v>1</v>
      </c>
      <c r="C61">
        <v>0</v>
      </c>
      <c r="D61" s="22">
        <f t="shared" si="1"/>
        <v>-0.16251892949777491</v>
      </c>
      <c r="E61">
        <f t="shared" si="0"/>
        <v>0.45945945945945943</v>
      </c>
      <c r="F61">
        <f>SUM(E$7:E61)</f>
        <v>25.270270270270277</v>
      </c>
      <c r="G61">
        <f t="shared" si="2"/>
        <v>-4</v>
      </c>
      <c r="S61" s="2">
        <v>197</v>
      </c>
      <c r="T61" s="2">
        <v>33</v>
      </c>
      <c r="U61" s="2">
        <v>10</v>
      </c>
      <c r="V61" s="2">
        <v>26</v>
      </c>
      <c r="W61">
        <v>1</v>
      </c>
      <c r="X61" s="30">
        <f>$AF$2 + SUMPRODUCT($AG$2:$AI$2, T61:V61)</f>
        <v>-0.52607240662883814</v>
      </c>
      <c r="Y61">
        <f>EXP(X61)/(1+EXP(X61))</f>
        <v>0.3714334017521394</v>
      </c>
      <c r="Z61">
        <f>SUM(Y$2:Y61)</f>
        <v>25.130910796446454</v>
      </c>
      <c r="AA61">
        <f>_xlfn.IFS(Y61&lt;$B$4, -$B$3, AND(Y61&gt;$B$4, W61=0), -$B$3-$B$2, AND(Y61&gt;$B$4, W61=1), $B$1-$B$3-$B$2)</f>
        <v>9.5</v>
      </c>
    </row>
    <row r="62" spans="1:27" x14ac:dyDescent="0.35">
      <c r="A62">
        <v>377</v>
      </c>
      <c r="B62">
        <v>1</v>
      </c>
      <c r="C62">
        <v>0</v>
      </c>
      <c r="D62" s="22">
        <f t="shared" si="1"/>
        <v>-0.16251892949777491</v>
      </c>
      <c r="E62">
        <f t="shared" si="0"/>
        <v>0.45945945945945943</v>
      </c>
      <c r="F62">
        <f>SUM(E$7:E62)</f>
        <v>25.729729729729737</v>
      </c>
      <c r="G62">
        <f t="shared" si="2"/>
        <v>-4</v>
      </c>
      <c r="S62" s="2">
        <v>32</v>
      </c>
      <c r="T62" s="2">
        <v>30</v>
      </c>
      <c r="U62" s="2">
        <v>15</v>
      </c>
      <c r="V62" s="2">
        <v>0</v>
      </c>
      <c r="W62">
        <v>1</v>
      </c>
      <c r="X62" s="30">
        <f>$AF$2 + SUMPRODUCT($AG$2:$AI$2, T62:V62)</f>
        <v>-0.54592855638906346</v>
      </c>
      <c r="Y62">
        <f>EXP(X62)/(1+EXP(X62))</f>
        <v>0.36680952987492638</v>
      </c>
      <c r="Z62">
        <f>SUM(Y$2:Y62)</f>
        <v>25.497720326321382</v>
      </c>
      <c r="AA62">
        <f>_xlfn.IFS(Y62&lt;$B$4, -$B$3, AND(Y62&gt;$B$4, W62=0), -$B$3-$B$2, AND(Y62&gt;$B$4, W62=1), $B$1-$B$3-$B$2)</f>
        <v>9.5</v>
      </c>
    </row>
    <row r="63" spans="1:27" x14ac:dyDescent="0.35">
      <c r="A63">
        <v>389</v>
      </c>
      <c r="B63">
        <v>1</v>
      </c>
      <c r="C63">
        <v>1</v>
      </c>
      <c r="D63" s="22">
        <f t="shared" si="1"/>
        <v>-0.16251892949777491</v>
      </c>
      <c r="E63">
        <f t="shared" si="0"/>
        <v>0.45945945945945943</v>
      </c>
      <c r="F63">
        <f>SUM(E$7:E63)</f>
        <v>26.189189189189197</v>
      </c>
      <c r="G63">
        <f t="shared" si="2"/>
        <v>9.5</v>
      </c>
      <c r="S63" s="2">
        <v>43</v>
      </c>
      <c r="T63" s="2">
        <v>30</v>
      </c>
      <c r="U63" s="2">
        <v>15</v>
      </c>
      <c r="V63" s="2">
        <v>0</v>
      </c>
      <c r="W63">
        <v>1</v>
      </c>
      <c r="X63" s="30">
        <f>$AF$2 + SUMPRODUCT($AG$2:$AI$2, T63:V63)</f>
        <v>-0.54592855638906346</v>
      </c>
      <c r="Y63">
        <f>EXP(X63)/(1+EXP(X63))</f>
        <v>0.36680952987492638</v>
      </c>
      <c r="Z63">
        <f>SUM(Y$2:Y63)</f>
        <v>25.86452985619631</v>
      </c>
      <c r="AA63">
        <f>_xlfn.IFS(Y63&lt;$B$4, -$B$3, AND(Y63&gt;$B$4, W63=0), -$B$3-$B$2, AND(Y63&gt;$B$4, W63=1), $B$1-$B$3-$B$2)</f>
        <v>9.5</v>
      </c>
    </row>
    <row r="64" spans="1:27" x14ac:dyDescent="0.35">
      <c r="A64">
        <v>395</v>
      </c>
      <c r="B64">
        <v>1</v>
      </c>
      <c r="C64">
        <v>1</v>
      </c>
      <c r="D64" s="22">
        <f t="shared" si="1"/>
        <v>-0.16251892949777491</v>
      </c>
      <c r="E64">
        <f t="shared" si="0"/>
        <v>0.45945945945945943</v>
      </c>
      <c r="F64">
        <f>SUM(E$7:E64)</f>
        <v>26.648648648648656</v>
      </c>
      <c r="G64">
        <f t="shared" si="2"/>
        <v>9.5</v>
      </c>
      <c r="S64" s="2">
        <v>140</v>
      </c>
      <c r="T64" s="2">
        <v>19</v>
      </c>
      <c r="U64" s="2">
        <v>0</v>
      </c>
      <c r="V64" s="2">
        <v>0</v>
      </c>
      <c r="W64">
        <v>0</v>
      </c>
      <c r="X64" s="30">
        <f>$AF$2 + SUMPRODUCT($AG$2:$AI$2, T64:V64)</f>
        <v>-0.55101211324142418</v>
      </c>
      <c r="Y64">
        <f>EXP(X64)/(1+EXP(X64))</f>
        <v>0.36562962287608131</v>
      </c>
      <c r="Z64">
        <f>SUM(Y$2:Y64)</f>
        <v>26.230159479072391</v>
      </c>
      <c r="AA64">
        <f>_xlfn.IFS(Y64&lt;$B$4, -$B$3, AND(Y64&gt;$B$4, W64=0), -$B$3-$B$2, AND(Y64&gt;$B$4, W64=1), $B$1-$B$3-$B$2)</f>
        <v>-4</v>
      </c>
    </row>
    <row r="65" spans="1:27" x14ac:dyDescent="0.35">
      <c r="A65">
        <v>396</v>
      </c>
      <c r="B65">
        <v>1</v>
      </c>
      <c r="C65">
        <v>0</v>
      </c>
      <c r="D65" s="22">
        <f t="shared" si="1"/>
        <v>-0.16251892949777491</v>
      </c>
      <c r="E65">
        <f t="shared" si="0"/>
        <v>0.45945945945945943</v>
      </c>
      <c r="F65">
        <f>SUM(E$7:E65)</f>
        <v>27.108108108108116</v>
      </c>
      <c r="G65">
        <f t="shared" si="2"/>
        <v>-4</v>
      </c>
      <c r="S65" s="2">
        <v>141</v>
      </c>
      <c r="T65" s="2">
        <v>26</v>
      </c>
      <c r="U65" s="2">
        <v>10</v>
      </c>
      <c r="V65" s="2">
        <v>0</v>
      </c>
      <c r="W65">
        <v>1</v>
      </c>
      <c r="X65" s="30">
        <f>$AF$2 + SUMPRODUCT($AG$2:$AI$2, T65:V65)</f>
        <v>-0.56032715499996244</v>
      </c>
      <c r="Y65">
        <f>EXP(X65)/(1+EXP(X65))</f>
        <v>0.36347176574388296</v>
      </c>
      <c r="Z65">
        <f>SUM(Y$2:Y65)</f>
        <v>26.593631244816272</v>
      </c>
      <c r="AA65">
        <f>_xlfn.IFS(Y65&lt;$B$4, -$B$3, AND(Y65&gt;$B$4, W65=0), -$B$3-$B$2, AND(Y65&gt;$B$4, W65=1), $B$1-$B$3-$B$2)</f>
        <v>9.5</v>
      </c>
    </row>
    <row r="66" spans="1:27" x14ac:dyDescent="0.35">
      <c r="A66">
        <v>398</v>
      </c>
      <c r="B66">
        <v>1</v>
      </c>
      <c r="C66">
        <v>0</v>
      </c>
      <c r="D66" s="22">
        <f t="shared" si="1"/>
        <v>-0.16251892949777491</v>
      </c>
      <c r="E66">
        <f t="shared" si="0"/>
        <v>0.45945945945945943</v>
      </c>
      <c r="F66">
        <f>SUM(E$7:E66)</f>
        <v>27.567567567567576</v>
      </c>
      <c r="G66">
        <f t="shared" si="2"/>
        <v>-4</v>
      </c>
      <c r="S66" s="2">
        <v>142</v>
      </c>
      <c r="T66" s="2">
        <v>29</v>
      </c>
      <c r="U66" s="2">
        <v>15</v>
      </c>
      <c r="V66" s="2">
        <v>0</v>
      </c>
      <c r="W66">
        <v>0</v>
      </c>
      <c r="X66" s="30">
        <f>$AF$2 + SUMPRODUCT($AG$2:$AI$2, T66:V66)</f>
        <v>-0.58404079536939957</v>
      </c>
      <c r="Y66">
        <f>EXP(X66)/(1+EXP(X66))</f>
        <v>0.35800333766685583</v>
      </c>
      <c r="Z66">
        <f>SUM(Y$2:Y66)</f>
        <v>26.951634582483127</v>
      </c>
      <c r="AA66">
        <f>_xlfn.IFS(Y66&lt;$B$4, -$B$3, AND(Y66&gt;$B$4, W66=0), -$B$3-$B$2, AND(Y66&gt;$B$4, W66=1), $B$1-$B$3-$B$2)</f>
        <v>-4</v>
      </c>
    </row>
    <row r="67" spans="1:27" x14ac:dyDescent="0.35">
      <c r="A67">
        <v>407</v>
      </c>
      <c r="B67">
        <v>1</v>
      </c>
      <c r="C67">
        <v>0</v>
      </c>
      <c r="D67" s="22">
        <f t="shared" si="1"/>
        <v>-0.16251892949777491</v>
      </c>
      <c r="E67">
        <f t="shared" si="0"/>
        <v>0.45945945945945943</v>
      </c>
      <c r="F67">
        <f>SUM(E$7:E67)</f>
        <v>28.027027027027035</v>
      </c>
      <c r="G67">
        <f t="shared" si="2"/>
        <v>-4</v>
      </c>
      <c r="S67">
        <v>470</v>
      </c>
      <c r="T67">
        <v>32</v>
      </c>
      <c r="U67">
        <v>15</v>
      </c>
      <c r="V67">
        <v>13</v>
      </c>
      <c r="W67">
        <v>0</v>
      </c>
      <c r="X67" s="30">
        <f>$AF$2 + SUMPRODUCT($AG$2:$AI$2, T67:V67)</f>
        <v>-0.58596954067400553</v>
      </c>
      <c r="Y67">
        <f>EXP(X67)/(1+EXP(X67))</f>
        <v>0.35756016224502585</v>
      </c>
      <c r="Z67">
        <f>SUM(Y$2:Y67)</f>
        <v>27.309194744728153</v>
      </c>
      <c r="AA67">
        <f>_xlfn.IFS(Y67&lt;$B$4, -$B$3, AND(Y67&gt;$B$4, W67=0), -$B$3-$B$2, AND(Y67&gt;$B$4, W67=1), $B$1-$B$3-$B$2)</f>
        <v>-4</v>
      </c>
    </row>
    <row r="68" spans="1:27" x14ac:dyDescent="0.35">
      <c r="A68">
        <v>409</v>
      </c>
      <c r="B68">
        <v>1</v>
      </c>
      <c r="C68">
        <v>1</v>
      </c>
      <c r="D68" s="22">
        <f t="shared" si="1"/>
        <v>-0.16251892949777491</v>
      </c>
      <c r="E68">
        <f t="shared" si="0"/>
        <v>0.45945945945945943</v>
      </c>
      <c r="F68">
        <f>SUM(E$7:E68)</f>
        <v>28.486486486486495</v>
      </c>
      <c r="G68">
        <f t="shared" si="2"/>
        <v>9.5</v>
      </c>
      <c r="S68" s="2">
        <v>8</v>
      </c>
      <c r="T68" s="2">
        <v>47</v>
      </c>
      <c r="U68" s="2">
        <v>40</v>
      </c>
      <c r="V68" s="2">
        <v>0</v>
      </c>
      <c r="W68">
        <v>1</v>
      </c>
      <c r="X68" s="30">
        <f>$AF$2 + SUMPRODUCT($AG$2:$AI$2, T68:V68)</f>
        <v>-0.58827228027557688</v>
      </c>
      <c r="Y68">
        <f>EXP(X68)/(1+EXP(X68))</f>
        <v>0.35703137155366871</v>
      </c>
      <c r="Z68">
        <f>SUM(Y$2:Y68)</f>
        <v>27.66622611628182</v>
      </c>
      <c r="AA68">
        <f>_xlfn.IFS(Y68&lt;$B$4, -$B$3, AND(Y68&gt;$B$4, W68=0), -$B$3-$B$2, AND(Y68&gt;$B$4, W68=1), $B$1-$B$3-$B$2)</f>
        <v>9.5</v>
      </c>
    </row>
    <row r="69" spans="1:27" x14ac:dyDescent="0.35">
      <c r="A69">
        <v>413</v>
      </c>
      <c r="B69">
        <v>1</v>
      </c>
      <c r="C69">
        <v>0</v>
      </c>
      <c r="D69" s="22">
        <f t="shared" si="1"/>
        <v>-0.16251892949777491</v>
      </c>
      <c r="E69">
        <f t="shared" si="0"/>
        <v>0.45945945945945943</v>
      </c>
      <c r="F69">
        <f>SUM(E$7:E69)</f>
        <v>28.945945945945954</v>
      </c>
      <c r="G69">
        <f t="shared" si="2"/>
        <v>-4</v>
      </c>
      <c r="S69" s="2">
        <v>87</v>
      </c>
      <c r="T69" s="2">
        <v>18</v>
      </c>
      <c r="U69" s="2">
        <v>0</v>
      </c>
      <c r="V69" s="2">
        <v>0</v>
      </c>
      <c r="W69">
        <v>0</v>
      </c>
      <c r="X69" s="30">
        <f>$AF$2 + SUMPRODUCT($AG$2:$AI$2, T69:V69)</f>
        <v>-0.58912435222176018</v>
      </c>
      <c r="Y69">
        <f>EXP(X69)/(1+EXP(X69))</f>
        <v>0.35683579377920505</v>
      </c>
      <c r="Z69">
        <f>SUM(Y$2:Y69)</f>
        <v>28.023061910061024</v>
      </c>
      <c r="AA69">
        <f>_xlfn.IFS(Y69&lt;$B$4, -$B$3, AND(Y69&gt;$B$4, W69=0), -$B$3-$B$2, AND(Y69&gt;$B$4, W69=1), $B$1-$B$3-$B$2)</f>
        <v>-4</v>
      </c>
    </row>
    <row r="70" spans="1:27" x14ac:dyDescent="0.35">
      <c r="A70">
        <v>415</v>
      </c>
      <c r="B70">
        <v>1</v>
      </c>
      <c r="C70">
        <v>0</v>
      </c>
      <c r="D70" s="22">
        <f t="shared" si="1"/>
        <v>-0.16251892949777491</v>
      </c>
      <c r="E70">
        <f t="shared" si="0"/>
        <v>0.45945945945945943</v>
      </c>
      <c r="F70">
        <f>SUM(E$7:E70)</f>
        <v>29.405405405405414</v>
      </c>
      <c r="G70">
        <f t="shared" si="2"/>
        <v>-4</v>
      </c>
      <c r="S70" s="2">
        <v>152</v>
      </c>
      <c r="T70" s="2">
        <v>18</v>
      </c>
      <c r="U70" s="2">
        <v>0</v>
      </c>
      <c r="V70" s="2">
        <v>0</v>
      </c>
      <c r="W70">
        <v>1</v>
      </c>
      <c r="X70" s="30">
        <f>$AF$2 + SUMPRODUCT($AG$2:$AI$2, T70:V70)</f>
        <v>-0.58912435222176018</v>
      </c>
      <c r="Y70">
        <f>EXP(X70)/(1+EXP(X70))</f>
        <v>0.35683579377920505</v>
      </c>
      <c r="Z70">
        <f>SUM(Y$2:Y70)</f>
        <v>28.379897703840228</v>
      </c>
      <c r="AA70">
        <f>_xlfn.IFS(Y70&lt;$B$4, -$B$3, AND(Y70&gt;$B$4, W70=0), -$B$3-$B$2, AND(Y70&gt;$B$4, W70=1), $B$1-$B$3-$B$2)</f>
        <v>9.5</v>
      </c>
    </row>
    <row r="71" spans="1:27" x14ac:dyDescent="0.35">
      <c r="A71">
        <v>420</v>
      </c>
      <c r="B71">
        <v>1</v>
      </c>
      <c r="C71">
        <v>1</v>
      </c>
      <c r="D71" s="22">
        <f t="shared" ref="D71:D134" si="3">$L$7+SUMPRODUCT($M$7,B71)</f>
        <v>-0.16251892949777491</v>
      </c>
      <c r="E71">
        <f t="shared" ref="E71:E134" si="4">EXP(D71)/(1+EXP(D71))</f>
        <v>0.45945945945945943</v>
      </c>
      <c r="F71">
        <f>SUM(E$7:E71)</f>
        <v>29.864864864864874</v>
      </c>
      <c r="G71">
        <f t="shared" ref="G71:G134" si="5">_xlfn.IFS(E71&lt;$B$4, -$B$3, AND(E71&gt;$B$4, C71=0), -$B$3-$B$2, AND(E71&gt;$B$4, C71=1), $B$1-$B$2-$B$3)</f>
        <v>9.5</v>
      </c>
      <c r="S71" s="2">
        <v>180</v>
      </c>
      <c r="T71" s="2">
        <v>18</v>
      </c>
      <c r="U71" s="2">
        <v>0</v>
      </c>
      <c r="V71" s="2">
        <v>0</v>
      </c>
      <c r="W71">
        <v>0</v>
      </c>
      <c r="X71" s="30">
        <f>$AF$2 + SUMPRODUCT($AG$2:$AI$2, T71:V71)</f>
        <v>-0.58912435222176018</v>
      </c>
      <c r="Y71">
        <f>EXP(X71)/(1+EXP(X71))</f>
        <v>0.35683579377920505</v>
      </c>
      <c r="Z71">
        <f>SUM(Y$2:Y71)</f>
        <v>28.736733497619433</v>
      </c>
      <c r="AA71">
        <f>_xlfn.IFS(Y71&lt;$B$4, -$B$3, AND(Y71&gt;$B$4, W71=0), -$B$3-$B$2, AND(Y71&gt;$B$4, W71=1), $B$1-$B$3-$B$2)</f>
        <v>-4</v>
      </c>
    </row>
    <row r="72" spans="1:27" x14ac:dyDescent="0.35">
      <c r="A72">
        <v>425</v>
      </c>
      <c r="B72">
        <v>1</v>
      </c>
      <c r="C72">
        <v>0</v>
      </c>
      <c r="D72" s="22">
        <f t="shared" si="3"/>
        <v>-0.16251892949777491</v>
      </c>
      <c r="E72">
        <f t="shared" si="4"/>
        <v>0.45945945945945943</v>
      </c>
      <c r="F72">
        <f>SUM(E$7:E72)</f>
        <v>30.324324324324333</v>
      </c>
      <c r="G72">
        <f t="shared" si="5"/>
        <v>-4</v>
      </c>
      <c r="S72">
        <v>329</v>
      </c>
      <c r="T72">
        <v>18</v>
      </c>
      <c r="U72">
        <v>0</v>
      </c>
      <c r="V72">
        <v>0</v>
      </c>
      <c r="W72">
        <v>0</v>
      </c>
      <c r="X72" s="30">
        <f>$AF$2 + SUMPRODUCT($AG$2:$AI$2, T72:V72)</f>
        <v>-0.58912435222176018</v>
      </c>
      <c r="Y72">
        <f>EXP(X72)/(1+EXP(X72))</f>
        <v>0.35683579377920505</v>
      </c>
      <c r="Z72">
        <f>SUM(Y$2:Y72)</f>
        <v>29.093569291398637</v>
      </c>
      <c r="AA72">
        <f>_xlfn.IFS(Y72&lt;$B$4, -$B$3, AND(Y72&gt;$B$4, W72=0), -$B$3-$B$2, AND(Y72&gt;$B$4, W72=1), $B$1-$B$3-$B$2)</f>
        <v>-4</v>
      </c>
    </row>
    <row r="73" spans="1:27" x14ac:dyDescent="0.35">
      <c r="A73">
        <v>438</v>
      </c>
      <c r="B73">
        <v>1</v>
      </c>
      <c r="C73">
        <v>0</v>
      </c>
      <c r="D73" s="22">
        <f t="shared" si="3"/>
        <v>-0.16251892949777491</v>
      </c>
      <c r="E73">
        <f t="shared" si="4"/>
        <v>0.45945945945945943</v>
      </c>
      <c r="F73">
        <f>SUM(E$7:E73)</f>
        <v>30.783783783783793</v>
      </c>
      <c r="G73">
        <f t="shared" si="5"/>
        <v>-4</v>
      </c>
      <c r="S73" s="2">
        <v>50</v>
      </c>
      <c r="T73" s="2">
        <v>25</v>
      </c>
      <c r="U73" s="2">
        <v>10</v>
      </c>
      <c r="V73" s="2">
        <v>0</v>
      </c>
      <c r="W73">
        <v>1</v>
      </c>
      <c r="X73" s="30">
        <f>$AF$2 + SUMPRODUCT($AG$2:$AI$2, T73:V73)</f>
        <v>-0.59843939398029833</v>
      </c>
      <c r="Y73">
        <f>EXP(X73)/(1+EXP(X73))</f>
        <v>0.35470081694301364</v>
      </c>
      <c r="Z73">
        <f>SUM(Y$2:Y73)</f>
        <v>29.448270108341649</v>
      </c>
      <c r="AA73">
        <f>_xlfn.IFS(Y73&lt;$B$4, -$B$3, AND(Y73&gt;$B$4, W73=0), -$B$3-$B$2, AND(Y73&gt;$B$4, W73=1), $B$1-$B$3-$B$2)</f>
        <v>9.5</v>
      </c>
    </row>
    <row r="74" spans="1:27" x14ac:dyDescent="0.35">
      <c r="A74">
        <v>442</v>
      </c>
      <c r="B74">
        <v>1</v>
      </c>
      <c r="C74">
        <v>1</v>
      </c>
      <c r="D74" s="22">
        <f t="shared" si="3"/>
        <v>-0.16251892949777491</v>
      </c>
      <c r="E74">
        <f t="shared" si="4"/>
        <v>0.45945945945945943</v>
      </c>
      <c r="F74">
        <f>SUM(E$7:E74)</f>
        <v>31.243243243243253</v>
      </c>
      <c r="G74">
        <f t="shared" si="5"/>
        <v>9.5</v>
      </c>
      <c r="S74">
        <v>323</v>
      </c>
      <c r="T74">
        <v>43</v>
      </c>
      <c r="U74">
        <v>35</v>
      </c>
      <c r="V74">
        <v>0</v>
      </c>
      <c r="W74">
        <v>1</v>
      </c>
      <c r="X74" s="30">
        <f>$AF$2 + SUMPRODUCT($AG$2:$AI$2, T74:V74)</f>
        <v>-0.60267087888647597</v>
      </c>
      <c r="Y74">
        <f>EXP(X74)/(1+EXP(X74))</f>
        <v>0.35373287676627657</v>
      </c>
      <c r="Z74">
        <f>SUM(Y$2:Y74)</f>
        <v>29.802002985107926</v>
      </c>
      <c r="AA74">
        <f>_xlfn.IFS(Y74&lt;$B$4, -$B$3, AND(Y74&gt;$B$4, W74=0), -$B$3-$B$2, AND(Y74&gt;$B$4, W74=1), $B$1-$B$3-$B$2)</f>
        <v>9.5</v>
      </c>
    </row>
    <row r="75" spans="1:27" x14ac:dyDescent="0.35">
      <c r="A75">
        <v>451</v>
      </c>
      <c r="B75">
        <v>1</v>
      </c>
      <c r="C75">
        <v>0</v>
      </c>
      <c r="D75" s="22">
        <f t="shared" si="3"/>
        <v>-0.16251892949777491</v>
      </c>
      <c r="E75">
        <f t="shared" si="4"/>
        <v>0.45945945945945943</v>
      </c>
      <c r="F75">
        <f>SUM(E$7:E75)</f>
        <v>31.702702702702712</v>
      </c>
      <c r="G75">
        <f t="shared" si="5"/>
        <v>-4</v>
      </c>
      <c r="S75">
        <v>327</v>
      </c>
      <c r="T75">
        <v>21</v>
      </c>
      <c r="U75">
        <v>0</v>
      </c>
      <c r="V75">
        <v>15</v>
      </c>
      <c r="W75">
        <v>0</v>
      </c>
      <c r="X75" s="30">
        <f>$AF$2 + SUMPRODUCT($AG$2:$AI$2, T75:V75)</f>
        <v>-0.60894009171799901</v>
      </c>
      <c r="Y75">
        <f>EXP(X75)/(1+EXP(X75))</f>
        <v>0.35230101522266394</v>
      </c>
      <c r="Z75">
        <f>SUM(Y$2:Y75)</f>
        <v>30.15430400033059</v>
      </c>
      <c r="AA75">
        <f>_xlfn.IFS(Y75&lt;$B$4, -$B$3, AND(Y75&gt;$B$4, W75=0), -$B$3-$B$2, AND(Y75&gt;$B$4, W75=1), $B$1-$B$3-$B$2)</f>
        <v>-4</v>
      </c>
    </row>
    <row r="76" spans="1:27" x14ac:dyDescent="0.35">
      <c r="A76">
        <v>460</v>
      </c>
      <c r="B76">
        <v>1</v>
      </c>
      <c r="C76">
        <v>1</v>
      </c>
      <c r="D76" s="22">
        <f t="shared" si="3"/>
        <v>-0.16251892949777491</v>
      </c>
      <c r="E76">
        <f t="shared" si="4"/>
        <v>0.45945945945945943</v>
      </c>
      <c r="F76">
        <f>SUM(E$7:E76)</f>
        <v>32.162162162162168</v>
      </c>
      <c r="G76">
        <f t="shared" si="5"/>
        <v>9.5</v>
      </c>
      <c r="S76">
        <v>439</v>
      </c>
      <c r="T76">
        <v>28</v>
      </c>
      <c r="U76">
        <v>15</v>
      </c>
      <c r="V76">
        <v>0</v>
      </c>
      <c r="W76">
        <v>1</v>
      </c>
      <c r="X76" s="30">
        <f>$AF$2 + SUMPRODUCT($AG$2:$AI$2, T76:V76)</f>
        <v>-0.62215303434973568</v>
      </c>
      <c r="Y76">
        <f>EXP(X76)/(1+EXP(X76))</f>
        <v>0.34929193588822161</v>
      </c>
      <c r="Z76">
        <f>SUM(Y$2:Y76)</f>
        <v>30.503595936218812</v>
      </c>
      <c r="AA76">
        <f>_xlfn.IFS(Y76&lt;$B$4, -$B$3, AND(Y76&gt;$B$4, W76=0), -$B$3-$B$2, AND(Y76&gt;$B$4, W76=1), $B$1-$B$3-$B$2)</f>
        <v>9.5</v>
      </c>
    </row>
    <row r="77" spans="1:27" x14ac:dyDescent="0.35">
      <c r="A77">
        <v>461</v>
      </c>
      <c r="B77">
        <v>1</v>
      </c>
      <c r="C77">
        <v>0</v>
      </c>
      <c r="D77" s="22">
        <f t="shared" si="3"/>
        <v>-0.16251892949777491</v>
      </c>
      <c r="E77">
        <f t="shared" si="4"/>
        <v>0.45945945945945943</v>
      </c>
      <c r="F77">
        <f>SUM(E$7:E77)</f>
        <v>32.621621621621628</v>
      </c>
      <c r="G77">
        <f t="shared" si="5"/>
        <v>-4</v>
      </c>
      <c r="S77">
        <v>233</v>
      </c>
      <c r="T77">
        <v>17</v>
      </c>
      <c r="U77">
        <v>0</v>
      </c>
      <c r="V77">
        <v>0</v>
      </c>
      <c r="W77">
        <v>0</v>
      </c>
      <c r="X77" s="30">
        <f>$AF$2 + SUMPRODUCT($AG$2:$AI$2, T77:V77)</f>
        <v>-0.62723659120209629</v>
      </c>
      <c r="Y77">
        <f>EXP(X77)/(1+EXP(X77))</f>
        <v>0.34813739611561206</v>
      </c>
      <c r="Z77">
        <f>SUM(Y$2:Y77)</f>
        <v>30.851733332334422</v>
      </c>
      <c r="AA77">
        <f>_xlfn.IFS(Y77&lt;$B$4, -$B$3, AND(Y77&gt;$B$4, W77=0), -$B$3-$B$2, AND(Y77&gt;$B$4, W77=1), $B$1-$B$3-$B$2)</f>
        <v>-4</v>
      </c>
    </row>
    <row r="78" spans="1:27" x14ac:dyDescent="0.35">
      <c r="A78">
        <v>466</v>
      </c>
      <c r="B78">
        <v>1</v>
      </c>
      <c r="C78">
        <v>0</v>
      </c>
      <c r="D78" s="22">
        <f t="shared" si="3"/>
        <v>-0.16251892949777491</v>
      </c>
      <c r="E78">
        <f t="shared" si="4"/>
        <v>0.45945945945945943</v>
      </c>
      <c r="F78">
        <f>SUM(E$7:E78)</f>
        <v>33.081081081081088</v>
      </c>
      <c r="G78">
        <f t="shared" si="5"/>
        <v>-4</v>
      </c>
      <c r="S78">
        <v>364</v>
      </c>
      <c r="T78">
        <v>17</v>
      </c>
      <c r="U78">
        <v>0</v>
      </c>
      <c r="V78">
        <v>0</v>
      </c>
      <c r="W78">
        <v>0</v>
      </c>
      <c r="X78" s="30">
        <f>$AF$2 + SUMPRODUCT($AG$2:$AI$2, T78:V78)</f>
        <v>-0.62723659120209629</v>
      </c>
      <c r="Y78">
        <f>EXP(X78)/(1+EXP(X78))</f>
        <v>0.34813739611561206</v>
      </c>
      <c r="Z78">
        <f>SUM(Y$2:Y78)</f>
        <v>31.199870728450033</v>
      </c>
      <c r="AA78">
        <f>_xlfn.IFS(Y78&lt;$B$4, -$B$3, AND(Y78&gt;$B$4, W78=0), -$B$3-$B$2, AND(Y78&gt;$B$4, W78=1), $B$1-$B$3-$B$2)</f>
        <v>-4</v>
      </c>
    </row>
    <row r="79" spans="1:27" x14ac:dyDescent="0.35">
      <c r="A79">
        <v>470</v>
      </c>
      <c r="B79">
        <v>1</v>
      </c>
      <c r="C79">
        <v>0</v>
      </c>
      <c r="D79" s="22">
        <f t="shared" si="3"/>
        <v>-0.16251892949777491</v>
      </c>
      <c r="E79">
        <f t="shared" si="4"/>
        <v>0.45945945945945943</v>
      </c>
      <c r="F79">
        <f>SUM(E$7:E79)</f>
        <v>33.540540540540547</v>
      </c>
      <c r="G79">
        <f t="shared" si="5"/>
        <v>-4</v>
      </c>
      <c r="S79">
        <v>350</v>
      </c>
      <c r="T79">
        <v>27</v>
      </c>
      <c r="U79">
        <v>15</v>
      </c>
      <c r="V79">
        <v>0</v>
      </c>
      <c r="W79">
        <v>0</v>
      </c>
      <c r="X79" s="30">
        <f>$AF$2 + SUMPRODUCT($AG$2:$AI$2, T79:V79)</f>
        <v>-0.66026527333007157</v>
      </c>
      <c r="Y79">
        <f>EXP(X79)/(1+EXP(X79))</f>
        <v>0.34068002409248033</v>
      </c>
      <c r="Z79">
        <f>SUM(Y$2:Y79)</f>
        <v>31.540550752542515</v>
      </c>
      <c r="AA79">
        <f>_xlfn.IFS(Y79&lt;$B$4, -$B$3, AND(Y79&gt;$B$4, W79=0), -$B$3-$B$2, AND(Y79&gt;$B$4, W79=1), $B$1-$B$3-$B$2)</f>
        <v>-4</v>
      </c>
    </row>
    <row r="80" spans="1:27" x14ac:dyDescent="0.35">
      <c r="A80">
        <v>480</v>
      </c>
      <c r="B80">
        <v>1</v>
      </c>
      <c r="C80">
        <v>1</v>
      </c>
      <c r="D80" s="22">
        <f t="shared" si="3"/>
        <v>-0.16251892949777491</v>
      </c>
      <c r="E80">
        <f t="shared" si="4"/>
        <v>0.45945945945945943</v>
      </c>
      <c r="F80">
        <f>SUM(E$7:E80)</f>
        <v>34.000000000000007</v>
      </c>
      <c r="G80">
        <f t="shared" si="5"/>
        <v>9.5</v>
      </c>
      <c r="S80">
        <v>370</v>
      </c>
      <c r="T80">
        <v>27</v>
      </c>
      <c r="U80">
        <v>15</v>
      </c>
      <c r="V80">
        <v>0</v>
      </c>
      <c r="W80">
        <v>1</v>
      </c>
      <c r="X80" s="30">
        <f>$AF$2 + SUMPRODUCT($AG$2:$AI$2, T80:V80)</f>
        <v>-0.66026527333007157</v>
      </c>
      <c r="Y80">
        <f>EXP(X80)/(1+EXP(X80))</f>
        <v>0.34068002409248033</v>
      </c>
      <c r="Z80">
        <f>SUM(Y$2:Y80)</f>
        <v>31.881230776634997</v>
      </c>
      <c r="AA80">
        <f>_xlfn.IFS(Y80&lt;$B$4, -$B$3, AND(Y80&gt;$B$4, W80=0), -$B$3-$B$2, AND(Y80&gt;$B$4, W80=1), $B$1-$B$3-$B$2)</f>
        <v>9.5</v>
      </c>
    </row>
    <row r="81" spans="1:27" x14ac:dyDescent="0.35">
      <c r="A81">
        <v>500</v>
      </c>
      <c r="B81">
        <v>1</v>
      </c>
      <c r="C81">
        <v>1</v>
      </c>
      <c r="D81" s="22">
        <f t="shared" si="3"/>
        <v>-0.16251892949777491</v>
      </c>
      <c r="E81">
        <f t="shared" si="4"/>
        <v>0.45945945945945943</v>
      </c>
      <c r="F81">
        <f>SUM(E$7:E81)</f>
        <v>34.459459459459467</v>
      </c>
      <c r="G81">
        <f t="shared" si="5"/>
        <v>9.5</v>
      </c>
      <c r="S81">
        <v>240</v>
      </c>
      <c r="T81">
        <v>16</v>
      </c>
      <c r="U81">
        <v>0</v>
      </c>
      <c r="V81">
        <v>0</v>
      </c>
      <c r="W81">
        <v>1</v>
      </c>
      <c r="X81" s="30">
        <f>$AF$2 + SUMPRODUCT($AG$2:$AI$2, T81:V81)</f>
        <v>-0.66534883018243229</v>
      </c>
      <c r="Y81">
        <f>EXP(X81)/(1+EXP(X81))</f>
        <v>0.33953909657255593</v>
      </c>
      <c r="Z81">
        <f>SUM(Y$2:Y81)</f>
        <v>32.220769873207551</v>
      </c>
      <c r="AA81">
        <f>_xlfn.IFS(Y81&lt;$B$4, -$B$3, AND(Y81&gt;$B$4, W81=0), -$B$3-$B$2, AND(Y81&gt;$B$4, W81=1), $B$1-$B$3-$B$2)</f>
        <v>9.5</v>
      </c>
    </row>
    <row r="82" spans="1:27" x14ac:dyDescent="0.35">
      <c r="A82" s="2">
        <v>9</v>
      </c>
      <c r="B82" s="2">
        <v>0</v>
      </c>
      <c r="C82">
        <v>0</v>
      </c>
      <c r="D82" s="22">
        <f t="shared" si="3"/>
        <v>-1.1143606456362489</v>
      </c>
      <c r="E82">
        <f t="shared" si="4"/>
        <v>0.24705882352941178</v>
      </c>
      <c r="F82">
        <f>SUM(E$7:E82)</f>
        <v>34.706518282988881</v>
      </c>
      <c r="G82">
        <f t="shared" si="5"/>
        <v>-4</v>
      </c>
      <c r="S82">
        <v>261</v>
      </c>
      <c r="T82">
        <v>16</v>
      </c>
      <c r="U82">
        <v>0</v>
      </c>
      <c r="V82">
        <v>0</v>
      </c>
      <c r="W82">
        <v>0</v>
      </c>
      <c r="X82" s="30">
        <f>$AF$2 + SUMPRODUCT($AG$2:$AI$2, T82:V82)</f>
        <v>-0.66534883018243229</v>
      </c>
      <c r="Y82">
        <f>EXP(X82)/(1+EXP(X82))</f>
        <v>0.33953909657255593</v>
      </c>
      <c r="Z82">
        <f>SUM(Y$2:Y82)</f>
        <v>32.56030896978011</v>
      </c>
      <c r="AA82">
        <f>_xlfn.IFS(Y82&lt;$B$4, -$B$3, AND(Y82&gt;$B$4, W82=0), -$B$3-$B$2, AND(Y82&gt;$B$4, W82=1), $B$1-$B$3-$B$2)</f>
        <v>-4</v>
      </c>
    </row>
    <row r="83" spans="1:27" x14ac:dyDescent="0.35">
      <c r="A83" s="2">
        <v>10</v>
      </c>
      <c r="B83" s="2">
        <v>0</v>
      </c>
      <c r="C83">
        <v>0</v>
      </c>
      <c r="D83" s="22">
        <f t="shared" si="3"/>
        <v>-1.1143606456362489</v>
      </c>
      <c r="E83">
        <f t="shared" si="4"/>
        <v>0.24705882352941178</v>
      </c>
      <c r="F83">
        <f>SUM(E$7:E83)</f>
        <v>34.953577106518296</v>
      </c>
      <c r="G83">
        <f t="shared" si="5"/>
        <v>-4</v>
      </c>
      <c r="S83">
        <v>351</v>
      </c>
      <c r="T83">
        <v>16</v>
      </c>
      <c r="U83">
        <v>0</v>
      </c>
      <c r="V83">
        <v>0</v>
      </c>
      <c r="W83">
        <v>0</v>
      </c>
      <c r="X83" s="30">
        <f>$AF$2 + SUMPRODUCT($AG$2:$AI$2, T83:V83)</f>
        <v>-0.66534883018243229</v>
      </c>
      <c r="Y83">
        <f>EXP(X83)/(1+EXP(X83))</f>
        <v>0.33953909657255593</v>
      </c>
      <c r="Z83">
        <f>SUM(Y$2:Y83)</f>
        <v>32.899848066352668</v>
      </c>
      <c r="AA83">
        <f>_xlfn.IFS(Y83&lt;$B$4, -$B$3, AND(Y83&gt;$B$4, W83=0), -$B$3-$B$2, AND(Y83&gt;$B$4, W83=1), $B$1-$B$3-$B$2)</f>
        <v>-4</v>
      </c>
    </row>
    <row r="84" spans="1:27" x14ac:dyDescent="0.35">
      <c r="A84" s="2">
        <v>11</v>
      </c>
      <c r="B84" s="2">
        <v>0</v>
      </c>
      <c r="C84">
        <v>0</v>
      </c>
      <c r="D84" s="22">
        <f t="shared" si="3"/>
        <v>-1.1143606456362489</v>
      </c>
      <c r="E84">
        <f t="shared" si="4"/>
        <v>0.24705882352941178</v>
      </c>
      <c r="F84">
        <f>SUM(E$7:E84)</f>
        <v>35.20063593004771</v>
      </c>
      <c r="G84">
        <f t="shared" si="5"/>
        <v>-4</v>
      </c>
      <c r="S84">
        <v>288</v>
      </c>
      <c r="T84">
        <v>23</v>
      </c>
      <c r="U84">
        <v>10</v>
      </c>
      <c r="V84">
        <v>0</v>
      </c>
      <c r="W84">
        <v>0</v>
      </c>
      <c r="X84" s="30">
        <f>$AF$2 + SUMPRODUCT($AG$2:$AI$2, T84:V84)</f>
        <v>-0.67466387194097055</v>
      </c>
      <c r="Y84">
        <f>EXP(X84)/(1+EXP(X84))</f>
        <v>0.33745330975539267</v>
      </c>
      <c r="Z84">
        <f>SUM(Y$2:Y84)</f>
        <v>33.237301376108057</v>
      </c>
      <c r="AA84">
        <f>_xlfn.IFS(Y84&lt;$B$4, -$B$3, AND(Y84&gt;$B$4, W84=0), -$B$3-$B$2, AND(Y84&gt;$B$4, W84=1), $B$1-$B$3-$B$2)</f>
        <v>-4</v>
      </c>
    </row>
    <row r="85" spans="1:27" x14ac:dyDescent="0.35">
      <c r="A85" s="2">
        <v>12</v>
      </c>
      <c r="B85" s="2">
        <v>0</v>
      </c>
      <c r="C85">
        <v>0</v>
      </c>
      <c r="D85" s="22">
        <f t="shared" si="3"/>
        <v>-1.1143606456362489</v>
      </c>
      <c r="E85">
        <f t="shared" si="4"/>
        <v>0.24705882352941178</v>
      </c>
      <c r="F85">
        <f>SUM(E$7:E85)</f>
        <v>35.447694753577125</v>
      </c>
      <c r="G85">
        <f t="shared" si="5"/>
        <v>-4</v>
      </c>
      <c r="S85">
        <v>325</v>
      </c>
      <c r="T85">
        <v>19</v>
      </c>
      <c r="U85">
        <v>0</v>
      </c>
      <c r="V85">
        <v>15</v>
      </c>
      <c r="W85">
        <v>0</v>
      </c>
      <c r="X85" s="30">
        <f>$AF$2 + SUMPRODUCT($AG$2:$AI$2, T85:V85)</f>
        <v>-0.68516456967867112</v>
      </c>
      <c r="Y85">
        <f>EXP(X85)/(1+EXP(X85))</f>
        <v>0.33510960063868189</v>
      </c>
      <c r="Z85">
        <f>SUM(Y$2:Y85)</f>
        <v>33.572410976746738</v>
      </c>
      <c r="AA85">
        <f>_xlfn.IFS(Y85&lt;$B$4, -$B$3, AND(Y85&gt;$B$4, W85=0), -$B$3-$B$2, AND(Y85&gt;$B$4, W85=1), $B$1-$B$3-$B$2)</f>
        <v>-4</v>
      </c>
    </row>
    <row r="86" spans="1:27" x14ac:dyDescent="0.35">
      <c r="A86" s="2">
        <v>13</v>
      </c>
      <c r="B86" s="2">
        <v>0</v>
      </c>
      <c r="C86">
        <v>1</v>
      </c>
      <c r="D86" s="22">
        <f t="shared" si="3"/>
        <v>-1.1143606456362489</v>
      </c>
      <c r="E86">
        <f t="shared" si="4"/>
        <v>0.24705882352941178</v>
      </c>
      <c r="F86">
        <f>SUM(E$7:E86)</f>
        <v>35.694753577106539</v>
      </c>
      <c r="G86">
        <f t="shared" si="5"/>
        <v>9.5</v>
      </c>
      <c r="S86">
        <v>211</v>
      </c>
      <c r="T86">
        <v>26</v>
      </c>
      <c r="U86">
        <v>15</v>
      </c>
      <c r="V86">
        <v>0</v>
      </c>
      <c r="W86">
        <v>1</v>
      </c>
      <c r="X86" s="30">
        <f>$AF$2 + SUMPRODUCT($AG$2:$AI$2, T86:V86)</f>
        <v>-0.69837751231040768</v>
      </c>
      <c r="Y86">
        <f>EXP(X86)/(1+EXP(X86))</f>
        <v>0.33217205235028713</v>
      </c>
      <c r="Z86">
        <f>SUM(Y$2:Y86)</f>
        <v>33.904583029097026</v>
      </c>
      <c r="AA86">
        <f>_xlfn.IFS(Y86&lt;$B$4, -$B$3, AND(Y86&gt;$B$4, W86=0), -$B$3-$B$2, AND(Y86&gt;$B$4, W86=1), $B$1-$B$3-$B$2)</f>
        <v>9.5</v>
      </c>
    </row>
    <row r="87" spans="1:27" x14ac:dyDescent="0.35">
      <c r="A87" s="2">
        <v>14</v>
      </c>
      <c r="B87" s="2">
        <v>0</v>
      </c>
      <c r="C87">
        <v>0</v>
      </c>
      <c r="D87" s="22">
        <f t="shared" si="3"/>
        <v>-1.1143606456362489</v>
      </c>
      <c r="E87">
        <f t="shared" si="4"/>
        <v>0.24705882352941178</v>
      </c>
      <c r="F87">
        <f>SUM(E$7:E87)</f>
        <v>35.941812400635953</v>
      </c>
      <c r="G87">
        <f t="shared" si="5"/>
        <v>-4</v>
      </c>
      <c r="S87">
        <v>317</v>
      </c>
      <c r="T87">
        <v>26</v>
      </c>
      <c r="U87">
        <v>15</v>
      </c>
      <c r="V87">
        <v>0</v>
      </c>
      <c r="W87">
        <v>0</v>
      </c>
      <c r="X87" s="30">
        <f>$AF$2 + SUMPRODUCT($AG$2:$AI$2, T87:V87)</f>
        <v>-0.69837751231040768</v>
      </c>
      <c r="Y87">
        <f>EXP(X87)/(1+EXP(X87))</f>
        <v>0.33217205235028713</v>
      </c>
      <c r="Z87">
        <f>SUM(Y$2:Y87)</f>
        <v>34.236755081447313</v>
      </c>
      <c r="AA87">
        <f>_xlfn.IFS(Y87&lt;$B$4, -$B$3, AND(Y87&gt;$B$4, W87=0), -$B$3-$B$2, AND(Y87&gt;$B$4, W87=1), $B$1-$B$3-$B$2)</f>
        <v>-4</v>
      </c>
    </row>
    <row r="88" spans="1:27" x14ac:dyDescent="0.35">
      <c r="A88" s="2">
        <v>20</v>
      </c>
      <c r="B88" s="2">
        <v>0</v>
      </c>
      <c r="C88">
        <v>0</v>
      </c>
      <c r="D88" s="22">
        <f t="shared" si="3"/>
        <v>-1.1143606456362489</v>
      </c>
      <c r="E88">
        <f t="shared" si="4"/>
        <v>0.24705882352941178</v>
      </c>
      <c r="F88">
        <f>SUM(E$7:E88)</f>
        <v>36.188871224165368</v>
      </c>
      <c r="G88">
        <f t="shared" si="5"/>
        <v>-4</v>
      </c>
      <c r="S88">
        <v>424</v>
      </c>
      <c r="T88">
        <v>26</v>
      </c>
      <c r="U88">
        <v>15</v>
      </c>
      <c r="V88">
        <v>0</v>
      </c>
      <c r="W88">
        <v>0</v>
      </c>
      <c r="X88" s="30">
        <f>$AF$2 + SUMPRODUCT($AG$2:$AI$2, T88:V88)</f>
        <v>-0.69837751231040768</v>
      </c>
      <c r="Y88">
        <f>EXP(X88)/(1+EXP(X88))</f>
        <v>0.33217205235028713</v>
      </c>
      <c r="Z88">
        <f>SUM(Y$2:Y88)</f>
        <v>34.568927133797601</v>
      </c>
      <c r="AA88">
        <f>_xlfn.IFS(Y88&lt;$B$4, -$B$3, AND(Y88&gt;$B$4, W88=0), -$B$3-$B$2, AND(Y88&gt;$B$4, W88=1), $B$1-$B$3-$B$2)</f>
        <v>-4</v>
      </c>
    </row>
    <row r="89" spans="1:27" x14ac:dyDescent="0.35">
      <c r="A89" s="2">
        <v>23</v>
      </c>
      <c r="B89" s="2">
        <v>0</v>
      </c>
      <c r="C89">
        <v>0</v>
      </c>
      <c r="D89" s="22">
        <f t="shared" si="3"/>
        <v>-1.1143606456362489</v>
      </c>
      <c r="E89">
        <f t="shared" si="4"/>
        <v>0.24705882352941178</v>
      </c>
      <c r="F89">
        <f>SUM(E$7:E89)</f>
        <v>36.435930047694782</v>
      </c>
      <c r="G89">
        <f t="shared" si="5"/>
        <v>-4</v>
      </c>
      <c r="S89" s="2">
        <v>143</v>
      </c>
      <c r="T89" s="2">
        <v>15</v>
      </c>
      <c r="U89" s="2">
        <v>0</v>
      </c>
      <c r="V89" s="2">
        <v>0</v>
      </c>
      <c r="W89">
        <v>0</v>
      </c>
      <c r="X89" s="30">
        <f>$AF$2 + SUMPRODUCT($AG$2:$AI$2, T89:V89)</f>
        <v>-0.70346106916276829</v>
      </c>
      <c r="Y89">
        <f>EXP(X89)/(1+EXP(X89))</f>
        <v>0.3310453114379921</v>
      </c>
      <c r="Z89">
        <f>SUM(Y$2:Y89)</f>
        <v>34.899972445235591</v>
      </c>
      <c r="AA89">
        <f>_xlfn.IFS(Y89&lt;$B$4, -$B$3, AND(Y89&gt;$B$4, W89=0), -$B$3-$B$2, AND(Y89&gt;$B$4, W89=1), $B$1-$B$3-$B$2)</f>
        <v>-4</v>
      </c>
    </row>
    <row r="90" spans="1:27" x14ac:dyDescent="0.35">
      <c r="A90" s="2">
        <v>32</v>
      </c>
      <c r="B90" s="2">
        <v>0</v>
      </c>
      <c r="C90">
        <v>1</v>
      </c>
      <c r="D90" s="22">
        <f t="shared" si="3"/>
        <v>-1.1143606456362489</v>
      </c>
      <c r="E90">
        <f t="shared" si="4"/>
        <v>0.24705882352941178</v>
      </c>
      <c r="F90">
        <f>SUM(E$7:E90)</f>
        <v>36.682988871224197</v>
      </c>
      <c r="G90">
        <f t="shared" si="5"/>
        <v>9.5</v>
      </c>
      <c r="S90">
        <v>239</v>
      </c>
      <c r="T90">
        <v>15</v>
      </c>
      <c r="U90">
        <v>0</v>
      </c>
      <c r="V90">
        <v>0</v>
      </c>
      <c r="W90">
        <v>1</v>
      </c>
      <c r="X90" s="30">
        <f>$AF$2 + SUMPRODUCT($AG$2:$AI$2, T90:V90)</f>
        <v>-0.70346106916276829</v>
      </c>
      <c r="Y90">
        <f>EXP(X90)/(1+EXP(X90))</f>
        <v>0.3310453114379921</v>
      </c>
      <c r="Z90">
        <f>SUM(Y$2:Y90)</f>
        <v>35.23101775667358</v>
      </c>
      <c r="AA90">
        <f>_xlfn.IFS(Y90&lt;$B$4, -$B$3, AND(Y90&gt;$B$4, W90=0), -$B$3-$B$2, AND(Y90&gt;$B$4, W90=1), $B$1-$B$3-$B$2)</f>
        <v>9.5</v>
      </c>
    </row>
    <row r="91" spans="1:27" x14ac:dyDescent="0.35">
      <c r="A91" s="2">
        <v>35</v>
      </c>
      <c r="B91" s="2">
        <v>0</v>
      </c>
      <c r="C91">
        <v>0</v>
      </c>
      <c r="D91" s="22">
        <f t="shared" si="3"/>
        <v>-1.1143606456362489</v>
      </c>
      <c r="E91">
        <f t="shared" si="4"/>
        <v>0.24705882352941178</v>
      </c>
      <c r="F91">
        <f>SUM(E$7:E91)</f>
        <v>36.930047694753611</v>
      </c>
      <c r="G91">
        <f t="shared" si="5"/>
        <v>-4</v>
      </c>
      <c r="S91">
        <v>242</v>
      </c>
      <c r="T91">
        <v>15</v>
      </c>
      <c r="U91">
        <v>0</v>
      </c>
      <c r="V91">
        <v>0</v>
      </c>
      <c r="W91">
        <v>0</v>
      </c>
      <c r="X91" s="30">
        <f>$AF$2 + SUMPRODUCT($AG$2:$AI$2, T91:V91)</f>
        <v>-0.70346106916276829</v>
      </c>
      <c r="Y91">
        <f>EXP(X91)/(1+EXP(X91))</f>
        <v>0.3310453114379921</v>
      </c>
      <c r="Z91">
        <f>SUM(Y$2:Y91)</f>
        <v>35.56206306811157</v>
      </c>
      <c r="AA91">
        <f>_xlfn.IFS(Y91&lt;$B$4, -$B$3, AND(Y91&gt;$B$4, W91=0), -$B$3-$B$2, AND(Y91&gt;$B$4, W91=1), $B$1-$B$3-$B$2)</f>
        <v>-4</v>
      </c>
    </row>
    <row r="92" spans="1:27" x14ac:dyDescent="0.35">
      <c r="A92" s="2">
        <v>36</v>
      </c>
      <c r="B92" s="2">
        <v>0</v>
      </c>
      <c r="C92">
        <v>0</v>
      </c>
      <c r="D92" s="22">
        <f t="shared" si="3"/>
        <v>-1.1143606456362489</v>
      </c>
      <c r="E92">
        <f t="shared" si="4"/>
        <v>0.24705882352941178</v>
      </c>
      <c r="F92">
        <f>SUM(E$7:E92)</f>
        <v>37.177106518283026</v>
      </c>
      <c r="G92">
        <f t="shared" si="5"/>
        <v>-4</v>
      </c>
      <c r="S92">
        <v>460</v>
      </c>
      <c r="T92">
        <v>15</v>
      </c>
      <c r="U92">
        <v>0</v>
      </c>
      <c r="V92">
        <v>0</v>
      </c>
      <c r="W92">
        <v>1</v>
      </c>
      <c r="X92" s="30">
        <f>$AF$2 + SUMPRODUCT($AG$2:$AI$2, T92:V92)</f>
        <v>-0.70346106916276829</v>
      </c>
      <c r="Y92">
        <f>EXP(X92)/(1+EXP(X92))</f>
        <v>0.3310453114379921</v>
      </c>
      <c r="Z92">
        <f>SUM(Y$2:Y92)</f>
        <v>35.89310837954956</v>
      </c>
      <c r="AA92">
        <f>_xlfn.IFS(Y92&lt;$B$4, -$B$3, AND(Y92&gt;$B$4, W92=0), -$B$3-$B$2, AND(Y92&gt;$B$4, W92=1), $B$1-$B$3-$B$2)</f>
        <v>9.5</v>
      </c>
    </row>
    <row r="93" spans="1:27" x14ac:dyDescent="0.35">
      <c r="A93" s="2">
        <v>39</v>
      </c>
      <c r="B93" s="2">
        <v>0</v>
      </c>
      <c r="C93">
        <v>0</v>
      </c>
      <c r="D93" s="22">
        <f t="shared" si="3"/>
        <v>-1.1143606456362489</v>
      </c>
      <c r="E93">
        <f t="shared" si="4"/>
        <v>0.24705882352941178</v>
      </c>
      <c r="F93">
        <f>SUM(E$7:E93)</f>
        <v>37.42416534181244</v>
      </c>
      <c r="G93">
        <f t="shared" si="5"/>
        <v>-4</v>
      </c>
      <c r="S93">
        <v>344</v>
      </c>
      <c r="T93">
        <v>25</v>
      </c>
      <c r="U93">
        <v>10</v>
      </c>
      <c r="V93">
        <v>13</v>
      </c>
      <c r="W93">
        <v>0</v>
      </c>
      <c r="X93" s="30">
        <f>$AF$2 + SUMPRODUCT($AG$2:$AI$2, T93:V93)</f>
        <v>-0.7147048562259124</v>
      </c>
      <c r="Y93">
        <f>EXP(X93)/(1+EXP(X93))</f>
        <v>0.3285600736612031</v>
      </c>
      <c r="Z93">
        <f>SUM(Y$2:Y93)</f>
        <v>36.221668453210761</v>
      </c>
      <c r="AA93">
        <f>_xlfn.IFS(Y93&lt;$B$4, -$B$3, AND(Y93&gt;$B$4, W93=0), -$B$3-$B$2, AND(Y93&gt;$B$4, W93=1), $B$1-$B$3-$B$2)</f>
        <v>-4</v>
      </c>
    </row>
    <row r="94" spans="1:27" x14ac:dyDescent="0.35">
      <c r="A94" s="2">
        <v>41</v>
      </c>
      <c r="B94" s="2">
        <v>0</v>
      </c>
      <c r="C94">
        <v>1</v>
      </c>
      <c r="D94" s="22">
        <f t="shared" si="3"/>
        <v>-1.1143606456362489</v>
      </c>
      <c r="E94">
        <f t="shared" si="4"/>
        <v>0.24705882352941178</v>
      </c>
      <c r="F94">
        <f>SUM(E$7:E94)</f>
        <v>37.671224165341854</v>
      </c>
      <c r="G94">
        <f t="shared" si="5"/>
        <v>9.5</v>
      </c>
      <c r="S94">
        <v>461</v>
      </c>
      <c r="T94">
        <v>35</v>
      </c>
      <c r="U94">
        <v>20</v>
      </c>
      <c r="V94">
        <v>26</v>
      </c>
      <c r="W94">
        <v>0</v>
      </c>
      <c r="X94" s="30">
        <f>$AF$2 + SUMPRODUCT($AG$2:$AI$2, T94:V94)</f>
        <v>-0.72594864328905651</v>
      </c>
      <c r="Y94">
        <f>EXP(X94)/(1+EXP(X94))</f>
        <v>0.32608439860803917</v>
      </c>
      <c r="Z94">
        <f>SUM(Y$2:Y94)</f>
        <v>36.5477528518188</v>
      </c>
      <c r="AA94">
        <f>_xlfn.IFS(Y94&lt;$B$4, -$B$3, AND(Y94&gt;$B$4, W94=0), -$B$3-$B$2, AND(Y94&gt;$B$4, W94=1), $B$1-$B$3-$B$2)</f>
        <v>-4</v>
      </c>
    </row>
    <row r="95" spans="1:27" x14ac:dyDescent="0.35">
      <c r="A95" s="2">
        <v>43</v>
      </c>
      <c r="B95" s="2">
        <v>0</v>
      </c>
      <c r="C95">
        <v>1</v>
      </c>
      <c r="D95" s="22">
        <f t="shared" si="3"/>
        <v>-1.1143606456362489</v>
      </c>
      <c r="E95">
        <f t="shared" si="4"/>
        <v>0.24705882352941178</v>
      </c>
      <c r="F95">
        <f>SUM(E$7:E95)</f>
        <v>37.918282988871269</v>
      </c>
      <c r="G95">
        <f t="shared" si="5"/>
        <v>9.5</v>
      </c>
      <c r="S95" s="2">
        <v>75</v>
      </c>
      <c r="T95" s="2">
        <v>42</v>
      </c>
      <c r="U95" s="2">
        <v>20</v>
      </c>
      <c r="V95" s="2">
        <v>56</v>
      </c>
      <c r="W95">
        <v>1</v>
      </c>
      <c r="X95" s="30">
        <f>$AF$2 + SUMPRODUCT($AG$2:$AI$2, T95:V95)</f>
        <v>-0.72746788330119816</v>
      </c>
      <c r="Y95">
        <f>EXP(X95)/(1+EXP(X95))</f>
        <v>0.32575062875798078</v>
      </c>
      <c r="Z95">
        <f>SUM(Y$2:Y95)</f>
        <v>36.87350348057678</v>
      </c>
      <c r="AA95">
        <f>_xlfn.IFS(Y95&lt;$B$4, -$B$3, AND(Y95&gt;$B$4, W95=0), -$B$3-$B$2, AND(Y95&gt;$B$4, W95=1), $B$1-$B$3-$B$2)</f>
        <v>9.5</v>
      </c>
    </row>
    <row r="96" spans="1:27" x14ac:dyDescent="0.35">
      <c r="A96" s="2">
        <v>47</v>
      </c>
      <c r="B96" s="2">
        <v>0</v>
      </c>
      <c r="C96">
        <v>0</v>
      </c>
      <c r="D96" s="22">
        <f t="shared" si="3"/>
        <v>-1.1143606456362489</v>
      </c>
      <c r="E96">
        <f t="shared" si="4"/>
        <v>0.24705882352941178</v>
      </c>
      <c r="F96">
        <f>SUM(E$7:E96)</f>
        <v>38.165341812400683</v>
      </c>
      <c r="G96">
        <f t="shared" si="5"/>
        <v>-4</v>
      </c>
      <c r="S96">
        <v>435</v>
      </c>
      <c r="T96">
        <v>25</v>
      </c>
      <c r="U96">
        <v>15</v>
      </c>
      <c r="V96">
        <v>0</v>
      </c>
      <c r="W96">
        <v>1</v>
      </c>
      <c r="X96" s="30">
        <f>$AF$2 + SUMPRODUCT($AG$2:$AI$2, T96:V96)</f>
        <v>-0.73648975129074357</v>
      </c>
      <c r="Y96">
        <f>EXP(X96)/(1+EXP(X96))</f>
        <v>0.32377221491960972</v>
      </c>
      <c r="Z96">
        <f>SUM(Y$2:Y96)</f>
        <v>37.197275695496387</v>
      </c>
      <c r="AA96">
        <f>_xlfn.IFS(Y96&lt;$B$4, -$B$3, AND(Y96&gt;$B$4, W96=0), -$B$3-$B$2, AND(Y96&gt;$B$4, W96=1), $B$1-$B$3-$B$2)</f>
        <v>9.5</v>
      </c>
    </row>
    <row r="97" spans="1:27" x14ac:dyDescent="0.35">
      <c r="A97" s="2">
        <v>48</v>
      </c>
      <c r="B97" s="2">
        <v>0</v>
      </c>
      <c r="C97">
        <v>0</v>
      </c>
      <c r="D97" s="22">
        <f t="shared" si="3"/>
        <v>-1.1143606456362489</v>
      </c>
      <c r="E97">
        <f t="shared" si="4"/>
        <v>0.24705882352941178</v>
      </c>
      <c r="F97">
        <f>SUM(E$7:E97)</f>
        <v>38.412400635930098</v>
      </c>
      <c r="G97">
        <f t="shared" si="5"/>
        <v>-4</v>
      </c>
      <c r="S97">
        <v>454</v>
      </c>
      <c r="T97">
        <v>25</v>
      </c>
      <c r="U97">
        <v>15</v>
      </c>
      <c r="V97">
        <v>0</v>
      </c>
      <c r="W97">
        <v>0</v>
      </c>
      <c r="X97" s="30">
        <f>$AF$2 + SUMPRODUCT($AG$2:$AI$2, T97:V97)</f>
        <v>-0.73648975129074357</v>
      </c>
      <c r="Y97">
        <f>EXP(X97)/(1+EXP(X97))</f>
        <v>0.32377221491960972</v>
      </c>
      <c r="Z97">
        <f>SUM(Y$2:Y97)</f>
        <v>37.521047910415994</v>
      </c>
      <c r="AA97">
        <f>_xlfn.IFS(Y97&lt;$B$4, -$B$3, AND(Y97&gt;$B$4, W97=0), -$B$3-$B$2, AND(Y97&gt;$B$4, W97=1), $B$1-$B$3-$B$2)</f>
        <v>-4</v>
      </c>
    </row>
    <row r="98" spans="1:27" x14ac:dyDescent="0.35">
      <c r="A98" s="2">
        <v>50</v>
      </c>
      <c r="B98" s="2">
        <v>0</v>
      </c>
      <c r="C98">
        <v>1</v>
      </c>
      <c r="D98" s="22">
        <f t="shared" si="3"/>
        <v>-1.1143606456362489</v>
      </c>
      <c r="E98">
        <f t="shared" si="4"/>
        <v>0.24705882352941178</v>
      </c>
      <c r="F98">
        <f>SUM(E$7:E98)</f>
        <v>38.659459459459512</v>
      </c>
      <c r="G98">
        <f t="shared" si="5"/>
        <v>9.5</v>
      </c>
      <c r="S98" s="2">
        <v>20</v>
      </c>
      <c r="T98" s="2">
        <v>14</v>
      </c>
      <c r="U98" s="2">
        <v>0</v>
      </c>
      <c r="V98" s="2">
        <v>0</v>
      </c>
      <c r="W98">
        <v>0</v>
      </c>
      <c r="X98" s="30">
        <f>$AF$2 + SUMPRODUCT($AG$2:$AI$2, T98:V98)</f>
        <v>-0.7415733081431044</v>
      </c>
      <c r="Y98">
        <f>EXP(X98)/(1+EXP(X98))</f>
        <v>0.3226602004371788</v>
      </c>
      <c r="Z98">
        <f>SUM(Y$2:Y98)</f>
        <v>37.843708110853171</v>
      </c>
      <c r="AA98">
        <f>_xlfn.IFS(Y98&lt;$B$4, -$B$3, AND(Y98&gt;$B$4, W98=0), -$B$3-$B$2, AND(Y98&gt;$B$4, W98=1), $B$1-$B$3-$B$2)</f>
        <v>-4</v>
      </c>
    </row>
    <row r="99" spans="1:27" x14ac:dyDescent="0.35">
      <c r="A99" s="2">
        <v>53</v>
      </c>
      <c r="B99" s="2">
        <v>0</v>
      </c>
      <c r="C99">
        <v>1</v>
      </c>
      <c r="D99" s="22">
        <f t="shared" si="3"/>
        <v>-1.1143606456362489</v>
      </c>
      <c r="E99">
        <f t="shared" si="4"/>
        <v>0.24705882352941178</v>
      </c>
      <c r="F99">
        <f>SUM(E$7:E99)</f>
        <v>38.906518282988927</v>
      </c>
      <c r="G99">
        <f t="shared" si="5"/>
        <v>9.5</v>
      </c>
      <c r="S99" s="2">
        <v>47</v>
      </c>
      <c r="T99" s="2">
        <v>14</v>
      </c>
      <c r="U99" s="2">
        <v>0</v>
      </c>
      <c r="V99" s="2">
        <v>0</v>
      </c>
      <c r="W99">
        <v>0</v>
      </c>
      <c r="X99" s="30">
        <f>$AF$2 + SUMPRODUCT($AG$2:$AI$2, T99:V99)</f>
        <v>-0.7415733081431044</v>
      </c>
      <c r="Y99">
        <f>EXP(X99)/(1+EXP(X99))</f>
        <v>0.3226602004371788</v>
      </c>
      <c r="Z99">
        <f>SUM(Y$2:Y99)</f>
        <v>38.166368311290348</v>
      </c>
      <c r="AA99">
        <f>_xlfn.IFS(Y99&lt;$B$4, -$B$3, AND(Y99&gt;$B$4, W99=0), -$B$3-$B$2, AND(Y99&gt;$B$4, W99=1), $B$1-$B$3-$B$2)</f>
        <v>-4</v>
      </c>
    </row>
    <row r="100" spans="1:27" x14ac:dyDescent="0.35">
      <c r="A100" s="2">
        <v>55</v>
      </c>
      <c r="B100" s="2">
        <v>0</v>
      </c>
      <c r="C100">
        <v>0</v>
      </c>
      <c r="D100" s="22">
        <f t="shared" si="3"/>
        <v>-1.1143606456362489</v>
      </c>
      <c r="E100">
        <f t="shared" si="4"/>
        <v>0.24705882352941178</v>
      </c>
      <c r="F100">
        <f>SUM(E$7:E100)</f>
        <v>39.153577106518341</v>
      </c>
      <c r="G100">
        <f t="shared" si="5"/>
        <v>-4</v>
      </c>
      <c r="S100">
        <v>277</v>
      </c>
      <c r="T100">
        <v>14</v>
      </c>
      <c r="U100">
        <v>0</v>
      </c>
      <c r="V100">
        <v>0</v>
      </c>
      <c r="W100">
        <v>0</v>
      </c>
      <c r="X100" s="30">
        <f>$AF$2 + SUMPRODUCT($AG$2:$AI$2, T100:V100)</f>
        <v>-0.7415733081431044</v>
      </c>
      <c r="Y100">
        <f>EXP(X100)/(1+EXP(X100))</f>
        <v>0.3226602004371788</v>
      </c>
      <c r="Z100">
        <f>SUM(Y$2:Y100)</f>
        <v>38.489028511727525</v>
      </c>
      <c r="AA100">
        <f>_xlfn.IFS(Y100&lt;$B$4, -$B$3, AND(Y100&gt;$B$4, W100=0), -$B$3-$B$2, AND(Y100&gt;$B$4, W100=1), $B$1-$B$3-$B$2)</f>
        <v>-4</v>
      </c>
    </row>
    <row r="101" spans="1:27" x14ac:dyDescent="0.35">
      <c r="A101" s="2">
        <v>60</v>
      </c>
      <c r="B101" s="2">
        <v>0</v>
      </c>
      <c r="C101">
        <v>0</v>
      </c>
      <c r="D101" s="22">
        <f t="shared" si="3"/>
        <v>-1.1143606456362489</v>
      </c>
      <c r="E101">
        <f t="shared" si="4"/>
        <v>0.24705882352941178</v>
      </c>
      <c r="F101">
        <f>SUM(E$7:E101)</f>
        <v>39.400635930047756</v>
      </c>
      <c r="G101">
        <f t="shared" si="5"/>
        <v>-4</v>
      </c>
      <c r="S101" s="2">
        <v>21</v>
      </c>
      <c r="T101" s="2">
        <v>17</v>
      </c>
      <c r="U101" s="2">
        <v>0</v>
      </c>
      <c r="V101" s="2">
        <v>13</v>
      </c>
      <c r="W101">
        <v>1</v>
      </c>
      <c r="X101" s="30">
        <f>$AF$2 + SUMPRODUCT($AG$2:$AI$2, T101:V101)</f>
        <v>-0.74350205344771036</v>
      </c>
      <c r="Y101">
        <f>EXP(X101)/(1+EXP(X101))</f>
        <v>0.32223881626457312</v>
      </c>
      <c r="Z101">
        <f>SUM(Y$2:Y101)</f>
        <v>38.811267327992098</v>
      </c>
      <c r="AA101">
        <f>_xlfn.IFS(Y101&lt;$B$4, -$B$3, AND(Y101&gt;$B$4, W101=0), -$B$3-$B$2, AND(Y101&gt;$B$4, W101=1), $B$1-$B$3-$B$2)</f>
        <v>9.5</v>
      </c>
    </row>
    <row r="102" spans="1:27" x14ac:dyDescent="0.35">
      <c r="A102" s="2">
        <v>66</v>
      </c>
      <c r="B102" s="2">
        <v>0</v>
      </c>
      <c r="C102">
        <v>0</v>
      </c>
      <c r="D102" s="22">
        <f t="shared" si="3"/>
        <v>-1.1143606456362489</v>
      </c>
      <c r="E102">
        <f t="shared" si="4"/>
        <v>0.24705882352941178</v>
      </c>
      <c r="F102">
        <f>SUM(E$7:E102)</f>
        <v>39.64769475357717</v>
      </c>
      <c r="G102">
        <f t="shared" si="5"/>
        <v>-4</v>
      </c>
      <c r="S102">
        <v>384</v>
      </c>
      <c r="T102">
        <v>21</v>
      </c>
      <c r="U102">
        <v>10</v>
      </c>
      <c r="V102">
        <v>0</v>
      </c>
      <c r="W102">
        <v>0</v>
      </c>
      <c r="X102" s="30">
        <f>$AF$2 + SUMPRODUCT($AG$2:$AI$2, T102:V102)</f>
        <v>-0.75088834990164255</v>
      </c>
      <c r="Y102">
        <f>EXP(X102)/(1+EXP(X102))</f>
        <v>0.32062776464686549</v>
      </c>
      <c r="Z102">
        <f>SUM(Y$2:Y102)</f>
        <v>39.131895092638963</v>
      </c>
      <c r="AA102">
        <f>_xlfn.IFS(Y102&lt;$B$4, -$B$3, AND(Y102&gt;$B$4, W102=0), -$B$3-$B$2, AND(Y102&gt;$B$4, W102=1), $B$1-$B$3-$B$2)</f>
        <v>-4</v>
      </c>
    </row>
    <row r="103" spans="1:27" x14ac:dyDescent="0.35">
      <c r="A103" s="2">
        <v>69</v>
      </c>
      <c r="B103" s="2">
        <v>0</v>
      </c>
      <c r="C103">
        <v>0</v>
      </c>
      <c r="D103" s="22">
        <f t="shared" si="3"/>
        <v>-1.1143606456362489</v>
      </c>
      <c r="E103">
        <f t="shared" si="4"/>
        <v>0.24705882352941178</v>
      </c>
      <c r="F103">
        <f>SUM(E$7:E103)</f>
        <v>39.894753577106584</v>
      </c>
      <c r="G103">
        <f t="shared" si="5"/>
        <v>-4</v>
      </c>
      <c r="S103" s="2">
        <v>64</v>
      </c>
      <c r="T103" s="2">
        <v>27</v>
      </c>
      <c r="U103" s="2">
        <v>10</v>
      </c>
      <c r="V103" s="2">
        <v>26</v>
      </c>
      <c r="W103">
        <v>1</v>
      </c>
      <c r="X103" s="30">
        <f>$AF$2 + SUMPRODUCT($AG$2:$AI$2, T103:V103)</f>
        <v>-0.75474584051085436</v>
      </c>
      <c r="Y103">
        <f>EXP(X103)/(1+EXP(X103))</f>
        <v>0.31978808647282703</v>
      </c>
      <c r="Z103">
        <f>SUM(Y$2:Y103)</f>
        <v>39.451683179111789</v>
      </c>
      <c r="AA103">
        <f>_xlfn.IFS(Y103&lt;$B$4, -$B$3, AND(Y103&gt;$B$4, W103=0), -$B$3-$B$2, AND(Y103&gt;$B$4, W103=1), $B$1-$B$3-$B$2)</f>
        <v>9.5</v>
      </c>
    </row>
    <row r="104" spans="1:27" x14ac:dyDescent="0.35">
      <c r="A104" s="2">
        <v>75</v>
      </c>
      <c r="B104" s="2">
        <v>0</v>
      </c>
      <c r="C104">
        <v>1</v>
      </c>
      <c r="D104" s="22">
        <f t="shared" si="3"/>
        <v>-1.1143606456362489</v>
      </c>
      <c r="E104">
        <f t="shared" si="4"/>
        <v>0.24705882352941178</v>
      </c>
      <c r="F104">
        <f>SUM(E$7:E104)</f>
        <v>40.141812400635999</v>
      </c>
      <c r="G104">
        <f t="shared" si="5"/>
        <v>9.5</v>
      </c>
      <c r="S104" s="2">
        <v>35</v>
      </c>
      <c r="T104" s="2">
        <v>24</v>
      </c>
      <c r="U104" s="2">
        <v>15</v>
      </c>
      <c r="V104" s="2">
        <v>0</v>
      </c>
      <c r="W104">
        <v>0</v>
      </c>
      <c r="X104" s="30">
        <f>$AF$2 + SUMPRODUCT($AG$2:$AI$2, T104:V104)</f>
        <v>-0.77460199027107968</v>
      </c>
      <c r="Y104">
        <f>EXP(X104)/(1+EXP(X104))</f>
        <v>0.3154844451606737</v>
      </c>
      <c r="Z104">
        <f>SUM(Y$2:Y104)</f>
        <v>39.76716762427246</v>
      </c>
      <c r="AA104">
        <f>_xlfn.IFS(Y104&lt;$B$4, -$B$3, AND(Y104&gt;$B$4, W104=0), -$B$3-$B$2, AND(Y104&gt;$B$4, W104=1), $B$1-$B$3-$B$2)</f>
        <v>-4</v>
      </c>
    </row>
    <row r="105" spans="1:27" x14ac:dyDescent="0.35">
      <c r="A105" s="2">
        <v>76</v>
      </c>
      <c r="B105" s="2">
        <v>0</v>
      </c>
      <c r="C105">
        <v>1</v>
      </c>
      <c r="D105" s="22">
        <f t="shared" si="3"/>
        <v>-1.1143606456362489</v>
      </c>
      <c r="E105">
        <f t="shared" si="4"/>
        <v>0.24705882352941178</v>
      </c>
      <c r="F105">
        <f>SUM(E$7:E105)</f>
        <v>40.388871224165413</v>
      </c>
      <c r="G105">
        <f t="shared" si="5"/>
        <v>9.5</v>
      </c>
      <c r="S105" s="2">
        <v>165</v>
      </c>
      <c r="T105" s="2">
        <v>24</v>
      </c>
      <c r="U105" s="2">
        <v>15</v>
      </c>
      <c r="V105" s="2">
        <v>0</v>
      </c>
      <c r="W105">
        <v>0</v>
      </c>
      <c r="X105" s="30">
        <f>$AF$2 + SUMPRODUCT($AG$2:$AI$2, T105:V105)</f>
        <v>-0.77460199027107968</v>
      </c>
      <c r="Y105">
        <f>EXP(X105)/(1+EXP(X105))</f>
        <v>0.3154844451606737</v>
      </c>
      <c r="Z105">
        <f>SUM(Y$2:Y105)</f>
        <v>40.082652069433131</v>
      </c>
      <c r="AA105">
        <f>_xlfn.IFS(Y105&lt;$B$4, -$B$3, AND(Y105&gt;$B$4, W105=0), -$B$3-$B$2, AND(Y105&gt;$B$4, W105=1), $B$1-$B$3-$B$2)</f>
        <v>-4</v>
      </c>
    </row>
    <row r="106" spans="1:27" x14ac:dyDescent="0.35">
      <c r="A106" s="2">
        <v>81</v>
      </c>
      <c r="B106" s="2">
        <v>0</v>
      </c>
      <c r="C106">
        <v>0</v>
      </c>
      <c r="D106" s="22">
        <f t="shared" si="3"/>
        <v>-1.1143606456362489</v>
      </c>
      <c r="E106">
        <f t="shared" si="4"/>
        <v>0.24705882352941178</v>
      </c>
      <c r="F106">
        <f>SUM(E$7:E106)</f>
        <v>40.635930047694828</v>
      </c>
      <c r="G106">
        <f t="shared" si="5"/>
        <v>-4</v>
      </c>
      <c r="S106">
        <v>447</v>
      </c>
      <c r="T106">
        <v>27</v>
      </c>
      <c r="U106">
        <v>15</v>
      </c>
      <c r="V106">
        <v>13</v>
      </c>
      <c r="W106">
        <v>0</v>
      </c>
      <c r="X106" s="30">
        <f>$AF$2 + SUMPRODUCT($AG$2:$AI$2, T106:V106)</f>
        <v>-0.77653073557568564</v>
      </c>
      <c r="Y106">
        <f>EXP(X106)/(1+EXP(X106))</f>
        <v>0.31506807318682917</v>
      </c>
      <c r="Z106">
        <f>SUM(Y$2:Y106)</f>
        <v>40.39772014261996</v>
      </c>
      <c r="AA106">
        <f>_xlfn.IFS(Y106&lt;$B$4, -$B$3, AND(Y106&gt;$B$4, W106=0), -$B$3-$B$2, AND(Y106&gt;$B$4, W106=1), $B$1-$B$3-$B$2)</f>
        <v>-4</v>
      </c>
    </row>
    <row r="107" spans="1:27" x14ac:dyDescent="0.35">
      <c r="A107" s="2">
        <v>83</v>
      </c>
      <c r="B107" s="2">
        <v>0</v>
      </c>
      <c r="C107">
        <v>1</v>
      </c>
      <c r="D107" s="22">
        <f t="shared" si="3"/>
        <v>-1.1143606456362489</v>
      </c>
      <c r="E107">
        <f t="shared" si="4"/>
        <v>0.24705882352941178</v>
      </c>
      <c r="F107">
        <f>SUM(E$7:E107)</f>
        <v>40.882988871224242</v>
      </c>
      <c r="G107">
        <f t="shared" si="5"/>
        <v>9.5</v>
      </c>
      <c r="S107" s="2">
        <v>156</v>
      </c>
      <c r="T107" s="2">
        <v>13</v>
      </c>
      <c r="U107" s="2">
        <v>0</v>
      </c>
      <c r="V107" s="2">
        <v>0</v>
      </c>
      <c r="W107">
        <v>0</v>
      </c>
      <c r="X107" s="30">
        <f>$AF$2 + SUMPRODUCT($AG$2:$AI$2, T107:V107)</f>
        <v>-0.7796855471234404</v>
      </c>
      <c r="Y107">
        <f>EXP(X107)/(1+EXP(X107))</f>
        <v>0.31438766181284195</v>
      </c>
      <c r="Z107">
        <f>SUM(Y$2:Y107)</f>
        <v>40.712107804432804</v>
      </c>
      <c r="AA107">
        <f>_xlfn.IFS(Y107&lt;$B$4, -$B$3, AND(Y107&gt;$B$4, W107=0), -$B$3-$B$2, AND(Y107&gt;$B$4, W107=1), $B$1-$B$3-$B$2)</f>
        <v>-4</v>
      </c>
    </row>
    <row r="108" spans="1:27" x14ac:dyDescent="0.35">
      <c r="A108" s="2">
        <v>84</v>
      </c>
      <c r="B108" s="2">
        <v>0</v>
      </c>
      <c r="C108">
        <v>0</v>
      </c>
      <c r="D108" s="22">
        <f t="shared" si="3"/>
        <v>-1.1143606456362489</v>
      </c>
      <c r="E108">
        <f t="shared" si="4"/>
        <v>0.24705882352941178</v>
      </c>
      <c r="F108">
        <f>SUM(E$7:E108)</f>
        <v>41.130047694753657</v>
      </c>
      <c r="G108">
        <f t="shared" si="5"/>
        <v>-4</v>
      </c>
      <c r="S108">
        <v>458</v>
      </c>
      <c r="T108">
        <v>13</v>
      </c>
      <c r="U108">
        <v>0</v>
      </c>
      <c r="V108">
        <v>0</v>
      </c>
      <c r="W108">
        <v>0</v>
      </c>
      <c r="X108" s="30">
        <f>$AF$2 + SUMPRODUCT($AG$2:$AI$2, T108:V108)</f>
        <v>-0.7796855471234404</v>
      </c>
      <c r="Y108">
        <f>EXP(X108)/(1+EXP(X108))</f>
        <v>0.31438766181284195</v>
      </c>
      <c r="Z108">
        <f>SUM(Y$2:Y108)</f>
        <v>41.026495466245649</v>
      </c>
      <c r="AA108">
        <f>_xlfn.IFS(Y108&lt;$B$4, -$B$3, AND(Y108&gt;$B$4, W108=0), -$B$3-$B$2, AND(Y108&gt;$B$4, W108=1), $B$1-$B$3-$B$2)</f>
        <v>-4</v>
      </c>
    </row>
    <row r="109" spans="1:27" x14ac:dyDescent="0.35">
      <c r="A109" s="2">
        <v>85</v>
      </c>
      <c r="B109" s="2">
        <v>0</v>
      </c>
      <c r="C109">
        <v>0</v>
      </c>
      <c r="D109" s="22">
        <f t="shared" si="3"/>
        <v>-1.1143606456362489</v>
      </c>
      <c r="E109">
        <f t="shared" si="4"/>
        <v>0.24705882352941178</v>
      </c>
      <c r="F109">
        <f>SUM(E$7:E109)</f>
        <v>41.377106518283071</v>
      </c>
      <c r="G109">
        <f t="shared" si="5"/>
        <v>-4</v>
      </c>
      <c r="S109">
        <v>201</v>
      </c>
      <c r="T109">
        <v>16</v>
      </c>
      <c r="U109">
        <v>0</v>
      </c>
      <c r="V109">
        <v>13</v>
      </c>
      <c r="W109">
        <v>0</v>
      </c>
      <c r="X109" s="30">
        <f>$AF$2 + SUMPRODUCT($AG$2:$AI$2, T109:V109)</f>
        <v>-0.78161429242804625</v>
      </c>
      <c r="Y109">
        <f>EXP(X109)/(1+EXP(X109))</f>
        <v>0.31397207341340344</v>
      </c>
      <c r="Z109">
        <f>SUM(Y$2:Y109)</f>
        <v>41.340467539659052</v>
      </c>
      <c r="AA109">
        <f>_xlfn.IFS(Y109&lt;$B$4, -$B$3, AND(Y109&gt;$B$4, W109=0), -$B$3-$B$2, AND(Y109&gt;$B$4, W109=1), $B$1-$B$3-$B$2)</f>
        <v>-4</v>
      </c>
    </row>
    <row r="110" spans="1:27" x14ac:dyDescent="0.35">
      <c r="A110" s="2">
        <v>87</v>
      </c>
      <c r="B110" s="2">
        <v>0</v>
      </c>
      <c r="C110">
        <v>0</v>
      </c>
      <c r="D110" s="22">
        <f t="shared" si="3"/>
        <v>-1.1143606456362489</v>
      </c>
      <c r="E110">
        <f t="shared" si="4"/>
        <v>0.24705882352941178</v>
      </c>
      <c r="F110">
        <f>SUM(E$7:E110)</f>
        <v>41.624165341812486</v>
      </c>
      <c r="G110">
        <f t="shared" si="5"/>
        <v>-4</v>
      </c>
      <c r="S110">
        <v>289</v>
      </c>
      <c r="T110">
        <v>16</v>
      </c>
      <c r="U110">
        <v>0</v>
      </c>
      <c r="V110">
        <v>13</v>
      </c>
      <c r="W110">
        <v>0</v>
      </c>
      <c r="X110" s="30">
        <f>$AF$2 + SUMPRODUCT($AG$2:$AI$2, T110:V110)</f>
        <v>-0.78161429242804625</v>
      </c>
      <c r="Y110">
        <f>EXP(X110)/(1+EXP(X110))</f>
        <v>0.31397207341340344</v>
      </c>
      <c r="Z110">
        <f>SUM(Y$2:Y110)</f>
        <v>41.654439613072455</v>
      </c>
      <c r="AA110">
        <f>_xlfn.IFS(Y110&lt;$B$4, -$B$3, AND(Y110&gt;$B$4, W110=0), -$B$3-$B$2, AND(Y110&gt;$B$4, W110=1), $B$1-$B$3-$B$2)</f>
        <v>-4</v>
      </c>
    </row>
    <row r="111" spans="1:27" x14ac:dyDescent="0.35">
      <c r="A111" s="2">
        <v>88</v>
      </c>
      <c r="B111" s="2">
        <v>0</v>
      </c>
      <c r="C111">
        <v>0</v>
      </c>
      <c r="D111" s="22">
        <f t="shared" si="3"/>
        <v>-1.1143606456362489</v>
      </c>
      <c r="E111">
        <f t="shared" si="4"/>
        <v>0.24705882352941178</v>
      </c>
      <c r="F111">
        <f>SUM(E$7:E111)</f>
        <v>41.8712241653419</v>
      </c>
      <c r="G111">
        <f t="shared" si="5"/>
        <v>-4</v>
      </c>
      <c r="S111" s="2">
        <v>33</v>
      </c>
      <c r="T111" s="2">
        <v>20</v>
      </c>
      <c r="U111" s="2">
        <v>10</v>
      </c>
      <c r="V111" s="2">
        <v>0</v>
      </c>
      <c r="W111">
        <v>0</v>
      </c>
      <c r="X111" s="30">
        <f>$AF$2 + SUMPRODUCT($AG$2:$AI$2, T111:V111)</f>
        <v>-0.78900058888197866</v>
      </c>
      <c r="Y111">
        <f>EXP(X111)/(1+EXP(X111))</f>
        <v>0.31238330263726871</v>
      </c>
      <c r="Z111">
        <f>SUM(Y$2:Y111)</f>
        <v>41.966822915709727</v>
      </c>
      <c r="AA111">
        <f>_xlfn.IFS(Y111&lt;$B$4, -$B$3, AND(Y111&gt;$B$4, W111=0), -$B$3-$B$2, AND(Y111&gt;$B$4, W111=1), $B$1-$B$3-$B$2)</f>
        <v>-4</v>
      </c>
    </row>
    <row r="112" spans="1:27" x14ac:dyDescent="0.35">
      <c r="A112" s="2">
        <v>90</v>
      </c>
      <c r="B112" s="2">
        <v>0</v>
      </c>
      <c r="C112">
        <v>0</v>
      </c>
      <c r="D112" s="22">
        <f t="shared" si="3"/>
        <v>-1.1143606456362489</v>
      </c>
      <c r="E112">
        <f t="shared" si="4"/>
        <v>0.24705882352941178</v>
      </c>
      <c r="F112">
        <f>SUM(E$7:E112)</f>
        <v>42.118282988871314</v>
      </c>
      <c r="G112">
        <f t="shared" si="5"/>
        <v>-4</v>
      </c>
      <c r="S112">
        <v>372</v>
      </c>
      <c r="T112">
        <v>20</v>
      </c>
      <c r="U112">
        <v>10</v>
      </c>
      <c r="V112">
        <v>0</v>
      </c>
      <c r="W112">
        <v>0</v>
      </c>
      <c r="X112" s="30">
        <f>$AF$2 + SUMPRODUCT($AG$2:$AI$2, T112:V112)</f>
        <v>-0.78900058888197866</v>
      </c>
      <c r="Y112">
        <f>EXP(X112)/(1+EXP(X112))</f>
        <v>0.31238330263726871</v>
      </c>
      <c r="Z112">
        <f>SUM(Y$2:Y112)</f>
        <v>42.279206218346999</v>
      </c>
      <c r="AA112">
        <f>_xlfn.IFS(Y112&lt;$B$4, -$B$3, AND(Y112&gt;$B$4, W112=0), -$B$3-$B$2, AND(Y112&gt;$B$4, W112=1), $B$1-$B$3-$B$2)</f>
        <v>-4</v>
      </c>
    </row>
    <row r="113" spans="1:27" x14ac:dyDescent="0.35">
      <c r="A113" s="2">
        <v>91</v>
      </c>
      <c r="B113" s="2">
        <v>0</v>
      </c>
      <c r="C113">
        <v>0</v>
      </c>
      <c r="D113" s="22">
        <f t="shared" si="3"/>
        <v>-1.1143606456362489</v>
      </c>
      <c r="E113">
        <f t="shared" si="4"/>
        <v>0.24705882352941178</v>
      </c>
      <c r="F113">
        <f>SUM(E$7:E113)</f>
        <v>42.365341812400729</v>
      </c>
      <c r="G113">
        <f t="shared" si="5"/>
        <v>-4</v>
      </c>
      <c r="S113">
        <v>422</v>
      </c>
      <c r="T113">
        <v>23</v>
      </c>
      <c r="U113">
        <v>10</v>
      </c>
      <c r="V113">
        <v>13</v>
      </c>
      <c r="W113">
        <v>0</v>
      </c>
      <c r="X113" s="30">
        <f>$AF$2 + SUMPRODUCT($AG$2:$AI$2, T113:V113)</f>
        <v>-0.79092933418658462</v>
      </c>
      <c r="Y113">
        <f>EXP(X113)/(1+EXP(X113))</f>
        <v>0.31196915818700283</v>
      </c>
      <c r="Z113">
        <f>SUM(Y$2:Y113)</f>
        <v>42.591175376534004</v>
      </c>
      <c r="AA113">
        <f>_xlfn.IFS(Y113&lt;$B$4, -$B$3, AND(Y113&gt;$B$4, W113=0), -$B$3-$B$2, AND(Y113&gt;$B$4, W113=1), $B$1-$B$3-$B$2)</f>
        <v>-4</v>
      </c>
    </row>
    <row r="114" spans="1:27" x14ac:dyDescent="0.35">
      <c r="A114" s="2">
        <v>107</v>
      </c>
      <c r="B114" s="2">
        <v>0</v>
      </c>
      <c r="C114">
        <v>1</v>
      </c>
      <c r="D114" s="22">
        <f t="shared" si="3"/>
        <v>-1.1143606456362489</v>
      </c>
      <c r="E114">
        <f t="shared" si="4"/>
        <v>0.24705882352941178</v>
      </c>
      <c r="F114">
        <f>SUM(E$7:E114)</f>
        <v>42.612400635930143</v>
      </c>
      <c r="G114">
        <f t="shared" si="5"/>
        <v>9.5</v>
      </c>
      <c r="S114" s="2">
        <v>199</v>
      </c>
      <c r="T114" s="2">
        <v>23</v>
      </c>
      <c r="U114" s="2">
        <v>15</v>
      </c>
      <c r="V114" s="2">
        <v>0</v>
      </c>
      <c r="W114">
        <v>0</v>
      </c>
      <c r="X114" s="30">
        <f>$AF$2 + SUMPRODUCT($AG$2:$AI$2, T114:V114)</f>
        <v>-0.81271422925141579</v>
      </c>
      <c r="Y114">
        <f>EXP(X114)/(1+EXP(X114))</f>
        <v>0.30731241168222823</v>
      </c>
      <c r="Z114">
        <f>SUM(Y$2:Y114)</f>
        <v>42.898487788216229</v>
      </c>
      <c r="AA114">
        <f>_xlfn.IFS(Y114&lt;$B$4, -$B$3, AND(Y114&gt;$B$4, W114=0), -$B$3-$B$2, AND(Y114&gt;$B$4, W114=1), $B$1-$B$3-$B$2)</f>
        <v>-4</v>
      </c>
    </row>
    <row r="115" spans="1:27" x14ac:dyDescent="0.35">
      <c r="A115" s="2">
        <v>108</v>
      </c>
      <c r="B115" s="2">
        <v>0</v>
      </c>
      <c r="C115">
        <v>0</v>
      </c>
      <c r="D115" s="22">
        <f t="shared" si="3"/>
        <v>-1.1143606456362489</v>
      </c>
      <c r="E115">
        <f t="shared" si="4"/>
        <v>0.24705882352941178</v>
      </c>
      <c r="F115">
        <f>SUM(E$7:E115)</f>
        <v>42.859459459459558</v>
      </c>
      <c r="G115">
        <f t="shared" si="5"/>
        <v>-4</v>
      </c>
      <c r="S115">
        <v>237</v>
      </c>
      <c r="T115">
        <v>26</v>
      </c>
      <c r="U115">
        <v>15</v>
      </c>
      <c r="V115">
        <v>13</v>
      </c>
      <c r="W115">
        <v>0</v>
      </c>
      <c r="X115" s="30">
        <f>$AF$2 + SUMPRODUCT($AG$2:$AI$2, T115:V115)</f>
        <v>-0.81464297455602175</v>
      </c>
      <c r="Y115">
        <f>EXP(X115)/(1+EXP(X115))</f>
        <v>0.30690198944774505</v>
      </c>
      <c r="Z115">
        <f>SUM(Y$2:Y115)</f>
        <v>43.205389777663974</v>
      </c>
      <c r="AA115">
        <f>_xlfn.IFS(Y115&lt;$B$4, -$B$3, AND(Y115&gt;$B$4, W115=0), -$B$3-$B$2, AND(Y115&gt;$B$4, W115=1), $B$1-$B$3-$B$2)</f>
        <v>-4</v>
      </c>
    </row>
    <row r="116" spans="1:27" x14ac:dyDescent="0.35">
      <c r="A116" s="2">
        <v>114</v>
      </c>
      <c r="B116" s="2">
        <v>0</v>
      </c>
      <c r="C116">
        <v>0</v>
      </c>
      <c r="D116" s="22">
        <f t="shared" si="3"/>
        <v>-1.1143606456362489</v>
      </c>
      <c r="E116">
        <f t="shared" si="4"/>
        <v>0.24705882352941178</v>
      </c>
      <c r="F116">
        <f>SUM(E$7:E116)</f>
        <v>43.106518282988972</v>
      </c>
      <c r="G116">
        <f t="shared" si="5"/>
        <v>-4</v>
      </c>
      <c r="S116" s="2">
        <v>23</v>
      </c>
      <c r="T116" s="2">
        <v>12</v>
      </c>
      <c r="U116" s="2">
        <v>0</v>
      </c>
      <c r="V116" s="2">
        <v>0</v>
      </c>
      <c r="W116">
        <v>0</v>
      </c>
      <c r="X116" s="30">
        <f>$AF$2 + SUMPRODUCT($AG$2:$AI$2, T116:V116)</f>
        <v>-0.8177977861037764</v>
      </c>
      <c r="Y116">
        <f>EXP(X116)/(1+EXP(X116))</f>
        <v>0.30623132863417141</v>
      </c>
      <c r="Z116">
        <f>SUM(Y$2:Y116)</f>
        <v>43.511621106298144</v>
      </c>
      <c r="AA116">
        <f>_xlfn.IFS(Y116&lt;$B$4, -$B$3, AND(Y116&gt;$B$4, W116=0), -$B$3-$B$2, AND(Y116&gt;$B$4, W116=1), $B$1-$B$3-$B$2)</f>
        <v>-4</v>
      </c>
    </row>
    <row r="117" spans="1:27" x14ac:dyDescent="0.35">
      <c r="A117" s="2">
        <v>126</v>
      </c>
      <c r="B117" s="2">
        <v>0</v>
      </c>
      <c r="C117">
        <v>0</v>
      </c>
      <c r="D117" s="22">
        <f t="shared" si="3"/>
        <v>-1.1143606456362489</v>
      </c>
      <c r="E117">
        <f t="shared" si="4"/>
        <v>0.24705882352941178</v>
      </c>
      <c r="F117">
        <f>SUM(E$7:E117)</f>
        <v>43.353577106518387</v>
      </c>
      <c r="G117">
        <f t="shared" si="5"/>
        <v>-4</v>
      </c>
      <c r="S117" s="2">
        <v>164</v>
      </c>
      <c r="T117" s="2">
        <v>12</v>
      </c>
      <c r="U117" s="2">
        <v>0</v>
      </c>
      <c r="V117" s="2">
        <v>0</v>
      </c>
      <c r="W117">
        <v>0</v>
      </c>
      <c r="X117" s="30">
        <f>$AF$2 + SUMPRODUCT($AG$2:$AI$2, T117:V117)</f>
        <v>-0.8177977861037764</v>
      </c>
      <c r="Y117">
        <f>EXP(X117)/(1+EXP(X117))</f>
        <v>0.30623132863417141</v>
      </c>
      <c r="Z117">
        <f>SUM(Y$2:Y117)</f>
        <v>43.817852434932313</v>
      </c>
      <c r="AA117">
        <f>_xlfn.IFS(Y117&lt;$B$4, -$B$3, AND(Y117&gt;$B$4, W117=0), -$B$3-$B$2, AND(Y117&gt;$B$4, W117=1), $B$1-$B$3-$B$2)</f>
        <v>-4</v>
      </c>
    </row>
    <row r="118" spans="1:27" x14ac:dyDescent="0.35">
      <c r="A118" s="2">
        <v>127</v>
      </c>
      <c r="B118" s="2">
        <v>0</v>
      </c>
      <c r="C118">
        <v>0</v>
      </c>
      <c r="D118" s="22">
        <f t="shared" si="3"/>
        <v>-1.1143606456362489</v>
      </c>
      <c r="E118">
        <f t="shared" si="4"/>
        <v>0.24705882352941178</v>
      </c>
      <c r="F118">
        <f>SUM(E$7:E118)</f>
        <v>43.600635930047801</v>
      </c>
      <c r="G118">
        <f t="shared" si="5"/>
        <v>-4</v>
      </c>
      <c r="S118">
        <v>377</v>
      </c>
      <c r="T118">
        <v>12</v>
      </c>
      <c r="U118">
        <v>0</v>
      </c>
      <c r="V118">
        <v>0</v>
      </c>
      <c r="W118">
        <v>0</v>
      </c>
      <c r="X118" s="30">
        <f>$AF$2 + SUMPRODUCT($AG$2:$AI$2, T118:V118)</f>
        <v>-0.8177977861037764</v>
      </c>
      <c r="Y118">
        <f>EXP(X118)/(1+EXP(X118))</f>
        <v>0.30623132863417141</v>
      </c>
      <c r="Z118">
        <f>SUM(Y$2:Y118)</f>
        <v>44.124083763566482</v>
      </c>
      <c r="AA118">
        <f>_xlfn.IFS(Y118&lt;$B$4, -$B$3, AND(Y118&gt;$B$4, W118=0), -$B$3-$B$2, AND(Y118&gt;$B$4, W118=1), $B$1-$B$3-$B$2)</f>
        <v>-4</v>
      </c>
    </row>
    <row r="119" spans="1:27" x14ac:dyDescent="0.35">
      <c r="A119" s="2">
        <v>129</v>
      </c>
      <c r="B119" s="2">
        <v>0</v>
      </c>
      <c r="C119">
        <v>0</v>
      </c>
      <c r="D119" s="22">
        <f t="shared" si="3"/>
        <v>-1.1143606456362489</v>
      </c>
      <c r="E119">
        <f t="shared" si="4"/>
        <v>0.24705882352941178</v>
      </c>
      <c r="F119">
        <f>SUM(E$7:E119)</f>
        <v>43.847694753577215</v>
      </c>
      <c r="G119">
        <f t="shared" si="5"/>
        <v>-4</v>
      </c>
      <c r="S119">
        <v>474</v>
      </c>
      <c r="T119">
        <v>12</v>
      </c>
      <c r="U119">
        <v>0</v>
      </c>
      <c r="V119">
        <v>0</v>
      </c>
      <c r="W119">
        <v>0</v>
      </c>
      <c r="X119" s="30">
        <f>$AF$2 + SUMPRODUCT($AG$2:$AI$2, T119:V119)</f>
        <v>-0.8177977861037764</v>
      </c>
      <c r="Y119">
        <f>EXP(X119)/(1+EXP(X119))</f>
        <v>0.30623132863417141</v>
      </c>
      <c r="Z119">
        <f>SUM(Y$2:Y119)</f>
        <v>44.430315092200651</v>
      </c>
      <c r="AA119">
        <f>_xlfn.IFS(Y119&lt;$B$4, -$B$3, AND(Y119&gt;$B$4, W119=0), -$B$3-$B$2, AND(Y119&gt;$B$4, W119=1), $B$1-$B$3-$B$2)</f>
        <v>-4</v>
      </c>
    </row>
    <row r="120" spans="1:27" x14ac:dyDescent="0.35">
      <c r="A120" s="2">
        <v>131</v>
      </c>
      <c r="B120" s="2">
        <v>0</v>
      </c>
      <c r="C120">
        <v>0</v>
      </c>
      <c r="D120" s="22">
        <f t="shared" si="3"/>
        <v>-1.1143606456362489</v>
      </c>
      <c r="E120">
        <f t="shared" si="4"/>
        <v>0.24705882352941178</v>
      </c>
      <c r="F120">
        <f>SUM(E$7:E120)</f>
        <v>44.09475357710663</v>
      </c>
      <c r="G120">
        <f t="shared" si="5"/>
        <v>-4</v>
      </c>
      <c r="S120">
        <v>394</v>
      </c>
      <c r="T120">
        <v>15</v>
      </c>
      <c r="U120">
        <v>0</v>
      </c>
      <c r="V120">
        <v>13</v>
      </c>
      <c r="W120">
        <v>0</v>
      </c>
      <c r="X120" s="30">
        <f>$AF$2 + SUMPRODUCT($AG$2:$AI$2, T120:V120)</f>
        <v>-0.81972653140838236</v>
      </c>
      <c r="Y120">
        <f>EXP(X120)/(1+EXP(X120))</f>
        <v>0.3058217127668893</v>
      </c>
      <c r="Z120">
        <f>SUM(Y$2:Y120)</f>
        <v>44.736136804967543</v>
      </c>
      <c r="AA120">
        <f>_xlfn.IFS(Y120&lt;$B$4, -$B$3, AND(Y120&gt;$B$4, W120=0), -$B$3-$B$2, AND(Y120&gt;$B$4, W120=1), $B$1-$B$3-$B$2)</f>
        <v>-4</v>
      </c>
    </row>
    <row r="121" spans="1:27" x14ac:dyDescent="0.35">
      <c r="A121" s="2">
        <v>136</v>
      </c>
      <c r="B121" s="2">
        <v>0</v>
      </c>
      <c r="C121">
        <v>1</v>
      </c>
      <c r="D121" s="22">
        <f t="shared" si="3"/>
        <v>-1.1143606456362489</v>
      </c>
      <c r="E121">
        <f t="shared" si="4"/>
        <v>0.24705882352941178</v>
      </c>
      <c r="F121">
        <f>SUM(E$7:E121)</f>
        <v>44.341812400636044</v>
      </c>
      <c r="G121">
        <f t="shared" si="5"/>
        <v>9.5</v>
      </c>
      <c r="S121">
        <v>247</v>
      </c>
      <c r="T121">
        <v>19</v>
      </c>
      <c r="U121">
        <v>10</v>
      </c>
      <c r="V121">
        <v>0</v>
      </c>
      <c r="W121">
        <v>0</v>
      </c>
      <c r="X121" s="30">
        <f>$AF$2 + SUMPRODUCT($AG$2:$AI$2, T121:V121)</f>
        <v>-0.82711282786231455</v>
      </c>
      <c r="Y121">
        <f>EXP(X121)/(1+EXP(X121))</f>
        <v>0.30425589340036491</v>
      </c>
      <c r="Z121">
        <f>SUM(Y$2:Y121)</f>
        <v>45.04039269836791</v>
      </c>
      <c r="AA121">
        <f>_xlfn.IFS(Y121&lt;$B$4, -$B$3, AND(Y121&gt;$B$4, W121=0), -$B$3-$B$2, AND(Y121&gt;$B$4, W121=1), $B$1-$B$3-$B$2)</f>
        <v>-4</v>
      </c>
    </row>
    <row r="122" spans="1:27" x14ac:dyDescent="0.35">
      <c r="A122" s="2">
        <v>139</v>
      </c>
      <c r="B122" s="2">
        <v>0</v>
      </c>
      <c r="C122">
        <v>0</v>
      </c>
      <c r="D122" s="22">
        <f t="shared" si="3"/>
        <v>-1.1143606456362489</v>
      </c>
      <c r="E122">
        <f t="shared" si="4"/>
        <v>0.24705882352941178</v>
      </c>
      <c r="F122">
        <f>SUM(E$7:E122)</f>
        <v>44.588871224165459</v>
      </c>
      <c r="G122">
        <f t="shared" si="5"/>
        <v>-4</v>
      </c>
      <c r="S122" s="2">
        <v>13</v>
      </c>
      <c r="T122" s="2">
        <v>22</v>
      </c>
      <c r="U122" s="2">
        <v>10</v>
      </c>
      <c r="V122" s="2">
        <v>13</v>
      </c>
      <c r="W122">
        <v>1</v>
      </c>
      <c r="X122" s="30">
        <f>$AF$2 + SUMPRODUCT($AG$2:$AI$2, T122:V122)</f>
        <v>-0.82904157316692051</v>
      </c>
      <c r="Y122">
        <f>EXP(X122)/(1+EXP(X122))</f>
        <v>0.30384776261971225</v>
      </c>
      <c r="Z122">
        <f>SUM(Y$2:Y122)</f>
        <v>45.344240460987621</v>
      </c>
      <c r="AA122">
        <f>_xlfn.IFS(Y122&lt;$B$4, -$B$3, AND(Y122&gt;$B$4, W122=0), -$B$3-$B$2, AND(Y122&gt;$B$4, W122=1), $B$1-$B$3-$B$2)</f>
        <v>9.5</v>
      </c>
    </row>
    <row r="123" spans="1:27" x14ac:dyDescent="0.35">
      <c r="A123" s="2">
        <v>140</v>
      </c>
      <c r="B123" s="2">
        <v>0</v>
      </c>
      <c r="C123">
        <v>0</v>
      </c>
      <c r="D123" s="22">
        <f t="shared" si="3"/>
        <v>-1.1143606456362489</v>
      </c>
      <c r="E123">
        <f t="shared" si="4"/>
        <v>0.24705882352941178</v>
      </c>
      <c r="F123">
        <f>SUM(E$7:E123)</f>
        <v>44.835930047694873</v>
      </c>
      <c r="G123">
        <f t="shared" si="5"/>
        <v>-4</v>
      </c>
      <c r="S123" s="2">
        <v>85</v>
      </c>
      <c r="T123" s="2">
        <v>22</v>
      </c>
      <c r="U123" s="2">
        <v>10</v>
      </c>
      <c r="V123" s="2">
        <v>13</v>
      </c>
      <c r="W123">
        <v>0</v>
      </c>
      <c r="X123" s="30">
        <f>$AF$2 + SUMPRODUCT($AG$2:$AI$2, T123:V123)</f>
        <v>-0.82904157316692051</v>
      </c>
      <c r="Y123">
        <f>EXP(X123)/(1+EXP(X123))</f>
        <v>0.30384776261971225</v>
      </c>
      <c r="Z123">
        <f>SUM(Y$2:Y123)</f>
        <v>45.648088223607331</v>
      </c>
      <c r="AA123">
        <f>_xlfn.IFS(Y123&lt;$B$4, -$B$3, AND(Y123&gt;$B$4, W123=0), -$B$3-$B$2, AND(Y123&gt;$B$4, W123=1), $B$1-$B$3-$B$2)</f>
        <v>-4</v>
      </c>
    </row>
    <row r="124" spans="1:27" x14ac:dyDescent="0.35">
      <c r="A124" s="2">
        <v>141</v>
      </c>
      <c r="B124" s="2">
        <v>0</v>
      </c>
      <c r="C124">
        <v>1</v>
      </c>
      <c r="D124" s="22">
        <f t="shared" si="3"/>
        <v>-1.1143606456362489</v>
      </c>
      <c r="E124">
        <f t="shared" si="4"/>
        <v>0.24705882352941178</v>
      </c>
      <c r="F124">
        <f>SUM(E$7:E124)</f>
        <v>45.082988871224288</v>
      </c>
      <c r="G124">
        <f t="shared" si="5"/>
        <v>9.5</v>
      </c>
      <c r="S124" s="2">
        <v>77</v>
      </c>
      <c r="T124" s="2">
        <v>37</v>
      </c>
      <c r="U124" s="2">
        <v>35</v>
      </c>
      <c r="V124" s="2">
        <v>0</v>
      </c>
      <c r="W124">
        <v>0</v>
      </c>
      <c r="X124" s="30">
        <f>$AF$2 + SUMPRODUCT($AG$2:$AI$2, T124:V124)</f>
        <v>-0.83134431276849219</v>
      </c>
      <c r="Y124">
        <f>EXP(X124)/(1+EXP(X124))</f>
        <v>0.30336089736403593</v>
      </c>
      <c r="Z124">
        <f>SUM(Y$2:Y124)</f>
        <v>45.951449120971368</v>
      </c>
      <c r="AA124">
        <f>_xlfn.IFS(Y124&lt;$B$4, -$B$3, AND(Y124&gt;$B$4, W124=0), -$B$3-$B$2, AND(Y124&gt;$B$4, W124=1), $B$1-$B$3-$B$2)</f>
        <v>-4</v>
      </c>
    </row>
    <row r="125" spans="1:27" x14ac:dyDescent="0.35">
      <c r="A125" s="2">
        <v>144</v>
      </c>
      <c r="B125" s="2">
        <v>0</v>
      </c>
      <c r="C125">
        <v>0</v>
      </c>
      <c r="D125" s="22">
        <f t="shared" si="3"/>
        <v>-1.1143606456362489</v>
      </c>
      <c r="E125">
        <f t="shared" si="4"/>
        <v>0.24705882352941178</v>
      </c>
      <c r="F125">
        <f>SUM(E$7:E125)</f>
        <v>45.330047694753702</v>
      </c>
      <c r="G125">
        <f t="shared" si="5"/>
        <v>-4</v>
      </c>
      <c r="S125">
        <v>229</v>
      </c>
      <c r="T125">
        <v>43</v>
      </c>
      <c r="U125">
        <v>35</v>
      </c>
      <c r="V125">
        <v>26</v>
      </c>
      <c r="W125">
        <v>1</v>
      </c>
      <c r="X125" s="30">
        <f>$AF$2 + SUMPRODUCT($AG$2:$AI$2, T125:V125)</f>
        <v>-0.835201803377704</v>
      </c>
      <c r="Y125">
        <f>EXP(X125)/(1+EXP(X125))</f>
        <v>0.30254630096564983</v>
      </c>
      <c r="Z125">
        <f>SUM(Y$2:Y125)</f>
        <v>46.25399542193702</v>
      </c>
      <c r="AA125">
        <f>_xlfn.IFS(Y125&lt;$B$4, -$B$3, AND(Y125&gt;$B$4, W125=0), -$B$3-$B$2, AND(Y125&gt;$B$4, W125=1), $B$1-$B$3-$B$2)</f>
        <v>9.5</v>
      </c>
    </row>
    <row r="126" spans="1:27" x14ac:dyDescent="0.35">
      <c r="A126" s="2">
        <v>146</v>
      </c>
      <c r="B126" s="2">
        <v>0</v>
      </c>
      <c r="C126">
        <v>0</v>
      </c>
      <c r="D126" s="22">
        <f t="shared" si="3"/>
        <v>-1.1143606456362489</v>
      </c>
      <c r="E126">
        <f t="shared" si="4"/>
        <v>0.24705882352941178</v>
      </c>
      <c r="F126">
        <f>SUM(E$7:E126)</f>
        <v>45.577106518283117</v>
      </c>
      <c r="G126">
        <f t="shared" si="5"/>
        <v>-4</v>
      </c>
      <c r="S126">
        <v>429</v>
      </c>
      <c r="T126">
        <v>29</v>
      </c>
      <c r="U126">
        <v>20</v>
      </c>
      <c r="V126">
        <v>13</v>
      </c>
      <c r="W126">
        <v>1</v>
      </c>
      <c r="X126" s="30">
        <f>$AF$2 + SUMPRODUCT($AG$2:$AI$2, T126:V126)</f>
        <v>-0.83835661492545865</v>
      </c>
      <c r="Y126">
        <f>EXP(X126)/(1+EXP(X126))</f>
        <v>0.30188101273469864</v>
      </c>
      <c r="Z126">
        <f>SUM(Y$2:Y126)</f>
        <v>46.555876434671717</v>
      </c>
      <c r="AA126">
        <f>_xlfn.IFS(Y126&lt;$B$4, -$B$3, AND(Y126&gt;$B$4, W126=0), -$B$3-$B$2, AND(Y126&gt;$B$4, W126=1), $B$1-$B$3-$B$2)</f>
        <v>9.5</v>
      </c>
    </row>
    <row r="127" spans="1:27" x14ac:dyDescent="0.35">
      <c r="A127" s="2">
        <v>149</v>
      </c>
      <c r="B127" s="2">
        <v>0</v>
      </c>
      <c r="C127">
        <v>0</v>
      </c>
      <c r="D127" s="22">
        <f t="shared" si="3"/>
        <v>-1.1143606456362489</v>
      </c>
      <c r="E127">
        <f t="shared" si="4"/>
        <v>0.24705882352941178</v>
      </c>
      <c r="F127">
        <f>SUM(E$7:E127)</f>
        <v>45.824165341812531</v>
      </c>
      <c r="G127">
        <f t="shared" si="5"/>
        <v>-4</v>
      </c>
      <c r="S127" s="2">
        <v>157</v>
      </c>
      <c r="T127" s="2">
        <v>32</v>
      </c>
      <c r="U127" s="2">
        <v>20</v>
      </c>
      <c r="V127" s="2">
        <v>26</v>
      </c>
      <c r="W127">
        <v>0</v>
      </c>
      <c r="X127" s="30">
        <f>$AF$2 + SUMPRODUCT($AG$2:$AI$2, T127:V127)</f>
        <v>-0.84028536023006462</v>
      </c>
      <c r="Y127">
        <f>EXP(X127)/(1+EXP(X127))</f>
        <v>0.30147468723873794</v>
      </c>
      <c r="Z127">
        <f>SUM(Y$2:Y127)</f>
        <v>46.857351121910455</v>
      </c>
      <c r="AA127">
        <f>_xlfn.IFS(Y127&lt;$B$4, -$B$3, AND(Y127&gt;$B$4, W127=0), -$B$3-$B$2, AND(Y127&gt;$B$4, W127=1), $B$1-$B$3-$B$2)</f>
        <v>-4</v>
      </c>
    </row>
    <row r="128" spans="1:27" x14ac:dyDescent="0.35">
      <c r="A128" s="2">
        <v>151</v>
      </c>
      <c r="B128" s="2">
        <v>0</v>
      </c>
      <c r="C128">
        <v>0</v>
      </c>
      <c r="D128" s="22">
        <f t="shared" si="3"/>
        <v>-1.1143606456362489</v>
      </c>
      <c r="E128">
        <f t="shared" si="4"/>
        <v>0.24705882352941178</v>
      </c>
      <c r="F128">
        <f>SUM(E$7:E128)</f>
        <v>46.071224165341945</v>
      </c>
      <c r="G128">
        <f t="shared" si="5"/>
        <v>-4</v>
      </c>
      <c r="S128">
        <v>254</v>
      </c>
      <c r="T128">
        <v>11</v>
      </c>
      <c r="U128">
        <v>0</v>
      </c>
      <c r="V128">
        <v>0</v>
      </c>
      <c r="W128">
        <v>0</v>
      </c>
      <c r="X128" s="30">
        <f>$AF$2 + SUMPRODUCT($AG$2:$AI$2, T128:V128)</f>
        <v>-0.85591002508411251</v>
      </c>
      <c r="Y128">
        <f>EXP(X128)/(1+EXP(X128))</f>
        <v>0.29819456631108254</v>
      </c>
      <c r="Z128">
        <f>SUM(Y$2:Y128)</f>
        <v>47.155545688221537</v>
      </c>
      <c r="AA128">
        <f>_xlfn.IFS(Y128&lt;$B$4, -$B$3, AND(Y128&gt;$B$4, W128=0), -$B$3-$B$2, AND(Y128&gt;$B$4, W128=1), $B$1-$B$3-$B$2)</f>
        <v>-4</v>
      </c>
    </row>
    <row r="129" spans="1:27" x14ac:dyDescent="0.35">
      <c r="A129" s="2">
        <v>152</v>
      </c>
      <c r="B129" s="2">
        <v>0</v>
      </c>
      <c r="C129">
        <v>1</v>
      </c>
      <c r="D129" s="22">
        <f t="shared" si="3"/>
        <v>-1.1143606456362489</v>
      </c>
      <c r="E129">
        <f t="shared" si="4"/>
        <v>0.24705882352941178</v>
      </c>
      <c r="F129">
        <f>SUM(E$7:E129)</f>
        <v>46.31828298887136</v>
      </c>
      <c r="G129">
        <f t="shared" si="5"/>
        <v>9.5</v>
      </c>
      <c r="S129">
        <v>403</v>
      </c>
      <c r="T129">
        <v>11</v>
      </c>
      <c r="U129">
        <v>0</v>
      </c>
      <c r="V129">
        <v>0</v>
      </c>
      <c r="W129">
        <v>0</v>
      </c>
      <c r="X129" s="30">
        <f>$AF$2 + SUMPRODUCT($AG$2:$AI$2, T129:V129)</f>
        <v>-0.85591002508411251</v>
      </c>
      <c r="Y129">
        <f>EXP(X129)/(1+EXP(X129))</f>
        <v>0.29819456631108254</v>
      </c>
      <c r="Z129">
        <f>SUM(Y$2:Y129)</f>
        <v>47.453740254532619</v>
      </c>
      <c r="AA129">
        <f>_xlfn.IFS(Y129&lt;$B$4, -$B$3, AND(Y129&gt;$B$4, W129=0), -$B$3-$B$2, AND(Y129&gt;$B$4, W129=1), $B$1-$B$3-$B$2)</f>
        <v>-4</v>
      </c>
    </row>
    <row r="130" spans="1:27" x14ac:dyDescent="0.35">
      <c r="A130" s="2">
        <v>153</v>
      </c>
      <c r="B130" s="2">
        <v>0</v>
      </c>
      <c r="C130">
        <v>1</v>
      </c>
      <c r="D130" s="22">
        <f t="shared" si="3"/>
        <v>-1.1143606456362489</v>
      </c>
      <c r="E130">
        <f t="shared" si="4"/>
        <v>0.24705882352941178</v>
      </c>
      <c r="F130">
        <f>SUM(E$7:E130)</f>
        <v>46.565341812400774</v>
      </c>
      <c r="G130">
        <f t="shared" si="5"/>
        <v>9.5</v>
      </c>
      <c r="S130">
        <v>420</v>
      </c>
      <c r="T130">
        <v>14</v>
      </c>
      <c r="U130">
        <v>0</v>
      </c>
      <c r="V130">
        <v>13</v>
      </c>
      <c r="W130">
        <v>1</v>
      </c>
      <c r="X130" s="30">
        <f>$AF$2 + SUMPRODUCT($AG$2:$AI$2, T130:V130)</f>
        <v>-0.85783877038871847</v>
      </c>
      <c r="Y130">
        <f>EXP(X130)/(1+EXP(X130))</f>
        <v>0.29779108614491928</v>
      </c>
      <c r="Z130">
        <f>SUM(Y$2:Y130)</f>
        <v>47.751531340677538</v>
      </c>
      <c r="AA130">
        <f>_xlfn.IFS(Y130&lt;$B$4, -$B$3, AND(Y130&gt;$B$4, W130=0), -$B$3-$B$2, AND(Y130&gt;$B$4, W130=1), $B$1-$B$3-$B$2)</f>
        <v>9.5</v>
      </c>
    </row>
    <row r="131" spans="1:27" x14ac:dyDescent="0.35">
      <c r="A131" s="2">
        <v>156</v>
      </c>
      <c r="B131" s="2">
        <v>0</v>
      </c>
      <c r="C131">
        <v>0</v>
      </c>
      <c r="D131" s="22">
        <f t="shared" si="3"/>
        <v>-1.1143606456362489</v>
      </c>
      <c r="E131">
        <f t="shared" si="4"/>
        <v>0.24705882352941178</v>
      </c>
      <c r="F131">
        <f>SUM(E$7:E131)</f>
        <v>46.812400635930189</v>
      </c>
      <c r="G131">
        <f t="shared" si="5"/>
        <v>-4</v>
      </c>
      <c r="S131">
        <v>334</v>
      </c>
      <c r="T131">
        <v>32</v>
      </c>
      <c r="U131">
        <v>30</v>
      </c>
      <c r="V131">
        <v>0</v>
      </c>
      <c r="W131">
        <v>0</v>
      </c>
      <c r="X131" s="30">
        <f>$AF$2 + SUMPRODUCT($AG$2:$AI$2, T131:V131)</f>
        <v>-0.88385515035972706</v>
      </c>
      <c r="Y131">
        <f>EXP(X131)/(1+EXP(X131))</f>
        <v>0.29237953448870607</v>
      </c>
      <c r="Z131">
        <f>SUM(Y$2:Y131)</f>
        <v>48.04391087516624</v>
      </c>
      <c r="AA131">
        <f>_xlfn.IFS(Y131&lt;$B$4, -$B$3, AND(Y131&gt;$B$4, W131=0), -$B$3-$B$2, AND(Y131&gt;$B$4, W131=1), $B$1-$B$3-$B$2)</f>
        <v>-4</v>
      </c>
    </row>
    <row r="132" spans="1:27" x14ac:dyDescent="0.35">
      <c r="A132" s="2">
        <v>157</v>
      </c>
      <c r="B132" s="2">
        <v>0</v>
      </c>
      <c r="C132">
        <v>0</v>
      </c>
      <c r="D132" s="22">
        <f t="shared" si="3"/>
        <v>-1.1143606456362489</v>
      </c>
      <c r="E132">
        <f t="shared" si="4"/>
        <v>0.24705882352941178</v>
      </c>
      <c r="F132">
        <f>SUM(E$7:E132)</f>
        <v>47.059459459459603</v>
      </c>
      <c r="G132">
        <f t="shared" si="5"/>
        <v>-4</v>
      </c>
      <c r="S132" s="2">
        <v>151</v>
      </c>
      <c r="T132" s="2">
        <v>10</v>
      </c>
      <c r="U132" s="2">
        <v>0</v>
      </c>
      <c r="V132" s="2">
        <v>0</v>
      </c>
      <c r="W132">
        <v>0</v>
      </c>
      <c r="X132" s="30">
        <f>$AF$2 + SUMPRODUCT($AG$2:$AI$2, T132:V132)</f>
        <v>-0.89402226406444851</v>
      </c>
      <c r="Y132">
        <f>EXP(X132)/(1+EXP(X132))</f>
        <v>0.29028047128199291</v>
      </c>
      <c r="Z132">
        <f>SUM(Y$2:Y132)</f>
        <v>48.334191346448236</v>
      </c>
      <c r="AA132">
        <f>_xlfn.IFS(Y132&lt;$B$4, -$B$3, AND(Y132&gt;$B$4, W132=0), -$B$3-$B$2, AND(Y132&gt;$B$4, W132=1), $B$1-$B$3-$B$2)</f>
        <v>-4</v>
      </c>
    </row>
    <row r="133" spans="1:27" x14ac:dyDescent="0.35">
      <c r="A133" s="2">
        <v>160</v>
      </c>
      <c r="B133" s="2">
        <v>0</v>
      </c>
      <c r="C133">
        <v>0</v>
      </c>
      <c r="D133" s="22">
        <f t="shared" si="3"/>
        <v>-1.1143606456362489</v>
      </c>
      <c r="E133">
        <f t="shared" si="4"/>
        <v>0.24705882352941178</v>
      </c>
      <c r="F133">
        <f>SUM(E$7:E133)</f>
        <v>47.306518282989018</v>
      </c>
      <c r="G133">
        <f t="shared" si="5"/>
        <v>-4</v>
      </c>
      <c r="S133" s="2">
        <v>11</v>
      </c>
      <c r="T133" s="2">
        <v>17</v>
      </c>
      <c r="U133" s="2">
        <v>10</v>
      </c>
      <c r="V133" s="2">
        <v>0</v>
      </c>
      <c r="W133">
        <v>0</v>
      </c>
      <c r="X133" s="30">
        <f>$AF$2 + SUMPRODUCT($AG$2:$AI$2, T133:V133)</f>
        <v>-0.90333730582298677</v>
      </c>
      <c r="Y133">
        <f>EXP(X133)/(1+EXP(X133))</f>
        <v>0.2883651631161358</v>
      </c>
      <c r="Z133">
        <f>SUM(Y$2:Y133)</f>
        <v>48.622556509564369</v>
      </c>
      <c r="AA133">
        <f>_xlfn.IFS(Y133&lt;$B$4, -$B$3, AND(Y133&gt;$B$4, W133=0), -$B$3-$B$2, AND(Y133&gt;$B$4, W133=1), $B$1-$B$3-$B$2)</f>
        <v>-4</v>
      </c>
    </row>
    <row r="134" spans="1:27" x14ac:dyDescent="0.35">
      <c r="A134" s="2">
        <v>161</v>
      </c>
      <c r="B134" s="2">
        <v>0</v>
      </c>
      <c r="C134">
        <v>0</v>
      </c>
      <c r="D134" s="22">
        <f t="shared" si="3"/>
        <v>-1.1143606456362489</v>
      </c>
      <c r="E134">
        <f t="shared" si="4"/>
        <v>0.24705882352941178</v>
      </c>
      <c r="F134">
        <f>SUM(E$7:E134)</f>
        <v>47.553577106518432</v>
      </c>
      <c r="G134">
        <f t="shared" si="5"/>
        <v>-4</v>
      </c>
      <c r="S134">
        <v>423</v>
      </c>
      <c r="T134">
        <v>17</v>
      </c>
      <c r="U134">
        <v>10</v>
      </c>
      <c r="V134">
        <v>0</v>
      </c>
      <c r="W134">
        <v>0</v>
      </c>
      <c r="X134" s="30">
        <f>$AF$2 + SUMPRODUCT($AG$2:$AI$2, T134:V134)</f>
        <v>-0.90333730582298677</v>
      </c>
      <c r="Y134">
        <f>EXP(X134)/(1+EXP(X134))</f>
        <v>0.2883651631161358</v>
      </c>
      <c r="Z134">
        <f>SUM(Y$2:Y134)</f>
        <v>48.910921672680502</v>
      </c>
      <c r="AA134">
        <f>_xlfn.IFS(Y134&lt;$B$4, -$B$3, AND(Y134&gt;$B$4, W134=0), -$B$3-$B$2, AND(Y134&gt;$B$4, W134=1), $B$1-$B$3-$B$2)</f>
        <v>-4</v>
      </c>
    </row>
    <row r="135" spans="1:27" x14ac:dyDescent="0.35">
      <c r="A135" s="2">
        <v>163</v>
      </c>
      <c r="B135" s="2">
        <v>0</v>
      </c>
      <c r="C135">
        <v>0</v>
      </c>
      <c r="D135" s="22">
        <f t="shared" ref="D135:D198" si="6">$L$7+SUMPRODUCT($M$7,B135)</f>
        <v>-1.1143606456362489</v>
      </c>
      <c r="E135">
        <f t="shared" ref="E135:E198" si="7">EXP(D135)/(1+EXP(D135))</f>
        <v>0.24705882352941178</v>
      </c>
      <c r="F135">
        <f>SUM(E$7:E135)</f>
        <v>47.800635930047847</v>
      </c>
      <c r="G135">
        <f t="shared" ref="G135:G198" si="8">_xlfn.IFS(E135&lt;$B$4, -$B$3, AND(E135&gt;$B$4, C135=0), -$B$3-$B$2, AND(E135&gt;$B$4, C135=1), $B$1-$B$2-$B$3)</f>
        <v>-4</v>
      </c>
      <c r="S135" s="2">
        <v>91</v>
      </c>
      <c r="T135" s="2">
        <v>20</v>
      </c>
      <c r="U135" s="2">
        <v>10</v>
      </c>
      <c r="V135" s="2">
        <v>13</v>
      </c>
      <c r="W135">
        <v>0</v>
      </c>
      <c r="X135" s="30">
        <f>$AF$2 + SUMPRODUCT($AG$2:$AI$2, T135:V135)</f>
        <v>-0.90526605112759262</v>
      </c>
      <c r="Y135">
        <f>EXP(X135)/(1+EXP(X135))</f>
        <v>0.28796952556794442</v>
      </c>
      <c r="Z135">
        <f>SUM(Y$2:Y135)</f>
        <v>49.198891198248447</v>
      </c>
      <c r="AA135">
        <f>_xlfn.IFS(Y135&lt;$B$4, -$B$3, AND(Y135&gt;$B$4, W135=0), -$B$3-$B$2, AND(Y135&gt;$B$4, W135=1), $B$1-$B$3-$B$2)</f>
        <v>-4</v>
      </c>
    </row>
    <row r="136" spans="1:27" x14ac:dyDescent="0.35">
      <c r="A136" s="2">
        <v>165</v>
      </c>
      <c r="B136" s="2">
        <v>0</v>
      </c>
      <c r="C136">
        <v>0</v>
      </c>
      <c r="D136" s="22">
        <f t="shared" si="6"/>
        <v>-1.1143606456362489</v>
      </c>
      <c r="E136">
        <f t="shared" si="7"/>
        <v>0.24705882352941178</v>
      </c>
      <c r="F136">
        <f>SUM(E$7:E136)</f>
        <v>48.047694753577261</v>
      </c>
      <c r="G136">
        <f t="shared" si="8"/>
        <v>-4</v>
      </c>
      <c r="S136" s="2">
        <v>107</v>
      </c>
      <c r="T136" s="2">
        <v>13</v>
      </c>
      <c r="U136" s="2">
        <v>0</v>
      </c>
      <c r="V136" s="2">
        <v>15</v>
      </c>
      <c r="W136">
        <v>1</v>
      </c>
      <c r="X136" s="30">
        <f>$AF$2 + SUMPRODUCT($AG$2:$AI$2, T136:V136)</f>
        <v>-0.91383800356068734</v>
      </c>
      <c r="Y136">
        <f>EXP(X136)/(1+EXP(X136))</f>
        <v>0.28621510548505835</v>
      </c>
      <c r="Z136">
        <f>SUM(Y$2:Y136)</f>
        <v>49.485106303733502</v>
      </c>
      <c r="AA136">
        <f>_xlfn.IFS(Y136&lt;$B$4, -$B$3, AND(Y136&gt;$B$4, W136=0), -$B$3-$B$2, AND(Y136&gt;$B$4, W136=1), $B$1-$B$3-$B$2)</f>
        <v>9.5</v>
      </c>
    </row>
    <row r="137" spans="1:27" x14ac:dyDescent="0.35">
      <c r="A137" s="2">
        <v>166</v>
      </c>
      <c r="B137" s="2">
        <v>0</v>
      </c>
      <c r="C137">
        <v>1</v>
      </c>
      <c r="D137" s="22">
        <f t="shared" si="6"/>
        <v>-1.1143606456362489</v>
      </c>
      <c r="E137">
        <f t="shared" si="7"/>
        <v>0.24705882352941178</v>
      </c>
      <c r="F137">
        <f>SUM(E$7:E137)</f>
        <v>48.294753577106675</v>
      </c>
      <c r="G137">
        <f t="shared" si="8"/>
        <v>9.5</v>
      </c>
      <c r="S137" s="2">
        <v>187</v>
      </c>
      <c r="T137" s="2">
        <v>42</v>
      </c>
      <c r="U137" s="2">
        <v>45</v>
      </c>
      <c r="V137" s="2">
        <v>0</v>
      </c>
      <c r="W137">
        <v>0</v>
      </c>
      <c r="X137" s="30">
        <f>$AF$2 + SUMPRODUCT($AG$2:$AI$2, T137:V137)</f>
        <v>-0.91688383248770222</v>
      </c>
      <c r="Y137">
        <f>EXP(X137)/(1+EXP(X137))</f>
        <v>0.28559326015779291</v>
      </c>
      <c r="Z137">
        <f>SUM(Y$2:Y137)</f>
        <v>49.770699563891299</v>
      </c>
      <c r="AA137">
        <f>_xlfn.IFS(Y137&lt;$B$4, -$B$3, AND(Y137&gt;$B$4, W137=0), -$B$3-$B$2, AND(Y137&gt;$B$4, W137=1), $B$1-$B$3-$B$2)</f>
        <v>-4</v>
      </c>
    </row>
    <row r="138" spans="1:27" x14ac:dyDescent="0.35">
      <c r="A138" s="2">
        <v>169</v>
      </c>
      <c r="B138" s="2">
        <v>0</v>
      </c>
      <c r="C138">
        <v>0</v>
      </c>
      <c r="D138" s="22">
        <f t="shared" si="6"/>
        <v>-1.1143606456362489</v>
      </c>
      <c r="E138">
        <f t="shared" si="7"/>
        <v>0.24705882352941178</v>
      </c>
      <c r="F138">
        <f>SUM(E$7:E138)</f>
        <v>48.54181240063609</v>
      </c>
      <c r="G138">
        <f t="shared" si="8"/>
        <v>-4</v>
      </c>
      <c r="S138">
        <v>416</v>
      </c>
      <c r="T138">
        <v>23</v>
      </c>
      <c r="U138">
        <v>15</v>
      </c>
      <c r="V138">
        <v>13</v>
      </c>
      <c r="W138">
        <v>1</v>
      </c>
      <c r="X138" s="30">
        <f>$AF$2 + SUMPRODUCT($AG$2:$AI$2, T138:V138)</f>
        <v>-0.92897969149702975</v>
      </c>
      <c r="Y138">
        <f>EXP(X138)/(1+EXP(X138))</f>
        <v>0.28313175882142017</v>
      </c>
      <c r="Z138">
        <f>SUM(Y$2:Y138)</f>
        <v>50.053831322712718</v>
      </c>
      <c r="AA138">
        <f>_xlfn.IFS(Y138&lt;$B$4, -$B$3, AND(Y138&gt;$B$4, W138=0), -$B$3-$B$2, AND(Y138&gt;$B$4, W138=1), $B$1-$B$3-$B$2)</f>
        <v>9.5</v>
      </c>
    </row>
    <row r="139" spans="1:27" x14ac:dyDescent="0.35">
      <c r="A139" s="2">
        <v>173</v>
      </c>
      <c r="B139" s="2">
        <v>0</v>
      </c>
      <c r="C139">
        <v>0</v>
      </c>
      <c r="D139" s="22">
        <f t="shared" si="6"/>
        <v>-1.1143606456362489</v>
      </c>
      <c r="E139">
        <f t="shared" si="7"/>
        <v>0.24705882352941178</v>
      </c>
      <c r="F139">
        <f>SUM(E$7:E139)</f>
        <v>48.788871224165504</v>
      </c>
      <c r="G139">
        <f t="shared" si="8"/>
        <v>-4</v>
      </c>
      <c r="S139" s="2">
        <v>12</v>
      </c>
      <c r="T139" s="2">
        <v>9</v>
      </c>
      <c r="U139" s="2">
        <v>0</v>
      </c>
      <c r="V139" s="2">
        <v>0</v>
      </c>
      <c r="W139">
        <v>0</v>
      </c>
      <c r="X139" s="30">
        <f>$AF$2 + SUMPRODUCT($AG$2:$AI$2, T139:V139)</f>
        <v>-0.93213450304478451</v>
      </c>
      <c r="Y139">
        <f>EXP(X139)/(1+EXP(X139))</f>
        <v>0.28249187083588062</v>
      </c>
      <c r="Z139">
        <f>SUM(Y$2:Y139)</f>
        <v>50.336323193548601</v>
      </c>
      <c r="AA139">
        <f>_xlfn.IFS(Y139&lt;$B$4, -$B$3, AND(Y139&gt;$B$4, W139=0), -$B$3-$B$2, AND(Y139&gt;$B$4, W139=1), $B$1-$B$3-$B$2)</f>
        <v>-4</v>
      </c>
    </row>
    <row r="140" spans="1:27" x14ac:dyDescent="0.35">
      <c r="A140" s="2">
        <v>180</v>
      </c>
      <c r="B140" s="2">
        <v>0</v>
      </c>
      <c r="C140">
        <v>0</v>
      </c>
      <c r="D140" s="22">
        <f t="shared" si="6"/>
        <v>-1.1143606456362489</v>
      </c>
      <c r="E140">
        <f t="shared" si="7"/>
        <v>0.24705882352941178</v>
      </c>
      <c r="F140">
        <f>SUM(E$7:E140)</f>
        <v>49.035930047694919</v>
      </c>
      <c r="G140">
        <f t="shared" si="8"/>
        <v>-4</v>
      </c>
      <c r="S140" s="2">
        <v>173</v>
      </c>
      <c r="T140" s="2">
        <v>9</v>
      </c>
      <c r="U140" s="2">
        <v>0</v>
      </c>
      <c r="V140" s="2">
        <v>0</v>
      </c>
      <c r="W140">
        <v>0</v>
      </c>
      <c r="X140" s="30">
        <f>$AF$2 + SUMPRODUCT($AG$2:$AI$2, T140:V140)</f>
        <v>-0.93213450304478451</v>
      </c>
      <c r="Y140">
        <f>EXP(X140)/(1+EXP(X140))</f>
        <v>0.28249187083588062</v>
      </c>
      <c r="Z140">
        <f>SUM(Y$2:Y140)</f>
        <v>50.618815064384485</v>
      </c>
      <c r="AA140">
        <f>_xlfn.IFS(Y140&lt;$B$4, -$B$3, AND(Y140&gt;$B$4, W140=0), -$B$3-$B$2, AND(Y140&gt;$B$4, W140=1), $B$1-$B$3-$B$2)</f>
        <v>-4</v>
      </c>
    </row>
    <row r="141" spans="1:27" x14ac:dyDescent="0.35">
      <c r="A141" s="2">
        <v>181</v>
      </c>
      <c r="B141" s="2">
        <v>0</v>
      </c>
      <c r="C141">
        <v>0</v>
      </c>
      <c r="D141" s="22">
        <f t="shared" si="6"/>
        <v>-1.1143606456362489</v>
      </c>
      <c r="E141">
        <f t="shared" si="7"/>
        <v>0.24705882352941178</v>
      </c>
      <c r="F141">
        <f>SUM(E$7:E141)</f>
        <v>49.282988871224333</v>
      </c>
      <c r="G141">
        <f t="shared" si="8"/>
        <v>-4</v>
      </c>
      <c r="S141">
        <v>213</v>
      </c>
      <c r="T141">
        <v>9</v>
      </c>
      <c r="U141">
        <v>0</v>
      </c>
      <c r="V141">
        <v>0</v>
      </c>
      <c r="W141">
        <v>1</v>
      </c>
      <c r="X141" s="30">
        <f>$AF$2 + SUMPRODUCT($AG$2:$AI$2, T141:V141)</f>
        <v>-0.93213450304478451</v>
      </c>
      <c r="Y141">
        <f>EXP(X141)/(1+EXP(X141))</f>
        <v>0.28249187083588062</v>
      </c>
      <c r="Z141">
        <f>SUM(Y$2:Y141)</f>
        <v>50.901306935220369</v>
      </c>
      <c r="AA141">
        <f>_xlfn.IFS(Y141&lt;$B$4, -$B$3, AND(Y141&gt;$B$4, W141=0), -$B$3-$B$2, AND(Y141&gt;$B$4, W141=1), $B$1-$B$3-$B$2)</f>
        <v>9.5</v>
      </c>
    </row>
    <row r="142" spans="1:27" x14ac:dyDescent="0.35">
      <c r="A142" s="2">
        <v>182</v>
      </c>
      <c r="B142" s="2">
        <v>0</v>
      </c>
      <c r="C142">
        <v>0</v>
      </c>
      <c r="D142" s="22">
        <f t="shared" si="6"/>
        <v>-1.1143606456362489</v>
      </c>
      <c r="E142">
        <f t="shared" si="7"/>
        <v>0.24705882352941178</v>
      </c>
      <c r="F142">
        <f>SUM(E$7:E142)</f>
        <v>49.530047694753748</v>
      </c>
      <c r="G142">
        <f t="shared" si="8"/>
        <v>-4</v>
      </c>
      <c r="S142">
        <v>253</v>
      </c>
      <c r="T142">
        <v>9</v>
      </c>
      <c r="U142">
        <v>0</v>
      </c>
      <c r="V142">
        <v>0</v>
      </c>
      <c r="W142">
        <v>0</v>
      </c>
      <c r="X142" s="30">
        <f>$AF$2 + SUMPRODUCT($AG$2:$AI$2, T142:V142)</f>
        <v>-0.93213450304478451</v>
      </c>
      <c r="Y142">
        <f>EXP(X142)/(1+EXP(X142))</f>
        <v>0.28249187083588062</v>
      </c>
      <c r="Z142">
        <f>SUM(Y$2:Y142)</f>
        <v>51.183798806056252</v>
      </c>
      <c r="AA142">
        <f>_xlfn.IFS(Y142&lt;$B$4, -$B$3, AND(Y142&gt;$B$4, W142=0), -$B$3-$B$2, AND(Y142&gt;$B$4, W142=1), $B$1-$B$3-$B$2)</f>
        <v>-4</v>
      </c>
    </row>
    <row r="143" spans="1:27" x14ac:dyDescent="0.35">
      <c r="A143" s="2">
        <v>183</v>
      </c>
      <c r="B143" s="2">
        <v>0</v>
      </c>
      <c r="C143">
        <v>1</v>
      </c>
      <c r="D143" s="22">
        <f t="shared" si="6"/>
        <v>-1.1143606456362489</v>
      </c>
      <c r="E143">
        <f t="shared" si="7"/>
        <v>0.24705882352941178</v>
      </c>
      <c r="F143">
        <f>SUM(E$7:E143)</f>
        <v>49.777106518283162</v>
      </c>
      <c r="G143">
        <f t="shared" si="8"/>
        <v>9.5</v>
      </c>
      <c r="S143">
        <v>451</v>
      </c>
      <c r="T143">
        <v>9</v>
      </c>
      <c r="U143">
        <v>0</v>
      </c>
      <c r="V143">
        <v>0</v>
      </c>
      <c r="W143">
        <v>0</v>
      </c>
      <c r="X143" s="30">
        <f>$AF$2 + SUMPRODUCT($AG$2:$AI$2, T143:V143)</f>
        <v>-0.93213450304478451</v>
      </c>
      <c r="Y143">
        <f>EXP(X143)/(1+EXP(X143))</f>
        <v>0.28249187083588062</v>
      </c>
      <c r="Z143">
        <f>SUM(Y$2:Y143)</f>
        <v>51.466290676892136</v>
      </c>
      <c r="AA143">
        <f>_xlfn.IFS(Y143&lt;$B$4, -$B$3, AND(Y143&gt;$B$4, W143=0), -$B$3-$B$2, AND(Y143&gt;$B$4, W143=1), $B$1-$B$3-$B$2)</f>
        <v>-4</v>
      </c>
    </row>
    <row r="144" spans="1:27" x14ac:dyDescent="0.35">
      <c r="A144" s="2">
        <v>186</v>
      </c>
      <c r="B144" s="2">
        <v>0</v>
      </c>
      <c r="C144">
        <v>0</v>
      </c>
      <c r="D144" s="22">
        <f t="shared" si="6"/>
        <v>-1.1143606456362489</v>
      </c>
      <c r="E144">
        <f t="shared" si="7"/>
        <v>0.24705882352941178</v>
      </c>
      <c r="F144">
        <f>SUM(E$7:E144)</f>
        <v>50.024165341812576</v>
      </c>
      <c r="G144">
        <f t="shared" si="8"/>
        <v>-4</v>
      </c>
      <c r="S144">
        <v>322</v>
      </c>
      <c r="T144">
        <v>27</v>
      </c>
      <c r="U144">
        <v>25</v>
      </c>
      <c r="V144">
        <v>0</v>
      </c>
      <c r="W144">
        <v>1</v>
      </c>
      <c r="X144" s="30">
        <f>$AF$2 + SUMPRODUCT($AG$2:$AI$2, T144:V144)</f>
        <v>-0.93636598795096193</v>
      </c>
      <c r="Y144">
        <f>EXP(X144)/(1+EXP(X144))</f>
        <v>0.28163498020139233</v>
      </c>
      <c r="Z144">
        <f>SUM(Y$2:Y144)</f>
        <v>51.747925657093525</v>
      </c>
      <c r="AA144">
        <f>_xlfn.IFS(Y144&lt;$B$4, -$B$3, AND(Y144&gt;$B$4, W144=0), -$B$3-$B$2, AND(Y144&gt;$B$4, W144=1), $B$1-$B$3-$B$2)</f>
        <v>9.5</v>
      </c>
    </row>
    <row r="145" spans="1:27" x14ac:dyDescent="0.35">
      <c r="A145" s="2">
        <v>187</v>
      </c>
      <c r="B145" s="2">
        <v>0</v>
      </c>
      <c r="C145">
        <v>0</v>
      </c>
      <c r="D145" s="22">
        <f t="shared" si="6"/>
        <v>-1.1143606456362489</v>
      </c>
      <c r="E145">
        <f t="shared" si="7"/>
        <v>0.24705882352941178</v>
      </c>
      <c r="F145">
        <f>SUM(E$7:E145)</f>
        <v>50.271224165341991</v>
      </c>
      <c r="G145">
        <f t="shared" si="8"/>
        <v>-4</v>
      </c>
      <c r="S145">
        <v>374</v>
      </c>
      <c r="T145">
        <v>27</v>
      </c>
      <c r="U145">
        <v>25</v>
      </c>
      <c r="V145">
        <v>0</v>
      </c>
      <c r="W145">
        <v>1</v>
      </c>
      <c r="X145" s="30">
        <f>$AF$2 + SUMPRODUCT($AG$2:$AI$2, T145:V145)</f>
        <v>-0.93636598795096193</v>
      </c>
      <c r="Y145">
        <f>EXP(X145)/(1+EXP(X145))</f>
        <v>0.28163498020139233</v>
      </c>
      <c r="Z145">
        <f>SUM(Y$2:Y145)</f>
        <v>52.029560637294914</v>
      </c>
      <c r="AA145">
        <f>_xlfn.IFS(Y145&lt;$B$4, -$B$3, AND(Y145&gt;$B$4, W145=0), -$B$3-$B$2, AND(Y145&gt;$B$4, W145=1), $B$1-$B$3-$B$2)</f>
        <v>9.5</v>
      </c>
    </row>
    <row r="146" spans="1:27" x14ac:dyDescent="0.35">
      <c r="A146" s="2">
        <v>194</v>
      </c>
      <c r="B146" s="2">
        <v>0</v>
      </c>
      <c r="C146">
        <v>0</v>
      </c>
      <c r="D146" s="22">
        <f t="shared" si="6"/>
        <v>-1.1143606456362489</v>
      </c>
      <c r="E146">
        <f t="shared" si="7"/>
        <v>0.24705882352941178</v>
      </c>
      <c r="F146">
        <f>SUM(E$7:E146)</f>
        <v>50.518282988871405</v>
      </c>
      <c r="G146">
        <f t="shared" si="8"/>
        <v>-4</v>
      </c>
      <c r="S146" s="2">
        <v>183</v>
      </c>
      <c r="T146" s="2">
        <v>19</v>
      </c>
      <c r="U146" s="2">
        <v>15</v>
      </c>
      <c r="V146" s="2">
        <v>0</v>
      </c>
      <c r="W146">
        <v>1</v>
      </c>
      <c r="X146" s="30">
        <f>$AF$2 + SUMPRODUCT($AG$2:$AI$2, T146:V146)</f>
        <v>-0.96516318517275979</v>
      </c>
      <c r="Y146">
        <f>EXP(X146)/(1+EXP(X146))</f>
        <v>0.27584563101222842</v>
      </c>
      <c r="Z146">
        <f>SUM(Y$2:Y146)</f>
        <v>52.305406268307145</v>
      </c>
      <c r="AA146">
        <f>_xlfn.IFS(Y146&lt;$B$4, -$B$3, AND(Y146&gt;$B$4, W146=0), -$B$3-$B$2, AND(Y146&gt;$B$4, W146=1), $B$1-$B$3-$B$2)</f>
        <v>9.5</v>
      </c>
    </row>
    <row r="147" spans="1:27" x14ac:dyDescent="0.35">
      <c r="A147" s="2">
        <v>197</v>
      </c>
      <c r="B147" s="2">
        <v>0</v>
      </c>
      <c r="C147">
        <v>1</v>
      </c>
      <c r="D147" s="22">
        <f t="shared" si="6"/>
        <v>-1.1143606456362489</v>
      </c>
      <c r="E147">
        <f t="shared" si="7"/>
        <v>0.24705882352941178</v>
      </c>
      <c r="F147">
        <f>SUM(E$7:E147)</f>
        <v>50.76534181240082</v>
      </c>
      <c r="G147">
        <f t="shared" si="8"/>
        <v>9.5</v>
      </c>
      <c r="S147" s="2">
        <v>100</v>
      </c>
      <c r="T147" s="2">
        <v>8</v>
      </c>
      <c r="U147" s="2">
        <v>0</v>
      </c>
      <c r="V147" s="2">
        <v>0</v>
      </c>
      <c r="W147">
        <v>0</v>
      </c>
      <c r="X147" s="30">
        <f>$AF$2 + SUMPRODUCT($AG$2:$AI$2, T147:V147)</f>
        <v>-0.97024674202512062</v>
      </c>
      <c r="Y147">
        <f>EXP(X147)/(1+EXP(X147))</f>
        <v>0.27483132402267169</v>
      </c>
      <c r="Z147">
        <f>SUM(Y$2:Y147)</f>
        <v>52.580237592329816</v>
      </c>
      <c r="AA147">
        <f>_xlfn.IFS(Y147&lt;$B$4, -$B$3, AND(Y147&gt;$B$4, W147=0), -$B$3-$B$2, AND(Y147&gt;$B$4, W147=1), $B$1-$B$3-$B$2)</f>
        <v>-4</v>
      </c>
    </row>
    <row r="148" spans="1:27" x14ac:dyDescent="0.35">
      <c r="A148">
        <v>201</v>
      </c>
      <c r="B148">
        <v>0</v>
      </c>
      <c r="C148">
        <v>0</v>
      </c>
      <c r="D148" s="22">
        <f t="shared" si="6"/>
        <v>-1.1143606456362489</v>
      </c>
      <c r="E148">
        <f t="shared" si="7"/>
        <v>0.24705882352941178</v>
      </c>
      <c r="F148">
        <f>SUM(E$7:E148)</f>
        <v>51.012400635930234</v>
      </c>
      <c r="G148">
        <f t="shared" si="8"/>
        <v>-4</v>
      </c>
      <c r="S148" s="2">
        <v>169</v>
      </c>
      <c r="T148" s="2">
        <v>8</v>
      </c>
      <c r="U148" s="2">
        <v>0</v>
      </c>
      <c r="V148" s="2">
        <v>0</v>
      </c>
      <c r="W148">
        <v>0</v>
      </c>
      <c r="X148" s="30">
        <f>$AF$2 + SUMPRODUCT($AG$2:$AI$2, T148:V148)</f>
        <v>-0.97024674202512062</v>
      </c>
      <c r="Y148">
        <f>EXP(X148)/(1+EXP(X148))</f>
        <v>0.27483132402267169</v>
      </c>
      <c r="Z148">
        <f>SUM(Y$2:Y148)</f>
        <v>52.855068916352486</v>
      </c>
      <c r="AA148">
        <f>_xlfn.IFS(Y148&lt;$B$4, -$B$3, AND(Y148&gt;$B$4, W148=0), -$B$3-$B$2, AND(Y148&gt;$B$4, W148=1), $B$1-$B$3-$B$2)</f>
        <v>-4</v>
      </c>
    </row>
    <row r="149" spans="1:27" x14ac:dyDescent="0.35">
      <c r="A149">
        <v>206</v>
      </c>
      <c r="B149">
        <v>0</v>
      </c>
      <c r="C149">
        <v>1</v>
      </c>
      <c r="D149" s="22">
        <f t="shared" si="6"/>
        <v>-1.1143606456362489</v>
      </c>
      <c r="E149">
        <f t="shared" si="7"/>
        <v>0.24705882352941178</v>
      </c>
      <c r="F149">
        <f>SUM(E$7:E149)</f>
        <v>51.259459459459649</v>
      </c>
      <c r="G149">
        <f t="shared" si="8"/>
        <v>9.5</v>
      </c>
      <c r="S149">
        <v>206</v>
      </c>
      <c r="T149">
        <v>8</v>
      </c>
      <c r="U149">
        <v>0</v>
      </c>
      <c r="V149">
        <v>0</v>
      </c>
      <c r="W149">
        <v>1</v>
      </c>
      <c r="X149" s="30">
        <f>$AF$2 + SUMPRODUCT($AG$2:$AI$2, T149:V149)</f>
        <v>-0.97024674202512062</v>
      </c>
      <c r="Y149">
        <f>EXP(X149)/(1+EXP(X149))</f>
        <v>0.27483132402267169</v>
      </c>
      <c r="Z149">
        <f>SUM(Y$2:Y149)</f>
        <v>53.129900240375157</v>
      </c>
      <c r="AA149">
        <f>_xlfn.IFS(Y149&lt;$B$4, -$B$3, AND(Y149&gt;$B$4, W149=0), -$B$3-$B$2, AND(Y149&gt;$B$4, W149=1), $B$1-$B$3-$B$2)</f>
        <v>9.5</v>
      </c>
    </row>
    <row r="150" spans="1:27" x14ac:dyDescent="0.35">
      <c r="A150">
        <v>208</v>
      </c>
      <c r="B150">
        <v>0</v>
      </c>
      <c r="C150">
        <v>0</v>
      </c>
      <c r="D150" s="22">
        <f t="shared" si="6"/>
        <v>-1.1143606456362489</v>
      </c>
      <c r="E150">
        <f t="shared" si="7"/>
        <v>0.24705882352941178</v>
      </c>
      <c r="F150">
        <f>SUM(E$7:E150)</f>
        <v>51.506518282989063</v>
      </c>
      <c r="G150">
        <f t="shared" si="8"/>
        <v>-4</v>
      </c>
      <c r="S150">
        <v>395</v>
      </c>
      <c r="T150">
        <v>8</v>
      </c>
      <c r="U150">
        <v>0</v>
      </c>
      <c r="V150">
        <v>0</v>
      </c>
      <c r="W150">
        <v>1</v>
      </c>
      <c r="X150" s="30">
        <f>$AF$2 + SUMPRODUCT($AG$2:$AI$2, T150:V150)</f>
        <v>-0.97024674202512062</v>
      </c>
      <c r="Y150">
        <f>EXP(X150)/(1+EXP(X150))</f>
        <v>0.27483132402267169</v>
      </c>
      <c r="Z150">
        <f>SUM(Y$2:Y150)</f>
        <v>53.404731564397828</v>
      </c>
      <c r="AA150">
        <f>_xlfn.IFS(Y150&lt;$B$4, -$B$3, AND(Y150&gt;$B$4, W150=0), -$B$3-$B$2, AND(Y150&gt;$B$4, W150=1), $B$1-$B$3-$B$2)</f>
        <v>9.5</v>
      </c>
    </row>
    <row r="151" spans="1:27" x14ac:dyDescent="0.35">
      <c r="A151">
        <v>212</v>
      </c>
      <c r="B151">
        <v>0</v>
      </c>
      <c r="C151">
        <v>0</v>
      </c>
      <c r="D151" s="22">
        <f t="shared" si="6"/>
        <v>-1.1143606456362489</v>
      </c>
      <c r="E151">
        <f t="shared" si="7"/>
        <v>0.24705882352941178</v>
      </c>
      <c r="F151">
        <f>SUM(E$7:E151)</f>
        <v>51.753577106518478</v>
      </c>
      <c r="G151">
        <f t="shared" si="8"/>
        <v>-4</v>
      </c>
      <c r="S151">
        <v>499</v>
      </c>
      <c r="T151">
        <v>8</v>
      </c>
      <c r="U151">
        <v>0</v>
      </c>
      <c r="V151">
        <v>0</v>
      </c>
      <c r="W151">
        <v>0</v>
      </c>
      <c r="X151" s="30">
        <f>$AF$2 + SUMPRODUCT($AG$2:$AI$2, T151:V151)</f>
        <v>-0.97024674202512062</v>
      </c>
      <c r="Y151">
        <f>EXP(X151)/(1+EXP(X151))</f>
        <v>0.27483132402267169</v>
      </c>
      <c r="Z151">
        <f>SUM(Y$2:Y151)</f>
        <v>53.679562888420499</v>
      </c>
      <c r="AA151">
        <f>_xlfn.IFS(Y151&lt;$B$4, -$B$3, AND(Y151&gt;$B$4, W151=0), -$B$3-$B$2, AND(Y151&gt;$B$4, W151=1), $B$1-$B$3-$B$2)</f>
        <v>-4</v>
      </c>
    </row>
    <row r="152" spans="1:27" x14ac:dyDescent="0.35">
      <c r="A152">
        <v>214</v>
      </c>
      <c r="B152">
        <v>0</v>
      </c>
      <c r="C152">
        <v>1</v>
      </c>
      <c r="D152" s="22">
        <f t="shared" si="6"/>
        <v>-1.1143606456362489</v>
      </c>
      <c r="E152">
        <f t="shared" si="7"/>
        <v>0.24705882352941178</v>
      </c>
      <c r="F152">
        <f>SUM(E$7:E152)</f>
        <v>52.000635930047892</v>
      </c>
      <c r="G152">
        <f t="shared" si="8"/>
        <v>9.5</v>
      </c>
      <c r="S152">
        <v>363</v>
      </c>
      <c r="T152">
        <v>36</v>
      </c>
      <c r="U152">
        <v>35</v>
      </c>
      <c r="V152">
        <v>13</v>
      </c>
      <c r="W152">
        <v>1</v>
      </c>
      <c r="X152" s="30">
        <f>$AF$2 + SUMPRODUCT($AG$2:$AI$2, T152:V152)</f>
        <v>-0.98572201399444204</v>
      </c>
      <c r="Y152">
        <f>EXP(X152)/(1+EXP(X152))</f>
        <v>0.27175788762045877</v>
      </c>
      <c r="Z152">
        <f>SUM(Y$2:Y152)</f>
        <v>53.951320776040959</v>
      </c>
      <c r="AA152">
        <f>_xlfn.IFS(Y152&lt;$B$4, -$B$3, AND(Y152&gt;$B$4, W152=0), -$B$3-$B$2, AND(Y152&gt;$B$4, W152=1), $B$1-$B$3-$B$2)</f>
        <v>9.5</v>
      </c>
    </row>
    <row r="153" spans="1:27" x14ac:dyDescent="0.35">
      <c r="A153">
        <v>216</v>
      </c>
      <c r="B153">
        <v>0</v>
      </c>
      <c r="C153">
        <v>1</v>
      </c>
      <c r="D153" s="22">
        <f t="shared" si="6"/>
        <v>-1.1143606456362489</v>
      </c>
      <c r="E153">
        <f t="shared" si="7"/>
        <v>0.24705882352941178</v>
      </c>
      <c r="F153">
        <f>SUM(E$7:E153)</f>
        <v>52.247694753577306</v>
      </c>
      <c r="G153">
        <f t="shared" si="8"/>
        <v>9.5</v>
      </c>
      <c r="S153" s="2">
        <v>10</v>
      </c>
      <c r="T153" s="2">
        <v>11</v>
      </c>
      <c r="U153" s="2">
        <v>0</v>
      </c>
      <c r="V153" s="2">
        <v>15</v>
      </c>
      <c r="W153">
        <v>0</v>
      </c>
      <c r="X153" s="30">
        <f>$AF$2 + SUMPRODUCT($AG$2:$AI$2, T153:V153)</f>
        <v>-0.99006248152135945</v>
      </c>
      <c r="Y153">
        <f>EXP(X153)/(1+EXP(X153))</f>
        <v>0.27089973655698291</v>
      </c>
      <c r="Z153">
        <f>SUM(Y$2:Y153)</f>
        <v>54.222220512597943</v>
      </c>
      <c r="AA153">
        <f>_xlfn.IFS(Y153&lt;$B$4, -$B$3, AND(Y153&gt;$B$4, W153=0), -$B$3-$B$2, AND(Y153&gt;$B$4, W153=1), $B$1-$B$3-$B$2)</f>
        <v>-4</v>
      </c>
    </row>
    <row r="154" spans="1:27" x14ac:dyDescent="0.35">
      <c r="A154">
        <v>217</v>
      </c>
      <c r="B154">
        <v>0</v>
      </c>
      <c r="C154">
        <v>1</v>
      </c>
      <c r="D154" s="22">
        <f t="shared" si="6"/>
        <v>-1.1143606456362489</v>
      </c>
      <c r="E154">
        <f t="shared" si="7"/>
        <v>0.24705882352941178</v>
      </c>
      <c r="F154">
        <f>SUM(E$7:E154)</f>
        <v>52.494753577106721</v>
      </c>
      <c r="G154">
        <f t="shared" si="8"/>
        <v>9.5</v>
      </c>
      <c r="S154">
        <v>495</v>
      </c>
      <c r="T154">
        <v>11</v>
      </c>
      <c r="U154">
        <v>0</v>
      </c>
      <c r="V154">
        <v>15</v>
      </c>
      <c r="W154">
        <v>0</v>
      </c>
      <c r="X154" s="30">
        <f>$AF$2 + SUMPRODUCT($AG$2:$AI$2, T154:V154)</f>
        <v>-0.99006248152135945</v>
      </c>
      <c r="Y154">
        <f>EXP(X154)/(1+EXP(X154))</f>
        <v>0.27089973655698291</v>
      </c>
      <c r="Z154">
        <f>SUM(Y$2:Y154)</f>
        <v>54.493120249154927</v>
      </c>
      <c r="AA154">
        <f>_xlfn.IFS(Y154&lt;$B$4, -$B$3, AND(Y154&gt;$B$4, W154=0), -$B$3-$B$2, AND(Y154&gt;$B$4, W154=1), $B$1-$B$3-$B$2)</f>
        <v>-4</v>
      </c>
    </row>
    <row r="155" spans="1:27" x14ac:dyDescent="0.35">
      <c r="A155">
        <v>221</v>
      </c>
      <c r="B155">
        <v>0</v>
      </c>
      <c r="C155">
        <v>0</v>
      </c>
      <c r="D155" s="22">
        <f t="shared" si="6"/>
        <v>-1.1143606456362489</v>
      </c>
      <c r="E155">
        <f t="shared" si="7"/>
        <v>0.24705882352941178</v>
      </c>
      <c r="F155">
        <f>SUM(E$7:E155)</f>
        <v>52.741812400636135</v>
      </c>
      <c r="G155">
        <f t="shared" si="8"/>
        <v>-4</v>
      </c>
      <c r="S155" s="2">
        <v>138</v>
      </c>
      <c r="T155" s="2">
        <v>40</v>
      </c>
      <c r="U155" s="2">
        <v>45</v>
      </c>
      <c r="V155" s="2">
        <v>0</v>
      </c>
      <c r="W155">
        <v>1</v>
      </c>
      <c r="X155" s="30">
        <f>$AF$2 + SUMPRODUCT($AG$2:$AI$2, T155:V155)</f>
        <v>-0.99310831044837444</v>
      </c>
      <c r="Y155">
        <f>EXP(X155)/(1+EXP(X155))</f>
        <v>0.27029856549912396</v>
      </c>
      <c r="Z155">
        <f>SUM(Y$2:Y155)</f>
        <v>54.763418814654052</v>
      </c>
      <c r="AA155">
        <f>_xlfn.IFS(Y155&lt;$B$4, -$B$3, AND(Y155&gt;$B$4, W155=0), -$B$3-$B$2, AND(Y155&gt;$B$4, W155=1), $B$1-$B$3-$B$2)</f>
        <v>9.5</v>
      </c>
    </row>
    <row r="156" spans="1:27" x14ac:dyDescent="0.35">
      <c r="A156">
        <v>223</v>
      </c>
      <c r="B156">
        <v>0</v>
      </c>
      <c r="C156">
        <v>0</v>
      </c>
      <c r="D156" s="22">
        <f t="shared" si="6"/>
        <v>-1.1143606456362489</v>
      </c>
      <c r="E156">
        <f t="shared" si="7"/>
        <v>0.24705882352941178</v>
      </c>
      <c r="F156">
        <f>SUM(E$7:E156)</f>
        <v>52.98887122416555</v>
      </c>
      <c r="G156">
        <f t="shared" si="8"/>
        <v>-4</v>
      </c>
      <c r="S156" s="2">
        <v>105</v>
      </c>
      <c r="T156" s="2">
        <v>18</v>
      </c>
      <c r="U156" s="2">
        <v>15</v>
      </c>
      <c r="V156" s="2">
        <v>0</v>
      </c>
      <c r="W156">
        <v>1</v>
      </c>
      <c r="X156" s="30">
        <f>$AF$2 + SUMPRODUCT($AG$2:$AI$2, T156:V156)</f>
        <v>-1.0032754241530959</v>
      </c>
      <c r="Y156">
        <f>EXP(X156)/(1+EXP(X156))</f>
        <v>0.26829792148065124</v>
      </c>
      <c r="Z156">
        <f>SUM(Y$2:Y156)</f>
        <v>55.031716736134705</v>
      </c>
      <c r="AA156">
        <f>_xlfn.IFS(Y156&lt;$B$4, -$B$3, AND(Y156&gt;$B$4, W156=0), -$B$3-$B$2, AND(Y156&gt;$B$4, W156=1), $B$1-$B$3-$B$2)</f>
        <v>9.5</v>
      </c>
    </row>
    <row r="157" spans="1:27" x14ac:dyDescent="0.35">
      <c r="A157">
        <v>230</v>
      </c>
      <c r="B157">
        <v>0</v>
      </c>
      <c r="C157">
        <v>0</v>
      </c>
      <c r="D157" s="22">
        <f t="shared" si="6"/>
        <v>-1.1143606456362489</v>
      </c>
      <c r="E157">
        <f t="shared" si="7"/>
        <v>0.24705882352941178</v>
      </c>
      <c r="F157">
        <f>SUM(E$7:E157)</f>
        <v>53.235930047694964</v>
      </c>
      <c r="G157">
        <f t="shared" si="8"/>
        <v>-4</v>
      </c>
      <c r="S157">
        <v>308</v>
      </c>
      <c r="T157">
        <v>18</v>
      </c>
      <c r="U157">
        <v>15</v>
      </c>
      <c r="V157">
        <v>0</v>
      </c>
      <c r="W157">
        <v>0</v>
      </c>
      <c r="X157" s="30">
        <f>$AF$2 + SUMPRODUCT($AG$2:$AI$2, T157:V157)</f>
        <v>-1.0032754241530959</v>
      </c>
      <c r="Y157">
        <f>EXP(X157)/(1+EXP(X157))</f>
        <v>0.26829792148065124</v>
      </c>
      <c r="Z157">
        <f>SUM(Y$2:Y157)</f>
        <v>55.300014657615357</v>
      </c>
      <c r="AA157">
        <f>_xlfn.IFS(Y157&lt;$B$4, -$B$3, AND(Y157&gt;$B$4, W157=0), -$B$3-$B$2, AND(Y157&gt;$B$4, W157=1), $B$1-$B$3-$B$2)</f>
        <v>-4</v>
      </c>
    </row>
    <row r="158" spans="1:27" x14ac:dyDescent="0.35">
      <c r="A158">
        <v>231</v>
      </c>
      <c r="B158">
        <v>0</v>
      </c>
      <c r="C158">
        <v>0</v>
      </c>
      <c r="D158" s="22">
        <f t="shared" si="6"/>
        <v>-1.1143606456362489</v>
      </c>
      <c r="E158">
        <f t="shared" si="7"/>
        <v>0.24705882352941178</v>
      </c>
      <c r="F158">
        <f>SUM(E$7:E158)</f>
        <v>53.482988871224379</v>
      </c>
      <c r="G158">
        <f t="shared" si="8"/>
        <v>-4</v>
      </c>
      <c r="S158" s="2">
        <v>126</v>
      </c>
      <c r="T158" s="2">
        <v>7</v>
      </c>
      <c r="U158" s="2">
        <v>0</v>
      </c>
      <c r="V158" s="2">
        <v>0</v>
      </c>
      <c r="W158">
        <v>0</v>
      </c>
      <c r="X158" s="30">
        <f>$AF$2 + SUMPRODUCT($AG$2:$AI$2, T158:V158)</f>
        <v>-1.0083589810054567</v>
      </c>
      <c r="Y158">
        <f>EXP(X158)/(1+EXP(X158))</f>
        <v>0.26730112360007624</v>
      </c>
      <c r="Z158">
        <f>SUM(Y$2:Y158)</f>
        <v>55.567315781215434</v>
      </c>
      <c r="AA158">
        <f>_xlfn.IFS(Y158&lt;$B$4, -$B$3, AND(Y158&gt;$B$4, W158=0), -$B$3-$B$2, AND(Y158&gt;$B$4, W158=1), $B$1-$B$3-$B$2)</f>
        <v>-4</v>
      </c>
    </row>
    <row r="159" spans="1:27" x14ac:dyDescent="0.35">
      <c r="A159">
        <v>233</v>
      </c>
      <c r="B159">
        <v>0</v>
      </c>
      <c r="C159">
        <v>0</v>
      </c>
      <c r="D159" s="22">
        <f t="shared" si="6"/>
        <v>-1.1143606456362489</v>
      </c>
      <c r="E159">
        <f t="shared" si="7"/>
        <v>0.24705882352941178</v>
      </c>
      <c r="F159">
        <f>SUM(E$7:E159)</f>
        <v>53.730047694753793</v>
      </c>
      <c r="G159">
        <f t="shared" si="8"/>
        <v>-4</v>
      </c>
      <c r="S159">
        <v>409</v>
      </c>
      <c r="T159">
        <v>7</v>
      </c>
      <c r="U159">
        <v>0</v>
      </c>
      <c r="V159">
        <v>0</v>
      </c>
      <c r="W159">
        <v>1</v>
      </c>
      <c r="X159" s="30">
        <f>$AF$2 + SUMPRODUCT($AG$2:$AI$2, T159:V159)</f>
        <v>-1.0083589810054567</v>
      </c>
      <c r="Y159">
        <f>EXP(X159)/(1+EXP(X159))</f>
        <v>0.26730112360007624</v>
      </c>
      <c r="Z159">
        <f>SUM(Y$2:Y159)</f>
        <v>55.834616904815512</v>
      </c>
      <c r="AA159">
        <f>_xlfn.IFS(Y159&lt;$B$4, -$B$3, AND(Y159&gt;$B$4, W159=0), -$B$3-$B$2, AND(Y159&gt;$B$4, W159=1), $B$1-$B$3-$B$2)</f>
        <v>9.5</v>
      </c>
    </row>
    <row r="160" spans="1:27" x14ac:dyDescent="0.35">
      <c r="A160">
        <v>234</v>
      </c>
      <c r="B160">
        <v>0</v>
      </c>
      <c r="C160">
        <v>0</v>
      </c>
      <c r="D160" s="22">
        <f t="shared" si="6"/>
        <v>-1.1143606456362489</v>
      </c>
      <c r="E160">
        <f t="shared" si="7"/>
        <v>0.24705882352941178</v>
      </c>
      <c r="F160">
        <f>SUM(E$7:E160)</f>
        <v>53.977106518283207</v>
      </c>
      <c r="G160">
        <f t="shared" si="8"/>
        <v>-4</v>
      </c>
      <c r="S160">
        <v>393</v>
      </c>
      <c r="T160">
        <v>28</v>
      </c>
      <c r="U160">
        <v>25</v>
      </c>
      <c r="V160">
        <v>13</v>
      </c>
      <c r="W160">
        <v>1</v>
      </c>
      <c r="X160" s="30">
        <f>$AF$2 + SUMPRODUCT($AG$2:$AI$2, T160:V160)</f>
        <v>-1.01451921121624</v>
      </c>
      <c r="Y160">
        <f>EXP(X160)/(1+EXP(X160))</f>
        <v>0.26609636572279066</v>
      </c>
      <c r="Z160">
        <f>SUM(Y$2:Y160)</f>
        <v>56.1007132705383</v>
      </c>
      <c r="AA160">
        <f>_xlfn.IFS(Y160&lt;$B$4, -$B$3, AND(Y160&gt;$B$4, W160=0), -$B$3-$B$2, AND(Y160&gt;$B$4, W160=1), $B$1-$B$3-$B$2)</f>
        <v>9.5</v>
      </c>
    </row>
    <row r="161" spans="1:27" x14ac:dyDescent="0.35">
      <c r="A161">
        <v>235</v>
      </c>
      <c r="B161">
        <v>0</v>
      </c>
      <c r="C161">
        <v>0</v>
      </c>
      <c r="D161" s="22">
        <f t="shared" si="6"/>
        <v>-1.1143606456362489</v>
      </c>
      <c r="E161">
        <f t="shared" si="7"/>
        <v>0.24705882352941178</v>
      </c>
      <c r="F161">
        <f>SUM(E$7:E161)</f>
        <v>54.224165341812622</v>
      </c>
      <c r="G161">
        <f t="shared" si="8"/>
        <v>-4</v>
      </c>
      <c r="S161" s="2">
        <v>14</v>
      </c>
      <c r="T161" s="2">
        <v>35</v>
      </c>
      <c r="U161" s="2">
        <v>35</v>
      </c>
      <c r="V161" s="2">
        <v>13</v>
      </c>
      <c r="W161">
        <v>0</v>
      </c>
      <c r="X161" s="30">
        <f>$AF$2 + SUMPRODUCT($AG$2:$AI$2, T161:V161)</f>
        <v>-1.0238342529747781</v>
      </c>
      <c r="Y161">
        <f>EXP(X161)/(1+EXP(X161))</f>
        <v>0.26428120772712688</v>
      </c>
      <c r="Z161">
        <f>SUM(Y$2:Y161)</f>
        <v>56.36499447826543</v>
      </c>
      <c r="AA161">
        <f>_xlfn.IFS(Y161&lt;$B$4, -$B$3, AND(Y161&gt;$B$4, W161=0), -$B$3-$B$2, AND(Y161&gt;$B$4, W161=1), $B$1-$B$3-$B$2)</f>
        <v>-4</v>
      </c>
    </row>
    <row r="162" spans="1:27" x14ac:dyDescent="0.35">
      <c r="A162">
        <v>236</v>
      </c>
      <c r="B162">
        <v>0</v>
      </c>
      <c r="C162">
        <v>0</v>
      </c>
      <c r="D162" s="22">
        <f t="shared" si="6"/>
        <v>-1.1143606456362489</v>
      </c>
      <c r="E162">
        <f t="shared" si="7"/>
        <v>0.24705882352941178</v>
      </c>
      <c r="F162">
        <f>SUM(E$7:E162)</f>
        <v>54.471224165342036</v>
      </c>
      <c r="G162">
        <f t="shared" si="8"/>
        <v>-4</v>
      </c>
      <c r="S162" s="2">
        <v>114</v>
      </c>
      <c r="T162" s="2">
        <v>10</v>
      </c>
      <c r="U162" s="2">
        <v>0</v>
      </c>
      <c r="V162" s="2">
        <v>15</v>
      </c>
      <c r="W162">
        <v>0</v>
      </c>
      <c r="X162" s="30">
        <f>$AF$2 + SUMPRODUCT($AG$2:$AI$2, T162:V162)</f>
        <v>-1.0281747205016956</v>
      </c>
      <c r="Y162">
        <f>EXP(X162)/(1+EXP(X162))</f>
        <v>0.26343812566351821</v>
      </c>
      <c r="Z162">
        <f>SUM(Y$2:Y162)</f>
        <v>56.62843260392895</v>
      </c>
      <c r="AA162">
        <f>_xlfn.IFS(Y162&lt;$B$4, -$B$3, AND(Y162&gt;$B$4, W162=0), -$B$3-$B$2, AND(Y162&gt;$B$4, W162=1), $B$1-$B$3-$B$2)</f>
        <v>-4</v>
      </c>
    </row>
    <row r="163" spans="1:27" x14ac:dyDescent="0.35">
      <c r="A163">
        <v>239</v>
      </c>
      <c r="B163">
        <v>0</v>
      </c>
      <c r="C163">
        <v>1</v>
      </c>
      <c r="D163" s="22">
        <f t="shared" si="6"/>
        <v>-1.1143606456362489</v>
      </c>
      <c r="E163">
        <f t="shared" si="7"/>
        <v>0.24705882352941178</v>
      </c>
      <c r="F163">
        <f>SUM(E$7:E163)</f>
        <v>54.718282988871451</v>
      </c>
      <c r="G163">
        <f t="shared" si="8"/>
        <v>9.5</v>
      </c>
      <c r="S163">
        <v>223</v>
      </c>
      <c r="T163">
        <v>42</v>
      </c>
      <c r="U163">
        <v>50</v>
      </c>
      <c r="V163">
        <v>0</v>
      </c>
      <c r="W163">
        <v>0</v>
      </c>
      <c r="X163" s="30">
        <f>$AF$2 + SUMPRODUCT($AG$2:$AI$2, T163:V163)</f>
        <v>-1.0549341897981475</v>
      </c>
      <c r="Y163">
        <f>EXP(X163)/(1+EXP(X163))</f>
        <v>0.2582787271827594</v>
      </c>
      <c r="Z163">
        <f>SUM(Y$2:Y163)</f>
        <v>56.886711331111712</v>
      </c>
      <c r="AA163">
        <f>_xlfn.IFS(Y163&lt;$B$4, -$B$3, AND(Y163&gt;$B$4, W163=0), -$B$3-$B$2, AND(Y163&gt;$B$4, W163=1), $B$1-$B$3-$B$2)</f>
        <v>-4</v>
      </c>
    </row>
    <row r="164" spans="1:27" x14ac:dyDescent="0.35">
      <c r="A164">
        <v>241</v>
      </c>
      <c r="B164">
        <v>0</v>
      </c>
      <c r="C164">
        <v>0</v>
      </c>
      <c r="D164" s="22">
        <f t="shared" si="6"/>
        <v>-1.1143606456362489</v>
      </c>
      <c r="E164">
        <f t="shared" si="7"/>
        <v>0.24705882352941178</v>
      </c>
      <c r="F164">
        <f>SUM(E$7:E164)</f>
        <v>54.965341812400865</v>
      </c>
      <c r="G164">
        <f t="shared" si="8"/>
        <v>-4</v>
      </c>
      <c r="S164">
        <v>274</v>
      </c>
      <c r="T164">
        <v>13</v>
      </c>
      <c r="U164">
        <v>10</v>
      </c>
      <c r="V164">
        <v>0</v>
      </c>
      <c r="W164">
        <v>0</v>
      </c>
      <c r="X164" s="30">
        <f>$AF$2 + SUMPRODUCT($AG$2:$AI$2, T164:V164)</f>
        <v>-1.0557862617443308</v>
      </c>
      <c r="Y164">
        <f>EXP(X164)/(1+EXP(X164))</f>
        <v>0.25811552867886633</v>
      </c>
      <c r="Z164">
        <f>SUM(Y$2:Y164)</f>
        <v>57.144826859790577</v>
      </c>
      <c r="AA164">
        <f>_xlfn.IFS(Y164&lt;$B$4, -$B$3, AND(Y164&gt;$B$4, W164=0), -$B$3-$B$2, AND(Y164&gt;$B$4, W164=1), $B$1-$B$3-$B$2)</f>
        <v>-4</v>
      </c>
    </row>
    <row r="165" spans="1:27" x14ac:dyDescent="0.35">
      <c r="A165">
        <v>242</v>
      </c>
      <c r="B165">
        <v>0</v>
      </c>
      <c r="C165">
        <v>0</v>
      </c>
      <c r="D165" s="22">
        <f t="shared" si="6"/>
        <v>-1.1143606456362489</v>
      </c>
      <c r="E165">
        <f t="shared" si="7"/>
        <v>0.24705882352941178</v>
      </c>
      <c r="F165">
        <f>SUM(E$7:E165)</f>
        <v>55.21240063593028</v>
      </c>
      <c r="G165">
        <f t="shared" si="8"/>
        <v>-4</v>
      </c>
      <c r="S165" s="2">
        <v>61</v>
      </c>
      <c r="T165" s="2">
        <v>37</v>
      </c>
      <c r="U165" s="2">
        <v>35</v>
      </c>
      <c r="V165" s="2">
        <v>26</v>
      </c>
      <c r="W165">
        <v>0</v>
      </c>
      <c r="X165" s="30">
        <f>$AF$2 + SUMPRODUCT($AG$2:$AI$2, T165:V165)</f>
        <v>-1.0638752372597202</v>
      </c>
      <c r="Y165">
        <f>EXP(X165)/(1+EXP(X165))</f>
        <v>0.25656958857993645</v>
      </c>
      <c r="Z165">
        <f>SUM(Y$2:Y165)</f>
        <v>57.401396448370512</v>
      </c>
      <c r="AA165">
        <f>_xlfn.IFS(Y165&lt;$B$4, -$B$3, AND(Y165&gt;$B$4, W165=0), -$B$3-$B$2, AND(Y165&gt;$B$4, W165=1), $B$1-$B$3-$B$2)</f>
        <v>-4</v>
      </c>
    </row>
    <row r="166" spans="1:27" x14ac:dyDescent="0.35">
      <c r="A166">
        <v>243</v>
      </c>
      <c r="B166">
        <v>0</v>
      </c>
      <c r="C166">
        <v>0</v>
      </c>
      <c r="D166" s="22">
        <f t="shared" si="6"/>
        <v>-1.1143606456362489</v>
      </c>
      <c r="E166">
        <f t="shared" si="7"/>
        <v>0.24705882352941178</v>
      </c>
      <c r="F166">
        <f>SUM(E$7:E166)</f>
        <v>55.459459459459694</v>
      </c>
      <c r="G166">
        <f t="shared" si="8"/>
        <v>-4</v>
      </c>
      <c r="S166" s="2">
        <v>129</v>
      </c>
      <c r="T166" s="2">
        <v>26</v>
      </c>
      <c r="U166" s="2">
        <v>20</v>
      </c>
      <c r="V166" s="2">
        <v>26</v>
      </c>
      <c r="W166">
        <v>0</v>
      </c>
      <c r="X166" s="30">
        <f>$AF$2 + SUMPRODUCT($AG$2:$AI$2, T166:V166)</f>
        <v>-1.0689587941120808</v>
      </c>
      <c r="Y166">
        <f>EXP(X166)/(1+EXP(X166))</f>
        <v>0.25560114316470939</v>
      </c>
      <c r="Z166">
        <f>SUM(Y$2:Y166)</f>
        <v>57.656997591535223</v>
      </c>
      <c r="AA166">
        <f>_xlfn.IFS(Y166&lt;$B$4, -$B$3, AND(Y166&gt;$B$4, W166=0), -$B$3-$B$2, AND(Y166&gt;$B$4, W166=1), $B$1-$B$3-$B$2)</f>
        <v>-4</v>
      </c>
    </row>
    <row r="167" spans="1:27" x14ac:dyDescent="0.35">
      <c r="A167">
        <v>245</v>
      </c>
      <c r="B167">
        <v>0</v>
      </c>
      <c r="C167">
        <v>0</v>
      </c>
      <c r="D167" s="22">
        <f t="shared" si="6"/>
        <v>-1.1143606456362489</v>
      </c>
      <c r="E167">
        <f t="shared" si="7"/>
        <v>0.24705882352941178</v>
      </c>
      <c r="F167">
        <f>SUM(E$7:E167)</f>
        <v>55.706518282989109</v>
      </c>
      <c r="G167">
        <f t="shared" si="8"/>
        <v>-4</v>
      </c>
      <c r="S167" s="2">
        <v>127</v>
      </c>
      <c r="T167" s="2">
        <v>33</v>
      </c>
      <c r="U167" s="2">
        <v>30</v>
      </c>
      <c r="V167" s="2">
        <v>26</v>
      </c>
      <c r="W167">
        <v>0</v>
      </c>
      <c r="X167" s="30">
        <f>$AF$2 + SUMPRODUCT($AG$2:$AI$2, T167:V167)</f>
        <v>-1.078273835870619</v>
      </c>
      <c r="Y167">
        <f>EXP(X167)/(1+EXP(X167))</f>
        <v>0.25383281616689574</v>
      </c>
      <c r="Z167">
        <f>SUM(Y$2:Y167)</f>
        <v>57.910830407702122</v>
      </c>
      <c r="AA167">
        <f>_xlfn.IFS(Y167&lt;$B$4, -$B$3, AND(Y167&gt;$B$4, W167=0), -$B$3-$B$2, AND(Y167&gt;$B$4, W167=1), $B$1-$B$3-$B$2)</f>
        <v>-4</v>
      </c>
    </row>
    <row r="168" spans="1:27" x14ac:dyDescent="0.35">
      <c r="A168">
        <v>246</v>
      </c>
      <c r="B168">
        <v>0</v>
      </c>
      <c r="C168">
        <v>0</v>
      </c>
      <c r="D168" s="22">
        <f t="shared" si="6"/>
        <v>-1.1143606456362489</v>
      </c>
      <c r="E168">
        <f t="shared" si="7"/>
        <v>0.24705882352941178</v>
      </c>
      <c r="F168">
        <f>SUM(E$7:E168)</f>
        <v>55.953577106518523</v>
      </c>
      <c r="G168">
        <f t="shared" si="8"/>
        <v>-4</v>
      </c>
      <c r="S168">
        <v>296</v>
      </c>
      <c r="T168">
        <v>16</v>
      </c>
      <c r="U168">
        <v>15</v>
      </c>
      <c r="V168">
        <v>0</v>
      </c>
      <c r="W168">
        <v>0</v>
      </c>
      <c r="X168" s="30">
        <f>$AF$2 + SUMPRODUCT($AG$2:$AI$2, T168:V168)</f>
        <v>-1.0794999021137679</v>
      </c>
      <c r="Y168">
        <f>EXP(X168)/(1+EXP(X168))</f>
        <v>0.25360066721019403</v>
      </c>
      <c r="Z168">
        <f>SUM(Y$2:Y168)</f>
        <v>58.164431074912315</v>
      </c>
      <c r="AA168">
        <f>_xlfn.IFS(Y168&lt;$B$4, -$B$3, AND(Y168&gt;$B$4, W168=0), -$B$3-$B$2, AND(Y168&gt;$B$4, W168=1), $B$1-$B$3-$B$2)</f>
        <v>-4</v>
      </c>
    </row>
    <row r="169" spans="1:27" x14ac:dyDescent="0.35">
      <c r="A169">
        <v>247</v>
      </c>
      <c r="B169">
        <v>0</v>
      </c>
      <c r="C169">
        <v>0</v>
      </c>
      <c r="D169" s="22">
        <f t="shared" si="6"/>
        <v>-1.1143606456362489</v>
      </c>
      <c r="E169">
        <f t="shared" si="7"/>
        <v>0.24705882352941178</v>
      </c>
      <c r="F169">
        <f>SUM(E$7:E169)</f>
        <v>56.200635930047937</v>
      </c>
      <c r="G169">
        <f t="shared" si="8"/>
        <v>-4</v>
      </c>
      <c r="S169">
        <v>473</v>
      </c>
      <c r="T169">
        <v>16</v>
      </c>
      <c r="U169">
        <v>15</v>
      </c>
      <c r="V169">
        <v>0</v>
      </c>
      <c r="W169">
        <v>1</v>
      </c>
      <c r="X169" s="30">
        <f>$AF$2 + SUMPRODUCT($AG$2:$AI$2, T169:V169)</f>
        <v>-1.0794999021137679</v>
      </c>
      <c r="Y169">
        <f>EXP(X169)/(1+EXP(X169))</f>
        <v>0.25360066721019403</v>
      </c>
      <c r="Z169">
        <f>SUM(Y$2:Y169)</f>
        <v>58.418031742122508</v>
      </c>
      <c r="AA169">
        <f>_xlfn.IFS(Y169&lt;$B$4, -$B$3, AND(Y169&gt;$B$4, W169=0), -$B$3-$B$2, AND(Y169&gt;$B$4, W169=1), $B$1-$B$3-$B$2)</f>
        <v>9.5</v>
      </c>
    </row>
    <row r="170" spans="1:27" x14ac:dyDescent="0.35">
      <c r="A170">
        <v>248</v>
      </c>
      <c r="B170">
        <v>0</v>
      </c>
      <c r="C170">
        <v>0</v>
      </c>
      <c r="D170" s="22">
        <f t="shared" si="6"/>
        <v>-1.1143606456362489</v>
      </c>
      <c r="E170">
        <f t="shared" si="7"/>
        <v>0.24705882352941178</v>
      </c>
      <c r="F170">
        <f>SUM(E$7:E170)</f>
        <v>56.447694753577352</v>
      </c>
      <c r="G170">
        <f t="shared" si="8"/>
        <v>-4</v>
      </c>
      <c r="S170" s="2">
        <v>108</v>
      </c>
      <c r="T170" s="2">
        <v>5</v>
      </c>
      <c r="U170" s="2">
        <v>0</v>
      </c>
      <c r="V170" s="2">
        <v>0</v>
      </c>
      <c r="W170">
        <v>0</v>
      </c>
      <c r="X170" s="30">
        <f>$AF$2 + SUMPRODUCT($AG$2:$AI$2, T170:V170)</f>
        <v>-1.0845834589661287</v>
      </c>
      <c r="Y170">
        <f>EXP(X170)/(1+EXP(X170))</f>
        <v>0.25263961997249029</v>
      </c>
      <c r="Z170">
        <f>SUM(Y$2:Y170)</f>
        <v>58.670671362095</v>
      </c>
      <c r="AA170">
        <f>_xlfn.IFS(Y170&lt;$B$4, -$B$3, AND(Y170&gt;$B$4, W170=0), -$B$3-$B$2, AND(Y170&gt;$B$4, W170=1), $B$1-$B$3-$B$2)</f>
        <v>-4</v>
      </c>
    </row>
    <row r="171" spans="1:27" x14ac:dyDescent="0.35">
      <c r="A171">
        <v>249</v>
      </c>
      <c r="B171">
        <v>0</v>
      </c>
      <c r="C171">
        <v>0</v>
      </c>
      <c r="D171" s="22">
        <f t="shared" si="6"/>
        <v>-1.1143606456362489</v>
      </c>
      <c r="E171">
        <f t="shared" si="7"/>
        <v>0.24705882352941178</v>
      </c>
      <c r="F171">
        <f>SUM(E$7:E171)</f>
        <v>56.694753577106766</v>
      </c>
      <c r="G171">
        <f t="shared" si="8"/>
        <v>-4</v>
      </c>
      <c r="S171" s="2">
        <v>146</v>
      </c>
      <c r="T171" s="2">
        <v>5</v>
      </c>
      <c r="U171" s="2">
        <v>0</v>
      </c>
      <c r="V171" s="2">
        <v>0</v>
      </c>
      <c r="W171">
        <v>0</v>
      </c>
      <c r="X171" s="30">
        <f>$AF$2 + SUMPRODUCT($AG$2:$AI$2, T171:V171)</f>
        <v>-1.0845834589661287</v>
      </c>
      <c r="Y171">
        <f>EXP(X171)/(1+EXP(X171))</f>
        <v>0.25263961997249029</v>
      </c>
      <c r="Z171">
        <f>SUM(Y$2:Y171)</f>
        <v>58.923310982067491</v>
      </c>
      <c r="AA171">
        <f>_xlfn.IFS(Y171&lt;$B$4, -$B$3, AND(Y171&gt;$B$4, W171=0), -$B$3-$B$2, AND(Y171&gt;$B$4, W171=1), $B$1-$B$3-$B$2)</f>
        <v>-4</v>
      </c>
    </row>
    <row r="172" spans="1:27" x14ac:dyDescent="0.35">
      <c r="A172">
        <v>253</v>
      </c>
      <c r="B172">
        <v>0</v>
      </c>
      <c r="C172">
        <v>0</v>
      </c>
      <c r="D172" s="22">
        <f t="shared" si="6"/>
        <v>-1.1143606456362489</v>
      </c>
      <c r="E172">
        <f t="shared" si="7"/>
        <v>0.24705882352941178</v>
      </c>
      <c r="F172">
        <f>SUM(E$7:E172)</f>
        <v>56.941812400636181</v>
      </c>
      <c r="G172">
        <f t="shared" si="8"/>
        <v>-4</v>
      </c>
      <c r="S172">
        <v>430</v>
      </c>
      <c r="T172">
        <v>5</v>
      </c>
      <c r="U172">
        <v>0</v>
      </c>
      <c r="V172">
        <v>0</v>
      </c>
      <c r="W172">
        <v>0</v>
      </c>
      <c r="X172" s="30">
        <f>$AF$2 + SUMPRODUCT($AG$2:$AI$2, T172:V172)</f>
        <v>-1.0845834589661287</v>
      </c>
      <c r="Y172">
        <f>EXP(X172)/(1+EXP(X172))</f>
        <v>0.25263961997249029</v>
      </c>
      <c r="Z172">
        <f>SUM(Y$2:Y172)</f>
        <v>59.175950602039983</v>
      </c>
      <c r="AA172">
        <f>_xlfn.IFS(Y172&lt;$B$4, -$B$3, AND(Y172&gt;$B$4, W172=0), -$B$3-$B$2, AND(Y172&gt;$B$4, W172=1), $B$1-$B$3-$B$2)</f>
        <v>-4</v>
      </c>
    </row>
    <row r="173" spans="1:27" x14ac:dyDescent="0.35">
      <c r="A173">
        <v>258</v>
      </c>
      <c r="B173">
        <v>0</v>
      </c>
      <c r="C173">
        <v>0</v>
      </c>
      <c r="D173" s="22">
        <f t="shared" si="6"/>
        <v>-1.1143606456362489</v>
      </c>
      <c r="E173">
        <f t="shared" si="7"/>
        <v>0.24705882352941178</v>
      </c>
      <c r="F173">
        <f>SUM(E$7:E173)</f>
        <v>57.188871224165595</v>
      </c>
      <c r="G173">
        <f t="shared" si="8"/>
        <v>-4</v>
      </c>
      <c r="S173">
        <v>480</v>
      </c>
      <c r="T173">
        <v>5</v>
      </c>
      <c r="U173">
        <v>0</v>
      </c>
      <c r="V173">
        <v>0</v>
      </c>
      <c r="W173">
        <v>1</v>
      </c>
      <c r="X173" s="30">
        <f>$AF$2 + SUMPRODUCT($AG$2:$AI$2, T173:V173)</f>
        <v>-1.0845834589661287</v>
      </c>
      <c r="Y173">
        <f>EXP(X173)/(1+EXP(X173))</f>
        <v>0.25263961997249029</v>
      </c>
      <c r="Z173">
        <f>SUM(Y$2:Y173)</f>
        <v>59.428590222012474</v>
      </c>
      <c r="AA173">
        <f>_xlfn.IFS(Y173&lt;$B$4, -$B$3, AND(Y173&gt;$B$4, W173=0), -$B$3-$B$2, AND(Y173&gt;$B$4, W173=1), $B$1-$B$3-$B$2)</f>
        <v>9.5</v>
      </c>
    </row>
    <row r="174" spans="1:27" x14ac:dyDescent="0.35">
      <c r="A174">
        <v>260</v>
      </c>
      <c r="B174">
        <v>0</v>
      </c>
      <c r="C174">
        <v>0</v>
      </c>
      <c r="D174" s="22">
        <f t="shared" si="6"/>
        <v>-1.1143606456362489</v>
      </c>
      <c r="E174">
        <f t="shared" si="7"/>
        <v>0.24705882352941178</v>
      </c>
      <c r="F174">
        <f>SUM(E$7:E174)</f>
        <v>57.43593004769501</v>
      </c>
      <c r="G174">
        <f t="shared" si="8"/>
        <v>-4</v>
      </c>
      <c r="S174">
        <v>361</v>
      </c>
      <c r="T174">
        <v>44</v>
      </c>
      <c r="U174">
        <v>50</v>
      </c>
      <c r="V174">
        <v>13</v>
      </c>
      <c r="W174">
        <v>0</v>
      </c>
      <c r="X174" s="30">
        <f>$AF$2 + SUMPRODUCT($AG$2:$AI$2, T174:V174)</f>
        <v>-1.0949751740830895</v>
      </c>
      <c r="Y174">
        <f>EXP(X174)/(1+EXP(X174))</f>
        <v>0.2506825788866337</v>
      </c>
      <c r="Z174">
        <f>SUM(Y$2:Y174)</f>
        <v>59.679272800899106</v>
      </c>
      <c r="AA174">
        <f>_xlfn.IFS(Y174&lt;$B$4, -$B$3, AND(Y174&gt;$B$4, W174=0), -$B$3-$B$2, AND(Y174&gt;$B$4, W174=1), $B$1-$B$3-$B$2)</f>
        <v>-4</v>
      </c>
    </row>
    <row r="175" spans="1:27" x14ac:dyDescent="0.35">
      <c r="A175">
        <v>261</v>
      </c>
      <c r="B175">
        <v>0</v>
      </c>
      <c r="C175">
        <v>0</v>
      </c>
      <c r="D175" s="22">
        <f t="shared" si="6"/>
        <v>-1.1143606456362489</v>
      </c>
      <c r="E175">
        <f t="shared" si="7"/>
        <v>0.24705882352941178</v>
      </c>
      <c r="F175">
        <f>SUM(E$7:E175)</f>
        <v>57.682988871224424</v>
      </c>
      <c r="G175">
        <f t="shared" si="8"/>
        <v>-4</v>
      </c>
      <c r="S175">
        <v>389</v>
      </c>
      <c r="T175">
        <v>33</v>
      </c>
      <c r="U175">
        <v>35</v>
      </c>
      <c r="V175">
        <v>13</v>
      </c>
      <c r="W175">
        <v>1</v>
      </c>
      <c r="X175" s="30">
        <f>$AF$2 + SUMPRODUCT($AG$2:$AI$2, T175:V175)</f>
        <v>-1.1000587309354501</v>
      </c>
      <c r="Y175">
        <f>EXP(X175)/(1+EXP(X175))</f>
        <v>0.24972889015832508</v>
      </c>
      <c r="Z175">
        <f>SUM(Y$2:Y175)</f>
        <v>59.929001691057429</v>
      </c>
      <c r="AA175">
        <f>_xlfn.IFS(Y175&lt;$B$4, -$B$3, AND(Y175&gt;$B$4, W175=0), -$B$3-$B$2, AND(Y175&gt;$B$4, W175=1), $B$1-$B$3-$B$2)</f>
        <v>9.5</v>
      </c>
    </row>
    <row r="176" spans="1:27" x14ac:dyDescent="0.35">
      <c r="A176">
        <v>263</v>
      </c>
      <c r="B176">
        <v>0</v>
      </c>
      <c r="C176">
        <v>0</v>
      </c>
      <c r="D176" s="22">
        <f t="shared" si="6"/>
        <v>-1.1143606456362489</v>
      </c>
      <c r="E176">
        <f t="shared" si="7"/>
        <v>0.24705882352941178</v>
      </c>
      <c r="F176">
        <f>SUM(E$7:E176)</f>
        <v>57.930047694753839</v>
      </c>
      <c r="G176">
        <f t="shared" si="8"/>
        <v>-4</v>
      </c>
      <c r="S176">
        <v>248</v>
      </c>
      <c r="T176">
        <v>36</v>
      </c>
      <c r="U176">
        <v>35</v>
      </c>
      <c r="V176">
        <v>26</v>
      </c>
      <c r="W176">
        <v>0</v>
      </c>
      <c r="X176" s="30">
        <f>$AF$2 + SUMPRODUCT($AG$2:$AI$2, T176:V176)</f>
        <v>-1.1019874762400561</v>
      </c>
      <c r="Y176">
        <f>EXP(X176)/(1+EXP(X176))</f>
        <v>0.24936768647471849</v>
      </c>
      <c r="Z176">
        <f>SUM(Y$2:Y176)</f>
        <v>60.17836937753215</v>
      </c>
      <c r="AA176">
        <f>_xlfn.IFS(Y176&lt;$B$4, -$B$3, AND(Y176&gt;$B$4, W176=0), -$B$3-$B$2, AND(Y176&gt;$B$4, W176=1), $B$1-$B$3-$B$2)</f>
        <v>-4</v>
      </c>
    </row>
    <row r="177" spans="1:27" x14ac:dyDescent="0.35">
      <c r="A177">
        <v>264</v>
      </c>
      <c r="B177">
        <v>0</v>
      </c>
      <c r="C177">
        <v>1</v>
      </c>
      <c r="D177" s="22">
        <f t="shared" si="6"/>
        <v>-1.1143606456362489</v>
      </c>
      <c r="E177">
        <f t="shared" si="7"/>
        <v>0.24705882352941178</v>
      </c>
      <c r="F177">
        <f>SUM(E$7:E177)</f>
        <v>58.177106518283253</v>
      </c>
      <c r="G177">
        <f t="shared" si="8"/>
        <v>9.5</v>
      </c>
      <c r="S177" s="2">
        <v>41</v>
      </c>
      <c r="T177" s="2">
        <v>8</v>
      </c>
      <c r="U177" s="2">
        <v>0</v>
      </c>
      <c r="V177" s="2">
        <v>15</v>
      </c>
      <c r="W177">
        <v>1</v>
      </c>
      <c r="X177" s="30">
        <f>$AF$2 + SUMPRODUCT($AG$2:$AI$2, T177:V177)</f>
        <v>-1.1043991984623676</v>
      </c>
      <c r="Y177">
        <f>EXP(X177)/(1+EXP(X177))</f>
        <v>0.24891652493034513</v>
      </c>
      <c r="Z177">
        <f>SUM(Y$2:Y177)</f>
        <v>60.427285902462494</v>
      </c>
      <c r="AA177">
        <f>_xlfn.IFS(Y177&lt;$B$4, -$B$3, AND(Y177&gt;$B$4, W177=0), -$B$3-$B$2, AND(Y177&gt;$B$4, W177=1), $B$1-$B$3-$B$2)</f>
        <v>9.5</v>
      </c>
    </row>
    <row r="178" spans="1:27" x14ac:dyDescent="0.35">
      <c r="A178">
        <v>271</v>
      </c>
      <c r="B178">
        <v>0</v>
      </c>
      <c r="C178">
        <v>0</v>
      </c>
      <c r="D178" s="22">
        <f t="shared" si="6"/>
        <v>-1.1143606456362489</v>
      </c>
      <c r="E178">
        <f t="shared" si="7"/>
        <v>0.24705882352941178</v>
      </c>
      <c r="F178">
        <f>SUM(E$7:E178)</f>
        <v>58.424165341812667</v>
      </c>
      <c r="G178">
        <f t="shared" si="8"/>
        <v>-4</v>
      </c>
      <c r="S178" s="2">
        <v>36</v>
      </c>
      <c r="T178" s="2">
        <v>15</v>
      </c>
      <c r="U178" s="2">
        <v>15</v>
      </c>
      <c r="V178" s="2">
        <v>0</v>
      </c>
      <c r="W178">
        <v>0</v>
      </c>
      <c r="X178" s="30">
        <f>$AF$2 + SUMPRODUCT($AG$2:$AI$2, T178:V178)</f>
        <v>-1.117612141094104</v>
      </c>
      <c r="Y178">
        <f>EXP(X178)/(1+EXP(X178))</f>
        <v>0.24645447543987839</v>
      </c>
      <c r="Z178">
        <f>SUM(Y$2:Y178)</f>
        <v>60.673740377902369</v>
      </c>
      <c r="AA178">
        <f>_xlfn.IFS(Y178&lt;$B$4, -$B$3, AND(Y178&gt;$B$4, W178=0), -$B$3-$B$2, AND(Y178&gt;$B$4, W178=1), $B$1-$B$3-$B$2)</f>
        <v>-4</v>
      </c>
    </row>
    <row r="179" spans="1:27" x14ac:dyDescent="0.35">
      <c r="A179">
        <v>274</v>
      </c>
      <c r="B179">
        <v>0</v>
      </c>
      <c r="C179">
        <v>0</v>
      </c>
      <c r="D179" s="22">
        <f t="shared" si="6"/>
        <v>-1.1143606456362489</v>
      </c>
      <c r="E179">
        <f t="shared" si="7"/>
        <v>0.24705882352941178</v>
      </c>
      <c r="F179">
        <f>SUM(E$7:E179)</f>
        <v>58.671224165342082</v>
      </c>
      <c r="G179">
        <f t="shared" si="8"/>
        <v>-4</v>
      </c>
      <c r="S179" s="2">
        <v>49</v>
      </c>
      <c r="T179" s="2">
        <v>15</v>
      </c>
      <c r="U179" s="2">
        <v>15</v>
      </c>
      <c r="V179" s="2">
        <v>0</v>
      </c>
      <c r="W179">
        <v>1</v>
      </c>
      <c r="X179" s="30">
        <f>$AF$2 + SUMPRODUCT($AG$2:$AI$2, T179:V179)</f>
        <v>-1.117612141094104</v>
      </c>
      <c r="Y179">
        <f>EXP(X179)/(1+EXP(X179))</f>
        <v>0.24645447543987839</v>
      </c>
      <c r="Z179">
        <f>SUM(Y$2:Y179)</f>
        <v>60.920194853342245</v>
      </c>
      <c r="AA179">
        <f>_xlfn.IFS(Y179&lt;$B$4, -$B$3, AND(Y179&gt;$B$4, W179=0), -$B$3-$B$2, AND(Y179&gt;$B$4, W179=1), $B$1-$B$3-$B$2)</f>
        <v>9.5</v>
      </c>
    </row>
    <row r="180" spans="1:27" x14ac:dyDescent="0.35">
      <c r="A180">
        <v>277</v>
      </c>
      <c r="B180">
        <v>0</v>
      </c>
      <c r="C180">
        <v>0</v>
      </c>
      <c r="D180" s="22">
        <f t="shared" si="6"/>
        <v>-1.1143606456362489</v>
      </c>
      <c r="E180">
        <f t="shared" si="7"/>
        <v>0.24705882352941178</v>
      </c>
      <c r="F180">
        <f>SUM(E$7:E180)</f>
        <v>58.918282988871496</v>
      </c>
      <c r="G180">
        <f t="shared" si="8"/>
        <v>-4</v>
      </c>
      <c r="S180">
        <v>385</v>
      </c>
      <c r="T180">
        <v>15</v>
      </c>
      <c r="U180">
        <v>15</v>
      </c>
      <c r="V180">
        <v>0</v>
      </c>
      <c r="W180">
        <v>0</v>
      </c>
      <c r="X180" s="30">
        <f>$AF$2 + SUMPRODUCT($AG$2:$AI$2, T180:V180)</f>
        <v>-1.117612141094104</v>
      </c>
      <c r="Y180">
        <f>EXP(X180)/(1+EXP(X180))</f>
        <v>0.24645447543987839</v>
      </c>
      <c r="Z180">
        <f>SUM(Y$2:Y180)</f>
        <v>61.166649328782121</v>
      </c>
      <c r="AA180">
        <f>_xlfn.IFS(Y180&lt;$B$4, -$B$3, AND(Y180&gt;$B$4, W180=0), -$B$3-$B$2, AND(Y180&gt;$B$4, W180=1), $B$1-$B$3-$B$2)</f>
        <v>-4</v>
      </c>
    </row>
    <row r="181" spans="1:27" x14ac:dyDescent="0.35">
      <c r="A181">
        <v>281</v>
      </c>
      <c r="B181">
        <v>0</v>
      </c>
      <c r="C181">
        <v>1</v>
      </c>
      <c r="D181" s="22">
        <f t="shared" si="6"/>
        <v>-1.1143606456362489</v>
      </c>
      <c r="E181">
        <f t="shared" si="7"/>
        <v>0.24705882352941178</v>
      </c>
      <c r="F181">
        <f>SUM(E$7:E181)</f>
        <v>59.165341812400911</v>
      </c>
      <c r="G181">
        <f t="shared" si="8"/>
        <v>9.5</v>
      </c>
      <c r="S181">
        <v>307</v>
      </c>
      <c r="T181">
        <v>47</v>
      </c>
      <c r="U181">
        <v>55</v>
      </c>
      <c r="V181">
        <v>13</v>
      </c>
      <c r="W181">
        <v>0</v>
      </c>
      <c r="X181" s="30">
        <f>$AF$2 + SUMPRODUCT($AG$2:$AI$2, T181:V181)</f>
        <v>-1.1186888144525267</v>
      </c>
      <c r="Y181">
        <f>EXP(X181)/(1+EXP(X181))</f>
        <v>0.24625457599468048</v>
      </c>
      <c r="Z181">
        <f>SUM(Y$2:Y181)</f>
        <v>61.412903904776805</v>
      </c>
      <c r="AA181">
        <f>_xlfn.IFS(Y181&lt;$B$4, -$B$3, AND(Y181&gt;$B$4, W181=0), -$B$3-$B$2, AND(Y181&gt;$B$4, W181=1), $B$1-$B$3-$B$2)</f>
        <v>-4</v>
      </c>
    </row>
    <row r="182" spans="1:27" x14ac:dyDescent="0.35">
      <c r="A182">
        <v>287</v>
      </c>
      <c r="B182">
        <v>0</v>
      </c>
      <c r="C182">
        <v>0</v>
      </c>
      <c r="D182" s="22">
        <f t="shared" si="6"/>
        <v>-1.1143606456362489</v>
      </c>
      <c r="E182">
        <f t="shared" si="7"/>
        <v>0.24705882352941178</v>
      </c>
      <c r="F182">
        <f>SUM(E$7:E182)</f>
        <v>59.412400635930325</v>
      </c>
      <c r="G182">
        <f t="shared" si="8"/>
        <v>-4</v>
      </c>
      <c r="S182">
        <v>249</v>
      </c>
      <c r="T182">
        <v>4</v>
      </c>
      <c r="U182">
        <v>0</v>
      </c>
      <c r="V182">
        <v>0</v>
      </c>
      <c r="W182">
        <v>0</v>
      </c>
      <c r="X182" s="30">
        <f>$AF$2 + SUMPRODUCT($AG$2:$AI$2, T182:V182)</f>
        <v>-1.1226956979464646</v>
      </c>
      <c r="Y182">
        <f>EXP(X182)/(1+EXP(X182))</f>
        <v>0.24551160168483599</v>
      </c>
      <c r="Z182">
        <f>SUM(Y$2:Y182)</f>
        <v>61.658415506461644</v>
      </c>
      <c r="AA182">
        <f>_xlfn.IFS(Y182&lt;$B$4, -$B$3, AND(Y182&gt;$B$4, W182=0), -$B$3-$B$2, AND(Y182&gt;$B$4, W182=1), $B$1-$B$3-$B$2)</f>
        <v>-4</v>
      </c>
    </row>
    <row r="183" spans="1:27" x14ac:dyDescent="0.35">
      <c r="A183">
        <v>288</v>
      </c>
      <c r="B183">
        <v>0</v>
      </c>
      <c r="C183">
        <v>0</v>
      </c>
      <c r="D183" s="22">
        <f t="shared" si="6"/>
        <v>-1.1143606456362489</v>
      </c>
      <c r="E183">
        <f t="shared" si="7"/>
        <v>0.24705882352941178</v>
      </c>
      <c r="F183">
        <f>SUM(E$7:E183)</f>
        <v>59.65945945945974</v>
      </c>
      <c r="G183">
        <f t="shared" si="8"/>
        <v>-4</v>
      </c>
      <c r="S183">
        <v>371</v>
      </c>
      <c r="T183">
        <v>4</v>
      </c>
      <c r="U183">
        <v>0</v>
      </c>
      <c r="V183">
        <v>0</v>
      </c>
      <c r="W183">
        <v>0</v>
      </c>
      <c r="X183" s="30">
        <f>$AF$2 + SUMPRODUCT($AG$2:$AI$2, T183:V183)</f>
        <v>-1.1226956979464646</v>
      </c>
      <c r="Y183">
        <f>EXP(X183)/(1+EXP(X183))</f>
        <v>0.24551160168483599</v>
      </c>
      <c r="Z183">
        <f>SUM(Y$2:Y183)</f>
        <v>61.903927108146483</v>
      </c>
      <c r="AA183">
        <f>_xlfn.IFS(Y183&lt;$B$4, -$B$3, AND(Y183&gt;$B$4, W183=0), -$B$3-$B$2, AND(Y183&gt;$B$4, W183=1), $B$1-$B$3-$B$2)</f>
        <v>-4</v>
      </c>
    </row>
    <row r="184" spans="1:27" x14ac:dyDescent="0.35">
      <c r="A184">
        <v>289</v>
      </c>
      <c r="B184">
        <v>0</v>
      </c>
      <c r="C184">
        <v>0</v>
      </c>
      <c r="D184" s="22">
        <f t="shared" si="6"/>
        <v>-1.1143606456362489</v>
      </c>
      <c r="E184">
        <f t="shared" si="7"/>
        <v>0.24705882352941178</v>
      </c>
      <c r="F184">
        <f>SUM(E$7:E184)</f>
        <v>59.906518282989154</v>
      </c>
      <c r="G184">
        <f t="shared" si="8"/>
        <v>-4</v>
      </c>
      <c r="S184">
        <v>442</v>
      </c>
      <c r="T184">
        <v>4</v>
      </c>
      <c r="U184">
        <v>0</v>
      </c>
      <c r="V184">
        <v>0</v>
      </c>
      <c r="W184">
        <v>1</v>
      </c>
      <c r="X184" s="30">
        <f>$AF$2 + SUMPRODUCT($AG$2:$AI$2, T184:V184)</f>
        <v>-1.1226956979464646</v>
      </c>
      <c r="Y184">
        <f>EXP(X184)/(1+EXP(X184))</f>
        <v>0.24551160168483599</v>
      </c>
      <c r="Z184">
        <f>SUM(Y$2:Y184)</f>
        <v>62.149438709831323</v>
      </c>
      <c r="AA184">
        <f>_xlfn.IFS(Y184&lt;$B$4, -$B$3, AND(Y184&gt;$B$4, W184=0), -$B$3-$B$2, AND(Y184&gt;$B$4, W184=1), $B$1-$B$3-$B$2)</f>
        <v>9.5</v>
      </c>
    </row>
    <row r="185" spans="1:27" x14ac:dyDescent="0.35">
      <c r="A185">
        <v>293</v>
      </c>
      <c r="B185">
        <v>0</v>
      </c>
      <c r="C185">
        <v>0</v>
      </c>
      <c r="D185" s="22">
        <f t="shared" si="6"/>
        <v>-1.1143606456362489</v>
      </c>
      <c r="E185">
        <f t="shared" si="7"/>
        <v>0.24705882352941178</v>
      </c>
      <c r="F185">
        <f>SUM(E$7:E185)</f>
        <v>60.153577106518568</v>
      </c>
      <c r="G185">
        <f t="shared" si="8"/>
        <v>-4</v>
      </c>
      <c r="S185">
        <v>280</v>
      </c>
      <c r="T185">
        <v>14</v>
      </c>
      <c r="U185">
        <v>10</v>
      </c>
      <c r="V185">
        <v>13</v>
      </c>
      <c r="W185">
        <v>0</v>
      </c>
      <c r="X185" s="30">
        <f>$AF$2 + SUMPRODUCT($AG$2:$AI$2, T185:V185)</f>
        <v>-1.1339394850096087</v>
      </c>
      <c r="Y185">
        <f>EXP(X185)/(1+EXP(X185))</f>
        <v>0.24343481584425097</v>
      </c>
      <c r="Z185">
        <f>SUM(Y$2:Y185)</f>
        <v>62.392873525675576</v>
      </c>
      <c r="AA185">
        <f>_xlfn.IFS(Y185&lt;$B$4, -$B$3, AND(Y185&gt;$B$4, W185=0), -$B$3-$B$2, AND(Y185&gt;$B$4, W185=1), $B$1-$B$3-$B$2)</f>
        <v>-4</v>
      </c>
    </row>
    <row r="186" spans="1:27" x14ac:dyDescent="0.35">
      <c r="A186">
        <v>295</v>
      </c>
      <c r="B186">
        <v>0</v>
      </c>
      <c r="C186">
        <v>0</v>
      </c>
      <c r="D186" s="22">
        <f t="shared" si="6"/>
        <v>-1.1143606456362489</v>
      </c>
      <c r="E186">
        <f t="shared" si="7"/>
        <v>0.24705882352941178</v>
      </c>
      <c r="F186">
        <f>SUM(E$7:E186)</f>
        <v>60.400635930047983</v>
      </c>
      <c r="G186">
        <f t="shared" si="8"/>
        <v>-4</v>
      </c>
      <c r="S186" s="2">
        <v>57</v>
      </c>
      <c r="T186" s="2">
        <v>17</v>
      </c>
      <c r="U186" s="2">
        <v>10</v>
      </c>
      <c r="V186" s="2">
        <v>26</v>
      </c>
      <c r="W186">
        <v>0</v>
      </c>
      <c r="X186" s="30">
        <f>$AF$2 + SUMPRODUCT($AG$2:$AI$2, T186:V186)</f>
        <v>-1.1358682303142147</v>
      </c>
      <c r="Y186">
        <f>EXP(X186)/(1+EXP(X186))</f>
        <v>0.24307976632171674</v>
      </c>
      <c r="Z186">
        <f>SUM(Y$2:Y186)</f>
        <v>62.635953291997289</v>
      </c>
      <c r="AA186">
        <f>_xlfn.IFS(Y186&lt;$B$4, -$B$3, AND(Y186&gt;$B$4, W186=0), -$B$3-$B$2, AND(Y186&gt;$B$4, W186=1), $B$1-$B$3-$B$2)</f>
        <v>-4</v>
      </c>
    </row>
    <row r="187" spans="1:27" x14ac:dyDescent="0.35">
      <c r="A187">
        <v>296</v>
      </c>
      <c r="B187">
        <v>0</v>
      </c>
      <c r="C187">
        <v>0</v>
      </c>
      <c r="D187" s="22">
        <f t="shared" si="6"/>
        <v>-1.1143606456362489</v>
      </c>
      <c r="E187">
        <f t="shared" si="7"/>
        <v>0.24705882352941178</v>
      </c>
      <c r="F187">
        <f>SUM(E$7:E187)</f>
        <v>60.647694753577397</v>
      </c>
      <c r="G187">
        <f t="shared" si="8"/>
        <v>-4</v>
      </c>
      <c r="S187" s="2">
        <v>55</v>
      </c>
      <c r="T187" s="2">
        <v>18</v>
      </c>
      <c r="U187" s="2">
        <v>20</v>
      </c>
      <c r="V187" s="2">
        <v>0</v>
      </c>
      <c r="W187">
        <v>0</v>
      </c>
      <c r="X187" s="30">
        <f>$AF$2 + SUMPRODUCT($AG$2:$AI$2, T187:V187)</f>
        <v>-1.1413257814635411</v>
      </c>
      <c r="Y187">
        <f>EXP(X187)/(1+EXP(X187))</f>
        <v>0.24207702908818624</v>
      </c>
      <c r="Z187">
        <f>SUM(Y$2:Y187)</f>
        <v>62.878030321085475</v>
      </c>
      <c r="AA187">
        <f>_xlfn.IFS(Y187&lt;$B$4, -$B$3, AND(Y187&gt;$B$4, W187=0), -$B$3-$B$2, AND(Y187&gt;$B$4, W187=1), $B$1-$B$3-$B$2)</f>
        <v>-4</v>
      </c>
    </row>
    <row r="188" spans="1:27" x14ac:dyDescent="0.35">
      <c r="A188">
        <v>303</v>
      </c>
      <c r="B188">
        <v>0</v>
      </c>
      <c r="C188">
        <v>1</v>
      </c>
      <c r="D188" s="22">
        <f t="shared" si="6"/>
        <v>-1.1143606456362489</v>
      </c>
      <c r="E188">
        <f t="shared" si="7"/>
        <v>0.24705882352941178</v>
      </c>
      <c r="F188">
        <f>SUM(E$7:E188)</f>
        <v>60.894753577106812</v>
      </c>
      <c r="G188">
        <f t="shared" si="8"/>
        <v>9.5</v>
      </c>
      <c r="S188" s="2">
        <v>46</v>
      </c>
      <c r="T188" s="2">
        <v>14</v>
      </c>
      <c r="U188" s="2">
        <v>15</v>
      </c>
      <c r="V188" s="2">
        <v>0</v>
      </c>
      <c r="W188">
        <v>0</v>
      </c>
      <c r="X188" s="30">
        <f>$AF$2 + SUMPRODUCT($AG$2:$AI$2, T188:V188)</f>
        <v>-1.1557243800744401</v>
      </c>
      <c r="Y188">
        <f>EXP(X188)/(1+EXP(X188))</f>
        <v>0.23944505544680056</v>
      </c>
      <c r="Z188">
        <f>SUM(Y$2:Y188)</f>
        <v>63.117475376532276</v>
      </c>
      <c r="AA188">
        <f>_xlfn.IFS(Y188&lt;$B$4, -$B$3, AND(Y188&gt;$B$4, W188=0), -$B$3-$B$2, AND(Y188&gt;$B$4, W188=1), $B$1-$B$3-$B$2)</f>
        <v>-4</v>
      </c>
    </row>
    <row r="189" spans="1:27" x14ac:dyDescent="0.35">
      <c r="A189">
        <v>307</v>
      </c>
      <c r="B189">
        <v>0</v>
      </c>
      <c r="C189">
        <v>0</v>
      </c>
      <c r="D189" s="22">
        <f t="shared" si="6"/>
        <v>-1.1143606456362489</v>
      </c>
      <c r="E189">
        <f t="shared" si="7"/>
        <v>0.24705882352941178</v>
      </c>
      <c r="F189">
        <f>SUM(E$7:E189)</f>
        <v>61.141812400636226</v>
      </c>
      <c r="G189">
        <f t="shared" si="8"/>
        <v>-4</v>
      </c>
      <c r="S189">
        <v>340</v>
      </c>
      <c r="T189">
        <v>3</v>
      </c>
      <c r="U189">
        <v>0</v>
      </c>
      <c r="V189">
        <v>0</v>
      </c>
      <c r="W189">
        <v>0</v>
      </c>
      <c r="X189" s="30">
        <f>$AF$2 + SUMPRODUCT($AG$2:$AI$2, T189:V189)</f>
        <v>-1.1608079369268007</v>
      </c>
      <c r="Y189">
        <f>EXP(X189)/(1+EXP(X189))</f>
        <v>0.23852050980458264</v>
      </c>
      <c r="Z189">
        <f>SUM(Y$2:Y189)</f>
        <v>63.355995886336856</v>
      </c>
      <c r="AA189">
        <f>_xlfn.IFS(Y189&lt;$B$4, -$B$3, AND(Y189&gt;$B$4, W189=0), -$B$3-$B$2, AND(Y189&gt;$B$4, W189=1), $B$1-$B$3-$B$2)</f>
        <v>-4</v>
      </c>
    </row>
    <row r="190" spans="1:27" x14ac:dyDescent="0.35">
      <c r="A190">
        <v>308</v>
      </c>
      <c r="B190">
        <v>0</v>
      </c>
      <c r="C190">
        <v>0</v>
      </c>
      <c r="D190" s="22">
        <f t="shared" si="6"/>
        <v>-1.1143606456362489</v>
      </c>
      <c r="E190">
        <f t="shared" si="7"/>
        <v>0.24705882352941178</v>
      </c>
      <c r="F190">
        <f>SUM(E$7:E190)</f>
        <v>61.388871224165641</v>
      </c>
      <c r="G190">
        <f t="shared" si="8"/>
        <v>-4</v>
      </c>
      <c r="S190">
        <v>246</v>
      </c>
      <c r="T190">
        <v>6</v>
      </c>
      <c r="U190">
        <v>0</v>
      </c>
      <c r="V190">
        <v>15</v>
      </c>
      <c r="W190">
        <v>0</v>
      </c>
      <c r="X190" s="30">
        <f>$AF$2 + SUMPRODUCT($AG$2:$AI$2, T190:V190)</f>
        <v>-1.1806236764230396</v>
      </c>
      <c r="Y190">
        <f>EXP(X190)/(1+EXP(X190))</f>
        <v>0.23494007608615305</v>
      </c>
      <c r="Z190">
        <f>SUM(Y$2:Y190)</f>
        <v>63.590935962423011</v>
      </c>
      <c r="AA190">
        <f>_xlfn.IFS(Y190&lt;$B$4, -$B$3, AND(Y190&gt;$B$4, W190=0), -$B$3-$B$2, AND(Y190&gt;$B$4, W190=1), $B$1-$B$3-$B$2)</f>
        <v>-4</v>
      </c>
    </row>
    <row r="191" spans="1:27" x14ac:dyDescent="0.35">
      <c r="A191">
        <v>309</v>
      </c>
      <c r="B191">
        <v>0</v>
      </c>
      <c r="C191">
        <v>1</v>
      </c>
      <c r="D191" s="22">
        <f t="shared" si="6"/>
        <v>-1.1143606456362489</v>
      </c>
      <c r="E191">
        <f t="shared" si="7"/>
        <v>0.24705882352941178</v>
      </c>
      <c r="F191">
        <f>SUM(E$7:E191)</f>
        <v>61.635930047695055</v>
      </c>
      <c r="G191">
        <f t="shared" si="8"/>
        <v>9.5</v>
      </c>
      <c r="S191" s="2">
        <v>66</v>
      </c>
      <c r="T191" s="2">
        <v>13</v>
      </c>
      <c r="U191" s="2">
        <v>15</v>
      </c>
      <c r="V191" s="2">
        <v>0</v>
      </c>
      <c r="W191">
        <v>0</v>
      </c>
      <c r="X191" s="30">
        <f>$AF$2 + SUMPRODUCT($AG$2:$AI$2, T191:V191)</f>
        <v>-1.193836619054776</v>
      </c>
      <c r="Y191">
        <f>EXP(X191)/(1+EXP(X191))</f>
        <v>0.23257346184871877</v>
      </c>
      <c r="Z191">
        <f>SUM(Y$2:Y191)</f>
        <v>63.823509424271727</v>
      </c>
      <c r="AA191">
        <f>_xlfn.IFS(Y191&lt;$B$4, -$B$3, AND(Y191&gt;$B$4, W191=0), -$B$3-$B$2, AND(Y191&gt;$B$4, W191=1), $B$1-$B$3-$B$2)</f>
        <v>-4</v>
      </c>
    </row>
    <row r="192" spans="1:27" x14ac:dyDescent="0.35">
      <c r="A192">
        <v>313</v>
      </c>
      <c r="B192">
        <v>0</v>
      </c>
      <c r="C192">
        <v>0</v>
      </c>
      <c r="D192" s="22">
        <f t="shared" si="6"/>
        <v>-1.1143606456362489</v>
      </c>
      <c r="E192">
        <f t="shared" si="7"/>
        <v>0.24705882352941178</v>
      </c>
      <c r="F192">
        <f>SUM(E$7:E192)</f>
        <v>61.88298887122447</v>
      </c>
      <c r="G192">
        <f t="shared" si="8"/>
        <v>-4</v>
      </c>
      <c r="S192">
        <v>398</v>
      </c>
      <c r="T192">
        <v>13</v>
      </c>
      <c r="U192">
        <v>15</v>
      </c>
      <c r="V192">
        <v>0</v>
      </c>
      <c r="W192">
        <v>0</v>
      </c>
      <c r="X192" s="30">
        <f>$AF$2 + SUMPRODUCT($AG$2:$AI$2, T192:V192)</f>
        <v>-1.193836619054776</v>
      </c>
      <c r="Y192">
        <f>EXP(X192)/(1+EXP(X192))</f>
        <v>0.23257346184871877</v>
      </c>
      <c r="Z192">
        <f>SUM(Y$2:Y192)</f>
        <v>64.05608288612045</v>
      </c>
      <c r="AA192">
        <f>_xlfn.IFS(Y192&lt;$B$4, -$B$3, AND(Y192&gt;$B$4, W192=0), -$B$3-$B$2, AND(Y192&gt;$B$4, W192=1), $B$1-$B$3-$B$2)</f>
        <v>-4</v>
      </c>
    </row>
    <row r="193" spans="1:27" x14ac:dyDescent="0.35">
      <c r="A193">
        <v>314</v>
      </c>
      <c r="B193">
        <v>0</v>
      </c>
      <c r="C193">
        <v>0</v>
      </c>
      <c r="D193" s="22">
        <f t="shared" si="6"/>
        <v>-1.1143606456362489</v>
      </c>
      <c r="E193">
        <f t="shared" si="7"/>
        <v>0.24705882352941178</v>
      </c>
      <c r="F193">
        <f>SUM(E$7:E193)</f>
        <v>62.130047694753884</v>
      </c>
      <c r="G193">
        <f t="shared" si="8"/>
        <v>-4</v>
      </c>
      <c r="S193" s="2">
        <v>84</v>
      </c>
      <c r="T193" s="2">
        <v>2</v>
      </c>
      <c r="U193" s="2">
        <v>0</v>
      </c>
      <c r="V193" s="2">
        <v>0</v>
      </c>
      <c r="W193">
        <v>0</v>
      </c>
      <c r="X193" s="30">
        <f>$AF$2 + SUMPRODUCT($AG$2:$AI$2, T193:V193)</f>
        <v>-1.1989201759071368</v>
      </c>
      <c r="Y193">
        <f>EXP(X193)/(1+EXP(X193))</f>
        <v>0.23166736690114811</v>
      </c>
      <c r="Z193">
        <f>SUM(Y$2:Y193)</f>
        <v>64.287750253021599</v>
      </c>
      <c r="AA193">
        <f>_xlfn.IFS(Y193&lt;$B$4, -$B$3, AND(Y193&gt;$B$4, W193=0), -$B$3-$B$2, AND(Y193&gt;$B$4, W193=1), $B$1-$B$3-$B$2)</f>
        <v>-4</v>
      </c>
    </row>
    <row r="194" spans="1:27" x14ac:dyDescent="0.35">
      <c r="A194">
        <v>315</v>
      </c>
      <c r="B194">
        <v>0</v>
      </c>
      <c r="C194">
        <v>0</v>
      </c>
      <c r="D194" s="22">
        <f t="shared" si="6"/>
        <v>-1.1143606456362489</v>
      </c>
      <c r="E194">
        <f t="shared" si="7"/>
        <v>0.24705882352941178</v>
      </c>
      <c r="F194">
        <f>SUM(E$7:E194)</f>
        <v>62.377106518283298</v>
      </c>
      <c r="G194">
        <f t="shared" si="8"/>
        <v>-4</v>
      </c>
      <c r="S194">
        <v>383</v>
      </c>
      <c r="T194">
        <v>2</v>
      </c>
      <c r="U194">
        <v>0</v>
      </c>
      <c r="V194">
        <v>0</v>
      </c>
      <c r="W194">
        <v>0</v>
      </c>
      <c r="X194" s="30">
        <f>$AF$2 + SUMPRODUCT($AG$2:$AI$2, T194:V194)</f>
        <v>-1.1989201759071368</v>
      </c>
      <c r="Y194">
        <f>EXP(X194)/(1+EXP(X194))</f>
        <v>0.23166736690114811</v>
      </c>
      <c r="Z194">
        <f>SUM(Y$2:Y194)</f>
        <v>64.519417619922748</v>
      </c>
      <c r="AA194">
        <f>_xlfn.IFS(Y194&lt;$B$4, -$B$3, AND(Y194&gt;$B$4, W194=0), -$B$3-$B$2, AND(Y194&gt;$B$4, W194=1), $B$1-$B$3-$B$2)</f>
        <v>-4</v>
      </c>
    </row>
    <row r="195" spans="1:27" x14ac:dyDescent="0.35">
      <c r="A195">
        <v>318</v>
      </c>
      <c r="B195">
        <v>0</v>
      </c>
      <c r="C195">
        <v>0</v>
      </c>
      <c r="D195" s="22">
        <f t="shared" si="6"/>
        <v>-1.1143606456362489</v>
      </c>
      <c r="E195">
        <f t="shared" si="7"/>
        <v>0.24705882352941178</v>
      </c>
      <c r="F195">
        <f>SUM(E$7:E195)</f>
        <v>62.624165341812713</v>
      </c>
      <c r="G195">
        <f t="shared" si="8"/>
        <v>-4</v>
      </c>
      <c r="S195">
        <v>295</v>
      </c>
      <c r="T195">
        <v>5</v>
      </c>
      <c r="U195">
        <v>0</v>
      </c>
      <c r="V195">
        <v>13</v>
      </c>
      <c r="W195">
        <v>0</v>
      </c>
      <c r="X195" s="30">
        <f>$AF$2 + SUMPRODUCT($AG$2:$AI$2, T195:V195)</f>
        <v>-1.2008489212117426</v>
      </c>
      <c r="Y195">
        <f>EXP(X195)/(1+EXP(X195))</f>
        <v>0.23132423256368612</v>
      </c>
      <c r="Z195">
        <f>SUM(Y$2:Y195)</f>
        <v>64.750741852486428</v>
      </c>
      <c r="AA195">
        <f>_xlfn.IFS(Y195&lt;$B$4, -$B$3, AND(Y195&gt;$B$4, W195=0), -$B$3-$B$2, AND(Y195&gt;$B$4, W195=1), $B$1-$B$3-$B$2)</f>
        <v>-4</v>
      </c>
    </row>
    <row r="196" spans="1:27" x14ac:dyDescent="0.35">
      <c r="A196">
        <v>320</v>
      </c>
      <c r="B196">
        <v>0</v>
      </c>
      <c r="C196">
        <v>0</v>
      </c>
      <c r="D196" s="22">
        <f t="shared" si="6"/>
        <v>-1.1143606456362489</v>
      </c>
      <c r="E196">
        <f t="shared" si="7"/>
        <v>0.24705882352941178</v>
      </c>
      <c r="F196">
        <f>SUM(E$7:E196)</f>
        <v>62.871224165342127</v>
      </c>
      <c r="G196">
        <f t="shared" si="8"/>
        <v>-4</v>
      </c>
      <c r="S196" s="2">
        <v>89</v>
      </c>
      <c r="T196" s="2">
        <v>9</v>
      </c>
      <c r="U196" s="2">
        <v>10</v>
      </c>
      <c r="V196" s="2">
        <v>0</v>
      </c>
      <c r="W196">
        <v>1</v>
      </c>
      <c r="X196" s="30">
        <f>$AF$2 + SUMPRODUCT($AG$2:$AI$2, T196:V196)</f>
        <v>-1.208235217665675</v>
      </c>
      <c r="Y196">
        <f>EXP(X196)/(1+EXP(X196))</f>
        <v>0.23001345779674884</v>
      </c>
      <c r="Z196">
        <f>SUM(Y$2:Y196)</f>
        <v>64.980755310283172</v>
      </c>
      <c r="AA196">
        <f>_xlfn.IFS(Y196&lt;$B$4, -$B$3, AND(Y196&gt;$B$4, W196=0), -$B$3-$B$2, AND(Y196&gt;$B$4, W196=1), $B$1-$B$3-$B$2)</f>
        <v>9.5</v>
      </c>
    </row>
    <row r="197" spans="1:27" x14ac:dyDescent="0.35">
      <c r="A197">
        <v>322</v>
      </c>
      <c r="B197">
        <v>0</v>
      </c>
      <c r="C197">
        <v>1</v>
      </c>
      <c r="D197" s="22">
        <f t="shared" si="6"/>
        <v>-1.1143606456362489</v>
      </c>
      <c r="E197">
        <f t="shared" si="7"/>
        <v>0.24705882352941178</v>
      </c>
      <c r="F197">
        <f>SUM(E$7:E197)</f>
        <v>63.118282988871542</v>
      </c>
      <c r="G197">
        <f t="shared" si="8"/>
        <v>9.5</v>
      </c>
      <c r="S197">
        <v>490</v>
      </c>
      <c r="T197">
        <v>15</v>
      </c>
      <c r="U197">
        <v>10</v>
      </c>
      <c r="V197">
        <v>26</v>
      </c>
      <c r="W197">
        <v>0</v>
      </c>
      <c r="X197" s="30">
        <f>$AF$2 + SUMPRODUCT($AG$2:$AI$2, T197:V197)</f>
        <v>-1.2120927082748867</v>
      </c>
      <c r="Y197">
        <f>EXP(X197)/(1+EXP(X197))</f>
        <v>0.22933097980437747</v>
      </c>
      <c r="Z197">
        <f>SUM(Y$2:Y197)</f>
        <v>65.210086290087546</v>
      </c>
      <c r="AA197">
        <f>_xlfn.IFS(Y197&lt;$B$4, -$B$3, AND(Y197&gt;$B$4, W197=0), -$B$3-$B$2, AND(Y197&gt;$B$4, W197=1), $B$1-$B$3-$B$2)</f>
        <v>-4</v>
      </c>
    </row>
    <row r="198" spans="1:27" x14ac:dyDescent="0.35">
      <c r="A198">
        <v>323</v>
      </c>
      <c r="B198">
        <v>0</v>
      </c>
      <c r="C198">
        <v>1</v>
      </c>
      <c r="D198" s="22">
        <f t="shared" si="6"/>
        <v>-1.1143606456362489</v>
      </c>
      <c r="E198">
        <f t="shared" si="7"/>
        <v>0.24705882352941178</v>
      </c>
      <c r="F198">
        <f>SUM(E$7:E198)</f>
        <v>63.365341812400956</v>
      </c>
      <c r="G198">
        <f t="shared" si="8"/>
        <v>9.5</v>
      </c>
      <c r="S198" s="2">
        <v>39</v>
      </c>
      <c r="T198" s="2">
        <v>30</v>
      </c>
      <c r="U198" s="2">
        <v>35</v>
      </c>
      <c r="V198" s="2">
        <v>13</v>
      </c>
      <c r="W198">
        <v>0</v>
      </c>
      <c r="X198" s="30">
        <f>$AF$2 + SUMPRODUCT($AG$2:$AI$2, T198:V198)</f>
        <v>-1.2143954478764583</v>
      </c>
      <c r="Y198">
        <f>EXP(X198)/(1+EXP(X198))</f>
        <v>0.22892425125004984</v>
      </c>
      <c r="Z198">
        <f>SUM(Y$2:Y198)</f>
        <v>65.439010541337595</v>
      </c>
      <c r="AA198">
        <f>_xlfn.IFS(Y198&lt;$B$4, -$B$3, AND(Y198&gt;$B$4, W198=0), -$B$3-$B$2, AND(Y198&gt;$B$4, W198=1), $B$1-$B$3-$B$2)</f>
        <v>-4</v>
      </c>
    </row>
    <row r="199" spans="1:27" x14ac:dyDescent="0.35">
      <c r="A199">
        <v>325</v>
      </c>
      <c r="B199">
        <v>0</v>
      </c>
      <c r="C199">
        <v>0</v>
      </c>
      <c r="D199" s="22">
        <f t="shared" ref="D199:D262" si="9">$L$7+SUMPRODUCT($M$7,B199)</f>
        <v>-1.1143606456362489</v>
      </c>
      <c r="E199">
        <f t="shared" ref="E199:E262" si="10">EXP(D199)/(1+EXP(D199))</f>
        <v>0.24705882352941178</v>
      </c>
      <c r="F199">
        <f>SUM(E$7:E199)</f>
        <v>63.612400635930371</v>
      </c>
      <c r="G199">
        <f t="shared" ref="G199:G262" si="11">_xlfn.IFS(E199&lt;$B$4, -$B$3, AND(E199&gt;$B$4, C199=0), -$B$3-$B$2, AND(E199&gt;$B$4, C199=1), $B$1-$B$2-$B$3)</f>
        <v>-4</v>
      </c>
      <c r="S199">
        <v>471</v>
      </c>
      <c r="T199">
        <v>30</v>
      </c>
      <c r="U199">
        <v>35</v>
      </c>
      <c r="V199">
        <v>13</v>
      </c>
      <c r="W199">
        <v>0</v>
      </c>
      <c r="X199" s="30">
        <f>$AF$2 + SUMPRODUCT($AG$2:$AI$2, T199:V199)</f>
        <v>-1.2143954478764583</v>
      </c>
      <c r="Y199">
        <f>EXP(X199)/(1+EXP(X199))</f>
        <v>0.22892425125004984</v>
      </c>
      <c r="Z199">
        <f>SUM(Y$2:Y199)</f>
        <v>65.667934792587644</v>
      </c>
      <c r="AA199">
        <f>_xlfn.IFS(Y199&lt;$B$4, -$B$3, AND(Y199&gt;$B$4, W199=0), -$B$3-$B$2, AND(Y199&gt;$B$4, W199=1), $B$1-$B$3-$B$2)</f>
        <v>-4</v>
      </c>
    </row>
    <row r="200" spans="1:27" x14ac:dyDescent="0.35">
      <c r="A200">
        <v>326</v>
      </c>
      <c r="B200">
        <v>0</v>
      </c>
      <c r="C200">
        <v>0</v>
      </c>
      <c r="D200" s="22">
        <f t="shared" si="9"/>
        <v>-1.1143606456362489</v>
      </c>
      <c r="E200">
        <f t="shared" si="10"/>
        <v>0.24705882352941178</v>
      </c>
      <c r="F200">
        <f>SUM(E$7:E200)</f>
        <v>63.859459459459785</v>
      </c>
      <c r="G200">
        <f t="shared" si="11"/>
        <v>-4</v>
      </c>
      <c r="S200">
        <v>390</v>
      </c>
      <c r="T200">
        <v>19</v>
      </c>
      <c r="U200">
        <v>20</v>
      </c>
      <c r="V200">
        <v>13</v>
      </c>
      <c r="W200">
        <v>0</v>
      </c>
      <c r="X200" s="30">
        <f>$AF$2 + SUMPRODUCT($AG$2:$AI$2, T200:V200)</f>
        <v>-1.2194790047288191</v>
      </c>
      <c r="Y200">
        <f>EXP(X200)/(1+EXP(X200))</f>
        <v>0.22802814905911487</v>
      </c>
      <c r="Z200">
        <f>SUM(Y$2:Y200)</f>
        <v>65.895962941646758</v>
      </c>
      <c r="AA200">
        <f>_xlfn.IFS(Y200&lt;$B$4, -$B$3, AND(Y200&gt;$B$4, W200=0), -$B$3-$B$2, AND(Y200&gt;$B$4, W200=1), $B$1-$B$3-$B$2)</f>
        <v>-4</v>
      </c>
    </row>
    <row r="201" spans="1:27" x14ac:dyDescent="0.35">
      <c r="A201">
        <v>327</v>
      </c>
      <c r="B201">
        <v>0</v>
      </c>
      <c r="C201">
        <v>0</v>
      </c>
      <c r="D201" s="22">
        <f t="shared" si="9"/>
        <v>-1.1143606456362489</v>
      </c>
      <c r="E201">
        <f t="shared" si="10"/>
        <v>0.24705882352941178</v>
      </c>
      <c r="F201">
        <f>SUM(E$7:E201)</f>
        <v>64.1065182829892</v>
      </c>
      <c r="G201">
        <f t="shared" si="11"/>
        <v>-4</v>
      </c>
      <c r="S201" s="2">
        <v>83</v>
      </c>
      <c r="T201" s="2">
        <v>12</v>
      </c>
      <c r="U201" s="2">
        <v>15</v>
      </c>
      <c r="V201" s="2">
        <v>0</v>
      </c>
      <c r="W201">
        <v>1</v>
      </c>
      <c r="X201" s="30">
        <f>$AF$2 + SUMPRODUCT($AG$2:$AI$2, T201:V201)</f>
        <v>-1.2319488580351121</v>
      </c>
      <c r="Y201">
        <f>EXP(X201)/(1+EXP(X201))</f>
        <v>0.22584051202464381</v>
      </c>
      <c r="Z201">
        <f>SUM(Y$2:Y201)</f>
        <v>66.121803453671404</v>
      </c>
      <c r="AA201">
        <f>_xlfn.IFS(Y201&lt;$B$4, -$B$3, AND(Y201&gt;$B$4, W201=0), -$B$3-$B$2, AND(Y201&gt;$B$4, W201=1), $B$1-$B$3-$B$2)</f>
        <v>9.5</v>
      </c>
    </row>
    <row r="202" spans="1:27" x14ac:dyDescent="0.35">
      <c r="A202">
        <v>329</v>
      </c>
      <c r="B202">
        <v>0</v>
      </c>
      <c r="C202">
        <v>0</v>
      </c>
      <c r="D202" s="22">
        <f t="shared" si="9"/>
        <v>-1.1143606456362489</v>
      </c>
      <c r="E202">
        <f t="shared" si="10"/>
        <v>0.24705882352941178</v>
      </c>
      <c r="F202">
        <f>SUM(E$7:E202)</f>
        <v>64.353577106518614</v>
      </c>
      <c r="G202">
        <f t="shared" si="11"/>
        <v>-4</v>
      </c>
      <c r="S202" s="2">
        <v>188</v>
      </c>
      <c r="T202" s="2">
        <v>12</v>
      </c>
      <c r="U202" s="2">
        <v>15</v>
      </c>
      <c r="V202" s="2">
        <v>0</v>
      </c>
      <c r="W202">
        <v>1</v>
      </c>
      <c r="X202" s="30">
        <f>$AF$2 + SUMPRODUCT($AG$2:$AI$2, T202:V202)</f>
        <v>-1.2319488580351121</v>
      </c>
      <c r="Y202">
        <f>EXP(X202)/(1+EXP(X202))</f>
        <v>0.22584051202464381</v>
      </c>
      <c r="Z202">
        <f>SUM(Y$2:Y202)</f>
        <v>66.347643965696051</v>
      </c>
      <c r="AA202">
        <f>_xlfn.IFS(Y202&lt;$B$4, -$B$3, AND(Y202&gt;$B$4, W202=0), -$B$3-$B$2, AND(Y202&gt;$B$4, W202=1), $B$1-$B$3-$B$2)</f>
        <v>9.5</v>
      </c>
    </row>
    <row r="203" spans="1:27" x14ac:dyDescent="0.35">
      <c r="A203">
        <v>330</v>
      </c>
      <c r="B203">
        <v>0</v>
      </c>
      <c r="C203">
        <v>0</v>
      </c>
      <c r="D203" s="22">
        <f t="shared" si="9"/>
        <v>-1.1143606456362489</v>
      </c>
      <c r="E203">
        <f t="shared" si="10"/>
        <v>0.24705882352941178</v>
      </c>
      <c r="F203">
        <f>SUM(E$7:E203)</f>
        <v>64.600635930048028</v>
      </c>
      <c r="G203">
        <f t="shared" si="11"/>
        <v>-4</v>
      </c>
      <c r="S203">
        <v>318</v>
      </c>
      <c r="T203">
        <v>4</v>
      </c>
      <c r="U203">
        <v>0</v>
      </c>
      <c r="V203">
        <v>13</v>
      </c>
      <c r="W203">
        <v>0</v>
      </c>
      <c r="X203" s="30">
        <f>$AF$2 + SUMPRODUCT($AG$2:$AI$2, T203:V203)</f>
        <v>-1.2389611601920787</v>
      </c>
      <c r="Y203">
        <f>EXP(X203)/(1+EXP(X203))</f>
        <v>0.22461686259849167</v>
      </c>
      <c r="Z203">
        <f>SUM(Y$2:Y203)</f>
        <v>66.572260828294546</v>
      </c>
      <c r="AA203">
        <f>_xlfn.IFS(Y203&lt;$B$4, -$B$3, AND(Y203&gt;$B$4, W203=0), -$B$3-$B$2, AND(Y203&gt;$B$4, W203=1), $B$1-$B$3-$B$2)</f>
        <v>-4</v>
      </c>
    </row>
    <row r="204" spans="1:27" x14ac:dyDescent="0.35">
      <c r="A204">
        <v>334</v>
      </c>
      <c r="B204">
        <v>0</v>
      </c>
      <c r="C204">
        <v>0</v>
      </c>
      <c r="D204" s="22">
        <f t="shared" si="9"/>
        <v>-1.1143606456362489</v>
      </c>
      <c r="E204">
        <f t="shared" si="10"/>
        <v>0.24705882352941178</v>
      </c>
      <c r="F204">
        <f>SUM(E$7:E204)</f>
        <v>64.847694753577443</v>
      </c>
      <c r="G204">
        <f t="shared" si="11"/>
        <v>-4</v>
      </c>
      <c r="S204">
        <v>349</v>
      </c>
      <c r="T204">
        <v>8</v>
      </c>
      <c r="U204">
        <v>10</v>
      </c>
      <c r="V204">
        <v>0</v>
      </c>
      <c r="W204">
        <v>0</v>
      </c>
      <c r="X204" s="30">
        <f>$AF$2 + SUMPRODUCT($AG$2:$AI$2, T204:V204)</f>
        <v>-1.2463474566460109</v>
      </c>
      <c r="Y204">
        <f>EXP(X204)/(1+EXP(X204))</f>
        <v>0.22333305190680305</v>
      </c>
      <c r="Z204">
        <f>SUM(Y$2:Y204)</f>
        <v>66.795593880201352</v>
      </c>
      <c r="AA204">
        <f>_xlfn.IFS(Y204&lt;$B$4, -$B$3, AND(Y204&gt;$B$4, W204=0), -$B$3-$B$2, AND(Y204&gt;$B$4, W204=1), $B$1-$B$3-$B$2)</f>
        <v>-4</v>
      </c>
    </row>
    <row r="205" spans="1:27" x14ac:dyDescent="0.35">
      <c r="A205">
        <v>337</v>
      </c>
      <c r="B205">
        <v>0</v>
      </c>
      <c r="C205">
        <v>0</v>
      </c>
      <c r="D205" s="22">
        <f t="shared" si="9"/>
        <v>-1.1143606456362489</v>
      </c>
      <c r="E205">
        <f t="shared" si="10"/>
        <v>0.24705882352941178</v>
      </c>
      <c r="F205">
        <f>SUM(E$7:E205)</f>
        <v>65.094753577106857</v>
      </c>
      <c r="G205">
        <f t="shared" si="11"/>
        <v>-4</v>
      </c>
      <c r="S205" s="2">
        <v>88</v>
      </c>
      <c r="T205" s="2">
        <v>11</v>
      </c>
      <c r="U205" s="2">
        <v>10</v>
      </c>
      <c r="V205" s="2">
        <v>13</v>
      </c>
      <c r="W205">
        <v>0</v>
      </c>
      <c r="X205" s="30">
        <f>$AF$2 + SUMPRODUCT($AG$2:$AI$2, T205:V205)</f>
        <v>-1.2482762019506168</v>
      </c>
      <c r="Y205">
        <f>EXP(X205)/(1+EXP(X205))</f>
        <v>0.22299867915049015</v>
      </c>
      <c r="Z205">
        <f>SUM(Y$2:Y205)</f>
        <v>67.018592559351845</v>
      </c>
      <c r="AA205">
        <f>_xlfn.IFS(Y205&lt;$B$4, -$B$3, AND(Y205&gt;$B$4, W205=0), -$B$3-$B$2, AND(Y205&gt;$B$4, W205=1), $B$1-$B$3-$B$2)</f>
        <v>-4</v>
      </c>
    </row>
    <row r="206" spans="1:27" x14ac:dyDescent="0.35">
      <c r="A206">
        <v>344</v>
      </c>
      <c r="B206">
        <v>0</v>
      </c>
      <c r="C206">
        <v>0</v>
      </c>
      <c r="D206" s="22">
        <f t="shared" si="9"/>
        <v>-1.1143606456362489</v>
      </c>
      <c r="E206">
        <f t="shared" si="10"/>
        <v>0.24705882352941178</v>
      </c>
      <c r="F206">
        <f>SUM(E$7:E206)</f>
        <v>65.341812400636272</v>
      </c>
      <c r="G206">
        <f t="shared" si="11"/>
        <v>-4</v>
      </c>
      <c r="S206">
        <v>373</v>
      </c>
      <c r="T206">
        <v>29</v>
      </c>
      <c r="U206">
        <v>35</v>
      </c>
      <c r="V206">
        <v>13</v>
      </c>
      <c r="W206">
        <v>1</v>
      </c>
      <c r="X206" s="30">
        <f>$AF$2 + SUMPRODUCT($AG$2:$AI$2, T206:V206)</f>
        <v>-1.2525076868567944</v>
      </c>
      <c r="Y206">
        <f>EXP(X206)/(1+EXP(X206))</f>
        <v>0.22226634810336399</v>
      </c>
      <c r="Z206">
        <f>SUM(Y$2:Y206)</f>
        <v>67.240858907455205</v>
      </c>
      <c r="AA206">
        <f>_xlfn.IFS(Y206&lt;$B$4, -$B$3, AND(Y206&gt;$B$4, W206=0), -$B$3-$B$2, AND(Y206&gt;$B$4, W206=1), $B$1-$B$3-$B$2)</f>
        <v>9.5</v>
      </c>
    </row>
    <row r="207" spans="1:27" x14ac:dyDescent="0.35">
      <c r="A207">
        <v>345</v>
      </c>
      <c r="B207">
        <v>0</v>
      </c>
      <c r="C207">
        <v>0</v>
      </c>
      <c r="D207" s="22">
        <f t="shared" si="9"/>
        <v>-1.1143606456362489</v>
      </c>
      <c r="E207">
        <f t="shared" si="10"/>
        <v>0.24705882352941178</v>
      </c>
      <c r="F207">
        <f>SUM(E$7:E207)</f>
        <v>65.588871224165686</v>
      </c>
      <c r="G207">
        <f t="shared" si="11"/>
        <v>-4</v>
      </c>
      <c r="S207" s="2">
        <v>139</v>
      </c>
      <c r="T207" s="2">
        <v>4</v>
      </c>
      <c r="U207" s="2">
        <v>0</v>
      </c>
      <c r="V207" s="2">
        <v>15</v>
      </c>
      <c r="W207">
        <v>0</v>
      </c>
      <c r="X207" s="30">
        <f>$AF$2 + SUMPRODUCT($AG$2:$AI$2, T207:V207)</f>
        <v>-1.2568481543837116</v>
      </c>
      <c r="Y207">
        <f>EXP(X207)/(1+EXP(X207))</f>
        <v>0.22151694202504002</v>
      </c>
      <c r="Z207">
        <f>SUM(Y$2:Y207)</f>
        <v>67.462375849480239</v>
      </c>
      <c r="AA207">
        <f>_xlfn.IFS(Y207&lt;$B$4, -$B$3, AND(Y207&gt;$B$4, W207=0), -$B$3-$B$2, AND(Y207&gt;$B$4, W207=1), $B$1-$B$3-$B$2)</f>
        <v>-1</v>
      </c>
    </row>
    <row r="208" spans="1:27" x14ac:dyDescent="0.35">
      <c r="A208">
        <v>349</v>
      </c>
      <c r="B208">
        <v>0</v>
      </c>
      <c r="C208">
        <v>0</v>
      </c>
      <c r="D208" s="22">
        <f t="shared" si="9"/>
        <v>-1.1143606456362489</v>
      </c>
      <c r="E208">
        <f t="shared" si="10"/>
        <v>0.24705882352941178</v>
      </c>
      <c r="F208">
        <f>SUM(E$7:E208)</f>
        <v>65.835930047695101</v>
      </c>
      <c r="G208">
        <f t="shared" si="11"/>
        <v>-4</v>
      </c>
      <c r="S208" s="31">
        <v>48</v>
      </c>
      <c r="T208" s="31">
        <v>33</v>
      </c>
      <c r="U208" s="31">
        <v>45</v>
      </c>
      <c r="V208" s="31">
        <v>0</v>
      </c>
      <c r="W208" s="18">
        <v>0</v>
      </c>
      <c r="X208" s="32">
        <f>$AF$2 + SUMPRODUCT($AG$2:$AI$2, T208:V208)</f>
        <v>-1.2598939833107266</v>
      </c>
      <c r="Y208" s="18">
        <f>EXP(X208)/(1+EXP(X208))</f>
        <v>0.22099214294272337</v>
      </c>
      <c r="Z208" s="18">
        <f>SUM(Y$2:Y208)</f>
        <v>67.683367992422959</v>
      </c>
      <c r="AA208" s="18">
        <f>_xlfn.IFS(Y208&lt;$B$4, -$B$3, AND(Y208&gt;$B$4, W208=0), -$B$3-$B$2, AND(Y208&gt;$B$4, W208=1), $B$1-$B$3-$B$2)</f>
        <v>-1</v>
      </c>
    </row>
    <row r="209" spans="1:27" x14ac:dyDescent="0.35">
      <c r="A209">
        <v>350</v>
      </c>
      <c r="B209">
        <v>0</v>
      </c>
      <c r="C209">
        <v>0</v>
      </c>
      <c r="D209" s="22">
        <f t="shared" si="9"/>
        <v>-1.1143606456362489</v>
      </c>
      <c r="E209">
        <f t="shared" si="10"/>
        <v>0.24705882352941178</v>
      </c>
      <c r="F209">
        <f>SUM(E$7:E209)</f>
        <v>66.082988871224515</v>
      </c>
      <c r="G209">
        <f t="shared" si="11"/>
        <v>-4</v>
      </c>
      <c r="S209" s="2">
        <v>51</v>
      </c>
      <c r="T209" s="2">
        <v>11</v>
      </c>
      <c r="U209" s="2">
        <v>10</v>
      </c>
      <c r="V209" s="2">
        <v>15</v>
      </c>
      <c r="W209">
        <v>0</v>
      </c>
      <c r="X209" s="30">
        <f>$AF$2 + SUMPRODUCT($AG$2:$AI$2, T209:V209)</f>
        <v>-1.2661631961422497</v>
      </c>
      <c r="Y209">
        <f>EXP(X209)/(1+EXP(X209))</f>
        <v>0.2199147570655679</v>
      </c>
      <c r="Z209">
        <f>SUM(Y$2:Y209)</f>
        <v>67.903282749488525</v>
      </c>
      <c r="AA209">
        <f>_xlfn.IFS(Y209&lt;$B$4, -$B$3, AND(Y209&gt;$B$4, W209=0), -$B$3-$B$2, AND(Y209&gt;$B$4, W209=1), $B$1-$B$3-$B$2)</f>
        <v>-1</v>
      </c>
    </row>
    <row r="210" spans="1:27" x14ac:dyDescent="0.35">
      <c r="A210">
        <v>353</v>
      </c>
      <c r="B210">
        <v>0</v>
      </c>
      <c r="C210">
        <v>0</v>
      </c>
      <c r="D210" s="22">
        <f t="shared" si="9"/>
        <v>-1.1143606456362489</v>
      </c>
      <c r="E210">
        <f t="shared" si="10"/>
        <v>0.24705882352941178</v>
      </c>
      <c r="F210">
        <f>SUM(E$7:E210)</f>
        <v>66.330047694753929</v>
      </c>
      <c r="G210">
        <f t="shared" si="11"/>
        <v>-4</v>
      </c>
      <c r="S210">
        <v>208</v>
      </c>
      <c r="T210">
        <v>3</v>
      </c>
      <c r="U210">
        <v>0</v>
      </c>
      <c r="V210">
        <v>13</v>
      </c>
      <c r="W210">
        <v>0</v>
      </c>
      <c r="X210" s="30">
        <f>$AF$2 + SUMPRODUCT($AG$2:$AI$2, T210:V210)</f>
        <v>-1.2770733991724148</v>
      </c>
      <c r="Y210">
        <f>EXP(X210)/(1+EXP(X210))</f>
        <v>0.21804880756778208</v>
      </c>
      <c r="Z210">
        <f>SUM(Y$2:Y210)</f>
        <v>68.121331557056308</v>
      </c>
      <c r="AA210">
        <f>_xlfn.IFS(Y210&lt;$B$4, -$B$3, AND(Y210&gt;$B$4, W210=0), -$B$3-$B$2, AND(Y210&gt;$B$4, W210=1), $B$1-$B$3-$B$2)</f>
        <v>-1</v>
      </c>
    </row>
    <row r="211" spans="1:27" x14ac:dyDescent="0.35">
      <c r="A211">
        <v>354</v>
      </c>
      <c r="B211">
        <v>0</v>
      </c>
      <c r="C211">
        <v>1</v>
      </c>
      <c r="D211" s="22">
        <f t="shared" si="9"/>
        <v>-1.1143606456362489</v>
      </c>
      <c r="E211">
        <f t="shared" si="10"/>
        <v>0.24705882352941178</v>
      </c>
      <c r="F211">
        <f>SUM(E$7:E211)</f>
        <v>66.577106518283344</v>
      </c>
      <c r="G211">
        <f t="shared" si="11"/>
        <v>9.5</v>
      </c>
      <c r="S211">
        <v>260</v>
      </c>
      <c r="T211">
        <v>36</v>
      </c>
      <c r="U211">
        <v>50</v>
      </c>
      <c r="V211">
        <v>0</v>
      </c>
      <c r="W211">
        <v>0</v>
      </c>
      <c r="X211" s="30">
        <f>$AF$2 + SUMPRODUCT($AG$2:$AI$2, T211:V211)</f>
        <v>-1.2836076236801637</v>
      </c>
      <c r="Y211">
        <f>EXP(X211)/(1+EXP(X211))</f>
        <v>0.21693675198822202</v>
      </c>
      <c r="Z211">
        <f>SUM(Y$2:Y211)</f>
        <v>68.338268309044537</v>
      </c>
      <c r="AA211">
        <f>_xlfn.IFS(Y211&lt;$B$4, -$B$3, AND(Y211&gt;$B$4, W211=0), -$B$3-$B$2, AND(Y211&gt;$B$4, W211=1), $B$1-$B$3-$B$2)</f>
        <v>-1</v>
      </c>
    </row>
    <row r="212" spans="1:27" x14ac:dyDescent="0.35">
      <c r="A212">
        <v>357</v>
      </c>
      <c r="B212">
        <v>0</v>
      </c>
      <c r="C212">
        <v>0</v>
      </c>
      <c r="D212" s="22">
        <f t="shared" si="9"/>
        <v>-1.1143606456362489</v>
      </c>
      <c r="E212">
        <f t="shared" si="10"/>
        <v>0.24705882352941178</v>
      </c>
      <c r="F212">
        <f>SUM(E$7:E212)</f>
        <v>66.824165341812758</v>
      </c>
      <c r="G212">
        <f t="shared" si="11"/>
        <v>-4</v>
      </c>
      <c r="S212" s="2">
        <v>137</v>
      </c>
      <c r="T212" s="2">
        <v>7</v>
      </c>
      <c r="U212" s="2">
        <v>10</v>
      </c>
      <c r="V212" s="2">
        <v>0</v>
      </c>
      <c r="W212">
        <v>1</v>
      </c>
      <c r="X212" s="30">
        <f>$AF$2 + SUMPRODUCT($AG$2:$AI$2, T212:V212)</f>
        <v>-1.284459695626347</v>
      </c>
      <c r="Y212">
        <f>EXP(X212)/(1+EXP(X212))</f>
        <v>0.21679204100960617</v>
      </c>
      <c r="Z212">
        <f>SUM(Y$2:Y212)</f>
        <v>68.555060350054148</v>
      </c>
      <c r="AA212">
        <f>_xlfn.IFS(Y212&lt;$B$4, -$B$3, AND(Y212&gt;$B$4, W212=0), -$B$3-$B$2, AND(Y212&gt;$B$4, W212=1), $B$1-$B$3-$B$2)</f>
        <v>-1</v>
      </c>
    </row>
    <row r="213" spans="1:27" x14ac:dyDescent="0.35">
      <c r="A213">
        <v>360</v>
      </c>
      <c r="B213">
        <v>0</v>
      </c>
      <c r="C213">
        <v>0</v>
      </c>
      <c r="D213" s="22">
        <f t="shared" si="9"/>
        <v>-1.1143606456362489</v>
      </c>
      <c r="E213">
        <f t="shared" si="10"/>
        <v>0.24705882352941178</v>
      </c>
      <c r="F213">
        <f>SUM(E$7:E213)</f>
        <v>67.071224165342173</v>
      </c>
      <c r="G213">
        <f t="shared" si="11"/>
        <v>-4</v>
      </c>
      <c r="S213">
        <v>281</v>
      </c>
      <c r="T213">
        <v>7</v>
      </c>
      <c r="U213">
        <v>10</v>
      </c>
      <c r="V213">
        <v>0</v>
      </c>
      <c r="W213">
        <v>1</v>
      </c>
      <c r="X213" s="30">
        <f>$AF$2 + SUMPRODUCT($AG$2:$AI$2, T213:V213)</f>
        <v>-1.284459695626347</v>
      </c>
      <c r="Y213">
        <f>EXP(X213)/(1+EXP(X213))</f>
        <v>0.21679204100960617</v>
      </c>
      <c r="Z213">
        <f>SUM(Y$2:Y213)</f>
        <v>68.77185239106376</v>
      </c>
      <c r="AA213">
        <f>_xlfn.IFS(Y213&lt;$B$4, -$B$3, AND(Y213&gt;$B$4, W213=0), -$B$3-$B$2, AND(Y213&gt;$B$4, W213=1), $B$1-$B$3-$B$2)</f>
        <v>-1</v>
      </c>
    </row>
    <row r="214" spans="1:27" x14ac:dyDescent="0.35">
      <c r="A214">
        <v>361</v>
      </c>
      <c r="B214">
        <v>0</v>
      </c>
      <c r="C214">
        <v>0</v>
      </c>
      <c r="D214" s="22">
        <f t="shared" si="9"/>
        <v>-1.1143606456362489</v>
      </c>
      <c r="E214">
        <f t="shared" si="10"/>
        <v>0.24705882352941178</v>
      </c>
      <c r="F214">
        <f>SUM(E$7:E214)</f>
        <v>67.318282988871587</v>
      </c>
      <c r="G214">
        <f t="shared" si="11"/>
        <v>-4</v>
      </c>
      <c r="S214" s="2">
        <v>81</v>
      </c>
      <c r="T214" s="2">
        <v>10</v>
      </c>
      <c r="U214" s="2">
        <v>10</v>
      </c>
      <c r="V214" s="2">
        <v>13</v>
      </c>
      <c r="W214">
        <v>0</v>
      </c>
      <c r="X214" s="30">
        <f>$AF$2 + SUMPRODUCT($AG$2:$AI$2, T214:V214)</f>
        <v>-1.2863884409309529</v>
      </c>
      <c r="Y214">
        <f>EXP(X214)/(1+EXP(X214))</f>
        <v>0.21646473196158536</v>
      </c>
      <c r="Z214">
        <f>SUM(Y$2:Y214)</f>
        <v>68.98831712302534</v>
      </c>
      <c r="AA214">
        <f>_xlfn.IFS(Y214&lt;$B$4, -$B$3, AND(Y214&gt;$B$4, W214=0), -$B$3-$B$2, AND(Y214&gt;$B$4, W214=1), $B$1-$B$3-$B$2)</f>
        <v>-1</v>
      </c>
    </row>
    <row r="215" spans="1:27" x14ac:dyDescent="0.35">
      <c r="A215">
        <v>364</v>
      </c>
      <c r="B215">
        <v>0</v>
      </c>
      <c r="C215">
        <v>0</v>
      </c>
      <c r="D215" s="22">
        <f t="shared" si="9"/>
        <v>-1.1143606456362489</v>
      </c>
      <c r="E215">
        <f t="shared" si="10"/>
        <v>0.24705882352941178</v>
      </c>
      <c r="F215">
        <f>SUM(E$7:E215)</f>
        <v>67.565341812401002</v>
      </c>
      <c r="G215">
        <f t="shared" si="11"/>
        <v>-4</v>
      </c>
      <c r="S215">
        <v>221</v>
      </c>
      <c r="T215">
        <v>25</v>
      </c>
      <c r="U215">
        <v>35</v>
      </c>
      <c r="V215">
        <v>0</v>
      </c>
      <c r="W215">
        <v>0</v>
      </c>
      <c r="X215" s="30">
        <f>$AF$2 + SUMPRODUCT($AG$2:$AI$2, T215:V215)</f>
        <v>-1.2886911805325245</v>
      </c>
      <c r="Y215">
        <f>EXP(X215)/(1+EXP(X215))</f>
        <v>0.21607442448213535</v>
      </c>
      <c r="Z215">
        <f>SUM(Y$2:Y215)</f>
        <v>69.20439154750747</v>
      </c>
      <c r="AA215">
        <f>_xlfn.IFS(Y215&lt;$B$4, -$B$3, AND(Y215&gt;$B$4, W215=0), -$B$3-$B$2, AND(Y215&gt;$B$4, W215=1), $B$1-$B$3-$B$2)</f>
        <v>-1</v>
      </c>
    </row>
    <row r="216" spans="1:27" x14ac:dyDescent="0.35">
      <c r="A216">
        <v>370</v>
      </c>
      <c r="B216">
        <v>0</v>
      </c>
      <c r="C216">
        <v>1</v>
      </c>
      <c r="D216" s="22">
        <f t="shared" si="9"/>
        <v>-1.1143606456362489</v>
      </c>
      <c r="E216">
        <f t="shared" si="10"/>
        <v>0.24705882352941178</v>
      </c>
      <c r="F216">
        <f>SUM(E$7:E216)</f>
        <v>67.812400635930416</v>
      </c>
      <c r="G216">
        <f t="shared" si="11"/>
        <v>9.5</v>
      </c>
      <c r="S216">
        <v>362</v>
      </c>
      <c r="T216">
        <v>21</v>
      </c>
      <c r="U216">
        <v>30</v>
      </c>
      <c r="V216">
        <v>0</v>
      </c>
      <c r="W216">
        <v>0</v>
      </c>
      <c r="X216" s="30">
        <f>$AF$2 + SUMPRODUCT($AG$2:$AI$2, T216:V216)</f>
        <v>-1.3030897791434235</v>
      </c>
      <c r="Y216">
        <f>EXP(X216)/(1+EXP(X216))</f>
        <v>0.21364547144597704</v>
      </c>
      <c r="Z216">
        <f>SUM(Y$2:Y216)</f>
        <v>69.418037018953441</v>
      </c>
      <c r="AA216">
        <f>_xlfn.IFS(Y216&lt;$B$4, -$B$3, AND(Y216&gt;$B$4, W216=0), -$B$3-$B$2, AND(Y216&gt;$B$4, W216=1), $B$1-$B$3-$B$2)</f>
        <v>-1</v>
      </c>
    </row>
    <row r="217" spans="1:27" x14ac:dyDescent="0.35">
      <c r="A217">
        <v>371</v>
      </c>
      <c r="B217">
        <v>0</v>
      </c>
      <c r="C217">
        <v>0</v>
      </c>
      <c r="D217" s="22">
        <f t="shared" si="9"/>
        <v>-1.1143606456362489</v>
      </c>
      <c r="E217">
        <f t="shared" si="10"/>
        <v>0.24705882352941178</v>
      </c>
      <c r="F217">
        <f>SUM(E$7:E217)</f>
        <v>68.059459459459831</v>
      </c>
      <c r="G217">
        <f t="shared" si="11"/>
        <v>-4</v>
      </c>
      <c r="S217" s="2">
        <v>149</v>
      </c>
      <c r="T217" s="2">
        <v>10</v>
      </c>
      <c r="U217" s="2">
        <v>15</v>
      </c>
      <c r="V217" s="2">
        <v>0</v>
      </c>
      <c r="W217">
        <v>0</v>
      </c>
      <c r="X217" s="30">
        <f>$AF$2 + SUMPRODUCT($AG$2:$AI$2, T217:V217)</f>
        <v>-1.3081733359957841</v>
      </c>
      <c r="Y217">
        <f>EXP(X217)/(1+EXP(X217))</f>
        <v>0.21279267164113799</v>
      </c>
      <c r="Z217">
        <f>SUM(Y$2:Y217)</f>
        <v>69.630829690594581</v>
      </c>
      <c r="AA217">
        <f>_xlfn.IFS(Y217&lt;$B$4, -$B$3, AND(Y217&gt;$B$4, W217=0), -$B$3-$B$2, AND(Y217&gt;$B$4, W217=1), $B$1-$B$3-$B$2)</f>
        <v>-1</v>
      </c>
    </row>
    <row r="218" spans="1:27" x14ac:dyDescent="0.35">
      <c r="A218">
        <v>372</v>
      </c>
      <c r="B218">
        <v>0</v>
      </c>
      <c r="C218">
        <v>0</v>
      </c>
      <c r="D218" s="22">
        <f t="shared" si="9"/>
        <v>-1.1143606456362489</v>
      </c>
      <c r="E218">
        <f t="shared" si="10"/>
        <v>0.24705882352941178</v>
      </c>
      <c r="F218">
        <f>SUM(E$7:E218)</f>
        <v>68.306518282989245</v>
      </c>
      <c r="G218">
        <f t="shared" si="11"/>
        <v>-4</v>
      </c>
      <c r="S218">
        <v>236</v>
      </c>
      <c r="T218">
        <v>10</v>
      </c>
      <c r="U218">
        <v>15</v>
      </c>
      <c r="V218">
        <v>0</v>
      </c>
      <c r="W218">
        <v>0</v>
      </c>
      <c r="X218" s="30">
        <f>$AF$2 + SUMPRODUCT($AG$2:$AI$2, T218:V218)</f>
        <v>-1.3081733359957841</v>
      </c>
      <c r="Y218">
        <f>EXP(X218)/(1+EXP(X218))</f>
        <v>0.21279267164113799</v>
      </c>
      <c r="Z218">
        <f>SUM(Y$2:Y218)</f>
        <v>69.84362236223572</v>
      </c>
      <c r="AA218">
        <f>_xlfn.IFS(Y218&lt;$B$4, -$B$3, AND(Y218&gt;$B$4, W218=0), -$B$3-$B$2, AND(Y218&gt;$B$4, W218=1), $B$1-$B$3-$B$2)</f>
        <v>-1</v>
      </c>
    </row>
    <row r="219" spans="1:27" x14ac:dyDescent="0.35">
      <c r="A219">
        <v>373</v>
      </c>
      <c r="B219">
        <v>0</v>
      </c>
      <c r="C219">
        <v>1</v>
      </c>
      <c r="D219" s="22">
        <f t="shared" si="9"/>
        <v>-1.1143606456362489</v>
      </c>
      <c r="E219">
        <f t="shared" si="10"/>
        <v>0.24705882352941178</v>
      </c>
      <c r="F219">
        <f>SUM(E$7:E219)</f>
        <v>68.553577106518659</v>
      </c>
      <c r="G219">
        <f t="shared" si="11"/>
        <v>9.5</v>
      </c>
      <c r="S219">
        <v>326</v>
      </c>
      <c r="T219">
        <v>10</v>
      </c>
      <c r="U219">
        <v>15</v>
      </c>
      <c r="V219">
        <v>0</v>
      </c>
      <c r="W219">
        <v>0</v>
      </c>
      <c r="X219" s="30">
        <f>$AF$2 + SUMPRODUCT($AG$2:$AI$2, T219:V219)</f>
        <v>-1.3081733359957841</v>
      </c>
      <c r="Y219">
        <f>EXP(X219)/(1+EXP(X219))</f>
        <v>0.21279267164113799</v>
      </c>
      <c r="Z219">
        <f>SUM(Y$2:Y219)</f>
        <v>70.05641503387686</v>
      </c>
      <c r="AA219">
        <f>_xlfn.IFS(Y219&lt;$B$4, -$B$3, AND(Y219&gt;$B$4, W219=0), -$B$3-$B$2, AND(Y219&gt;$B$4, W219=1), $B$1-$B$3-$B$2)</f>
        <v>-1</v>
      </c>
    </row>
    <row r="220" spans="1:27" x14ac:dyDescent="0.35">
      <c r="A220">
        <v>375</v>
      </c>
      <c r="B220">
        <v>0</v>
      </c>
      <c r="C220">
        <v>0</v>
      </c>
      <c r="D220" s="22">
        <f t="shared" si="9"/>
        <v>-1.1143606456362489</v>
      </c>
      <c r="E220">
        <f t="shared" si="10"/>
        <v>0.24705882352941178</v>
      </c>
      <c r="F220">
        <f>SUM(E$7:E220)</f>
        <v>68.800635930048074</v>
      </c>
      <c r="G220">
        <f t="shared" si="11"/>
        <v>-4</v>
      </c>
      <c r="S220" s="2">
        <v>144</v>
      </c>
      <c r="T220" s="2">
        <v>13</v>
      </c>
      <c r="U220" s="2">
        <v>15</v>
      </c>
      <c r="V220" s="2">
        <v>13</v>
      </c>
      <c r="W220">
        <v>0</v>
      </c>
      <c r="X220" s="30">
        <f>$AF$2 + SUMPRODUCT($AG$2:$AI$2, T220:V220)</f>
        <v>-1.3101020813003901</v>
      </c>
      <c r="Y220">
        <f>EXP(X220)/(1+EXP(X220))</f>
        <v>0.21246976272850082</v>
      </c>
      <c r="Z220">
        <f>SUM(Y$2:Y220)</f>
        <v>70.268884796605363</v>
      </c>
      <c r="AA220">
        <f>_xlfn.IFS(Y220&lt;$B$4, -$B$3, AND(Y220&gt;$B$4, W220=0), -$B$3-$B$2, AND(Y220&gt;$B$4, W220=1), $B$1-$B$3-$B$2)</f>
        <v>-1</v>
      </c>
    </row>
    <row r="221" spans="1:27" x14ac:dyDescent="0.35">
      <c r="A221">
        <v>378</v>
      </c>
      <c r="B221">
        <v>0</v>
      </c>
      <c r="C221">
        <v>0</v>
      </c>
      <c r="D221" s="22">
        <f t="shared" si="9"/>
        <v>-1.1143606456362489</v>
      </c>
      <c r="E221">
        <f t="shared" si="10"/>
        <v>0.24705882352941178</v>
      </c>
      <c r="F221">
        <f>SUM(E$7:E221)</f>
        <v>69.047694753577488</v>
      </c>
      <c r="G221">
        <f t="shared" si="11"/>
        <v>-4</v>
      </c>
      <c r="S221" s="2">
        <v>161</v>
      </c>
      <c r="T221" s="2">
        <v>17</v>
      </c>
      <c r="U221" s="2">
        <v>25</v>
      </c>
      <c r="V221" s="2">
        <v>0</v>
      </c>
      <c r="W221">
        <v>0</v>
      </c>
      <c r="X221" s="30">
        <f>$AF$2 + SUMPRODUCT($AG$2:$AI$2, T221:V221)</f>
        <v>-1.3174883777543225</v>
      </c>
      <c r="Y221">
        <f>EXP(X221)/(1+EXP(X221))</f>
        <v>0.21123646547294317</v>
      </c>
      <c r="Z221">
        <f>SUM(Y$2:Y221)</f>
        <v>70.480121262078299</v>
      </c>
      <c r="AA221">
        <f>_xlfn.IFS(Y221&lt;$B$4, -$B$3, AND(Y221&gt;$B$4, W221=0), -$B$3-$B$2, AND(Y221&gt;$B$4, W221=1), $B$1-$B$3-$B$2)</f>
        <v>-1</v>
      </c>
    </row>
    <row r="222" spans="1:27" x14ac:dyDescent="0.35">
      <c r="A222">
        <v>379</v>
      </c>
      <c r="B222">
        <v>0</v>
      </c>
      <c r="C222">
        <v>0</v>
      </c>
      <c r="D222" s="22">
        <f t="shared" si="9"/>
        <v>-1.1143606456362489</v>
      </c>
      <c r="E222">
        <f t="shared" si="10"/>
        <v>0.24705882352941178</v>
      </c>
      <c r="F222">
        <f>SUM(E$7:E222)</f>
        <v>69.294753577106903</v>
      </c>
      <c r="G222">
        <f t="shared" si="11"/>
        <v>-4</v>
      </c>
      <c r="S222" s="2">
        <v>27</v>
      </c>
      <c r="T222" s="2">
        <v>6</v>
      </c>
      <c r="U222" s="2">
        <v>10</v>
      </c>
      <c r="V222" s="2">
        <v>0</v>
      </c>
      <c r="W222">
        <v>0</v>
      </c>
      <c r="X222" s="30">
        <f>$AF$2 + SUMPRODUCT($AG$2:$AI$2, T222:V222)</f>
        <v>-1.3225719346066831</v>
      </c>
      <c r="Y222">
        <f>EXP(X222)/(1+EXP(X222))</f>
        <v>0.210390708836765</v>
      </c>
      <c r="Z222">
        <f>SUM(Y$2:Y222)</f>
        <v>70.690511970915068</v>
      </c>
      <c r="AA222">
        <f>_xlfn.IFS(Y222&lt;$B$4, -$B$3, AND(Y222&gt;$B$4, W222=0), -$B$3-$B$2, AND(Y222&gt;$B$4, W222=1), $B$1-$B$3-$B$2)</f>
        <v>-1</v>
      </c>
    </row>
    <row r="223" spans="1:27" x14ac:dyDescent="0.35">
      <c r="A223">
        <v>383</v>
      </c>
      <c r="B223">
        <v>0</v>
      </c>
      <c r="C223">
        <v>0</v>
      </c>
      <c r="D223" s="22">
        <f t="shared" si="9"/>
        <v>-1.1143606456362489</v>
      </c>
      <c r="E223">
        <f t="shared" si="10"/>
        <v>0.24705882352941178</v>
      </c>
      <c r="F223">
        <f>SUM(E$7:E223)</f>
        <v>69.541812400636317</v>
      </c>
      <c r="G223">
        <f t="shared" si="11"/>
        <v>-4</v>
      </c>
      <c r="S223">
        <v>271</v>
      </c>
      <c r="T223">
        <v>6</v>
      </c>
      <c r="U223">
        <v>10</v>
      </c>
      <c r="V223">
        <v>0</v>
      </c>
      <c r="W223">
        <v>0</v>
      </c>
      <c r="X223" s="30">
        <f>$AF$2 + SUMPRODUCT($AG$2:$AI$2, T223:V223)</f>
        <v>-1.3225719346066831</v>
      </c>
      <c r="Y223">
        <f>EXP(X223)/(1+EXP(X223))</f>
        <v>0.210390708836765</v>
      </c>
      <c r="Z223">
        <f>SUM(Y$2:Y223)</f>
        <v>70.900902679751837</v>
      </c>
      <c r="AA223">
        <f>_xlfn.IFS(Y223&lt;$B$4, -$B$3, AND(Y223&gt;$B$4, W223=0), -$B$3-$B$2, AND(Y223&gt;$B$4, W223=1), $B$1-$B$3-$B$2)</f>
        <v>-1</v>
      </c>
    </row>
    <row r="224" spans="1:27" x14ac:dyDescent="0.35">
      <c r="A224">
        <v>384</v>
      </c>
      <c r="B224">
        <v>0</v>
      </c>
      <c r="C224">
        <v>0</v>
      </c>
      <c r="D224" s="22">
        <f t="shared" si="9"/>
        <v>-1.1143606456362489</v>
      </c>
      <c r="E224">
        <f t="shared" si="10"/>
        <v>0.24705882352941178</v>
      </c>
      <c r="F224">
        <f>SUM(E$7:E224)</f>
        <v>69.788871224165732</v>
      </c>
      <c r="G224">
        <f t="shared" si="11"/>
        <v>-4</v>
      </c>
      <c r="S224">
        <v>413</v>
      </c>
      <c r="T224">
        <v>26</v>
      </c>
      <c r="U224">
        <v>35</v>
      </c>
      <c r="V224">
        <v>13</v>
      </c>
      <c r="W224">
        <v>0</v>
      </c>
      <c r="X224" s="30">
        <f>$AF$2 + SUMPRODUCT($AG$2:$AI$2, T224:V224)</f>
        <v>-1.3668444037978025</v>
      </c>
      <c r="Y224">
        <f>EXP(X224)/(1+EXP(X224))</f>
        <v>0.20313015893096248</v>
      </c>
      <c r="Z224">
        <f>SUM(Y$2:Y224)</f>
        <v>71.104032838682798</v>
      </c>
      <c r="AA224">
        <f>_xlfn.IFS(Y224&lt;$B$4, -$B$3, AND(Y224&gt;$B$4, W224=0), -$B$3-$B$2, AND(Y224&gt;$B$4, W224=1), $B$1-$B$3-$B$2)</f>
        <v>-1</v>
      </c>
    </row>
    <row r="225" spans="1:27" x14ac:dyDescent="0.35">
      <c r="A225">
        <v>385</v>
      </c>
      <c r="B225">
        <v>0</v>
      </c>
      <c r="C225">
        <v>0</v>
      </c>
      <c r="D225" s="22">
        <f t="shared" si="9"/>
        <v>-1.1143606456362489</v>
      </c>
      <c r="E225">
        <f t="shared" si="10"/>
        <v>0.24705882352941178</v>
      </c>
      <c r="F225">
        <f>SUM(E$7:E225)</f>
        <v>70.035930047695146</v>
      </c>
      <c r="G225">
        <f t="shared" si="11"/>
        <v>-4</v>
      </c>
      <c r="S225">
        <v>231</v>
      </c>
      <c r="T225">
        <v>12</v>
      </c>
      <c r="U225">
        <v>20</v>
      </c>
      <c r="V225">
        <v>0</v>
      </c>
      <c r="W225">
        <v>0</v>
      </c>
      <c r="X225" s="30">
        <f>$AF$2 + SUMPRODUCT($AG$2:$AI$2, T225:V225)</f>
        <v>-1.3699992153455574</v>
      </c>
      <c r="Y225">
        <f>EXP(X225)/(1+EXP(X225))</f>
        <v>0.20261997320388975</v>
      </c>
      <c r="Z225">
        <f>SUM(Y$2:Y225)</f>
        <v>71.306652811886693</v>
      </c>
      <c r="AA225">
        <f>_xlfn.IFS(Y225&lt;$B$4, -$B$3, AND(Y225&gt;$B$4, W225=0), -$B$3-$B$2, AND(Y225&gt;$B$4, W225=1), $B$1-$B$3-$B$2)</f>
        <v>-1</v>
      </c>
    </row>
    <row r="226" spans="1:27" x14ac:dyDescent="0.35">
      <c r="A226">
        <v>390</v>
      </c>
      <c r="B226">
        <v>0</v>
      </c>
      <c r="C226">
        <v>0</v>
      </c>
      <c r="D226" s="22">
        <f t="shared" si="9"/>
        <v>-1.1143606456362489</v>
      </c>
      <c r="E226">
        <f t="shared" si="10"/>
        <v>0.24705882352941178</v>
      </c>
      <c r="F226">
        <f>SUM(E$7:E226)</f>
        <v>70.282988871224561</v>
      </c>
      <c r="G226">
        <f t="shared" si="11"/>
        <v>-4</v>
      </c>
      <c r="S226">
        <v>263</v>
      </c>
      <c r="T226">
        <v>30</v>
      </c>
      <c r="U226">
        <v>45</v>
      </c>
      <c r="V226">
        <v>0</v>
      </c>
      <c r="W226">
        <v>0</v>
      </c>
      <c r="X226" s="30">
        <f>$AF$2 + SUMPRODUCT($AG$2:$AI$2, T226:V226)</f>
        <v>-1.3742307002517347</v>
      </c>
      <c r="Y226">
        <f>EXP(X226)/(1+EXP(X226))</f>
        <v>0.20193717306525735</v>
      </c>
      <c r="Z226">
        <f>SUM(Y$2:Y226)</f>
        <v>71.508589984951954</v>
      </c>
      <c r="AA226">
        <f>_xlfn.IFS(Y226&lt;$B$4, -$B$3, AND(Y226&gt;$B$4, W226=0), -$B$3-$B$2, AND(Y226&gt;$B$4, W226=1), $B$1-$B$3-$B$2)</f>
        <v>-1</v>
      </c>
    </row>
    <row r="227" spans="1:27" x14ac:dyDescent="0.35">
      <c r="A227">
        <v>393</v>
      </c>
      <c r="B227">
        <v>0</v>
      </c>
      <c r="C227">
        <v>1</v>
      </c>
      <c r="D227" s="22">
        <f t="shared" si="9"/>
        <v>-1.1143606456362489</v>
      </c>
      <c r="E227">
        <f t="shared" si="10"/>
        <v>0.24705882352941178</v>
      </c>
      <c r="F227">
        <f>SUM(E$7:E227)</f>
        <v>70.530047694753975</v>
      </c>
      <c r="G227">
        <f t="shared" si="11"/>
        <v>9.5</v>
      </c>
      <c r="S227">
        <v>216</v>
      </c>
      <c r="T227">
        <v>18</v>
      </c>
      <c r="U227">
        <v>25</v>
      </c>
      <c r="V227">
        <v>13</v>
      </c>
      <c r="W227">
        <v>1</v>
      </c>
      <c r="X227" s="30">
        <f>$AF$2 + SUMPRODUCT($AG$2:$AI$2, T227:V227)</f>
        <v>-1.3956416010196002</v>
      </c>
      <c r="Y227">
        <f>EXP(X227)/(1+EXP(X227))</f>
        <v>0.19850863451980166</v>
      </c>
      <c r="Z227">
        <f>SUM(Y$2:Y227)</f>
        <v>71.707098619471751</v>
      </c>
      <c r="AA227">
        <f>_xlfn.IFS(Y227&lt;$B$4, -$B$3, AND(Y227&gt;$B$4, W227=0), -$B$3-$B$2, AND(Y227&gt;$B$4, W227=1), $B$1-$B$3-$B$2)</f>
        <v>-1</v>
      </c>
    </row>
    <row r="228" spans="1:27" x14ac:dyDescent="0.35">
      <c r="A228">
        <v>394</v>
      </c>
      <c r="B228">
        <v>0</v>
      </c>
      <c r="C228">
        <v>0</v>
      </c>
      <c r="D228" s="22">
        <f t="shared" si="9"/>
        <v>-1.1143606456362489</v>
      </c>
      <c r="E228">
        <f t="shared" si="10"/>
        <v>0.24705882352941178</v>
      </c>
      <c r="F228">
        <f>SUM(E$7:E228)</f>
        <v>70.777106518283389</v>
      </c>
      <c r="G228">
        <f t="shared" si="11"/>
        <v>-4</v>
      </c>
      <c r="S228">
        <v>298</v>
      </c>
      <c r="T228">
        <v>36</v>
      </c>
      <c r="U228">
        <v>50</v>
      </c>
      <c r="V228">
        <v>13</v>
      </c>
      <c r="W228">
        <v>0</v>
      </c>
      <c r="X228" s="30">
        <f>$AF$2 + SUMPRODUCT($AG$2:$AI$2, T228:V228)</f>
        <v>-1.3998730859257777</v>
      </c>
      <c r="Y228">
        <f>EXP(X228)/(1+EXP(X228))</f>
        <v>0.19783625156065146</v>
      </c>
      <c r="Z228">
        <f>SUM(Y$2:Y228)</f>
        <v>71.904934871032395</v>
      </c>
      <c r="AA228">
        <f>_xlfn.IFS(Y228&lt;$B$4, -$B$3, AND(Y228&gt;$B$4, W228=0), -$B$3-$B$2, AND(Y228&gt;$B$4, W228=1), $B$1-$B$3-$B$2)</f>
        <v>-1</v>
      </c>
    </row>
    <row r="229" spans="1:27" x14ac:dyDescent="0.35">
      <c r="A229">
        <v>400</v>
      </c>
      <c r="B229">
        <v>0</v>
      </c>
      <c r="C229">
        <v>0</v>
      </c>
      <c r="D229" s="22">
        <f t="shared" si="9"/>
        <v>-1.1143606456362489</v>
      </c>
      <c r="E229">
        <f t="shared" si="10"/>
        <v>0.24705882352941178</v>
      </c>
      <c r="F229">
        <f>SUM(E$7:E229)</f>
        <v>71.024165341812804</v>
      </c>
      <c r="G229">
        <f t="shared" si="11"/>
        <v>-4</v>
      </c>
      <c r="S229">
        <v>283</v>
      </c>
      <c r="T229">
        <v>11</v>
      </c>
      <c r="U229">
        <v>20</v>
      </c>
      <c r="V229">
        <v>0</v>
      </c>
      <c r="W229">
        <v>1</v>
      </c>
      <c r="X229" s="30">
        <f>$AF$2 + SUMPRODUCT($AG$2:$AI$2, T229:V229)</f>
        <v>-1.4081114543258932</v>
      </c>
      <c r="Y229">
        <f>EXP(X229)/(1+EXP(X229))</f>
        <v>0.1965321004878538</v>
      </c>
      <c r="Z229">
        <f>SUM(Y$2:Y229)</f>
        <v>72.101466971520253</v>
      </c>
      <c r="AA229">
        <f>_xlfn.IFS(Y229&lt;$B$4, -$B$3, AND(Y229&gt;$B$4, W229=0), -$B$3-$B$2, AND(Y229&gt;$B$4, W229=1), $B$1-$B$3-$B$2)</f>
        <v>-1</v>
      </c>
    </row>
    <row r="230" spans="1:27" x14ac:dyDescent="0.35">
      <c r="A230">
        <v>402</v>
      </c>
      <c r="B230">
        <v>0</v>
      </c>
      <c r="C230">
        <v>0</v>
      </c>
      <c r="D230" s="22">
        <f t="shared" si="9"/>
        <v>-1.1143606456362489</v>
      </c>
      <c r="E230">
        <f t="shared" si="10"/>
        <v>0.24705882352941178</v>
      </c>
      <c r="F230">
        <f>SUM(E$7:E230)</f>
        <v>71.271224165342218</v>
      </c>
      <c r="G230">
        <f t="shared" si="11"/>
        <v>-4</v>
      </c>
      <c r="S230">
        <v>404</v>
      </c>
      <c r="T230">
        <v>10</v>
      </c>
      <c r="U230">
        <v>15</v>
      </c>
      <c r="V230">
        <v>13</v>
      </c>
      <c r="W230">
        <v>0</v>
      </c>
      <c r="X230" s="30">
        <f>$AF$2 + SUMPRODUCT($AG$2:$AI$2, T230:V230)</f>
        <v>-1.4244387982413982</v>
      </c>
      <c r="Y230">
        <f>EXP(X230)/(1+EXP(X230))</f>
        <v>0.19396666305646298</v>
      </c>
      <c r="Z230">
        <f>SUM(Y$2:Y230)</f>
        <v>72.29543363457671</v>
      </c>
      <c r="AA230">
        <f>_xlfn.IFS(Y230&lt;$B$4, -$B$3, AND(Y230&gt;$B$4, W230=0), -$B$3-$B$2, AND(Y230&gt;$B$4, W230=1), $B$1-$B$3-$B$2)</f>
        <v>-1</v>
      </c>
    </row>
    <row r="231" spans="1:27" x14ac:dyDescent="0.35">
      <c r="A231">
        <v>403</v>
      </c>
      <c r="B231">
        <v>0</v>
      </c>
      <c r="C231">
        <v>0</v>
      </c>
      <c r="D231" s="22">
        <f t="shared" si="9"/>
        <v>-1.1143606456362489</v>
      </c>
      <c r="E231">
        <f t="shared" si="10"/>
        <v>0.24705882352941178</v>
      </c>
      <c r="F231">
        <f>SUM(E$7:E231)</f>
        <v>71.518282988871633</v>
      </c>
      <c r="G231">
        <f t="shared" si="11"/>
        <v>-4</v>
      </c>
      <c r="S231">
        <v>234</v>
      </c>
      <c r="T231">
        <v>24</v>
      </c>
      <c r="U231">
        <v>35</v>
      </c>
      <c r="V231">
        <v>13</v>
      </c>
      <c r="W231">
        <v>0</v>
      </c>
      <c r="X231" s="30">
        <f>$AF$2 + SUMPRODUCT($AG$2:$AI$2, T231:V231)</f>
        <v>-1.4430688817584745</v>
      </c>
      <c r="Y231">
        <f>EXP(X231)/(1+EXP(X231))</f>
        <v>0.19107056445101436</v>
      </c>
      <c r="Z231">
        <f>SUM(Y$2:Y231)</f>
        <v>72.486504199027721</v>
      </c>
      <c r="AA231">
        <f>_xlfn.IFS(Y231&lt;$B$4, -$B$3, AND(Y231&gt;$B$4, W231=0), -$B$3-$B$2, AND(Y231&gt;$B$4, W231=1), $B$1-$B$3-$B$2)</f>
        <v>-1</v>
      </c>
    </row>
    <row r="232" spans="1:27" x14ac:dyDescent="0.35">
      <c r="A232">
        <v>404</v>
      </c>
      <c r="B232">
        <v>0</v>
      </c>
      <c r="C232">
        <v>0</v>
      </c>
      <c r="D232" s="22">
        <f t="shared" si="9"/>
        <v>-1.1143606456362489</v>
      </c>
      <c r="E232">
        <f t="shared" si="10"/>
        <v>0.24705882352941178</v>
      </c>
      <c r="F232">
        <f>SUM(E$7:E232)</f>
        <v>71.765341812401047</v>
      </c>
      <c r="G232">
        <f t="shared" si="11"/>
        <v>-4</v>
      </c>
      <c r="S232">
        <v>425</v>
      </c>
      <c r="T232">
        <v>27</v>
      </c>
      <c r="U232">
        <v>35</v>
      </c>
      <c r="V232">
        <v>26</v>
      </c>
      <c r="W232">
        <v>0</v>
      </c>
      <c r="X232" s="30">
        <f>$AF$2 + SUMPRODUCT($AG$2:$AI$2, T232:V232)</f>
        <v>-1.4449976270630804</v>
      </c>
      <c r="Y232">
        <f>EXP(X232)/(1+EXP(X232))</f>
        <v>0.19077263016993815</v>
      </c>
      <c r="Z232">
        <f>SUM(Y$2:Y232)</f>
        <v>72.677276829197652</v>
      </c>
      <c r="AA232">
        <f>_xlfn.IFS(Y232&lt;$B$4, -$B$3, AND(Y232&gt;$B$4, W232=0), -$B$3-$B$2, AND(Y232&gt;$B$4, W232=1), $B$1-$B$3-$B$2)</f>
        <v>-1</v>
      </c>
    </row>
    <row r="233" spans="1:27" x14ac:dyDescent="0.35">
      <c r="A233">
        <v>414</v>
      </c>
      <c r="B233">
        <v>0</v>
      </c>
      <c r="C233">
        <v>0</v>
      </c>
      <c r="D233" s="22">
        <f t="shared" si="9"/>
        <v>-1.1143606456362489</v>
      </c>
      <c r="E233">
        <f t="shared" si="10"/>
        <v>0.24705882352941178</v>
      </c>
      <c r="F233">
        <f>SUM(E$7:E233)</f>
        <v>72.012400635930462</v>
      </c>
      <c r="G233">
        <f t="shared" si="11"/>
        <v>-4</v>
      </c>
      <c r="S233">
        <v>466</v>
      </c>
      <c r="T233">
        <v>9</v>
      </c>
      <c r="U233">
        <v>15</v>
      </c>
      <c r="V233">
        <v>13</v>
      </c>
      <c r="W233">
        <v>0</v>
      </c>
      <c r="X233" s="30">
        <f>$AF$2 + SUMPRODUCT($AG$2:$AI$2, T233:V233)</f>
        <v>-1.4625510372217341</v>
      </c>
      <c r="Y233">
        <f>EXP(X233)/(1+EXP(X233))</f>
        <v>0.18807746077144422</v>
      </c>
      <c r="Z233">
        <f>SUM(Y$2:Y233)</f>
        <v>72.86535428996909</v>
      </c>
      <c r="AA233">
        <f>_xlfn.IFS(Y233&lt;$B$4, -$B$3, AND(Y233&gt;$B$4, W233=0), -$B$3-$B$2, AND(Y233&gt;$B$4, W233=1), $B$1-$B$3-$B$2)</f>
        <v>-1</v>
      </c>
    </row>
    <row r="234" spans="1:27" x14ac:dyDescent="0.35">
      <c r="A234">
        <v>416</v>
      </c>
      <c r="B234">
        <v>0</v>
      </c>
      <c r="C234">
        <v>1</v>
      </c>
      <c r="D234" s="22">
        <f t="shared" si="9"/>
        <v>-1.1143606456362489</v>
      </c>
      <c r="E234">
        <f t="shared" si="10"/>
        <v>0.24705882352941178</v>
      </c>
      <c r="F234">
        <f>SUM(E$7:E234)</f>
        <v>72.259459459459876</v>
      </c>
      <c r="G234">
        <f t="shared" si="11"/>
        <v>9.5</v>
      </c>
      <c r="S234">
        <v>345</v>
      </c>
      <c r="T234">
        <v>16</v>
      </c>
      <c r="U234">
        <v>25</v>
      </c>
      <c r="V234">
        <v>13</v>
      </c>
      <c r="W234">
        <v>0</v>
      </c>
      <c r="X234" s="30">
        <f>$AF$2 + SUMPRODUCT($AG$2:$AI$2, T234:V234)</f>
        <v>-1.4718660789802724</v>
      </c>
      <c r="Y234">
        <f>EXP(X234)/(1+EXP(X234))</f>
        <v>0.18665914483915633</v>
      </c>
      <c r="Z234">
        <f>SUM(Y$2:Y234)</f>
        <v>73.052013434808245</v>
      </c>
      <c r="AA234">
        <f>_xlfn.IFS(Y234&lt;$B$4, -$B$3, AND(Y234&gt;$B$4, W234=0), -$B$3-$B$2, AND(Y234&gt;$B$4, W234=1), $B$1-$B$3-$B$2)</f>
        <v>-1</v>
      </c>
    </row>
    <row r="235" spans="1:27" x14ac:dyDescent="0.35">
      <c r="A235">
        <v>417</v>
      </c>
      <c r="B235">
        <v>0</v>
      </c>
      <c r="C235">
        <v>0</v>
      </c>
      <c r="D235" s="22">
        <f t="shared" si="9"/>
        <v>-1.1143606456362489</v>
      </c>
      <c r="E235">
        <f t="shared" si="10"/>
        <v>0.24705882352941178</v>
      </c>
      <c r="F235">
        <f>SUM(E$7:E235)</f>
        <v>72.50651828298929</v>
      </c>
      <c r="G235">
        <f t="shared" si="11"/>
        <v>-4</v>
      </c>
      <c r="S235">
        <v>402</v>
      </c>
      <c r="T235">
        <v>15</v>
      </c>
      <c r="U235">
        <v>10</v>
      </c>
      <c r="V235">
        <v>56</v>
      </c>
      <c r="W235">
        <v>0</v>
      </c>
      <c r="X235" s="30">
        <f>$AF$2 + SUMPRODUCT($AG$2:$AI$2, T235:V235)</f>
        <v>-1.4803976211493806</v>
      </c>
      <c r="Y235">
        <f>EXP(X235)/(1+EXP(X235))</f>
        <v>0.18536736847971549</v>
      </c>
      <c r="Z235">
        <f>SUM(Y$2:Y235)</f>
        <v>73.237380803287962</v>
      </c>
      <c r="AA235">
        <f>_xlfn.IFS(Y235&lt;$B$4, -$B$3, AND(Y235&gt;$B$4, W235=0), -$B$3-$B$2, AND(Y235&gt;$B$4, W235=1), $B$1-$B$3-$B$2)</f>
        <v>-1</v>
      </c>
    </row>
    <row r="236" spans="1:27" x14ac:dyDescent="0.35">
      <c r="A236">
        <v>421</v>
      </c>
      <c r="B236">
        <v>0</v>
      </c>
      <c r="C236">
        <v>0</v>
      </c>
      <c r="D236" s="22">
        <f t="shared" si="9"/>
        <v>-1.1143606456362489</v>
      </c>
      <c r="E236">
        <f t="shared" si="10"/>
        <v>0.24705882352941178</v>
      </c>
      <c r="F236">
        <f>SUM(E$7:E236)</f>
        <v>72.753577106518705</v>
      </c>
      <c r="G236">
        <f t="shared" si="11"/>
        <v>-4</v>
      </c>
      <c r="S236">
        <v>314</v>
      </c>
      <c r="T236">
        <v>5</v>
      </c>
      <c r="U236">
        <v>15</v>
      </c>
      <c r="V236">
        <v>0</v>
      </c>
      <c r="W236">
        <v>0</v>
      </c>
      <c r="X236" s="30">
        <f>$AF$2 + SUMPRODUCT($AG$2:$AI$2, T236:V236)</f>
        <v>-1.4987345308974644</v>
      </c>
      <c r="Y236">
        <f>EXP(X236)/(1+EXP(X236))</f>
        <v>0.18261433988954373</v>
      </c>
      <c r="Z236">
        <f>SUM(Y$2:Y236)</f>
        <v>73.419995143177502</v>
      </c>
      <c r="AA236">
        <f>_xlfn.IFS(Y236&lt;$B$4, -$B$3, AND(Y236&gt;$B$4, W236=0), -$B$3-$B$2, AND(Y236&gt;$B$4, W236=1), $B$1-$B$3-$B$2)</f>
        <v>-1</v>
      </c>
    </row>
    <row r="237" spans="1:27" x14ac:dyDescent="0.35">
      <c r="A237">
        <v>422</v>
      </c>
      <c r="B237">
        <v>0</v>
      </c>
      <c r="C237">
        <v>0</v>
      </c>
      <c r="D237" s="22">
        <f t="shared" si="9"/>
        <v>-1.1143606456362489</v>
      </c>
      <c r="E237">
        <f t="shared" si="10"/>
        <v>0.24705882352941178</v>
      </c>
      <c r="F237">
        <f>SUM(E$7:E237)</f>
        <v>73.000635930048119</v>
      </c>
      <c r="G237">
        <f t="shared" si="11"/>
        <v>-4</v>
      </c>
      <c r="S237">
        <v>421</v>
      </c>
      <c r="T237">
        <v>5</v>
      </c>
      <c r="U237">
        <v>15</v>
      </c>
      <c r="V237">
        <v>0</v>
      </c>
      <c r="W237">
        <v>0</v>
      </c>
      <c r="X237" s="30">
        <f>$AF$2 + SUMPRODUCT($AG$2:$AI$2, T237:V237)</f>
        <v>-1.4987345308974644</v>
      </c>
      <c r="Y237">
        <f>EXP(X237)/(1+EXP(X237))</f>
        <v>0.18261433988954373</v>
      </c>
      <c r="Z237">
        <f>SUM(Y$2:Y237)</f>
        <v>73.602609483067042</v>
      </c>
      <c r="AA237">
        <f>_xlfn.IFS(Y237&lt;$B$4, -$B$3, AND(Y237&gt;$B$4, W237=0), -$B$3-$B$2, AND(Y237&gt;$B$4, W237=1), $B$1-$B$3-$B$2)</f>
        <v>-1</v>
      </c>
    </row>
    <row r="238" spans="1:27" x14ac:dyDescent="0.35">
      <c r="A238">
        <v>423</v>
      </c>
      <c r="B238">
        <v>0</v>
      </c>
      <c r="C238">
        <v>0</v>
      </c>
      <c r="D238" s="22">
        <f t="shared" si="9"/>
        <v>-1.1143606456362489</v>
      </c>
      <c r="E238">
        <f t="shared" si="10"/>
        <v>0.24705882352941178</v>
      </c>
      <c r="F238">
        <f>SUM(E$7:E238)</f>
        <v>73.247694753577534</v>
      </c>
      <c r="G238">
        <f t="shared" si="11"/>
        <v>-4</v>
      </c>
      <c r="S238">
        <v>245</v>
      </c>
      <c r="T238">
        <v>22</v>
      </c>
      <c r="U238">
        <v>35</v>
      </c>
      <c r="V238">
        <v>13</v>
      </c>
      <c r="W238">
        <v>0</v>
      </c>
      <c r="X238" s="30">
        <f>$AF$2 + SUMPRODUCT($AG$2:$AI$2, T238:V238)</f>
        <v>-1.5192933597191467</v>
      </c>
      <c r="Y238">
        <f>EXP(X238)/(1+EXP(X238))</f>
        <v>0.17956559935049138</v>
      </c>
      <c r="Z238">
        <f>SUM(Y$2:Y238)</f>
        <v>73.782175082417538</v>
      </c>
      <c r="AA238">
        <f>_xlfn.IFS(Y238&lt;$B$4, -$B$3, AND(Y238&gt;$B$4, W238=0), -$B$3-$B$2, AND(Y238&gt;$B$4, W238=1), $B$1-$B$3-$B$2)</f>
        <v>-1</v>
      </c>
    </row>
    <row r="239" spans="1:27" x14ac:dyDescent="0.35">
      <c r="A239">
        <v>424</v>
      </c>
      <c r="B239">
        <v>0</v>
      </c>
      <c r="C239">
        <v>0</v>
      </c>
      <c r="D239" s="22">
        <f t="shared" si="9"/>
        <v>-1.1143606456362489</v>
      </c>
      <c r="E239">
        <f t="shared" si="10"/>
        <v>0.24705882352941178</v>
      </c>
      <c r="F239">
        <f>SUM(E$7:E239)</f>
        <v>73.494753577106948</v>
      </c>
      <c r="G239">
        <f t="shared" si="11"/>
        <v>-4</v>
      </c>
      <c r="S239">
        <v>315</v>
      </c>
      <c r="T239">
        <v>4</v>
      </c>
      <c r="U239">
        <v>15</v>
      </c>
      <c r="V239">
        <v>0</v>
      </c>
      <c r="W239">
        <v>0</v>
      </c>
      <c r="X239" s="30">
        <f>$AF$2 + SUMPRODUCT($AG$2:$AI$2, T239:V239)</f>
        <v>-1.5368467698778003</v>
      </c>
      <c r="Y239">
        <f>EXP(X239)/(1+EXP(X239))</f>
        <v>0.17699412927662089</v>
      </c>
      <c r="Z239">
        <f>SUM(Y$2:Y239)</f>
        <v>73.95916921169416</v>
      </c>
      <c r="AA239">
        <f>_xlfn.IFS(Y239&lt;$B$4, -$B$3, AND(Y239&gt;$B$4, W239=0), -$B$3-$B$2, AND(Y239&gt;$B$4, W239=1), $B$1-$B$3-$B$2)</f>
        <v>-1</v>
      </c>
    </row>
    <row r="240" spans="1:27" x14ac:dyDescent="0.35">
      <c r="A240">
        <v>429</v>
      </c>
      <c r="B240">
        <v>0</v>
      </c>
      <c r="C240">
        <v>1</v>
      </c>
      <c r="D240" s="22">
        <f t="shared" si="9"/>
        <v>-1.1143606456362489</v>
      </c>
      <c r="E240">
        <f t="shared" si="10"/>
        <v>0.24705882352941178</v>
      </c>
      <c r="F240">
        <f>SUM(E$7:E240)</f>
        <v>73.741812400636363</v>
      </c>
      <c r="G240">
        <f t="shared" si="11"/>
        <v>9.5</v>
      </c>
      <c r="S240">
        <v>347</v>
      </c>
      <c r="T240">
        <v>31</v>
      </c>
      <c r="U240">
        <v>45</v>
      </c>
      <c r="V240">
        <v>26</v>
      </c>
      <c r="W240">
        <v>0</v>
      </c>
      <c r="X240" s="30">
        <f>$AF$2 + SUMPRODUCT($AG$2:$AI$2, T240:V240)</f>
        <v>-1.5686493857626269</v>
      </c>
      <c r="Y240">
        <f>EXP(X240)/(1+EXP(X240))</f>
        <v>0.17240901771959272</v>
      </c>
      <c r="Z240">
        <f>SUM(Y$2:Y240)</f>
        <v>74.131578229413748</v>
      </c>
      <c r="AA240">
        <f>_xlfn.IFS(Y240&lt;$B$4, -$B$3, AND(Y240&gt;$B$4, W240=0), -$B$3-$B$2, AND(Y240&gt;$B$4, W240=1), $B$1-$B$3-$B$2)</f>
        <v>-1</v>
      </c>
    </row>
    <row r="241" spans="1:27" x14ac:dyDescent="0.35">
      <c r="A241">
        <v>430</v>
      </c>
      <c r="B241">
        <v>0</v>
      </c>
      <c r="C241">
        <v>0</v>
      </c>
      <c r="D241" s="22">
        <f t="shared" si="9"/>
        <v>-1.1143606456362489</v>
      </c>
      <c r="E241">
        <f t="shared" si="10"/>
        <v>0.24705882352941178</v>
      </c>
      <c r="F241">
        <f>SUM(E$7:E241)</f>
        <v>73.988871224165777</v>
      </c>
      <c r="G241">
        <f t="shared" si="11"/>
        <v>-4</v>
      </c>
      <c r="S241" s="2">
        <v>136</v>
      </c>
      <c r="T241" s="2">
        <v>3</v>
      </c>
      <c r="U241" s="2">
        <v>15</v>
      </c>
      <c r="V241" s="2">
        <v>0</v>
      </c>
      <c r="W241">
        <v>1</v>
      </c>
      <c r="X241" s="30">
        <f>$AF$2 + SUMPRODUCT($AG$2:$AI$2, T241:V241)</f>
        <v>-1.5749590088581364</v>
      </c>
      <c r="Y241">
        <f>EXP(X241)/(1+EXP(X241))</f>
        <v>0.17151059452140732</v>
      </c>
      <c r="Z241">
        <f>SUM(Y$2:Y241)</f>
        <v>74.303088823935155</v>
      </c>
      <c r="AA241">
        <f>_xlfn.IFS(Y241&lt;$B$4, -$B$3, AND(Y241&gt;$B$4, W241=0), -$B$3-$B$2, AND(Y241&gt;$B$4, W241=1), $B$1-$B$3-$B$2)</f>
        <v>-1</v>
      </c>
    </row>
    <row r="242" spans="1:27" x14ac:dyDescent="0.35">
      <c r="A242">
        <v>435</v>
      </c>
      <c r="B242">
        <v>0</v>
      </c>
      <c r="C242">
        <v>1</v>
      </c>
      <c r="D242" s="22">
        <f t="shared" si="9"/>
        <v>-1.1143606456362489</v>
      </c>
      <c r="E242">
        <f t="shared" si="10"/>
        <v>0.24705882352941178</v>
      </c>
      <c r="F242">
        <f>SUM(E$7:E242)</f>
        <v>74.235930047695192</v>
      </c>
      <c r="G242">
        <f t="shared" si="11"/>
        <v>9.5</v>
      </c>
      <c r="S242">
        <v>437</v>
      </c>
      <c r="T242">
        <v>3</v>
      </c>
      <c r="U242">
        <v>15</v>
      </c>
      <c r="V242">
        <v>0</v>
      </c>
      <c r="W242">
        <v>0</v>
      </c>
      <c r="X242" s="30">
        <f>$AF$2 + SUMPRODUCT($AG$2:$AI$2, T242:V242)</f>
        <v>-1.5749590088581364</v>
      </c>
      <c r="Y242">
        <f>EXP(X242)/(1+EXP(X242))</f>
        <v>0.17151059452140732</v>
      </c>
      <c r="Z242">
        <f>SUM(Y$2:Y242)</f>
        <v>74.474599418456563</v>
      </c>
      <c r="AA242">
        <f>_xlfn.IFS(Y242&lt;$B$4, -$B$3, AND(Y242&gt;$B$4, W242=0), -$B$3-$B$2, AND(Y242&gt;$B$4, W242=1), $B$1-$B$3-$B$2)</f>
        <v>-1</v>
      </c>
    </row>
    <row r="243" spans="1:27" x14ac:dyDescent="0.35">
      <c r="A243">
        <v>437</v>
      </c>
      <c r="B243">
        <v>0</v>
      </c>
      <c r="C243">
        <v>0</v>
      </c>
      <c r="D243" s="22">
        <f t="shared" si="9"/>
        <v>-1.1143606456362489</v>
      </c>
      <c r="E243">
        <f t="shared" si="10"/>
        <v>0.24705882352941178</v>
      </c>
      <c r="F243">
        <f>SUM(E$7:E243)</f>
        <v>74.482988871224606</v>
      </c>
      <c r="G243">
        <f t="shared" si="11"/>
        <v>-4</v>
      </c>
      <c r="S243">
        <v>235</v>
      </c>
      <c r="T243">
        <v>38</v>
      </c>
      <c r="U243">
        <v>60</v>
      </c>
      <c r="V243">
        <v>13</v>
      </c>
      <c r="W243">
        <v>0</v>
      </c>
      <c r="X243" s="30">
        <f>$AF$2 + SUMPRODUCT($AG$2:$AI$2, T243:V243)</f>
        <v>-1.5997493225859962</v>
      </c>
      <c r="Y243">
        <f>EXP(X243)/(1+EXP(X243))</f>
        <v>0.16801665340806587</v>
      </c>
      <c r="Z243">
        <f>SUM(Y$2:Y243)</f>
        <v>74.642616071864623</v>
      </c>
      <c r="AA243">
        <f>_xlfn.IFS(Y243&lt;$B$4, -$B$3, AND(Y243&gt;$B$4, W243=0), -$B$3-$B$2, AND(Y243&gt;$B$4, W243=1), $B$1-$B$3-$B$2)</f>
        <v>-1</v>
      </c>
    </row>
    <row r="244" spans="1:27" x14ac:dyDescent="0.35">
      <c r="A244">
        <v>439</v>
      </c>
      <c r="B244">
        <v>0</v>
      </c>
      <c r="C244">
        <v>1</v>
      </c>
      <c r="D244" s="22">
        <f t="shared" si="9"/>
        <v>-1.1143606456362489</v>
      </c>
      <c r="E244">
        <f t="shared" si="10"/>
        <v>0.24705882352941178</v>
      </c>
      <c r="F244">
        <f>SUM(E$7:E244)</f>
        <v>74.73004769475402</v>
      </c>
      <c r="G244">
        <f t="shared" si="11"/>
        <v>9.5</v>
      </c>
      <c r="S244">
        <v>378</v>
      </c>
      <c r="T244">
        <v>24</v>
      </c>
      <c r="U244">
        <v>45</v>
      </c>
      <c r="V244">
        <v>0</v>
      </c>
      <c r="W244">
        <v>0</v>
      </c>
      <c r="X244" s="30">
        <f>$AF$2 + SUMPRODUCT($AG$2:$AI$2, T244:V244)</f>
        <v>-1.6029041341337509</v>
      </c>
      <c r="Y244">
        <f>EXP(X244)/(1+EXP(X244))</f>
        <v>0.16757611334733716</v>
      </c>
      <c r="Z244">
        <f>SUM(Y$2:Y244)</f>
        <v>74.81019218521196</v>
      </c>
      <c r="AA244">
        <f>_xlfn.IFS(Y244&lt;$B$4, -$B$3, AND(Y244&gt;$B$4, W244=0), -$B$3-$B$2, AND(Y244&gt;$B$4, W244=1), $B$1-$B$3-$B$2)</f>
        <v>-1</v>
      </c>
    </row>
    <row r="245" spans="1:27" x14ac:dyDescent="0.35">
      <c r="A245">
        <v>441</v>
      </c>
      <c r="B245">
        <v>0</v>
      </c>
      <c r="C245">
        <v>1</v>
      </c>
      <c r="D245" s="22">
        <f t="shared" si="9"/>
        <v>-1.1143606456362489</v>
      </c>
      <c r="E245">
        <f t="shared" si="10"/>
        <v>0.24705882352941178</v>
      </c>
      <c r="F245">
        <f>SUM(E$7:E245)</f>
        <v>74.977106518283435</v>
      </c>
      <c r="G245">
        <f t="shared" si="11"/>
        <v>9.5</v>
      </c>
      <c r="S245" s="2">
        <v>69</v>
      </c>
      <c r="T245" s="2">
        <v>5</v>
      </c>
      <c r="U245" s="2">
        <v>15</v>
      </c>
      <c r="V245" s="2">
        <v>13</v>
      </c>
      <c r="W245">
        <v>0</v>
      </c>
      <c r="X245" s="30">
        <f>$AF$2 + SUMPRODUCT($AG$2:$AI$2, T245:V245)</f>
        <v>-1.6149999931430783</v>
      </c>
      <c r="Y245">
        <f>EXP(X245)/(1+EXP(X245))</f>
        <v>0.1658955870473349</v>
      </c>
      <c r="Z245">
        <f>SUM(Y$2:Y245)</f>
        <v>74.976087772259291</v>
      </c>
      <c r="AA245">
        <f>_xlfn.IFS(Y245&lt;$B$4, -$B$3, AND(Y245&gt;$B$4, W245=0), -$B$3-$B$2, AND(Y245&gt;$B$4, W245=1), $B$1-$B$3-$B$2)</f>
        <v>-1</v>
      </c>
    </row>
    <row r="246" spans="1:27" x14ac:dyDescent="0.35">
      <c r="A246">
        <v>447</v>
      </c>
      <c r="B246">
        <v>0</v>
      </c>
      <c r="C246">
        <v>0</v>
      </c>
      <c r="D246" s="22">
        <f t="shared" si="9"/>
        <v>-1.1143606456362489</v>
      </c>
      <c r="E246">
        <f t="shared" si="10"/>
        <v>0.24705882352941178</v>
      </c>
      <c r="F246">
        <f>SUM(E$7:E246)</f>
        <v>75.224165341812849</v>
      </c>
      <c r="G246">
        <f t="shared" si="11"/>
        <v>-4</v>
      </c>
      <c r="S246" s="2">
        <v>182</v>
      </c>
      <c r="T246" s="2">
        <v>19</v>
      </c>
      <c r="U246" s="2">
        <v>35</v>
      </c>
      <c r="V246" s="2">
        <v>13</v>
      </c>
      <c r="W246">
        <v>0</v>
      </c>
      <c r="X246" s="30">
        <f>$AF$2 + SUMPRODUCT($AG$2:$AI$2, T246:V246)</f>
        <v>-1.6336300766601548</v>
      </c>
      <c r="Y246">
        <f>EXP(X246)/(1+EXP(X246))</f>
        <v>0.16333368376781332</v>
      </c>
      <c r="Z246">
        <f>SUM(Y$2:Y246)</f>
        <v>75.139421456027108</v>
      </c>
      <c r="AA246">
        <f>_xlfn.IFS(Y246&lt;$B$4, -$B$3, AND(Y246&gt;$B$4, W246=0), -$B$3-$B$2, AND(Y246&gt;$B$4, W246=1), $B$1-$B$3-$B$2)</f>
        <v>-1</v>
      </c>
    </row>
    <row r="247" spans="1:27" x14ac:dyDescent="0.35">
      <c r="A247">
        <v>454</v>
      </c>
      <c r="B247">
        <v>0</v>
      </c>
      <c r="C247">
        <v>0</v>
      </c>
      <c r="D247" s="22">
        <f t="shared" si="9"/>
        <v>-1.1143606456362489</v>
      </c>
      <c r="E247">
        <f t="shared" si="10"/>
        <v>0.24705882352941178</v>
      </c>
      <c r="F247">
        <f>SUM(E$7:E247)</f>
        <v>75.471224165342264</v>
      </c>
      <c r="G247">
        <f t="shared" si="11"/>
        <v>-4</v>
      </c>
      <c r="S247">
        <v>479</v>
      </c>
      <c r="T247">
        <v>40</v>
      </c>
      <c r="U247">
        <v>60</v>
      </c>
      <c r="V247">
        <v>26</v>
      </c>
      <c r="W247">
        <v>0</v>
      </c>
      <c r="X247" s="30">
        <f>$AF$2 + SUMPRODUCT($AG$2:$AI$2, T247:V247)</f>
        <v>-1.6397903068709381</v>
      </c>
      <c r="Y247">
        <f>EXP(X247)/(1+EXP(X247))</f>
        <v>0.16249359757914822</v>
      </c>
      <c r="Z247">
        <f>SUM(Y$2:Y247)</f>
        <v>75.301915053606251</v>
      </c>
      <c r="AA247">
        <f>_xlfn.IFS(Y247&lt;$B$4, -$B$3, AND(Y247&gt;$B$4, W247=0), -$B$3-$B$2, AND(Y247&gt;$B$4, W247=1), $B$1-$B$3-$B$2)</f>
        <v>-1</v>
      </c>
    </row>
    <row r="248" spans="1:27" x14ac:dyDescent="0.35">
      <c r="A248">
        <v>456</v>
      </c>
      <c r="B248">
        <v>0</v>
      </c>
      <c r="C248">
        <v>0</v>
      </c>
      <c r="D248" s="22">
        <f t="shared" si="9"/>
        <v>-1.1143606456362489</v>
      </c>
      <c r="E248">
        <f t="shared" si="10"/>
        <v>0.24705882352941178</v>
      </c>
      <c r="F248">
        <f>SUM(E$7:E248)</f>
        <v>75.718282988871678</v>
      </c>
      <c r="G248">
        <f t="shared" si="11"/>
        <v>-4</v>
      </c>
      <c r="S248">
        <v>489</v>
      </c>
      <c r="T248">
        <v>15</v>
      </c>
      <c r="U248">
        <v>35</v>
      </c>
      <c r="V248">
        <v>0</v>
      </c>
      <c r="W248">
        <v>0</v>
      </c>
      <c r="X248" s="30">
        <f>$AF$2 + SUMPRODUCT($AG$2:$AI$2, T248:V248)</f>
        <v>-1.6698135703358847</v>
      </c>
      <c r="Y248">
        <f>EXP(X248)/(1+EXP(X248))</f>
        <v>0.15844903634144863</v>
      </c>
      <c r="Z248">
        <f>SUM(Y$2:Y248)</f>
        <v>75.460364089947703</v>
      </c>
      <c r="AA248">
        <f>_xlfn.IFS(Y248&lt;$B$4, -$B$3, AND(Y248&gt;$B$4, W248=0), -$B$3-$B$2, AND(Y248&gt;$B$4, W248=1), $B$1-$B$3-$B$2)</f>
        <v>-1</v>
      </c>
    </row>
    <row r="249" spans="1:27" x14ac:dyDescent="0.35">
      <c r="A249">
        <v>458</v>
      </c>
      <c r="B249">
        <v>0</v>
      </c>
      <c r="C249">
        <v>0</v>
      </c>
      <c r="D249" s="22">
        <f t="shared" si="9"/>
        <v>-1.1143606456362489</v>
      </c>
      <c r="E249">
        <f t="shared" si="10"/>
        <v>0.24705882352941178</v>
      </c>
      <c r="F249">
        <f>SUM(E$7:E249)</f>
        <v>75.965341812401093</v>
      </c>
      <c r="G249">
        <f t="shared" si="11"/>
        <v>-4</v>
      </c>
      <c r="S249">
        <v>218</v>
      </c>
      <c r="T249">
        <v>21</v>
      </c>
      <c r="U249">
        <v>35</v>
      </c>
      <c r="V249">
        <v>26</v>
      </c>
      <c r="W249">
        <v>0</v>
      </c>
      <c r="X249" s="30">
        <f>$AF$2 + SUMPRODUCT($AG$2:$AI$2, T249:V249)</f>
        <v>-1.6736710609450967</v>
      </c>
      <c r="Y249">
        <f>EXP(X249)/(1+EXP(X249))</f>
        <v>0.15793534464660636</v>
      </c>
      <c r="Z249">
        <f>SUM(Y$2:Y249)</f>
        <v>75.618299434594306</v>
      </c>
      <c r="AA249">
        <f>_xlfn.IFS(Y249&lt;$B$4, -$B$3, AND(Y249&gt;$B$4, W249=0), -$B$3-$B$2, AND(Y249&gt;$B$4, W249=1), $B$1-$B$3-$B$2)</f>
        <v>-1</v>
      </c>
    </row>
    <row r="250" spans="1:27" x14ac:dyDescent="0.35">
      <c r="A250">
        <v>459</v>
      </c>
      <c r="B250">
        <v>0</v>
      </c>
      <c r="C250">
        <v>0</v>
      </c>
      <c r="D250" s="22">
        <f t="shared" si="9"/>
        <v>-1.1143606456362489</v>
      </c>
      <c r="E250">
        <f t="shared" si="10"/>
        <v>0.24705882352941178</v>
      </c>
      <c r="F250">
        <f>SUM(E$7:E250)</f>
        <v>76.212400635930507</v>
      </c>
      <c r="G250">
        <f t="shared" si="11"/>
        <v>-4</v>
      </c>
      <c r="S250">
        <v>303</v>
      </c>
      <c r="T250">
        <v>43</v>
      </c>
      <c r="U250">
        <v>70</v>
      </c>
      <c r="V250">
        <v>13</v>
      </c>
      <c r="W250">
        <v>1</v>
      </c>
      <c r="X250" s="30">
        <f>$AF$2 + SUMPRODUCT($AG$2:$AI$2, T250:V250)</f>
        <v>-1.6852888423052066</v>
      </c>
      <c r="Y250">
        <f>EXP(X250)/(1+EXP(X250))</f>
        <v>0.15639640841387814</v>
      </c>
      <c r="Z250">
        <f>SUM(Y$2:Y250)</f>
        <v>75.774695843008189</v>
      </c>
      <c r="AA250">
        <f>_xlfn.IFS(Y250&lt;$B$4, -$B$3, AND(Y250&gt;$B$4, W250=0), -$B$3-$B$2, AND(Y250&gt;$B$4, W250=1), $B$1-$B$3-$B$2)</f>
        <v>-1</v>
      </c>
    </row>
    <row r="251" spans="1:27" x14ac:dyDescent="0.35">
      <c r="A251">
        <v>462</v>
      </c>
      <c r="B251">
        <v>0</v>
      </c>
      <c r="C251">
        <v>0</v>
      </c>
      <c r="D251" s="22">
        <f t="shared" si="9"/>
        <v>-1.1143606456362489</v>
      </c>
      <c r="E251">
        <f t="shared" si="10"/>
        <v>0.24705882352941178</v>
      </c>
      <c r="F251">
        <f>SUM(E$7:E251)</f>
        <v>76.459459459459922</v>
      </c>
      <c r="G251">
        <f t="shared" si="11"/>
        <v>-4</v>
      </c>
      <c r="S251">
        <v>407</v>
      </c>
      <c r="T251">
        <v>7</v>
      </c>
      <c r="U251">
        <v>25</v>
      </c>
      <c r="V251">
        <v>0</v>
      </c>
      <c r="W251">
        <v>0</v>
      </c>
      <c r="X251" s="30">
        <f>$AF$2 + SUMPRODUCT($AG$2:$AI$2, T251:V251)</f>
        <v>-1.6986107675576827</v>
      </c>
      <c r="Y251">
        <f>EXP(X251)/(1+EXP(X251))</f>
        <v>0.15464679393412051</v>
      </c>
      <c r="Z251">
        <f>SUM(Y$2:Y251)</f>
        <v>75.929342636942309</v>
      </c>
      <c r="AA251">
        <f>_xlfn.IFS(Y251&lt;$B$4, -$B$3, AND(Y251&gt;$B$4, W251=0), -$B$3-$B$2, AND(Y251&gt;$B$4, W251=1), $B$1-$B$3-$B$2)</f>
        <v>-1</v>
      </c>
    </row>
    <row r="252" spans="1:27" x14ac:dyDescent="0.35">
      <c r="A252">
        <v>471</v>
      </c>
      <c r="B252">
        <v>0</v>
      </c>
      <c r="C252">
        <v>0</v>
      </c>
      <c r="D252" s="22">
        <f t="shared" si="9"/>
        <v>-1.1143606456362489</v>
      </c>
      <c r="E252">
        <f t="shared" si="10"/>
        <v>0.24705882352941178</v>
      </c>
      <c r="F252">
        <f>SUM(E$7:E252)</f>
        <v>76.706518282989336</v>
      </c>
      <c r="G252">
        <f t="shared" si="11"/>
        <v>-4</v>
      </c>
      <c r="S252" s="2">
        <v>194</v>
      </c>
      <c r="T252" s="2">
        <v>9</v>
      </c>
      <c r="U252" s="2">
        <v>25</v>
      </c>
      <c r="V252" s="2">
        <v>13</v>
      </c>
      <c r="W252">
        <v>0</v>
      </c>
      <c r="X252" s="30">
        <f>$AF$2 + SUMPRODUCT($AG$2:$AI$2, T252:V252)</f>
        <v>-1.7386517518426245</v>
      </c>
      <c r="Y252">
        <f>EXP(X252)/(1+EXP(X252))</f>
        <v>0.14948426808293902</v>
      </c>
      <c r="Z252">
        <f>SUM(Y$2:Y252)</f>
        <v>76.078826905025252</v>
      </c>
      <c r="AA252">
        <f>_xlfn.IFS(Y252&lt;$B$4, -$B$3, AND(Y252&gt;$B$4, W252=0), -$B$3-$B$2, AND(Y252&gt;$B$4, W252=1), $B$1-$B$3-$B$2)</f>
        <v>-1</v>
      </c>
    </row>
    <row r="253" spans="1:27" x14ac:dyDescent="0.35">
      <c r="A253">
        <v>473</v>
      </c>
      <c r="B253">
        <v>0</v>
      </c>
      <c r="C253">
        <v>1</v>
      </c>
      <c r="D253" s="22">
        <f t="shared" si="9"/>
        <v>-1.1143606456362489</v>
      </c>
      <c r="E253">
        <f t="shared" si="10"/>
        <v>0.24705882352941178</v>
      </c>
      <c r="F253">
        <f>SUM(E$7:E253)</f>
        <v>76.95357710651875</v>
      </c>
      <c r="G253">
        <f t="shared" si="11"/>
        <v>9.5</v>
      </c>
      <c r="S253">
        <v>287</v>
      </c>
      <c r="T253">
        <v>5</v>
      </c>
      <c r="U253">
        <v>25</v>
      </c>
      <c r="V253">
        <v>0</v>
      </c>
      <c r="W253">
        <v>0</v>
      </c>
      <c r="X253" s="30">
        <f>$AF$2 + SUMPRODUCT($AG$2:$AI$2, T253:V253)</f>
        <v>-1.7748352455183547</v>
      </c>
      <c r="Y253">
        <f>EXP(X253)/(1+EXP(X253))</f>
        <v>0.14494204895085358</v>
      </c>
      <c r="Z253">
        <f>SUM(Y$2:Y253)</f>
        <v>76.223768953976105</v>
      </c>
      <c r="AA253">
        <f>_xlfn.IFS(Y253&lt;$B$4, -$B$3, AND(Y253&gt;$B$4, W253=0), -$B$3-$B$2, AND(Y253&gt;$B$4, W253=1), $B$1-$B$3-$B$2)</f>
        <v>-1</v>
      </c>
    </row>
    <row r="254" spans="1:27" x14ac:dyDescent="0.35">
      <c r="A254">
        <v>474</v>
      </c>
      <c r="B254">
        <v>0</v>
      </c>
      <c r="C254">
        <v>0</v>
      </c>
      <c r="D254" s="22">
        <f t="shared" si="9"/>
        <v>-1.1143606456362489</v>
      </c>
      <c r="E254">
        <f t="shared" si="10"/>
        <v>0.24705882352941178</v>
      </c>
      <c r="F254">
        <f>SUM(E$7:E254)</f>
        <v>77.200635930048165</v>
      </c>
      <c r="G254">
        <f t="shared" si="11"/>
        <v>-4</v>
      </c>
      <c r="S254">
        <v>353</v>
      </c>
      <c r="T254">
        <v>29</v>
      </c>
      <c r="U254">
        <v>60</v>
      </c>
      <c r="V254">
        <v>0</v>
      </c>
      <c r="W254">
        <v>0</v>
      </c>
      <c r="X254" s="30">
        <f>$AF$2 + SUMPRODUCT($AG$2:$AI$2, T254:V254)</f>
        <v>-1.8264940111634065</v>
      </c>
      <c r="Y254">
        <f>EXP(X254)/(1+EXP(X254))</f>
        <v>0.13865646617828717</v>
      </c>
      <c r="Z254">
        <f>SUM(Y$2:Y254)</f>
        <v>76.362425420154395</v>
      </c>
      <c r="AA254">
        <f>_xlfn.IFS(Y254&lt;$B$4, -$B$3, AND(Y254&gt;$B$4, W254=0), -$B$3-$B$2, AND(Y254&gt;$B$4, W254=1), $B$1-$B$3-$B$2)</f>
        <v>-1</v>
      </c>
    </row>
    <row r="255" spans="1:27" x14ac:dyDescent="0.35">
      <c r="A255">
        <v>479</v>
      </c>
      <c r="B255">
        <v>0</v>
      </c>
      <c r="C255">
        <v>0</v>
      </c>
      <c r="D255" s="22">
        <f t="shared" si="9"/>
        <v>-1.1143606456362489</v>
      </c>
      <c r="E255">
        <f t="shared" si="10"/>
        <v>0.24705882352941178</v>
      </c>
      <c r="F255">
        <f>SUM(E$7:E255)</f>
        <v>77.447694753577579</v>
      </c>
      <c r="G255">
        <f t="shared" si="11"/>
        <v>-4</v>
      </c>
      <c r="S255">
        <v>396</v>
      </c>
      <c r="T255">
        <v>18</v>
      </c>
      <c r="U255">
        <v>50</v>
      </c>
      <c r="V255">
        <v>0</v>
      </c>
      <c r="W255">
        <v>0</v>
      </c>
      <c r="X255" s="30">
        <f>$AF$2 + SUMPRODUCT($AG$2:$AI$2, T255:V255)</f>
        <v>-1.9696279253262123</v>
      </c>
      <c r="Y255">
        <f>EXP(X255)/(1+EXP(X255))</f>
        <v>0.12242885692222846</v>
      </c>
      <c r="Z255">
        <f>SUM(Y$2:Y255)</f>
        <v>76.484854277076622</v>
      </c>
      <c r="AA255">
        <f>_xlfn.IFS(Y255&lt;$B$4, -$B$3, AND(Y255&gt;$B$4, W255=0), -$B$3-$B$2, AND(Y255&gt;$B$4, W255=1), $B$1-$B$3-$B$2)</f>
        <v>-1</v>
      </c>
    </row>
    <row r="256" spans="1:27" x14ac:dyDescent="0.35">
      <c r="A256">
        <v>482</v>
      </c>
      <c r="B256">
        <v>0</v>
      </c>
      <c r="C256">
        <v>1</v>
      </c>
      <c r="D256" s="22">
        <f t="shared" si="9"/>
        <v>-1.1143606456362489</v>
      </c>
      <c r="E256">
        <f t="shared" si="10"/>
        <v>0.24705882352941178</v>
      </c>
      <c r="F256">
        <f>SUM(E$7:E256)</f>
        <v>77.694753577106994</v>
      </c>
      <c r="G256">
        <f t="shared" si="11"/>
        <v>9.5</v>
      </c>
      <c r="S256">
        <v>375</v>
      </c>
      <c r="T256">
        <v>41</v>
      </c>
      <c r="U256">
        <v>70</v>
      </c>
      <c r="V256">
        <v>39</v>
      </c>
      <c r="W256">
        <v>0</v>
      </c>
      <c r="X256" s="30">
        <f>$AF$2 + SUMPRODUCT($AG$2:$AI$2, T256:V256)</f>
        <v>-1.9940442447571065</v>
      </c>
      <c r="Y256">
        <f>EXP(X256)/(1+EXP(X256))</f>
        <v>0.11982965766146324</v>
      </c>
      <c r="Z256">
        <f>SUM(Y$2:Y256)</f>
        <v>76.604683934738091</v>
      </c>
      <c r="AA256">
        <f>_xlfn.IFS(Y256&lt;$B$4, -$B$3, AND(Y256&gt;$B$4, W256=0), -$B$3-$B$2, AND(Y256&gt;$B$4, W256=1), $B$1-$B$3-$B$2)</f>
        <v>-1</v>
      </c>
    </row>
    <row r="257" spans="1:27" x14ac:dyDescent="0.35">
      <c r="A257">
        <v>489</v>
      </c>
      <c r="B257">
        <v>0</v>
      </c>
      <c r="C257">
        <v>0</v>
      </c>
      <c r="D257" s="22">
        <f t="shared" si="9"/>
        <v>-1.1143606456362489</v>
      </c>
      <c r="E257">
        <f t="shared" si="10"/>
        <v>0.24705882352941178</v>
      </c>
      <c r="F257">
        <f>SUM(E$7:E257)</f>
        <v>77.941812400636408</v>
      </c>
      <c r="G257">
        <f t="shared" si="11"/>
        <v>-4</v>
      </c>
      <c r="S257" s="2">
        <v>160</v>
      </c>
      <c r="T257" s="2">
        <v>18</v>
      </c>
      <c r="U257" s="2">
        <v>30</v>
      </c>
      <c r="V257" s="2">
        <v>69</v>
      </c>
      <c r="W257">
        <v>0</v>
      </c>
      <c r="X257" s="30">
        <f>$AF$2 + SUMPRODUCT($AG$2:$AI$2, T257:V257)</f>
        <v>-2.0345277956957672</v>
      </c>
      <c r="Y257">
        <f>EXP(X257)/(1+EXP(X257))</f>
        <v>0.11562512161328109</v>
      </c>
      <c r="Z257">
        <f>SUM(Y$2:Y257)</f>
        <v>76.720309056351368</v>
      </c>
      <c r="AA257">
        <f>_xlfn.IFS(Y257&lt;$B$4, -$B$3, AND(Y257&gt;$B$4, W257=0), -$B$3-$B$2, AND(Y257&gt;$B$4, W257=1), $B$1-$B$3-$B$2)</f>
        <v>-1</v>
      </c>
    </row>
    <row r="258" spans="1:27" x14ac:dyDescent="0.35">
      <c r="A258">
        <v>490</v>
      </c>
      <c r="B258">
        <v>0</v>
      </c>
      <c r="C258">
        <v>0</v>
      </c>
      <c r="D258" s="22">
        <f t="shared" si="9"/>
        <v>-1.1143606456362489</v>
      </c>
      <c r="E258">
        <f t="shared" si="10"/>
        <v>0.24705882352941178</v>
      </c>
      <c r="F258">
        <f>SUM(E$7:E258)</f>
        <v>78.188871224165823</v>
      </c>
      <c r="G258">
        <f t="shared" si="11"/>
        <v>-4</v>
      </c>
    </row>
    <row r="259" spans="1:27" x14ac:dyDescent="0.35">
      <c r="A259">
        <v>493</v>
      </c>
      <c r="B259">
        <v>0</v>
      </c>
      <c r="C259">
        <v>1</v>
      </c>
      <c r="D259" s="22">
        <f t="shared" si="9"/>
        <v>-1.1143606456362489</v>
      </c>
      <c r="E259">
        <f t="shared" si="10"/>
        <v>0.24705882352941178</v>
      </c>
      <c r="F259">
        <f>SUM(E$7:E259)</f>
        <v>78.435930047695237</v>
      </c>
      <c r="G259">
        <f t="shared" si="11"/>
        <v>9.5</v>
      </c>
      <c r="T259" s="3"/>
      <c r="U259" s="3"/>
      <c r="V259" s="3"/>
      <c r="W259" s="3"/>
    </row>
    <row r="260" spans="1:27" x14ac:dyDescent="0.35">
      <c r="A260">
        <v>495</v>
      </c>
      <c r="B260">
        <v>0</v>
      </c>
      <c r="C260">
        <v>0</v>
      </c>
      <c r="D260" s="22">
        <f t="shared" si="9"/>
        <v>-1.1143606456362489</v>
      </c>
      <c r="E260">
        <f t="shared" si="10"/>
        <v>0.24705882352941178</v>
      </c>
      <c r="F260">
        <f>SUM(E$7:E260)</f>
        <v>78.682988871224651</v>
      </c>
      <c r="G260">
        <f t="shared" si="11"/>
        <v>-4</v>
      </c>
    </row>
    <row r="261" spans="1:27" x14ac:dyDescent="0.35">
      <c r="A261">
        <v>498</v>
      </c>
      <c r="B261">
        <v>0</v>
      </c>
      <c r="C261">
        <v>0</v>
      </c>
      <c r="D261" s="22">
        <f t="shared" si="9"/>
        <v>-1.1143606456362489</v>
      </c>
      <c r="E261">
        <f t="shared" si="10"/>
        <v>0.24705882352941178</v>
      </c>
      <c r="F261">
        <f>SUM(E$7:E261)</f>
        <v>78.930047694754066</v>
      </c>
      <c r="G261">
        <f t="shared" si="11"/>
        <v>-4</v>
      </c>
    </row>
    <row r="262" spans="1:27" x14ac:dyDescent="0.35">
      <c r="A262">
        <v>499</v>
      </c>
      <c r="B262">
        <v>0</v>
      </c>
      <c r="C262">
        <v>0</v>
      </c>
      <c r="D262" s="22">
        <f t="shared" si="9"/>
        <v>-1.1143606456362489</v>
      </c>
      <c r="E262">
        <f t="shared" si="10"/>
        <v>0.24705882352941178</v>
      </c>
      <c r="F262">
        <f>SUM(E$7:E262)</f>
        <v>79.17710651828348</v>
      </c>
      <c r="G262">
        <f t="shared" si="11"/>
        <v>-4</v>
      </c>
    </row>
  </sheetData>
  <sortState xmlns:xlrd2="http://schemas.microsoft.com/office/spreadsheetml/2017/richdata2" ref="S2:AA262">
    <sortCondition descending="1" ref="Y2:Y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Estimation Data</vt:lpstr>
      <vt:lpstr>Log1_HID</vt:lpstr>
      <vt:lpstr>Log_HID1</vt:lpstr>
      <vt:lpstr>Log Q1</vt:lpstr>
      <vt:lpstr>Q1</vt:lpstr>
      <vt:lpstr>Q2</vt:lpstr>
      <vt:lpstr>Q3</vt:lpstr>
      <vt:lpstr>Q4</vt:lpstr>
      <vt:lpstr>Q5</vt:lpstr>
      <vt:lpstr>Log_HID</vt:lpstr>
      <vt:lpstr>Log Q5 HH</vt:lpstr>
      <vt:lpstr>Log Q5 hotline</vt:lpstr>
      <vt:lpstr>Holdout Data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truett bloxsom</cp:lastModifiedBy>
  <dcterms:created xsi:type="dcterms:W3CDTF">2007-02-23T14:58:14Z</dcterms:created>
  <dcterms:modified xsi:type="dcterms:W3CDTF">2019-10-23T03:37:32Z</dcterms:modified>
</cp:coreProperties>
</file>